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imecb01\Data\ECB business areas\DGR\Databases and Programme files\MPR\D - Other projects\Witteler\SP500_exposure_europe\Archive\"/>
    </mc:Choice>
  </mc:AlternateContent>
  <xr:revisionPtr revIDLastSave="0" documentId="8_{2B5557FD-5CBB-43C9-B3B5-AD86058C5494}" xr6:coauthVersionLast="45" xr6:coauthVersionMax="45" xr10:uidLastSave="{00000000-0000-0000-0000-000000000000}"/>
  <bookViews>
    <workbookView xWindow="3210" yWindow="-16320" windowWidth="29040" windowHeight="15840" xr2:uid="{00000000-000D-0000-FFFF-FFFF00000000}"/>
  </bookViews>
  <sheets>
    <sheet name="01-01-2000" sheetId="55" r:id="rId1"/>
    <sheet name="01-01-2005" sheetId="56" r:id="rId2"/>
    <sheet name="01-01-2010" sheetId="57" r:id="rId3"/>
    <sheet name="01-01-2015" sheetId="58" r:id="rId4"/>
    <sheet name="01-01-2020" sheetId="59" r:id="rId5"/>
    <sheet name="Variables" sheetId="60" r:id="rId6"/>
    <sheet name="Sheet1" sheetId="62" r:id="rId7"/>
    <sheet name="Meta" sheetId="61" r:id="rId8"/>
  </sheets>
  <functionGroups builtInGroupCount="19"/>
  <definedNames>
    <definedName name="_xlnm._FilterDatabase" localSheetId="0" hidden="1">'01-01-2000'!$A$2:$Y$502</definedName>
    <definedName name="_xlnm._FilterDatabase" localSheetId="1" hidden="1">'01-01-2005'!$A$2:$W$502</definedName>
    <definedName name="_xlnm._FilterDatabase" localSheetId="2" hidden="1">'01-01-2010'!$A$2:$V$502</definedName>
    <definedName name="_xlnm._FilterDatabase" localSheetId="3" hidden="1">'01-01-2015'!$A$2:$W$502</definedName>
    <definedName name="_xlnm._FilterDatabase" localSheetId="4" hidden="1">'01-01-2020'!$A$2:$W$502</definedName>
    <definedName name="TRNR_00186e05c33a4337aee520dfbf5bf8eb_6001_9" hidden="1">#REF!</definedName>
    <definedName name="TRNR_002b20d2ae144679815516634e3e4ce7_6001_9" hidden="1">#REF!</definedName>
    <definedName name="TRNR_01924e693a2d4730b2c6904d491a35b4_6001_12" hidden="1">#REF!</definedName>
    <definedName name="TRNR_024805cee18a4f089cebd72d500a6564_23_109" hidden="1">#REF!</definedName>
    <definedName name="TRNR_045d589f076747bd9415370001961e03_6001_9" hidden="1">#REF!</definedName>
    <definedName name="TRNR_05ce16647f8845a3ae1ea21e996cee7d_6001_12" hidden="1">#REF!</definedName>
    <definedName name="TRNR_06afe2b012594d129c578de9adb65e82_23_109" hidden="1">#REF!</definedName>
    <definedName name="TRNR_0b1910ed43f840c6ade832f5133b8b76_23_109" hidden="1">#REF!</definedName>
    <definedName name="TRNR_0b77015c6d6f471ca986ce2a44b4444b_23_109" hidden="1">#REF!</definedName>
    <definedName name="TRNR_0e10e0d43a6148b5bdaf66b19e9dacf5_6001_12" hidden="1">#REF!</definedName>
    <definedName name="TRNR_0e5d072490034ae0b363e1aaf357d24e_6001_12" hidden="1">#REF!</definedName>
    <definedName name="TRNR_1013a3c6a7564f31b755788b3648bab5_23_109" hidden="1">#REF!</definedName>
    <definedName name="TRNR_10c2d56ce00f4596a8effae10935518a_6001_12" hidden="1">#REF!</definedName>
    <definedName name="TRNR_112c1a2147064e7a8cd43fa6eac1a637_6001_12" hidden="1">#REF!</definedName>
    <definedName name="TRNR_12be23407f4b4ac79f8e93dda0053ca5_6001_12" hidden="1">#REF!</definedName>
    <definedName name="TRNR_12df655537514a77b34d8241667580fc_6001_9" hidden="1">#REF!</definedName>
    <definedName name="TRNR_13e18cefa0c5441495c3128a9d4897c1_6001_12" hidden="1">#REF!</definedName>
    <definedName name="TRNR_14c24d437e134754b85a915e122630f5_6001_12" hidden="1">#REF!</definedName>
    <definedName name="TRNR_1711c123ffe1467d83b3d477f1855338_23_109" hidden="1">#REF!</definedName>
    <definedName name="TRNR_1711d05dffb646cabf87053273f7fd32_6001_9" hidden="1">#REF!</definedName>
    <definedName name="TRNR_1756db3a349149b0a37ba11d9fd7e331_501_22" hidden="1">'01-01-2005'!$A$1</definedName>
    <definedName name="TRNR_1758249e818a4786ac514ff2a3f7dc10_23_109" hidden="1">#REF!</definedName>
    <definedName name="TRNR_17b12754971d46dd844bb6265bea1206_6001_12" hidden="1">#REF!</definedName>
    <definedName name="TRNR_17d22b5524744389848f7f4db2bca6c6_6001_12" hidden="1">#REF!</definedName>
    <definedName name="TRNR_185e6ec891bd4bab8a40576d4a5574d2_23_109" hidden="1">#REF!</definedName>
    <definedName name="TRNR_18c6fca2d65e4da2b0c697f351121c5b_23_109" hidden="1">#REF!</definedName>
    <definedName name="TRNR_1b5ec896c7154b68812030364f334380_23_109" hidden="1">#REF!</definedName>
    <definedName name="TRNR_1ba0ac012f3d477fbb7be27fa3f33ab4_6001_9" hidden="1">#REF!</definedName>
    <definedName name="TRNR_1bbd12f4c8b8403ab946d3aa572a8782_23_109" hidden="1">#REF!</definedName>
    <definedName name="TRNR_1c42fd6656514e0e93ba83ee0757309e_6001_9" hidden="1">#REF!</definedName>
    <definedName name="TRNR_1d2b9fb59b7b4d65b2ec85160693c5fb_6001_12" hidden="1">#REF!</definedName>
    <definedName name="TRNR_1dc4bfd0492543d6961b0e43b76f2b9a_23_109" hidden="1">#REF!</definedName>
    <definedName name="TRNR_208d6b089c2e4cb5892215712014b0cc_6001_12" hidden="1">#REF!</definedName>
    <definedName name="TRNR_2209de84a00140a99f36a13fb1aaabe3_6001_12" hidden="1">#REF!</definedName>
    <definedName name="TRNR_22277fb79afb40b09d4d359f2c345331_6001_12" hidden="1">#REF!</definedName>
    <definedName name="TRNR_23ad2680b1324e078e33f041839797ae_501_22" hidden="1">'01-01-2000'!$A$1</definedName>
    <definedName name="TRNR_245a957b488e4c30abeb2230767dbce1_6001_12" hidden="1">#REF!</definedName>
    <definedName name="TRNR_2734330463924ac688677235e46a9a12_6001_9" hidden="1">#REF!</definedName>
    <definedName name="TRNR_2755af16aad34d1ea5a55452aa6aab7a_6001_9" hidden="1">#REF!</definedName>
    <definedName name="TRNR_29ff790f7cd0423097fededcdeed849c_6001_12" hidden="1">#REF!</definedName>
    <definedName name="TRNR_2d5da0099a4f4f229de9ff58f12b30c0_6001_9" hidden="1">#REF!</definedName>
    <definedName name="TRNR_2eea0f1ae3d04c4a81f97d36a77ed1aa_501_22" hidden="1">'01-01-2020'!$A$1</definedName>
    <definedName name="TRNR_2f30ba22dd6b422cb5db084176a417a8_6001_12" hidden="1">#REF!</definedName>
    <definedName name="TRNR_2f4203b131ac4c0cb5d2c628d067aef1_6001_12" hidden="1">#REF!</definedName>
    <definedName name="TRNR_30f0fcdba95d4bcc901f04487e816317_6001_9" hidden="1">#REF!</definedName>
    <definedName name="TRNR_33fe3d25130648d0a49018d128b18c63_6001_12" hidden="1">#REF!</definedName>
    <definedName name="TRNR_340d31ed9bf84f1dad444662253e0224_6001_9" hidden="1">#REF!</definedName>
    <definedName name="TRNR_34ab41c04a15419f8e98b6280b0f0735_6001_12" hidden="1">#REF!</definedName>
    <definedName name="TRNR_35152b37e2564339a209406d420a3765_6001_9" hidden="1">#REF!</definedName>
    <definedName name="TRNR_357d8cea5be2492aadfbe0e8b57bf112_23_109" hidden="1">#REF!</definedName>
    <definedName name="TRNR_35dc5e354d6144dda14e8fa525291900_23_109" hidden="1">#REF!</definedName>
    <definedName name="TRNR_3b4b31a535924ea29f013e8e63490591_23_109" hidden="1">#REF!</definedName>
    <definedName name="TRNR_3c4b180a9e4f416c96e9f72869fbb325_23_109" hidden="1">#REF!</definedName>
    <definedName name="TRNR_3d083a3384be49a28afec957342818dd_6001_9" hidden="1">#REF!</definedName>
    <definedName name="TRNR_3e1dce16e6e749f28427434b997d4f07_6001_12" hidden="1">#REF!</definedName>
    <definedName name="TRNR_3ff483be88e1415b9c57ca458b9142bc_23_109" hidden="1">#REF!</definedName>
    <definedName name="TRNR_424f3d71c41041109ad46fae834ceac0_6001_12" hidden="1">#REF!</definedName>
    <definedName name="TRNR_4592e566e78749bdabb5c6056c7ce79c_501_22" hidden="1">'01-01-2015'!$A$1</definedName>
    <definedName name="TRNR_476f5510c57d4495923ca9e06dee1632_23_109" hidden="1">#REF!</definedName>
    <definedName name="TRNR_48446f1f23784fcda0ac4d2a945cdef1_6001_9" hidden="1">#REF!</definedName>
    <definedName name="TRNR_4901a5b52c504433a7dd368c723a2c21_6001_9" hidden="1">#REF!</definedName>
    <definedName name="TRNR_49277ed3f0a24cd899431e971fef5e66_6001_12" hidden="1">#REF!</definedName>
    <definedName name="TRNR_49455e1551214ac193f6d92c0f012655_23_109" hidden="1">#REF!</definedName>
    <definedName name="TRNR_4c619fd1a8e04c0e96e91c1ac2a4fa65_23_109" hidden="1">#REF!</definedName>
    <definedName name="TRNR_4dce4cc1c6bc45c9bea80f212414ea46_6001_12" hidden="1">#REF!</definedName>
    <definedName name="TRNR_4ec1fe1f34074586adb1331da9441026_6001_12" hidden="1">#REF!</definedName>
    <definedName name="TRNR_4edb5f67752746538e1fe458cf6e4a2d_6001_12" hidden="1">#REF!</definedName>
    <definedName name="TRNR_52a2e44cb9604fee881a9d1075931024_6001_9" hidden="1">#REF!</definedName>
    <definedName name="TRNR_5497115406ea4580b7c35574e35bc492_6001_9" hidden="1">#REF!</definedName>
    <definedName name="TRNR_5c7907ff36a2489ebc6a76144fd15c6c_23_109" hidden="1">#REF!</definedName>
    <definedName name="TRNR_5ec5b6303a444acfa7c7817dac3c7cab_6001_9" hidden="1">#REF!</definedName>
    <definedName name="TRNR_5f4430b8c66f40bb8328de6e003cc6ea_6001_12" hidden="1">#REF!</definedName>
    <definedName name="TRNR_612faacf34c94468a9ddb60513bda86e_6001_12" hidden="1">#REF!</definedName>
    <definedName name="TRNR_64ac1465b75e4127bf461b5d147ec022_23_109" hidden="1">#REF!</definedName>
    <definedName name="TRNR_67aab3c9bfe541ec96f051c45a737bc6_23_109" hidden="1">#REF!</definedName>
    <definedName name="TRNR_682de26a24c54c6abdb4e94739135697_23_109" hidden="1">#REF!</definedName>
    <definedName name="TRNR_68a916d1f55b4b109bbfa99dc451cacc_6001_12" hidden="1">#REF!</definedName>
    <definedName name="TRNR_68ea53d39f1e4d118a6eb543bef74430_6001_12" hidden="1">#REF!</definedName>
    <definedName name="TRNR_6992a7b0f3804f458f1c565a7be05701_23_109" hidden="1">#REF!</definedName>
    <definedName name="TRNR_69fe1cb6745546729b5f8bf1793a9c47_6001_12" hidden="1">#REF!</definedName>
    <definedName name="TRNR_69ff3b60dd904b4b80b04efc46efc880_6001_12" hidden="1">#REF!</definedName>
    <definedName name="TRNR_6ae8605e150e488d97c3c695610cb017_6001_0" hidden="1">#REF!</definedName>
    <definedName name="TRNR_6b869b409409444e9de06f7a7810272a_6001_12" hidden="1">#REF!</definedName>
    <definedName name="TRNR_6c3945cd01894657972581536c147e86_23_109" hidden="1">#REF!</definedName>
    <definedName name="TRNR_703a10e5d2b34b1db95208c3d646f5c0_6001_12" hidden="1">#REF!</definedName>
    <definedName name="TRNR_706d86f5fc0541c78ffc7590421f56bc_6001_12" hidden="1">#REF!</definedName>
    <definedName name="TRNR_75f6f01c6fff4a86846f977aed9c5812_6001_9" hidden="1">#REF!</definedName>
    <definedName name="TRNR_7606b00368ae4550b94adc81f6761987_6001_12" hidden="1">#REF!</definedName>
    <definedName name="TRNR_798d554711df45a9aaad0927a43733c4_6001_12" hidden="1">#REF!</definedName>
    <definedName name="TRNR_7b05faa729074a83bf38d5197677ad97_6001_12" hidden="1">#REF!</definedName>
    <definedName name="TRNR_7cba7a950a304106930a941cc6f56c6d_23_109" hidden="1">#REF!</definedName>
    <definedName name="TRNR_7dee06b5417f46a69d6b1baf30b4e251_23_109" hidden="1">#REF!</definedName>
    <definedName name="TRNR_7e6d5eea89024dc59345f12dac4b11fc_6001_9" hidden="1">#REF!</definedName>
    <definedName name="TRNR_7f84b1ea6e9b4bd4ab720b5efcba74d2_6001_12" hidden="1">#REF!</definedName>
    <definedName name="TRNR_817313876ed44d149b2fa0042583dddf_6001_9" hidden="1">#REF!</definedName>
    <definedName name="TRNR_82cf55f0b6a5480b9397bf712447b0c4_6001_9" hidden="1">#REF!</definedName>
    <definedName name="TRNR_8396418733e4491cb7ab431ed4a13c79_6001_12" hidden="1">#REF!</definedName>
    <definedName name="TRNR_83adf78f0472422b84e0715621de27fe_6001_9" hidden="1">#REF!</definedName>
    <definedName name="TRNR_8561d2edf5fc42d1a28ca9010560383d_23_109" hidden="1">#REF!</definedName>
    <definedName name="TRNR_862d1adaf06948ada4746f093a70ec8b_6001_12" hidden="1">#REF!</definedName>
    <definedName name="TRNR_86f495410e364896be078fdcde8361ba_6001_12" hidden="1">#REF!</definedName>
    <definedName name="TRNR_8993d82a24cc4d8e866c98d439a50cfa_23_109" hidden="1">#REF!</definedName>
    <definedName name="TRNR_8a5acd6a8daf447bb3d691edacedf9d0_23_109" hidden="1">#REF!</definedName>
    <definedName name="TRNR_8b98818d800d427aa884eca3886dbccb_23_109" hidden="1">#REF!</definedName>
    <definedName name="TRNR_8d00373f7ace4ab5a1fbafe2129e32a9_23_109" hidden="1">#REF!</definedName>
    <definedName name="TRNR_8deeeb18ca064c3da45838b22a729447_23_109" hidden="1">#REF!</definedName>
    <definedName name="TRNR_9018272cd3904ddc86d12c46239ae2e7_6001_12" hidden="1">#REF!</definedName>
    <definedName name="TRNR_91abc1a381a042189a87505f6405279d_23_110" hidden="1">#REF!</definedName>
    <definedName name="TRNR_92f624dd8abd4f8eb4df73b2afd081f6_6001_12" hidden="1">#REF!</definedName>
    <definedName name="TRNR_939f270ba50243c59090150985b8ab23_6001_12" hidden="1">#REF!</definedName>
    <definedName name="TRNR_95ec0a60f6fc418e9c12d5ea9e912398_6001_12" hidden="1">#REF!</definedName>
    <definedName name="TRNR_980af018b5c74f42b887cf7f279ca415_6001_12" hidden="1">#REF!</definedName>
    <definedName name="TRNR_99edb43f123c4e0580dadcdc1d4dd9e4_23_109" hidden="1">#REF!</definedName>
    <definedName name="TRNR_9acc7c5d3abd41fab8bff4a0bc21bb22_6001_12" hidden="1">#REF!</definedName>
    <definedName name="TRNR_9c999745283e4e3fb272b515e9708377_6001_9" hidden="1">#REF!</definedName>
    <definedName name="TRNR_9d1c6fa6ce0b48bcaf679fca69bf5c12_6001_12" hidden="1">#REF!</definedName>
    <definedName name="TRNR_9d6cf07c1cd34118b813e9013da90fc4_6001_12" hidden="1">#REF!</definedName>
    <definedName name="TRNR_9f6c2476c1b94eb7b81676bf00686822_6001_9" hidden="1">#REF!</definedName>
    <definedName name="TRNR_a1942cd3c8c0459ababf99c285867a70_23_109" hidden="1">#REF!</definedName>
    <definedName name="TRNR_a282356ec6ac4b89a8df801744077f44_6001_12" hidden="1">#REF!</definedName>
    <definedName name="TRNR_a3aa940262a342c2b44348813cdc54ac_6001_9" hidden="1">#REF!</definedName>
    <definedName name="TRNR_a530d712934c44baa09625ea80ec5f3a_23_109" hidden="1">#REF!</definedName>
    <definedName name="TRNR_a71dcf6f572a48bebe335306f0afe1c1_6001_9" hidden="1">#REF!</definedName>
    <definedName name="TRNR_a87262f7f7e34e3395de96e393ecee62_6001_9" hidden="1">#REF!</definedName>
    <definedName name="TRNR_aa33a90f83b24f848d4d1ce1c9da4362_6001_12" hidden="1">#REF!</definedName>
    <definedName name="TRNR_afd69b2aca6e458f888cc298659b294e_6001_6" hidden="1">#REF!</definedName>
    <definedName name="TRNR_b0c29afa81894c7bb2b38700c0f272d7_6001_12" hidden="1">#REF!</definedName>
    <definedName name="TRNR_b10937237f634f209f1ba0edbbcb69dc_6001_12" hidden="1">#REF!</definedName>
    <definedName name="TRNR_b122624caeaf4ff2b9b36c87281e61a8_6001_9" hidden="1">#REF!</definedName>
    <definedName name="TRNR_b2eaf452bc674fcd9e9b5f6ff9ebec0e_6001_9" hidden="1">#REF!</definedName>
    <definedName name="TRNR_b31e0d3a205346e19729c606e629581c_6001_12" hidden="1">#REF!</definedName>
    <definedName name="TRNR_b387186c4b7f4f63bc109117bff059f6_6001_9" hidden="1">#REF!</definedName>
    <definedName name="TRNR_b4bb77c70b264e97960eec34b359c2fe_6001_12" hidden="1">#REF!</definedName>
    <definedName name="TRNR_b598fd66312f4f51aebf2d51570bd7f1_6001_12" hidden="1">#REF!</definedName>
    <definedName name="TRNR_b5bbc6748eaa42aeb4f8c8c5fdb76e58_6001_12" hidden="1">#REF!</definedName>
    <definedName name="TRNR_b6180ad5cad848c7b8b44861af53f192_6001_9" hidden="1">#REF!</definedName>
    <definedName name="TRNR_b6752e5a9f374761b107d7d3033b23b1_501_22" hidden="1">'01-01-2010'!$A$1</definedName>
    <definedName name="TRNR_b81d6aa24aa44430afa64684b647fd9b_6001_12" hidden="1">#REF!</definedName>
    <definedName name="TRNR_b97fc9e2869f4739a7249fa71056ce6c_6001_12" hidden="1">#REF!</definedName>
    <definedName name="TRNR_bae9536310ae44b794e4b7de9fe0e81f_6001_12" hidden="1">#REF!</definedName>
    <definedName name="TRNR_bdd25a271a4d433397d3588cddf998a2_6001_9" hidden="1">#REF!</definedName>
    <definedName name="TRNR_bedc6f0bc4f64381b8033f9069bce8c4_6001_12" hidden="1">#REF!</definedName>
    <definedName name="TRNR_bf1059a41396462ca8b4a4ae12091a45_6001_12" hidden="1">#REF!</definedName>
    <definedName name="TRNR_bff261963d8a42a9b201947062658aed_6001_9" hidden="1">#REF!</definedName>
    <definedName name="TRNR_c0bc111623c044edbdd17b9dcd21d896_23_109" hidden="1">#REF!</definedName>
    <definedName name="TRNR_c4cd2b8ad51d4f9db5df2debbf238920_23_109" hidden="1">#REF!</definedName>
    <definedName name="TRNR_c541c0a9f8044b94adabe9f8c6ec10ae_6001_12" hidden="1">#REF!</definedName>
    <definedName name="TRNR_c9cea3911a6545ec82511f6df811a1ec_6001_9" hidden="1">#REF!</definedName>
    <definedName name="TRNR_ca439c176fd34b249a32b9dd8d283bd5_23_109" hidden="1">#REF!</definedName>
    <definedName name="TRNR_cced74d56e564bcbafc7c026e597fcbf_6001_12" hidden="1">#REF!</definedName>
    <definedName name="TRNR_ce61b31d0c1145ceae88d43f338acd96_23_109" hidden="1">#REF!</definedName>
    <definedName name="TRNR_cf45aa9549244c7fb6ded185a8ecf22a_6001_9" hidden="1">#REF!</definedName>
    <definedName name="TRNR_d2fda27bc95d4dc9b66ba5c6facb5a16_6001_12" hidden="1">#REF!</definedName>
    <definedName name="TRNR_d47b5c5b30a64acea5cdb9b26777fddb_6001_9" hidden="1">#REF!</definedName>
    <definedName name="TRNR_d4dce76fa02c4c03b6185126e6db4ad2_23_109" hidden="1">#REF!</definedName>
    <definedName name="TRNR_d55694bb608846bbbc6902c0ce77eb8a_23_109" hidden="1">#REF!</definedName>
    <definedName name="TRNR_d6fa84cb59624b5ea91f7fa48d749683_6001_12" hidden="1">#REF!</definedName>
    <definedName name="TRNR_d804704e6adc4a7592fdc47d4b22e8fa_6001_12" hidden="1">#REF!</definedName>
    <definedName name="TRNR_d98a6e11bcc24350919bef4287e0a3c0_23_109" hidden="1">#REF!</definedName>
    <definedName name="TRNR_daa1e800e1714afab3ec0c2537df8683_6001_12" hidden="1">#REF!</definedName>
    <definedName name="TRNR_daba686f91d2405dbe45a6a9970c6b6e_6001_9" hidden="1">#REF!</definedName>
    <definedName name="TRNR_dbb7390c8e0443e992425debcfecf24e_6001_9" hidden="1">#REF!</definedName>
    <definedName name="TRNR_dc3d683a3ac34207bced233bbcf26362_6001_9" hidden="1">#REF!</definedName>
    <definedName name="TRNR_dc5f478c68f04a1fb21561d91f29d7c0_6001_9" hidden="1">#REF!</definedName>
    <definedName name="TRNR_dd0285461795407eb841109e09e58bf5_6001_12" hidden="1">#REF!</definedName>
    <definedName name="TRNR_ddbc72207bb84c07a2b6dee68d4cf192_6001_12" hidden="1">#REF!</definedName>
    <definedName name="TRNR_deace647686949be975c8bbac6ae0f59_6001_9" hidden="1">#REF!</definedName>
    <definedName name="TRNR_dec010bc60cd4d1aad018ef88ee16364_6001_9" hidden="1">#REF!</definedName>
    <definedName name="TRNR_e6ec209381ba43da849be1c1f072f789_23_109" hidden="1">#REF!</definedName>
    <definedName name="TRNR_e75bf8ca405a45afb6e4b3b19804f211_6001_12" hidden="1">#REF!</definedName>
    <definedName name="TRNR_eb689ce8f23a4d31b2e95779ce0e2b4a_6001_12" hidden="1">#REF!</definedName>
    <definedName name="TRNR_eca8c535929e4580b9e7eb3da8892321_6001_12" hidden="1">#REF!</definedName>
    <definedName name="TRNR_ecec9cb09ef348689a763f6e3fe09682_6001_9" hidden="1">#REF!</definedName>
    <definedName name="TRNR_ee3f3d7b2c71413b859a22281e086fcd_6001_12" hidden="1">#REF!</definedName>
    <definedName name="TRNR_efbad27baf7e47159a0b41bc2a8c9d1a_6001_12" hidden="1">#REF!</definedName>
    <definedName name="TRNR_f08f3108f0ae4f42bf79b411c58f068b_6001_5" hidden="1">#REF!</definedName>
    <definedName name="TRNR_f35a4c84bc2c47878cbe8c70184ee327_6001_12" hidden="1">#REF!</definedName>
    <definedName name="TRNR_f3e4511c89994965a346bb4753a00418_6001_9" hidden="1">#REF!</definedName>
    <definedName name="TRNR_f3fe203d52584766a6dac22157dfc0a0_6001_12" hidden="1">#REF!</definedName>
    <definedName name="TRNR_f40a99dfa5354eb587b64cbb6dc1eee2_6001_12" hidden="1">#REF!</definedName>
    <definedName name="TRNR_f411a18ab4e542faba4420ce63a4b33b_6004_1" hidden="1">#REF!</definedName>
    <definedName name="TRNR_f411f1bef9bb4320a03fa042f8f14709_6001_12" hidden="1">#REF!</definedName>
    <definedName name="TRNR_f5ceddfe669c44e39ffb94c53b84b785_23_109" hidden="1">#REF!</definedName>
    <definedName name="TRNR_f687c15151e447828efda8bd66c195ff_6001_9" hidden="1">#REF!</definedName>
    <definedName name="TRNR_f689efd0ca0f422588b9a8b06bf6d56b_6001_9" hidden="1">#REF!</definedName>
    <definedName name="TRNR_f864e0967aa24748af9f2c655f44e120_6001_9" hidden="1">#REF!</definedName>
    <definedName name="TRNR_fbb162cfdcdf4b99a1b39c86f1a7d98d_23_109" hidden="1">#REF!</definedName>
    <definedName name="TRNR_fbd65220ebfc47729d55f80faa009725_6001_12" hidden="1">#REF!</definedName>
    <definedName name="TRNR_fc7a3af817bf4b6e9ca2e75792c66495_6001_9" hidden="1">#REF!</definedName>
    <definedName name="TRNR_fee7d71283e2487b9a4cf29b5ab0b842_23_109" hidden="1">#REF!</definedName>
    <definedName name="TRNR_ff59aa7229e947e2b2634cbd17825348_23_109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502" i="55" l="1"/>
  <c r="AK501" i="55"/>
  <c r="AK500" i="55"/>
  <c r="AK499" i="55"/>
  <c r="AK498" i="55"/>
  <c r="AK497" i="55"/>
  <c r="AK496" i="55"/>
  <c r="AK495" i="55"/>
  <c r="AK494" i="55"/>
  <c r="AK493" i="55"/>
  <c r="AK492" i="55"/>
  <c r="AK491" i="55"/>
  <c r="AK490" i="55"/>
  <c r="AK489" i="55"/>
  <c r="AK488" i="55"/>
  <c r="AK487" i="55"/>
  <c r="AK486" i="55"/>
  <c r="AK485" i="55"/>
  <c r="AK484" i="55"/>
  <c r="AK483" i="55"/>
  <c r="AK482" i="55"/>
  <c r="AK481" i="55"/>
  <c r="AK480" i="55"/>
  <c r="AK479" i="55"/>
  <c r="AK478" i="55"/>
  <c r="AK477" i="55"/>
  <c r="AK476" i="55"/>
  <c r="AK475" i="55"/>
  <c r="AK474" i="55"/>
  <c r="AK473" i="55"/>
  <c r="AK472" i="55"/>
  <c r="AK471" i="55"/>
  <c r="AK470" i="55"/>
  <c r="AK469" i="55"/>
  <c r="AK468" i="55"/>
  <c r="AK467" i="55"/>
  <c r="AK466" i="55"/>
  <c r="AK465" i="55"/>
  <c r="AK464" i="55"/>
  <c r="AK463" i="55"/>
  <c r="AK462" i="55"/>
  <c r="AK461" i="55"/>
  <c r="AK460" i="55"/>
  <c r="AK459" i="55"/>
  <c r="AK458" i="55"/>
  <c r="AK457" i="55"/>
  <c r="AK456" i="55"/>
  <c r="AK455" i="55"/>
  <c r="AK454" i="55"/>
  <c r="AK453" i="55"/>
  <c r="AK452" i="55"/>
  <c r="AK451" i="55"/>
  <c r="AK450" i="55"/>
  <c r="AK449" i="55"/>
  <c r="AK448" i="55"/>
  <c r="AK447" i="55"/>
  <c r="AK446" i="55"/>
  <c r="AK445" i="55"/>
  <c r="AK444" i="55"/>
  <c r="AK443" i="55"/>
  <c r="AK442" i="55"/>
  <c r="AK441" i="55"/>
  <c r="AK440" i="55"/>
  <c r="AK439" i="55"/>
  <c r="AK438" i="55"/>
  <c r="AK437" i="55"/>
  <c r="AK436" i="55"/>
  <c r="AK435" i="55"/>
  <c r="AK434" i="55"/>
  <c r="AK433" i="55"/>
  <c r="AK432" i="55"/>
  <c r="AK431" i="55"/>
  <c r="AK430" i="55"/>
  <c r="AK429" i="55"/>
  <c r="AK428" i="55"/>
  <c r="AK427" i="55"/>
  <c r="AK426" i="55"/>
  <c r="AK425" i="55"/>
  <c r="AK424" i="55"/>
  <c r="AK423" i="55"/>
  <c r="AK422" i="55"/>
  <c r="AK421" i="55"/>
  <c r="AK420" i="55"/>
  <c r="AK419" i="55"/>
  <c r="AK418" i="55"/>
  <c r="AK417" i="55"/>
  <c r="AK416" i="55"/>
  <c r="AK415" i="55"/>
  <c r="AK414" i="55"/>
  <c r="AK413" i="55"/>
  <c r="AK412" i="55"/>
  <c r="AK411" i="55"/>
  <c r="AK410" i="55"/>
  <c r="AK409" i="55"/>
  <c r="AK408" i="55"/>
  <c r="AK407" i="55"/>
  <c r="AK406" i="55"/>
  <c r="AK405" i="55"/>
  <c r="AK404" i="55"/>
  <c r="AK403" i="55"/>
  <c r="AK402" i="55"/>
  <c r="AK401" i="55"/>
  <c r="AK400" i="55"/>
  <c r="AK399" i="55"/>
  <c r="AK398" i="55"/>
  <c r="AK397" i="55"/>
  <c r="AK396" i="55"/>
  <c r="AK395" i="55"/>
  <c r="AK394" i="55"/>
  <c r="AK393" i="55"/>
  <c r="AK392" i="55"/>
  <c r="AK391" i="55"/>
  <c r="AK390" i="55"/>
  <c r="AK389" i="55"/>
  <c r="AK388" i="55"/>
  <c r="AK387" i="55"/>
  <c r="AK386" i="55"/>
  <c r="AK385" i="55"/>
  <c r="AK384" i="55"/>
  <c r="AK383" i="55"/>
  <c r="AK382" i="55"/>
  <c r="AK381" i="55"/>
  <c r="AK380" i="55"/>
  <c r="AK379" i="55"/>
  <c r="AK378" i="55"/>
  <c r="AK377" i="55"/>
  <c r="AK376" i="55"/>
  <c r="AK375" i="55"/>
  <c r="AK374" i="55"/>
  <c r="AK373" i="55"/>
  <c r="AK372" i="55"/>
  <c r="AK371" i="55"/>
  <c r="AK370" i="55"/>
  <c r="AK369" i="55"/>
  <c r="AK368" i="55"/>
  <c r="AK367" i="55"/>
  <c r="AK366" i="55"/>
  <c r="AK365" i="55"/>
  <c r="AK364" i="55"/>
  <c r="AK363" i="55"/>
  <c r="AK362" i="55"/>
  <c r="AK361" i="55"/>
  <c r="AK360" i="55"/>
  <c r="AK359" i="55"/>
  <c r="AK358" i="55"/>
  <c r="AK357" i="55"/>
  <c r="AK356" i="55"/>
  <c r="AK355" i="55"/>
  <c r="AK354" i="55"/>
  <c r="AK353" i="55"/>
  <c r="AK352" i="55"/>
  <c r="AK351" i="55"/>
  <c r="AK350" i="55"/>
  <c r="AK349" i="55"/>
  <c r="AK348" i="55"/>
  <c r="AK347" i="55"/>
  <c r="AK346" i="55"/>
  <c r="AK345" i="55"/>
  <c r="AK344" i="55"/>
  <c r="AK343" i="55"/>
  <c r="AK342" i="55"/>
  <c r="AK341" i="55"/>
  <c r="AK340" i="55"/>
  <c r="AK339" i="55"/>
  <c r="AK338" i="55"/>
  <c r="AK337" i="55"/>
  <c r="AK336" i="55"/>
  <c r="AK335" i="55"/>
  <c r="AK334" i="55"/>
  <c r="AK333" i="55"/>
  <c r="AK332" i="55"/>
  <c r="AK331" i="55"/>
  <c r="AK330" i="55"/>
  <c r="AK329" i="55"/>
  <c r="AK328" i="55"/>
  <c r="AK327" i="55"/>
  <c r="AK326" i="55"/>
  <c r="AK325" i="55"/>
  <c r="AK324" i="55"/>
  <c r="AK323" i="55"/>
  <c r="AK322" i="55"/>
  <c r="AK321" i="55"/>
  <c r="AK320" i="55"/>
  <c r="AK319" i="55"/>
  <c r="AK318" i="55"/>
  <c r="AK317" i="55"/>
  <c r="AK316" i="55"/>
  <c r="AK315" i="55"/>
  <c r="AK314" i="55"/>
  <c r="AK313" i="55"/>
  <c r="AK312" i="55"/>
  <c r="AK311" i="55"/>
  <c r="AK310" i="55"/>
  <c r="AK309" i="55"/>
  <c r="AK308" i="55"/>
  <c r="AK307" i="55"/>
  <c r="AK306" i="55"/>
  <c r="AK305" i="55"/>
  <c r="AK304" i="55"/>
  <c r="AK303" i="55"/>
  <c r="AK302" i="55"/>
  <c r="AK301" i="55"/>
  <c r="AK300" i="55"/>
  <c r="AK299" i="55"/>
  <c r="AK298" i="55"/>
  <c r="AK297" i="55"/>
  <c r="AK296" i="55"/>
  <c r="AK295" i="55"/>
  <c r="AK294" i="55"/>
  <c r="AK293" i="55"/>
  <c r="AK292" i="55"/>
  <c r="AK291" i="55"/>
  <c r="AK290" i="55"/>
  <c r="AK289" i="55"/>
  <c r="AK288" i="55"/>
  <c r="AK287" i="55"/>
  <c r="AK286" i="55"/>
  <c r="AK285" i="55"/>
  <c r="AK284" i="55"/>
  <c r="AK283" i="55"/>
  <c r="AK282" i="55"/>
  <c r="AK281" i="55"/>
  <c r="AK280" i="55"/>
  <c r="AK279" i="55"/>
  <c r="AK278" i="55"/>
  <c r="AK277" i="55"/>
  <c r="AK276" i="55"/>
  <c r="AK275" i="55"/>
  <c r="AK274" i="55"/>
  <c r="AK273" i="55"/>
  <c r="AK272" i="55"/>
  <c r="AK271" i="55"/>
  <c r="AK270" i="55"/>
  <c r="AK269" i="55"/>
  <c r="AK268" i="55"/>
  <c r="AK267" i="55"/>
  <c r="AK266" i="55"/>
  <c r="AK265" i="55"/>
  <c r="AK264" i="55"/>
  <c r="AK263" i="55"/>
  <c r="AK262" i="55"/>
  <c r="AK261" i="55"/>
  <c r="AK260" i="55"/>
  <c r="AK259" i="55"/>
  <c r="AK258" i="55"/>
  <c r="AK257" i="55"/>
  <c r="AK256" i="55"/>
  <c r="AK255" i="55"/>
  <c r="AK254" i="55"/>
  <c r="AK253" i="55"/>
  <c r="AK252" i="55"/>
  <c r="AK251" i="55"/>
  <c r="AK250" i="55"/>
  <c r="AK249" i="55"/>
  <c r="AK248" i="55"/>
  <c r="AK247" i="55"/>
  <c r="AK246" i="55"/>
  <c r="AK245" i="55"/>
  <c r="AK244" i="55"/>
  <c r="AK243" i="55"/>
  <c r="AK242" i="55"/>
  <c r="AK241" i="55"/>
  <c r="AK240" i="55"/>
  <c r="AK239" i="55"/>
  <c r="AK238" i="55"/>
  <c r="AK237" i="55"/>
  <c r="AK236" i="55"/>
  <c r="AK235" i="55"/>
  <c r="AK234" i="55"/>
  <c r="AK233" i="55"/>
  <c r="AK232" i="55"/>
  <c r="AK231" i="55"/>
  <c r="AK230" i="55"/>
  <c r="AK229" i="55"/>
  <c r="AK228" i="55"/>
  <c r="AK227" i="55"/>
  <c r="AK226" i="55"/>
  <c r="AK225" i="55"/>
  <c r="AK224" i="55"/>
  <c r="AK223" i="55"/>
  <c r="AK222" i="55"/>
  <c r="AK221" i="55"/>
  <c r="AK220" i="55"/>
  <c r="AK219" i="55"/>
  <c r="AK218" i="55"/>
  <c r="AK217" i="55"/>
  <c r="AK216" i="55"/>
  <c r="AK215" i="55"/>
  <c r="AK214" i="55"/>
  <c r="AK213" i="55"/>
  <c r="AK212" i="55"/>
  <c r="AK211" i="55"/>
  <c r="AK210" i="55"/>
  <c r="AK209" i="55"/>
  <c r="AK208" i="55"/>
  <c r="AK207" i="55"/>
  <c r="AK206" i="55"/>
  <c r="AK205" i="55"/>
  <c r="AK204" i="55"/>
  <c r="AK203" i="55"/>
  <c r="AK202" i="55"/>
  <c r="AK201" i="55"/>
  <c r="AK200" i="55"/>
  <c r="AK199" i="55"/>
  <c r="AK198" i="55"/>
  <c r="AK197" i="55"/>
  <c r="AK196" i="55"/>
  <c r="AK195" i="55"/>
  <c r="AK194" i="55"/>
  <c r="AK193" i="55"/>
  <c r="AK192" i="55"/>
  <c r="AK191" i="55"/>
  <c r="AK190" i="55"/>
  <c r="AK189" i="55"/>
  <c r="AK188" i="55"/>
  <c r="AK187" i="55"/>
  <c r="AK186" i="55"/>
  <c r="AK185" i="55"/>
  <c r="AK184" i="55"/>
  <c r="AK183" i="55"/>
  <c r="AK182" i="55"/>
  <c r="AK181" i="55"/>
  <c r="AK180" i="55"/>
  <c r="AK179" i="55"/>
  <c r="AK178" i="55"/>
  <c r="AK177" i="55"/>
  <c r="AK176" i="55"/>
  <c r="AK175" i="55"/>
  <c r="AK174" i="55"/>
  <c r="AK173" i="55"/>
  <c r="AK172" i="55"/>
  <c r="AK171" i="55"/>
  <c r="AK170" i="55"/>
  <c r="AK169" i="55"/>
  <c r="AK168" i="55"/>
  <c r="AK167" i="55"/>
  <c r="AK166" i="55"/>
  <c r="AK165" i="55"/>
  <c r="AK164" i="55"/>
  <c r="AK163" i="55"/>
  <c r="AK162" i="55"/>
  <c r="AK161" i="55"/>
  <c r="AK160" i="55"/>
  <c r="AK159" i="55"/>
  <c r="AK158" i="55"/>
  <c r="AK157" i="55"/>
  <c r="AK156" i="55"/>
  <c r="AK155" i="55"/>
  <c r="AK154" i="55"/>
  <c r="AK153" i="55"/>
  <c r="AK152" i="55"/>
  <c r="AK151" i="55"/>
  <c r="AK150" i="55"/>
  <c r="AK149" i="55"/>
  <c r="AK148" i="55"/>
  <c r="AK147" i="55"/>
  <c r="AK146" i="55"/>
  <c r="AK145" i="55"/>
  <c r="AK144" i="55"/>
  <c r="AK143" i="55"/>
  <c r="AK142" i="55"/>
  <c r="AK141" i="55"/>
  <c r="AK140" i="55"/>
  <c r="AK139" i="55"/>
  <c r="AK138" i="55"/>
  <c r="AK137" i="55"/>
  <c r="AK136" i="55"/>
  <c r="AK135" i="55"/>
  <c r="AK134" i="55"/>
  <c r="AK133" i="55"/>
  <c r="AK132" i="55"/>
  <c r="AK131" i="55"/>
  <c r="AK130" i="55"/>
  <c r="AK129" i="55"/>
  <c r="AK128" i="55"/>
  <c r="AK127" i="55"/>
  <c r="AK126" i="55"/>
  <c r="AK125" i="55"/>
  <c r="AK124" i="55"/>
  <c r="AK123" i="55"/>
  <c r="AK122" i="55"/>
  <c r="AK121" i="55"/>
  <c r="AK120" i="55"/>
  <c r="AK119" i="55"/>
  <c r="AK118" i="55"/>
  <c r="AK117" i="55"/>
  <c r="AK116" i="55"/>
  <c r="AK115" i="55"/>
  <c r="AK114" i="55"/>
  <c r="AK113" i="55"/>
  <c r="AK112" i="55"/>
  <c r="AK111" i="55"/>
  <c r="AK110" i="55"/>
  <c r="AK109" i="55"/>
  <c r="AK108" i="55"/>
  <c r="AK107" i="55"/>
  <c r="AK106" i="55"/>
  <c r="AK105" i="55"/>
  <c r="AK104" i="55"/>
  <c r="AK103" i="55"/>
  <c r="AK102" i="55"/>
  <c r="AK101" i="55"/>
  <c r="AK100" i="55"/>
  <c r="AK99" i="55"/>
  <c r="AK98" i="55"/>
  <c r="AK97" i="55"/>
  <c r="AK96" i="55"/>
  <c r="AK95" i="55"/>
  <c r="AK94" i="55"/>
  <c r="AK93" i="55"/>
  <c r="AK92" i="55"/>
  <c r="AK91" i="55"/>
  <c r="AK90" i="55"/>
  <c r="AK89" i="55"/>
  <c r="AK88" i="55"/>
  <c r="AK87" i="55"/>
  <c r="AK86" i="55"/>
  <c r="AK85" i="55"/>
  <c r="AK84" i="55"/>
  <c r="AK83" i="55"/>
  <c r="AK82" i="55"/>
  <c r="AK81" i="55"/>
  <c r="AK80" i="55"/>
  <c r="AK79" i="55"/>
  <c r="AK78" i="55"/>
  <c r="AK77" i="55"/>
  <c r="AK76" i="55"/>
  <c r="AK75" i="55"/>
  <c r="AK74" i="55"/>
  <c r="AK73" i="55"/>
  <c r="AK72" i="55"/>
  <c r="AK71" i="55"/>
  <c r="AK70" i="55"/>
  <c r="AK69" i="55"/>
  <c r="AK68" i="55"/>
  <c r="AK67" i="55"/>
  <c r="AK66" i="55"/>
  <c r="AK65" i="55"/>
  <c r="AK64" i="55"/>
  <c r="AK63" i="55"/>
  <c r="AK62" i="55"/>
  <c r="AK61" i="55"/>
  <c r="AK60" i="55"/>
  <c r="AK59" i="55"/>
  <c r="AK58" i="55"/>
  <c r="AK57" i="55"/>
  <c r="AK56" i="55"/>
  <c r="AK55" i="55"/>
  <c r="AK54" i="55"/>
  <c r="AK53" i="55"/>
  <c r="AK52" i="55"/>
  <c r="AK51" i="55"/>
  <c r="AK50" i="55"/>
  <c r="AK49" i="55"/>
  <c r="AK48" i="55"/>
  <c r="AK47" i="55"/>
  <c r="AK46" i="55"/>
  <c r="AK45" i="55"/>
  <c r="AK44" i="55"/>
  <c r="AK43" i="55"/>
  <c r="AK42" i="55"/>
  <c r="AK41" i="55"/>
  <c r="AK40" i="55"/>
  <c r="AK39" i="55"/>
  <c r="AK38" i="55"/>
  <c r="AK37" i="55"/>
  <c r="AK36" i="55"/>
  <c r="AK35" i="55"/>
  <c r="AK34" i="55"/>
  <c r="AK33" i="55"/>
  <c r="AK32" i="55"/>
  <c r="AK31" i="55"/>
  <c r="AK30" i="55"/>
  <c r="AK29" i="55"/>
  <c r="AK28" i="55"/>
  <c r="AK27" i="55"/>
  <c r="AK26" i="55"/>
  <c r="AK25" i="55"/>
  <c r="AK24" i="55"/>
  <c r="AK23" i="55"/>
  <c r="AK22" i="55"/>
  <c r="AK21" i="55"/>
  <c r="AK20" i="55"/>
  <c r="AK19" i="55"/>
  <c r="AK18" i="55"/>
  <c r="AK17" i="55"/>
  <c r="AK16" i="55"/>
  <c r="AK15" i="55"/>
  <c r="AK14" i="55"/>
  <c r="AK13" i="55"/>
  <c r="AK12" i="55"/>
  <c r="AK11" i="55"/>
  <c r="AK10" i="55"/>
  <c r="AK9" i="55"/>
  <c r="AK8" i="55"/>
  <c r="AK7" i="55"/>
  <c r="AK6" i="55"/>
  <c r="AK5" i="55"/>
  <c r="AK4" i="55"/>
  <c r="AK3" i="55"/>
  <c r="AK502" i="56"/>
  <c r="AK501" i="56"/>
  <c r="AK500" i="56"/>
  <c r="AK499" i="56"/>
  <c r="AK498" i="56"/>
  <c r="AK497" i="56"/>
  <c r="AK496" i="56"/>
  <c r="AK495" i="56"/>
  <c r="AK494" i="56"/>
  <c r="AK493" i="56"/>
  <c r="AK492" i="56"/>
  <c r="AK491" i="56"/>
  <c r="AK490" i="56"/>
  <c r="AK489" i="56"/>
  <c r="AK488" i="56"/>
  <c r="AK487" i="56"/>
  <c r="AK486" i="56"/>
  <c r="AK485" i="56"/>
  <c r="AK484" i="56"/>
  <c r="AK483" i="56"/>
  <c r="AK482" i="56"/>
  <c r="AK481" i="56"/>
  <c r="AK480" i="56"/>
  <c r="AK479" i="56"/>
  <c r="AK478" i="56"/>
  <c r="AK477" i="56"/>
  <c r="AK476" i="56"/>
  <c r="AK475" i="56"/>
  <c r="AK474" i="56"/>
  <c r="AK473" i="56"/>
  <c r="AK472" i="56"/>
  <c r="AK471" i="56"/>
  <c r="AK470" i="56"/>
  <c r="AK469" i="56"/>
  <c r="AK468" i="56"/>
  <c r="AK467" i="56"/>
  <c r="AK466" i="56"/>
  <c r="AK465" i="56"/>
  <c r="AK464" i="56"/>
  <c r="AK463" i="56"/>
  <c r="AK462" i="56"/>
  <c r="AK461" i="56"/>
  <c r="AK460" i="56"/>
  <c r="AK459" i="56"/>
  <c r="AK458" i="56"/>
  <c r="AK457" i="56"/>
  <c r="AK456" i="56"/>
  <c r="AK455" i="56"/>
  <c r="AK454" i="56"/>
  <c r="AK453" i="56"/>
  <c r="AK452" i="56"/>
  <c r="AK451" i="56"/>
  <c r="AK450" i="56"/>
  <c r="AK449" i="56"/>
  <c r="AK448" i="56"/>
  <c r="AK447" i="56"/>
  <c r="AK446" i="56"/>
  <c r="AK445" i="56"/>
  <c r="AK444" i="56"/>
  <c r="AK443" i="56"/>
  <c r="AK442" i="56"/>
  <c r="AK441" i="56"/>
  <c r="AK440" i="56"/>
  <c r="AK439" i="56"/>
  <c r="AK438" i="56"/>
  <c r="AK437" i="56"/>
  <c r="AK436" i="56"/>
  <c r="AK435" i="56"/>
  <c r="AK434" i="56"/>
  <c r="AK433" i="56"/>
  <c r="AK432" i="56"/>
  <c r="AK431" i="56"/>
  <c r="AK430" i="56"/>
  <c r="AK429" i="56"/>
  <c r="AK428" i="56"/>
  <c r="AK427" i="56"/>
  <c r="AK426" i="56"/>
  <c r="AK425" i="56"/>
  <c r="AK424" i="56"/>
  <c r="AK423" i="56"/>
  <c r="AK422" i="56"/>
  <c r="AK421" i="56"/>
  <c r="AK420" i="56"/>
  <c r="AK419" i="56"/>
  <c r="AK418" i="56"/>
  <c r="AK417" i="56"/>
  <c r="AK416" i="56"/>
  <c r="AK415" i="56"/>
  <c r="AK414" i="56"/>
  <c r="AK413" i="56"/>
  <c r="AK412" i="56"/>
  <c r="AK411" i="56"/>
  <c r="AK410" i="56"/>
  <c r="AK409" i="56"/>
  <c r="AK408" i="56"/>
  <c r="AK407" i="56"/>
  <c r="AK406" i="56"/>
  <c r="AK405" i="56"/>
  <c r="AK404" i="56"/>
  <c r="AK403" i="56"/>
  <c r="AK402" i="56"/>
  <c r="AK401" i="56"/>
  <c r="AK400" i="56"/>
  <c r="AK399" i="56"/>
  <c r="AK398" i="56"/>
  <c r="AK397" i="56"/>
  <c r="AK396" i="56"/>
  <c r="AK395" i="56"/>
  <c r="AK394" i="56"/>
  <c r="AK393" i="56"/>
  <c r="AK392" i="56"/>
  <c r="AK391" i="56"/>
  <c r="AK390" i="56"/>
  <c r="AK389" i="56"/>
  <c r="AK388" i="56"/>
  <c r="AK387" i="56"/>
  <c r="AK386" i="56"/>
  <c r="AK385" i="56"/>
  <c r="AK384" i="56"/>
  <c r="AK383" i="56"/>
  <c r="AK382" i="56"/>
  <c r="AK381" i="56"/>
  <c r="AK380" i="56"/>
  <c r="AK379" i="56"/>
  <c r="AK378" i="56"/>
  <c r="AK377" i="56"/>
  <c r="AK376" i="56"/>
  <c r="AK375" i="56"/>
  <c r="AK374" i="56"/>
  <c r="AK373" i="56"/>
  <c r="AK372" i="56"/>
  <c r="AK371" i="56"/>
  <c r="AK370" i="56"/>
  <c r="AK369" i="56"/>
  <c r="AK368" i="56"/>
  <c r="AK367" i="56"/>
  <c r="AK366" i="56"/>
  <c r="AK365" i="56"/>
  <c r="AK364" i="56"/>
  <c r="AK363" i="56"/>
  <c r="AK362" i="56"/>
  <c r="AK361" i="56"/>
  <c r="AK360" i="56"/>
  <c r="AK359" i="56"/>
  <c r="AK358" i="56"/>
  <c r="AK357" i="56"/>
  <c r="AK356" i="56"/>
  <c r="AK355" i="56"/>
  <c r="AK354" i="56"/>
  <c r="AK353" i="56"/>
  <c r="AK352" i="56"/>
  <c r="AK351" i="56"/>
  <c r="AK350" i="56"/>
  <c r="AK349" i="56"/>
  <c r="AK348" i="56"/>
  <c r="AK347" i="56"/>
  <c r="AK346" i="56"/>
  <c r="AK345" i="56"/>
  <c r="AK344" i="56"/>
  <c r="AK343" i="56"/>
  <c r="AK342" i="56"/>
  <c r="AK341" i="56"/>
  <c r="AK340" i="56"/>
  <c r="AK339" i="56"/>
  <c r="AK338" i="56"/>
  <c r="AK337" i="56"/>
  <c r="AK336" i="56"/>
  <c r="AK335" i="56"/>
  <c r="AK334" i="56"/>
  <c r="AK333" i="56"/>
  <c r="AK332" i="56"/>
  <c r="AK331" i="56"/>
  <c r="AK330" i="56"/>
  <c r="AK329" i="56"/>
  <c r="AK328" i="56"/>
  <c r="AK327" i="56"/>
  <c r="AK326" i="56"/>
  <c r="AK325" i="56"/>
  <c r="AK324" i="56"/>
  <c r="AK323" i="56"/>
  <c r="AK322" i="56"/>
  <c r="AK321" i="56"/>
  <c r="AK320" i="56"/>
  <c r="AK319" i="56"/>
  <c r="AK318" i="56"/>
  <c r="AK317" i="56"/>
  <c r="AK316" i="56"/>
  <c r="AK315" i="56"/>
  <c r="AK314" i="56"/>
  <c r="AK313" i="56"/>
  <c r="AK312" i="56"/>
  <c r="AK311" i="56"/>
  <c r="AK310" i="56"/>
  <c r="AK309" i="56"/>
  <c r="AK308" i="56"/>
  <c r="AK307" i="56"/>
  <c r="AK306" i="56"/>
  <c r="AK305" i="56"/>
  <c r="AK304" i="56"/>
  <c r="AK303" i="56"/>
  <c r="AK302" i="56"/>
  <c r="AK301" i="56"/>
  <c r="AK300" i="56"/>
  <c r="AK299" i="56"/>
  <c r="AK298" i="56"/>
  <c r="AK297" i="56"/>
  <c r="AK296" i="56"/>
  <c r="AK295" i="56"/>
  <c r="AK294" i="56"/>
  <c r="AK293" i="56"/>
  <c r="AK292" i="56"/>
  <c r="AK291" i="56"/>
  <c r="AK290" i="56"/>
  <c r="AK289" i="56"/>
  <c r="AK288" i="56"/>
  <c r="AK287" i="56"/>
  <c r="AK286" i="56"/>
  <c r="AK285" i="56"/>
  <c r="AK284" i="56"/>
  <c r="AK283" i="56"/>
  <c r="AK282" i="56"/>
  <c r="AK281" i="56"/>
  <c r="AK280" i="56"/>
  <c r="AK279" i="56"/>
  <c r="AK278" i="56"/>
  <c r="AK277" i="56"/>
  <c r="AK276" i="56"/>
  <c r="AK275" i="56"/>
  <c r="AK274" i="56"/>
  <c r="AK273" i="56"/>
  <c r="AK272" i="56"/>
  <c r="AK271" i="56"/>
  <c r="AK270" i="56"/>
  <c r="AK269" i="56"/>
  <c r="AK268" i="56"/>
  <c r="AK267" i="56"/>
  <c r="AK266" i="56"/>
  <c r="AK265" i="56"/>
  <c r="AK264" i="56"/>
  <c r="AK263" i="56"/>
  <c r="AK262" i="56"/>
  <c r="AK261" i="56"/>
  <c r="AK260" i="56"/>
  <c r="AK259" i="56"/>
  <c r="AK258" i="56"/>
  <c r="AK257" i="56"/>
  <c r="AK256" i="56"/>
  <c r="AK255" i="56"/>
  <c r="AK254" i="56"/>
  <c r="AK253" i="56"/>
  <c r="AK252" i="56"/>
  <c r="AK251" i="56"/>
  <c r="AK250" i="56"/>
  <c r="AK249" i="56"/>
  <c r="AK248" i="56"/>
  <c r="AK247" i="56"/>
  <c r="AK246" i="56"/>
  <c r="AK245" i="56"/>
  <c r="AK244" i="56"/>
  <c r="AK243" i="56"/>
  <c r="AK242" i="56"/>
  <c r="AK241" i="56"/>
  <c r="AK240" i="56"/>
  <c r="AK239" i="56"/>
  <c r="AK238" i="56"/>
  <c r="AK237" i="56"/>
  <c r="AK236" i="56"/>
  <c r="AK235" i="56"/>
  <c r="AK234" i="56"/>
  <c r="AK233" i="56"/>
  <c r="AK232" i="56"/>
  <c r="AK231" i="56"/>
  <c r="AK230" i="56"/>
  <c r="AK229" i="56"/>
  <c r="AK228" i="56"/>
  <c r="AK227" i="56"/>
  <c r="AK226" i="56"/>
  <c r="AK225" i="56"/>
  <c r="AK224" i="56"/>
  <c r="AK223" i="56"/>
  <c r="AK222" i="56"/>
  <c r="AK221" i="56"/>
  <c r="AK220" i="56"/>
  <c r="AK219" i="56"/>
  <c r="AK218" i="56"/>
  <c r="AK217" i="56"/>
  <c r="AK216" i="56"/>
  <c r="AK215" i="56"/>
  <c r="AK214" i="56"/>
  <c r="AK213" i="56"/>
  <c r="AK212" i="56"/>
  <c r="AK211" i="56"/>
  <c r="AK210" i="56"/>
  <c r="AK209" i="56"/>
  <c r="AK208" i="56"/>
  <c r="AK207" i="56"/>
  <c r="AK206" i="56"/>
  <c r="AK205" i="56"/>
  <c r="AK204" i="56"/>
  <c r="AK203" i="56"/>
  <c r="AK202" i="56"/>
  <c r="AK201" i="56"/>
  <c r="AK200" i="56"/>
  <c r="AK199" i="56"/>
  <c r="AK198" i="56"/>
  <c r="AK197" i="56"/>
  <c r="AK196" i="56"/>
  <c r="AK195" i="56"/>
  <c r="AK194" i="56"/>
  <c r="AK193" i="56"/>
  <c r="AK192" i="56"/>
  <c r="AK191" i="56"/>
  <c r="AK190" i="56"/>
  <c r="AK189" i="56"/>
  <c r="AK188" i="56"/>
  <c r="AK187" i="56"/>
  <c r="AK186" i="56"/>
  <c r="AK185" i="56"/>
  <c r="AK184" i="56"/>
  <c r="AK183" i="56"/>
  <c r="AK182" i="56"/>
  <c r="AK181" i="56"/>
  <c r="AK180" i="56"/>
  <c r="AK179" i="56"/>
  <c r="AK178" i="56"/>
  <c r="AK177" i="56"/>
  <c r="AK176" i="56"/>
  <c r="AK175" i="56"/>
  <c r="AK174" i="56"/>
  <c r="AK173" i="56"/>
  <c r="AK172" i="56"/>
  <c r="AK171" i="56"/>
  <c r="AK170" i="56"/>
  <c r="AK169" i="56"/>
  <c r="AK168" i="56"/>
  <c r="AK167" i="56"/>
  <c r="AK166" i="56"/>
  <c r="AK165" i="56"/>
  <c r="AK164" i="56"/>
  <c r="AK163" i="56"/>
  <c r="AK162" i="56"/>
  <c r="AK161" i="56"/>
  <c r="AK160" i="56"/>
  <c r="AK159" i="56"/>
  <c r="AK158" i="56"/>
  <c r="AK157" i="56"/>
  <c r="AK156" i="56"/>
  <c r="AK155" i="56"/>
  <c r="AK154" i="56"/>
  <c r="AK153" i="56"/>
  <c r="AK152" i="56"/>
  <c r="AK151" i="56"/>
  <c r="AK150" i="56"/>
  <c r="AK149" i="56"/>
  <c r="AK148" i="56"/>
  <c r="AK147" i="56"/>
  <c r="AK146" i="56"/>
  <c r="AK145" i="56"/>
  <c r="AK144" i="56"/>
  <c r="AK143" i="56"/>
  <c r="AK142" i="56"/>
  <c r="AK141" i="56"/>
  <c r="AK140" i="56"/>
  <c r="AK139" i="56"/>
  <c r="AK138" i="56"/>
  <c r="AK137" i="56"/>
  <c r="AK136" i="56"/>
  <c r="AK135" i="56"/>
  <c r="AK134" i="56"/>
  <c r="AK133" i="56"/>
  <c r="AK132" i="56"/>
  <c r="AK131" i="56"/>
  <c r="AK130" i="56"/>
  <c r="AK129" i="56"/>
  <c r="AK128" i="56"/>
  <c r="AK127" i="56"/>
  <c r="AK126" i="56"/>
  <c r="AK125" i="56"/>
  <c r="AK124" i="56"/>
  <c r="AK123" i="56"/>
  <c r="AK122" i="56"/>
  <c r="AK121" i="56"/>
  <c r="AK120" i="56"/>
  <c r="AK119" i="56"/>
  <c r="AK118" i="56"/>
  <c r="AK117" i="56"/>
  <c r="AK116" i="56"/>
  <c r="AK115" i="56"/>
  <c r="AK114" i="56"/>
  <c r="AK113" i="56"/>
  <c r="AK112" i="56"/>
  <c r="AK111" i="56"/>
  <c r="AK110" i="56"/>
  <c r="AK109" i="56"/>
  <c r="AK108" i="56"/>
  <c r="AK107" i="56"/>
  <c r="AK106" i="56"/>
  <c r="AK105" i="56"/>
  <c r="AK104" i="56"/>
  <c r="AK103" i="56"/>
  <c r="AK102" i="56"/>
  <c r="AK101" i="56"/>
  <c r="AK100" i="56"/>
  <c r="AK99" i="56"/>
  <c r="AK98" i="56"/>
  <c r="AK97" i="56"/>
  <c r="AK96" i="56"/>
  <c r="AK95" i="56"/>
  <c r="AK94" i="56"/>
  <c r="AK93" i="56"/>
  <c r="AK92" i="56"/>
  <c r="AK91" i="56"/>
  <c r="AK90" i="56"/>
  <c r="AK89" i="56"/>
  <c r="AK88" i="56"/>
  <c r="AK87" i="56"/>
  <c r="AK86" i="56"/>
  <c r="AK85" i="56"/>
  <c r="AK84" i="56"/>
  <c r="AK83" i="56"/>
  <c r="AK82" i="56"/>
  <c r="AK81" i="56"/>
  <c r="AK80" i="56"/>
  <c r="AK79" i="56"/>
  <c r="AK78" i="56"/>
  <c r="AK77" i="56"/>
  <c r="AK76" i="56"/>
  <c r="AK75" i="56"/>
  <c r="AK74" i="56"/>
  <c r="AK73" i="56"/>
  <c r="AK72" i="56"/>
  <c r="AK71" i="56"/>
  <c r="AK70" i="56"/>
  <c r="AK69" i="56"/>
  <c r="AK68" i="56"/>
  <c r="AK67" i="56"/>
  <c r="AK66" i="56"/>
  <c r="AK65" i="56"/>
  <c r="AK64" i="56"/>
  <c r="AK63" i="56"/>
  <c r="AK62" i="56"/>
  <c r="AK61" i="56"/>
  <c r="AK60" i="56"/>
  <c r="AK59" i="56"/>
  <c r="AK58" i="56"/>
  <c r="AK57" i="56"/>
  <c r="AK56" i="56"/>
  <c r="AK55" i="56"/>
  <c r="AK54" i="56"/>
  <c r="AK53" i="56"/>
  <c r="AK52" i="56"/>
  <c r="AK51" i="56"/>
  <c r="AK50" i="56"/>
  <c r="AK49" i="56"/>
  <c r="AK48" i="56"/>
  <c r="AK47" i="56"/>
  <c r="AK46" i="56"/>
  <c r="AK45" i="56"/>
  <c r="AK44" i="56"/>
  <c r="AK43" i="56"/>
  <c r="AK42" i="56"/>
  <c r="AK41" i="56"/>
  <c r="AK40" i="56"/>
  <c r="AK39" i="56"/>
  <c r="AK38" i="56"/>
  <c r="AK37" i="56"/>
  <c r="AK36" i="56"/>
  <c r="AK35" i="56"/>
  <c r="AK34" i="56"/>
  <c r="AK33" i="56"/>
  <c r="AK32" i="56"/>
  <c r="AK31" i="56"/>
  <c r="AK30" i="56"/>
  <c r="AK29" i="56"/>
  <c r="AK28" i="56"/>
  <c r="AK27" i="56"/>
  <c r="AK26" i="56"/>
  <c r="AK25" i="56"/>
  <c r="AK24" i="56"/>
  <c r="AK23" i="56"/>
  <c r="AK22" i="56"/>
  <c r="AK21" i="56"/>
  <c r="AK20" i="56"/>
  <c r="AK19" i="56"/>
  <c r="AK18" i="56"/>
  <c r="AK17" i="56"/>
  <c r="AK16" i="56"/>
  <c r="AK15" i="56"/>
  <c r="AK14" i="56"/>
  <c r="AK13" i="56"/>
  <c r="AK12" i="56"/>
  <c r="AK11" i="56"/>
  <c r="AK10" i="56"/>
  <c r="AK9" i="56"/>
  <c r="AK8" i="56"/>
  <c r="AK7" i="56"/>
  <c r="AK6" i="56"/>
  <c r="AK5" i="56"/>
  <c r="AK4" i="56"/>
  <c r="AK3" i="56"/>
  <c r="AK502" i="57"/>
  <c r="AK501" i="57"/>
  <c r="AK500" i="57"/>
  <c r="AK499" i="57"/>
  <c r="AK498" i="57"/>
  <c r="AK497" i="57"/>
  <c r="AK496" i="57"/>
  <c r="AK495" i="57"/>
  <c r="AK494" i="57"/>
  <c r="AK493" i="57"/>
  <c r="AK492" i="57"/>
  <c r="AK491" i="57"/>
  <c r="AK490" i="57"/>
  <c r="AK489" i="57"/>
  <c r="AK488" i="57"/>
  <c r="AK487" i="57"/>
  <c r="AK486" i="57"/>
  <c r="AK485" i="57"/>
  <c r="AK484" i="57"/>
  <c r="AK483" i="57"/>
  <c r="AK482" i="57"/>
  <c r="AK481" i="57"/>
  <c r="AK480" i="57"/>
  <c r="AK479" i="57"/>
  <c r="AK478" i="57"/>
  <c r="AK477" i="57"/>
  <c r="AK476" i="57"/>
  <c r="AK475" i="57"/>
  <c r="AK474" i="57"/>
  <c r="AK473" i="57"/>
  <c r="AK472" i="57"/>
  <c r="AK471" i="57"/>
  <c r="AK470" i="57"/>
  <c r="AK469" i="57"/>
  <c r="AK468" i="57"/>
  <c r="AK467" i="57"/>
  <c r="AK466" i="57"/>
  <c r="AK465" i="57"/>
  <c r="AK464" i="57"/>
  <c r="AK463" i="57"/>
  <c r="AK462" i="57"/>
  <c r="AK461" i="57"/>
  <c r="AK460" i="57"/>
  <c r="AK459" i="57"/>
  <c r="AK458" i="57"/>
  <c r="AK457" i="57"/>
  <c r="AK456" i="57"/>
  <c r="AK455" i="57"/>
  <c r="AK454" i="57"/>
  <c r="AK453" i="57"/>
  <c r="AK452" i="57"/>
  <c r="AK451" i="57"/>
  <c r="AK450" i="57"/>
  <c r="AK449" i="57"/>
  <c r="AK448" i="57"/>
  <c r="AK447" i="57"/>
  <c r="AK446" i="57"/>
  <c r="AK445" i="57"/>
  <c r="AK444" i="57"/>
  <c r="AK443" i="57"/>
  <c r="AK442" i="57"/>
  <c r="AK441" i="57"/>
  <c r="AK440" i="57"/>
  <c r="AK439" i="57"/>
  <c r="AK438" i="57"/>
  <c r="AK437" i="57"/>
  <c r="AK436" i="57"/>
  <c r="AK435" i="57"/>
  <c r="AK434" i="57"/>
  <c r="AK433" i="57"/>
  <c r="AK432" i="57"/>
  <c r="AK431" i="57"/>
  <c r="AK430" i="57"/>
  <c r="AK429" i="57"/>
  <c r="AK428" i="57"/>
  <c r="AK427" i="57"/>
  <c r="AK426" i="57"/>
  <c r="AK425" i="57"/>
  <c r="AK424" i="57"/>
  <c r="AK423" i="57"/>
  <c r="AK422" i="57"/>
  <c r="AK421" i="57"/>
  <c r="AK420" i="57"/>
  <c r="AK419" i="57"/>
  <c r="AK418" i="57"/>
  <c r="AK417" i="57"/>
  <c r="AK416" i="57"/>
  <c r="AK415" i="57"/>
  <c r="AK414" i="57"/>
  <c r="AK413" i="57"/>
  <c r="AK412" i="57"/>
  <c r="AK411" i="57"/>
  <c r="AK410" i="57"/>
  <c r="AK409" i="57"/>
  <c r="AK408" i="57"/>
  <c r="AK407" i="57"/>
  <c r="AK406" i="57"/>
  <c r="AK405" i="57"/>
  <c r="AK404" i="57"/>
  <c r="AK403" i="57"/>
  <c r="AK402" i="57"/>
  <c r="AK401" i="57"/>
  <c r="AK400" i="57"/>
  <c r="AK399" i="57"/>
  <c r="AK398" i="57"/>
  <c r="AK397" i="57"/>
  <c r="AK396" i="57"/>
  <c r="AK395" i="57"/>
  <c r="AK394" i="57"/>
  <c r="AK393" i="57"/>
  <c r="AK392" i="57"/>
  <c r="AK391" i="57"/>
  <c r="AK390" i="57"/>
  <c r="AK389" i="57"/>
  <c r="AK388" i="57"/>
  <c r="AK387" i="57"/>
  <c r="AK386" i="57"/>
  <c r="AK385" i="57"/>
  <c r="AK384" i="57"/>
  <c r="AK383" i="57"/>
  <c r="AK382" i="57"/>
  <c r="AK381" i="57"/>
  <c r="AK380" i="57"/>
  <c r="AK379" i="57"/>
  <c r="AK378" i="57"/>
  <c r="AK377" i="57"/>
  <c r="AK376" i="57"/>
  <c r="AK375" i="57"/>
  <c r="AK374" i="57"/>
  <c r="AK373" i="57"/>
  <c r="AK372" i="57"/>
  <c r="AK371" i="57"/>
  <c r="AK370" i="57"/>
  <c r="AK369" i="57"/>
  <c r="AK368" i="57"/>
  <c r="AK367" i="57"/>
  <c r="AK366" i="57"/>
  <c r="AK365" i="57"/>
  <c r="AK364" i="57"/>
  <c r="AK363" i="57"/>
  <c r="AK362" i="57"/>
  <c r="AK361" i="57"/>
  <c r="AK360" i="57"/>
  <c r="AK359" i="57"/>
  <c r="AK358" i="57"/>
  <c r="AK357" i="57"/>
  <c r="AK356" i="57"/>
  <c r="AK355" i="57"/>
  <c r="AK354" i="57"/>
  <c r="AK353" i="57"/>
  <c r="AK352" i="57"/>
  <c r="AK351" i="57"/>
  <c r="AK350" i="57"/>
  <c r="AK349" i="57"/>
  <c r="AK348" i="57"/>
  <c r="AK347" i="57"/>
  <c r="AK346" i="57"/>
  <c r="AK345" i="57"/>
  <c r="AK344" i="57"/>
  <c r="AK343" i="57"/>
  <c r="AK342" i="57"/>
  <c r="AK341" i="57"/>
  <c r="AK340" i="57"/>
  <c r="AK339" i="57"/>
  <c r="AK338" i="57"/>
  <c r="AK337" i="57"/>
  <c r="AK336" i="57"/>
  <c r="AK335" i="57"/>
  <c r="AK334" i="57"/>
  <c r="AK333" i="57"/>
  <c r="AK332" i="57"/>
  <c r="AK331" i="57"/>
  <c r="AK330" i="57"/>
  <c r="AK329" i="57"/>
  <c r="AK328" i="57"/>
  <c r="AK327" i="57"/>
  <c r="AK326" i="57"/>
  <c r="AK325" i="57"/>
  <c r="AK324" i="57"/>
  <c r="AK323" i="57"/>
  <c r="AK322" i="57"/>
  <c r="AK321" i="57"/>
  <c r="AK320" i="57"/>
  <c r="AK319" i="57"/>
  <c r="AK318" i="57"/>
  <c r="AK317" i="57"/>
  <c r="AK316" i="57"/>
  <c r="AK315" i="57"/>
  <c r="AK314" i="57"/>
  <c r="AK313" i="57"/>
  <c r="AK312" i="57"/>
  <c r="AK311" i="57"/>
  <c r="AK310" i="57"/>
  <c r="AK309" i="57"/>
  <c r="AK308" i="57"/>
  <c r="AK307" i="57"/>
  <c r="AK306" i="57"/>
  <c r="AK305" i="57"/>
  <c r="AK304" i="57"/>
  <c r="AK303" i="57"/>
  <c r="AK302" i="57"/>
  <c r="AK301" i="57"/>
  <c r="AK300" i="57"/>
  <c r="AK299" i="57"/>
  <c r="AK298" i="57"/>
  <c r="AK297" i="57"/>
  <c r="AK296" i="57"/>
  <c r="AK295" i="57"/>
  <c r="AK294" i="57"/>
  <c r="AK293" i="57"/>
  <c r="AK292" i="57"/>
  <c r="AK291" i="57"/>
  <c r="AK290" i="57"/>
  <c r="AK289" i="57"/>
  <c r="AK288" i="57"/>
  <c r="AK287" i="57"/>
  <c r="AK286" i="57"/>
  <c r="AK285" i="57"/>
  <c r="AK284" i="57"/>
  <c r="AK283" i="57"/>
  <c r="AK282" i="57"/>
  <c r="AK281" i="57"/>
  <c r="AK280" i="57"/>
  <c r="AK279" i="57"/>
  <c r="AK278" i="57"/>
  <c r="AK277" i="57"/>
  <c r="AK276" i="57"/>
  <c r="AK275" i="57"/>
  <c r="AK274" i="57"/>
  <c r="AK273" i="57"/>
  <c r="AK272" i="57"/>
  <c r="AK271" i="57"/>
  <c r="AK270" i="57"/>
  <c r="AK269" i="57"/>
  <c r="AK268" i="57"/>
  <c r="AK267" i="57"/>
  <c r="AK266" i="57"/>
  <c r="AK265" i="57"/>
  <c r="AK264" i="57"/>
  <c r="AK263" i="57"/>
  <c r="AK262" i="57"/>
  <c r="AK261" i="57"/>
  <c r="AK260" i="57"/>
  <c r="AK259" i="57"/>
  <c r="AK258" i="57"/>
  <c r="AK257" i="57"/>
  <c r="AK256" i="57"/>
  <c r="AK255" i="57"/>
  <c r="AK254" i="57"/>
  <c r="AK253" i="57"/>
  <c r="AK252" i="57"/>
  <c r="AK251" i="57"/>
  <c r="AK250" i="57"/>
  <c r="AK249" i="57"/>
  <c r="AK248" i="57"/>
  <c r="AK247" i="57"/>
  <c r="AK246" i="57"/>
  <c r="AK245" i="57"/>
  <c r="AK244" i="57"/>
  <c r="AK243" i="57"/>
  <c r="AK242" i="57"/>
  <c r="AK241" i="57"/>
  <c r="AK240" i="57"/>
  <c r="AK239" i="57"/>
  <c r="AK238" i="57"/>
  <c r="AK237" i="57"/>
  <c r="AK236" i="57"/>
  <c r="AK235" i="57"/>
  <c r="AK234" i="57"/>
  <c r="AK233" i="57"/>
  <c r="AK232" i="57"/>
  <c r="AK231" i="57"/>
  <c r="AK230" i="57"/>
  <c r="AK229" i="57"/>
  <c r="AK228" i="57"/>
  <c r="AK227" i="57"/>
  <c r="AK226" i="57"/>
  <c r="AK225" i="57"/>
  <c r="AK224" i="57"/>
  <c r="AK223" i="57"/>
  <c r="AK222" i="57"/>
  <c r="AK221" i="57"/>
  <c r="AK220" i="57"/>
  <c r="AK219" i="57"/>
  <c r="AK218" i="57"/>
  <c r="AK217" i="57"/>
  <c r="AK216" i="57"/>
  <c r="AK215" i="57"/>
  <c r="AK214" i="57"/>
  <c r="AK213" i="57"/>
  <c r="AK212" i="57"/>
  <c r="AK211" i="57"/>
  <c r="AK210" i="57"/>
  <c r="AK209" i="57"/>
  <c r="AK208" i="57"/>
  <c r="AK207" i="57"/>
  <c r="AK206" i="57"/>
  <c r="AK205" i="57"/>
  <c r="AK204" i="57"/>
  <c r="AK203" i="57"/>
  <c r="AK202" i="57"/>
  <c r="AK201" i="57"/>
  <c r="AK200" i="57"/>
  <c r="AK199" i="57"/>
  <c r="AK198" i="57"/>
  <c r="AK197" i="57"/>
  <c r="AK196" i="57"/>
  <c r="AK195" i="57"/>
  <c r="AK194" i="57"/>
  <c r="AK193" i="57"/>
  <c r="AK192" i="57"/>
  <c r="AK191" i="57"/>
  <c r="AK190" i="57"/>
  <c r="AK189" i="57"/>
  <c r="AK188" i="57"/>
  <c r="AK187" i="57"/>
  <c r="AK186" i="57"/>
  <c r="AK185" i="57"/>
  <c r="AK184" i="57"/>
  <c r="AK183" i="57"/>
  <c r="AK182" i="57"/>
  <c r="AK181" i="57"/>
  <c r="AK180" i="57"/>
  <c r="AK179" i="57"/>
  <c r="AK178" i="57"/>
  <c r="AK177" i="57"/>
  <c r="AK176" i="57"/>
  <c r="AK175" i="57"/>
  <c r="AK174" i="57"/>
  <c r="AK173" i="57"/>
  <c r="AK172" i="57"/>
  <c r="AK171" i="57"/>
  <c r="AK170" i="57"/>
  <c r="AK169" i="57"/>
  <c r="AK168" i="57"/>
  <c r="AK167" i="57"/>
  <c r="AK166" i="57"/>
  <c r="AK165" i="57"/>
  <c r="AK164" i="57"/>
  <c r="AK163" i="57"/>
  <c r="AK162" i="57"/>
  <c r="AK161" i="57"/>
  <c r="AK160" i="57"/>
  <c r="AK159" i="57"/>
  <c r="AK158" i="57"/>
  <c r="AK157" i="57"/>
  <c r="AK156" i="57"/>
  <c r="AK155" i="57"/>
  <c r="AK154" i="57"/>
  <c r="AK153" i="57"/>
  <c r="AK152" i="57"/>
  <c r="AK151" i="57"/>
  <c r="AK150" i="57"/>
  <c r="AK149" i="57"/>
  <c r="AK148" i="57"/>
  <c r="AK147" i="57"/>
  <c r="AK146" i="57"/>
  <c r="AK145" i="57"/>
  <c r="AK144" i="57"/>
  <c r="AK143" i="57"/>
  <c r="AK142" i="57"/>
  <c r="AK141" i="57"/>
  <c r="AK140" i="57"/>
  <c r="AK139" i="57"/>
  <c r="AK138" i="57"/>
  <c r="AK137" i="57"/>
  <c r="AK136" i="57"/>
  <c r="AK135" i="57"/>
  <c r="AK134" i="57"/>
  <c r="AK133" i="57"/>
  <c r="AK132" i="57"/>
  <c r="AK131" i="57"/>
  <c r="AK130" i="57"/>
  <c r="AK129" i="57"/>
  <c r="AK128" i="57"/>
  <c r="AK127" i="57"/>
  <c r="AK126" i="57"/>
  <c r="AK125" i="57"/>
  <c r="AK124" i="57"/>
  <c r="AK123" i="57"/>
  <c r="AK122" i="57"/>
  <c r="AK121" i="57"/>
  <c r="AK120" i="57"/>
  <c r="AK119" i="57"/>
  <c r="AK118" i="57"/>
  <c r="AK117" i="57"/>
  <c r="AK116" i="57"/>
  <c r="AK115" i="57"/>
  <c r="AK114" i="57"/>
  <c r="AK113" i="57"/>
  <c r="AK112" i="57"/>
  <c r="AK111" i="57"/>
  <c r="AK110" i="57"/>
  <c r="AK109" i="57"/>
  <c r="AK108" i="57"/>
  <c r="AK107" i="57"/>
  <c r="AK106" i="57"/>
  <c r="AK105" i="57"/>
  <c r="AK104" i="57"/>
  <c r="AK103" i="57"/>
  <c r="AK102" i="57"/>
  <c r="AK101" i="57"/>
  <c r="AK100" i="57"/>
  <c r="AK99" i="57"/>
  <c r="AK98" i="57"/>
  <c r="AK97" i="57"/>
  <c r="AK96" i="57"/>
  <c r="AK95" i="57"/>
  <c r="AK94" i="57"/>
  <c r="AK93" i="57"/>
  <c r="AK92" i="57"/>
  <c r="AK91" i="57"/>
  <c r="AK90" i="57"/>
  <c r="AK89" i="57"/>
  <c r="AK88" i="57"/>
  <c r="AK87" i="57"/>
  <c r="AK86" i="57"/>
  <c r="AK85" i="57"/>
  <c r="AK84" i="57"/>
  <c r="AK83" i="57"/>
  <c r="AK82" i="57"/>
  <c r="AK81" i="57"/>
  <c r="AK80" i="57"/>
  <c r="AK79" i="57"/>
  <c r="AK78" i="57"/>
  <c r="AK77" i="57"/>
  <c r="AK76" i="57"/>
  <c r="AK75" i="57"/>
  <c r="AK74" i="57"/>
  <c r="AK73" i="57"/>
  <c r="AK72" i="57"/>
  <c r="AK71" i="57"/>
  <c r="AK70" i="57"/>
  <c r="AK69" i="57"/>
  <c r="AK68" i="57"/>
  <c r="AK67" i="57"/>
  <c r="AK66" i="57"/>
  <c r="AK65" i="57"/>
  <c r="AK64" i="57"/>
  <c r="AK63" i="57"/>
  <c r="AK62" i="57"/>
  <c r="AK61" i="57"/>
  <c r="AK60" i="57"/>
  <c r="AK59" i="57"/>
  <c r="AK58" i="57"/>
  <c r="AK57" i="57"/>
  <c r="AK56" i="57"/>
  <c r="AK55" i="57"/>
  <c r="AK54" i="57"/>
  <c r="AK53" i="57"/>
  <c r="AK52" i="57"/>
  <c r="AK51" i="57"/>
  <c r="AK50" i="57"/>
  <c r="AK49" i="57"/>
  <c r="AK48" i="57"/>
  <c r="AK47" i="57"/>
  <c r="AK46" i="57"/>
  <c r="AK45" i="57"/>
  <c r="AK44" i="57"/>
  <c r="AK43" i="57"/>
  <c r="AK42" i="57"/>
  <c r="AK41" i="57"/>
  <c r="AK40" i="57"/>
  <c r="AK39" i="57"/>
  <c r="AK38" i="57"/>
  <c r="AK37" i="57"/>
  <c r="AK36" i="57"/>
  <c r="AK35" i="57"/>
  <c r="AK34" i="57"/>
  <c r="AK33" i="57"/>
  <c r="AK32" i="57"/>
  <c r="AK31" i="57"/>
  <c r="AK30" i="57"/>
  <c r="AK29" i="57"/>
  <c r="AK28" i="57"/>
  <c r="AK27" i="57"/>
  <c r="AK26" i="57"/>
  <c r="AK25" i="57"/>
  <c r="AK24" i="57"/>
  <c r="AK23" i="57"/>
  <c r="AK22" i="57"/>
  <c r="AK21" i="57"/>
  <c r="AK20" i="57"/>
  <c r="AK19" i="57"/>
  <c r="AK18" i="57"/>
  <c r="AK17" i="57"/>
  <c r="AK16" i="57"/>
  <c r="AK15" i="57"/>
  <c r="AK14" i="57"/>
  <c r="AK13" i="57"/>
  <c r="AK12" i="57"/>
  <c r="AK11" i="57"/>
  <c r="AK10" i="57"/>
  <c r="AK9" i="57"/>
  <c r="AK8" i="57"/>
  <c r="AK7" i="57"/>
  <c r="AK6" i="57"/>
  <c r="AK5" i="57"/>
  <c r="AK4" i="57"/>
  <c r="AK3" i="57"/>
  <c r="AK502" i="58"/>
  <c r="AK501" i="58"/>
  <c r="AK500" i="58"/>
  <c r="AK499" i="58"/>
  <c r="AK498" i="58"/>
  <c r="AK497" i="58"/>
  <c r="AK496" i="58"/>
  <c r="AK495" i="58"/>
  <c r="AK494" i="58"/>
  <c r="AK493" i="58"/>
  <c r="AK492" i="58"/>
  <c r="AK491" i="58"/>
  <c r="AK490" i="58"/>
  <c r="AK489" i="58"/>
  <c r="AK488" i="58"/>
  <c r="AK487" i="58"/>
  <c r="AK486" i="58"/>
  <c r="AK485" i="58"/>
  <c r="AK484" i="58"/>
  <c r="AK483" i="58"/>
  <c r="AK482" i="58"/>
  <c r="AK481" i="58"/>
  <c r="AK480" i="58"/>
  <c r="AK479" i="58"/>
  <c r="AK478" i="58"/>
  <c r="AK477" i="58"/>
  <c r="AK476" i="58"/>
  <c r="AK475" i="58"/>
  <c r="AK474" i="58"/>
  <c r="AK473" i="58"/>
  <c r="AK472" i="58"/>
  <c r="AK471" i="58"/>
  <c r="AK470" i="58"/>
  <c r="AK469" i="58"/>
  <c r="AK468" i="58"/>
  <c r="AK467" i="58"/>
  <c r="AK466" i="58"/>
  <c r="AK465" i="58"/>
  <c r="AK464" i="58"/>
  <c r="AK463" i="58"/>
  <c r="AK462" i="58"/>
  <c r="AK461" i="58"/>
  <c r="AK460" i="58"/>
  <c r="AK459" i="58"/>
  <c r="AK458" i="58"/>
  <c r="AK457" i="58"/>
  <c r="AK456" i="58"/>
  <c r="AK455" i="58"/>
  <c r="AK454" i="58"/>
  <c r="AK453" i="58"/>
  <c r="AK452" i="58"/>
  <c r="AK451" i="58"/>
  <c r="AK450" i="58"/>
  <c r="AK449" i="58"/>
  <c r="AK448" i="58"/>
  <c r="AK447" i="58"/>
  <c r="AK446" i="58"/>
  <c r="AK445" i="58"/>
  <c r="AK444" i="58"/>
  <c r="AK443" i="58"/>
  <c r="AK442" i="58"/>
  <c r="AK441" i="58"/>
  <c r="AK440" i="58"/>
  <c r="AK439" i="58"/>
  <c r="AK438" i="58"/>
  <c r="AK437" i="58"/>
  <c r="AK436" i="58"/>
  <c r="AK435" i="58"/>
  <c r="AK434" i="58"/>
  <c r="AK433" i="58"/>
  <c r="AK432" i="58"/>
  <c r="AK431" i="58"/>
  <c r="AK430" i="58"/>
  <c r="AK429" i="58"/>
  <c r="AK428" i="58"/>
  <c r="AK427" i="58"/>
  <c r="AK426" i="58"/>
  <c r="AK425" i="58"/>
  <c r="AK424" i="58"/>
  <c r="AK423" i="58"/>
  <c r="AK422" i="58"/>
  <c r="AK421" i="58"/>
  <c r="AK420" i="58"/>
  <c r="AK419" i="58"/>
  <c r="AK418" i="58"/>
  <c r="AK417" i="58"/>
  <c r="AK416" i="58"/>
  <c r="AK415" i="58"/>
  <c r="AK414" i="58"/>
  <c r="AK413" i="58"/>
  <c r="AK412" i="58"/>
  <c r="AK411" i="58"/>
  <c r="AK410" i="58"/>
  <c r="AK409" i="58"/>
  <c r="AK408" i="58"/>
  <c r="AK407" i="58"/>
  <c r="AK406" i="58"/>
  <c r="AK405" i="58"/>
  <c r="AK404" i="58"/>
  <c r="AK403" i="58"/>
  <c r="AK402" i="58"/>
  <c r="AK401" i="58"/>
  <c r="AK400" i="58"/>
  <c r="AK399" i="58"/>
  <c r="AK398" i="58"/>
  <c r="AK397" i="58"/>
  <c r="AK396" i="58"/>
  <c r="AK395" i="58"/>
  <c r="AK394" i="58"/>
  <c r="AK393" i="58"/>
  <c r="AK392" i="58"/>
  <c r="AK391" i="58"/>
  <c r="AK390" i="58"/>
  <c r="AK389" i="58"/>
  <c r="AK388" i="58"/>
  <c r="AK387" i="58"/>
  <c r="AK386" i="58"/>
  <c r="AK385" i="58"/>
  <c r="AK384" i="58"/>
  <c r="AK383" i="58"/>
  <c r="AK382" i="58"/>
  <c r="AK381" i="58"/>
  <c r="AK380" i="58"/>
  <c r="AK379" i="58"/>
  <c r="AK378" i="58"/>
  <c r="AK377" i="58"/>
  <c r="AK376" i="58"/>
  <c r="AK375" i="58"/>
  <c r="AK374" i="58"/>
  <c r="AK373" i="58"/>
  <c r="AK372" i="58"/>
  <c r="AK371" i="58"/>
  <c r="AK370" i="58"/>
  <c r="AK369" i="58"/>
  <c r="AK368" i="58"/>
  <c r="AK367" i="58"/>
  <c r="AK366" i="58"/>
  <c r="AK365" i="58"/>
  <c r="AK364" i="58"/>
  <c r="AK363" i="58"/>
  <c r="AK362" i="58"/>
  <c r="AK361" i="58"/>
  <c r="AK360" i="58"/>
  <c r="AK359" i="58"/>
  <c r="AK358" i="58"/>
  <c r="AK357" i="58"/>
  <c r="AK356" i="58"/>
  <c r="AK355" i="58"/>
  <c r="AK354" i="58"/>
  <c r="AK353" i="58"/>
  <c r="AK352" i="58"/>
  <c r="AK351" i="58"/>
  <c r="AK350" i="58"/>
  <c r="AK349" i="58"/>
  <c r="AK348" i="58"/>
  <c r="AK347" i="58"/>
  <c r="AK346" i="58"/>
  <c r="AK345" i="58"/>
  <c r="AK344" i="58"/>
  <c r="AK343" i="58"/>
  <c r="AK342" i="58"/>
  <c r="AK341" i="58"/>
  <c r="AK340" i="58"/>
  <c r="AK339" i="58"/>
  <c r="AK338" i="58"/>
  <c r="AK337" i="58"/>
  <c r="AK336" i="58"/>
  <c r="AK335" i="58"/>
  <c r="AK334" i="58"/>
  <c r="AK333" i="58"/>
  <c r="AK332" i="58"/>
  <c r="AK331" i="58"/>
  <c r="AK330" i="58"/>
  <c r="AK329" i="58"/>
  <c r="AK328" i="58"/>
  <c r="AK327" i="58"/>
  <c r="AK326" i="58"/>
  <c r="AK325" i="58"/>
  <c r="AK324" i="58"/>
  <c r="AK323" i="58"/>
  <c r="AK322" i="58"/>
  <c r="AK321" i="58"/>
  <c r="AK320" i="58"/>
  <c r="AK319" i="58"/>
  <c r="AK318" i="58"/>
  <c r="AK317" i="58"/>
  <c r="AK316" i="58"/>
  <c r="AK315" i="58"/>
  <c r="AK314" i="58"/>
  <c r="AK313" i="58"/>
  <c r="AK312" i="58"/>
  <c r="AK311" i="58"/>
  <c r="AK310" i="58"/>
  <c r="AK309" i="58"/>
  <c r="AK308" i="58"/>
  <c r="AK307" i="58"/>
  <c r="AK306" i="58"/>
  <c r="AK305" i="58"/>
  <c r="AK304" i="58"/>
  <c r="AK303" i="58"/>
  <c r="AK302" i="58"/>
  <c r="AK301" i="58"/>
  <c r="AK300" i="58"/>
  <c r="AK299" i="58"/>
  <c r="AK298" i="58"/>
  <c r="AK297" i="58"/>
  <c r="AK296" i="58"/>
  <c r="AK295" i="58"/>
  <c r="AK294" i="58"/>
  <c r="AK293" i="58"/>
  <c r="AK292" i="58"/>
  <c r="AK291" i="58"/>
  <c r="AK290" i="58"/>
  <c r="AK289" i="58"/>
  <c r="AK288" i="58"/>
  <c r="AK287" i="58"/>
  <c r="AK286" i="58"/>
  <c r="AK285" i="58"/>
  <c r="AK284" i="58"/>
  <c r="AK283" i="58"/>
  <c r="AK282" i="58"/>
  <c r="AK281" i="58"/>
  <c r="AK280" i="58"/>
  <c r="AK279" i="58"/>
  <c r="AK278" i="58"/>
  <c r="AK277" i="58"/>
  <c r="AK276" i="58"/>
  <c r="AK275" i="58"/>
  <c r="AK274" i="58"/>
  <c r="AK273" i="58"/>
  <c r="AK272" i="58"/>
  <c r="AK271" i="58"/>
  <c r="AK270" i="58"/>
  <c r="AK269" i="58"/>
  <c r="AK268" i="58"/>
  <c r="AK267" i="58"/>
  <c r="AK266" i="58"/>
  <c r="AK265" i="58"/>
  <c r="AK264" i="58"/>
  <c r="AK263" i="58"/>
  <c r="AK262" i="58"/>
  <c r="AK261" i="58"/>
  <c r="AK260" i="58"/>
  <c r="AK259" i="58"/>
  <c r="AK258" i="58"/>
  <c r="AK257" i="58"/>
  <c r="AK256" i="58"/>
  <c r="AK255" i="58"/>
  <c r="AK254" i="58"/>
  <c r="AK253" i="58"/>
  <c r="AK252" i="58"/>
  <c r="AK251" i="58"/>
  <c r="AK250" i="58"/>
  <c r="AK249" i="58"/>
  <c r="AK248" i="58"/>
  <c r="AK247" i="58"/>
  <c r="AK246" i="58"/>
  <c r="AK245" i="58"/>
  <c r="AK244" i="58"/>
  <c r="AK243" i="58"/>
  <c r="AK242" i="58"/>
  <c r="AK241" i="58"/>
  <c r="AK240" i="58"/>
  <c r="AK239" i="58"/>
  <c r="AK238" i="58"/>
  <c r="AK237" i="58"/>
  <c r="AK236" i="58"/>
  <c r="AK235" i="58"/>
  <c r="AK234" i="58"/>
  <c r="AK233" i="58"/>
  <c r="AK232" i="58"/>
  <c r="AK231" i="58"/>
  <c r="AK230" i="58"/>
  <c r="AK229" i="58"/>
  <c r="AK228" i="58"/>
  <c r="AK227" i="58"/>
  <c r="AK226" i="58"/>
  <c r="AK225" i="58"/>
  <c r="AK224" i="58"/>
  <c r="AK223" i="58"/>
  <c r="AK222" i="58"/>
  <c r="AK221" i="58"/>
  <c r="AK220" i="58"/>
  <c r="AK219" i="58"/>
  <c r="AK218" i="58"/>
  <c r="AK217" i="58"/>
  <c r="AK216" i="58"/>
  <c r="AK215" i="58"/>
  <c r="AK214" i="58"/>
  <c r="AK213" i="58"/>
  <c r="AK212" i="58"/>
  <c r="AK211" i="58"/>
  <c r="AK210" i="58"/>
  <c r="AK209" i="58"/>
  <c r="AK208" i="58"/>
  <c r="AK207" i="58"/>
  <c r="AK206" i="58"/>
  <c r="AK205" i="58"/>
  <c r="AK204" i="58"/>
  <c r="AK203" i="58"/>
  <c r="AK202" i="58"/>
  <c r="AK201" i="58"/>
  <c r="AK200" i="58"/>
  <c r="AK199" i="58"/>
  <c r="AK198" i="58"/>
  <c r="AK197" i="58"/>
  <c r="AK196" i="58"/>
  <c r="AK195" i="58"/>
  <c r="AK194" i="58"/>
  <c r="AK193" i="58"/>
  <c r="AK192" i="58"/>
  <c r="AK191" i="58"/>
  <c r="AK190" i="58"/>
  <c r="AK189" i="58"/>
  <c r="AK188" i="58"/>
  <c r="AK187" i="58"/>
  <c r="AK186" i="58"/>
  <c r="AK185" i="58"/>
  <c r="AK184" i="58"/>
  <c r="AK183" i="58"/>
  <c r="AK182" i="58"/>
  <c r="AK181" i="58"/>
  <c r="AK180" i="58"/>
  <c r="AK179" i="58"/>
  <c r="AK178" i="58"/>
  <c r="AK177" i="58"/>
  <c r="AK176" i="58"/>
  <c r="AK175" i="58"/>
  <c r="AK174" i="58"/>
  <c r="AK173" i="58"/>
  <c r="AK172" i="58"/>
  <c r="AK171" i="58"/>
  <c r="AK170" i="58"/>
  <c r="AK169" i="58"/>
  <c r="AK168" i="58"/>
  <c r="AK167" i="58"/>
  <c r="AK166" i="58"/>
  <c r="AK165" i="58"/>
  <c r="AK164" i="58"/>
  <c r="AK163" i="58"/>
  <c r="AK162" i="58"/>
  <c r="AK161" i="58"/>
  <c r="AK160" i="58"/>
  <c r="AK159" i="58"/>
  <c r="AK158" i="58"/>
  <c r="AK157" i="58"/>
  <c r="AK156" i="58"/>
  <c r="AK155" i="58"/>
  <c r="AK154" i="58"/>
  <c r="AK153" i="58"/>
  <c r="AK152" i="58"/>
  <c r="AK151" i="58"/>
  <c r="AK150" i="58"/>
  <c r="AK149" i="58"/>
  <c r="AK148" i="58"/>
  <c r="AK147" i="58"/>
  <c r="AK146" i="58"/>
  <c r="AK145" i="58"/>
  <c r="AK144" i="58"/>
  <c r="AK143" i="58"/>
  <c r="AK142" i="58"/>
  <c r="AK141" i="58"/>
  <c r="AK140" i="58"/>
  <c r="AK139" i="58"/>
  <c r="AK138" i="58"/>
  <c r="AK137" i="58"/>
  <c r="AK136" i="58"/>
  <c r="AK135" i="58"/>
  <c r="AK134" i="58"/>
  <c r="AK133" i="58"/>
  <c r="AK132" i="58"/>
  <c r="AK131" i="58"/>
  <c r="AK130" i="58"/>
  <c r="AK129" i="58"/>
  <c r="AK128" i="58"/>
  <c r="AK127" i="58"/>
  <c r="AK126" i="58"/>
  <c r="AK125" i="58"/>
  <c r="AK124" i="58"/>
  <c r="AK123" i="58"/>
  <c r="AK122" i="58"/>
  <c r="AK121" i="58"/>
  <c r="AK120" i="58"/>
  <c r="AK119" i="58"/>
  <c r="AK118" i="58"/>
  <c r="AK117" i="58"/>
  <c r="AK116" i="58"/>
  <c r="AK115" i="58"/>
  <c r="AK114" i="58"/>
  <c r="AK113" i="58"/>
  <c r="AK112" i="58"/>
  <c r="AK111" i="58"/>
  <c r="AK110" i="58"/>
  <c r="AK109" i="58"/>
  <c r="AK108" i="58"/>
  <c r="AK107" i="58"/>
  <c r="AK106" i="58"/>
  <c r="AK105" i="58"/>
  <c r="AK104" i="58"/>
  <c r="AK103" i="58"/>
  <c r="AK102" i="58"/>
  <c r="AK101" i="58"/>
  <c r="AK100" i="58"/>
  <c r="AK99" i="58"/>
  <c r="AK98" i="58"/>
  <c r="AK97" i="58"/>
  <c r="AK96" i="58"/>
  <c r="AK95" i="58"/>
  <c r="AK94" i="58"/>
  <c r="AK93" i="58"/>
  <c r="AK92" i="58"/>
  <c r="AK91" i="58"/>
  <c r="AK90" i="58"/>
  <c r="AK89" i="58"/>
  <c r="AK88" i="58"/>
  <c r="AK87" i="58"/>
  <c r="AK86" i="58"/>
  <c r="AK85" i="58"/>
  <c r="AK84" i="58"/>
  <c r="AK83" i="58"/>
  <c r="AK82" i="58"/>
  <c r="AK81" i="58"/>
  <c r="AK80" i="58"/>
  <c r="AK79" i="58"/>
  <c r="AK78" i="58"/>
  <c r="AK77" i="58"/>
  <c r="AK76" i="58"/>
  <c r="AK75" i="58"/>
  <c r="AK74" i="58"/>
  <c r="AK73" i="58"/>
  <c r="AK72" i="58"/>
  <c r="AK71" i="58"/>
  <c r="AK70" i="58"/>
  <c r="AK69" i="58"/>
  <c r="AK68" i="58"/>
  <c r="AK67" i="58"/>
  <c r="AK66" i="58"/>
  <c r="AK65" i="58"/>
  <c r="AK64" i="58"/>
  <c r="AK63" i="58"/>
  <c r="AK62" i="58"/>
  <c r="AK61" i="58"/>
  <c r="AK60" i="58"/>
  <c r="AK59" i="58"/>
  <c r="AK58" i="58"/>
  <c r="AK57" i="58"/>
  <c r="AK56" i="58"/>
  <c r="AK55" i="58"/>
  <c r="AK54" i="58"/>
  <c r="AK53" i="58"/>
  <c r="AK52" i="58"/>
  <c r="AK51" i="58"/>
  <c r="AK50" i="58"/>
  <c r="AK49" i="58"/>
  <c r="AK48" i="58"/>
  <c r="AK47" i="58"/>
  <c r="AK46" i="58"/>
  <c r="AK45" i="58"/>
  <c r="AK44" i="58"/>
  <c r="AK43" i="58"/>
  <c r="AK42" i="58"/>
  <c r="AK41" i="58"/>
  <c r="AK40" i="58"/>
  <c r="AK39" i="58"/>
  <c r="AK38" i="58"/>
  <c r="AK37" i="58"/>
  <c r="AK36" i="58"/>
  <c r="AK35" i="58"/>
  <c r="AK34" i="58"/>
  <c r="AK33" i="58"/>
  <c r="AK32" i="58"/>
  <c r="AK31" i="58"/>
  <c r="AK30" i="58"/>
  <c r="AK29" i="58"/>
  <c r="AK28" i="58"/>
  <c r="AK27" i="58"/>
  <c r="AK26" i="58"/>
  <c r="AK25" i="58"/>
  <c r="AK24" i="58"/>
  <c r="AK23" i="58"/>
  <c r="AK22" i="58"/>
  <c r="AK21" i="58"/>
  <c r="AK20" i="58"/>
  <c r="AK19" i="58"/>
  <c r="AK18" i="58"/>
  <c r="AK17" i="58"/>
  <c r="AK16" i="58"/>
  <c r="AK15" i="58"/>
  <c r="AK14" i="58"/>
  <c r="AK13" i="58"/>
  <c r="AK12" i="58"/>
  <c r="AK11" i="58"/>
  <c r="AK10" i="58"/>
  <c r="AK9" i="58"/>
  <c r="AK8" i="58"/>
  <c r="AK7" i="58"/>
  <c r="AK6" i="58"/>
  <c r="AK5" i="58"/>
  <c r="AK4" i="58"/>
  <c r="AK3" i="58"/>
  <c r="AK4" i="59"/>
  <c r="AK5" i="59"/>
  <c r="AK6" i="59"/>
  <c r="AK7" i="59"/>
  <c r="AK8" i="59"/>
  <c r="AK9" i="59"/>
  <c r="AK10" i="59"/>
  <c r="AK11" i="59"/>
  <c r="AK12" i="59"/>
  <c r="AK13" i="59"/>
  <c r="AK14" i="59"/>
  <c r="AK15" i="59"/>
  <c r="AK16" i="59"/>
  <c r="AK17" i="59"/>
  <c r="AK18" i="59"/>
  <c r="AK19" i="59"/>
  <c r="AK20" i="59"/>
  <c r="AK21" i="59"/>
  <c r="AK22" i="59"/>
  <c r="AK23" i="59"/>
  <c r="AK24" i="59"/>
  <c r="AK25" i="59"/>
  <c r="AK26" i="59"/>
  <c r="AK27" i="59"/>
  <c r="AK28" i="59"/>
  <c r="AK29" i="59"/>
  <c r="AK30" i="59"/>
  <c r="AK31" i="59"/>
  <c r="AK32" i="59"/>
  <c r="AK33" i="59"/>
  <c r="AK34" i="59"/>
  <c r="AK35" i="59"/>
  <c r="AK36" i="59"/>
  <c r="AK37" i="59"/>
  <c r="AK38" i="59"/>
  <c r="AK39" i="59"/>
  <c r="AK40" i="59"/>
  <c r="AK41" i="59"/>
  <c r="AK42" i="59"/>
  <c r="AK43" i="59"/>
  <c r="AK44" i="59"/>
  <c r="AK45" i="59"/>
  <c r="AK46" i="59"/>
  <c r="AK47" i="59"/>
  <c r="AK48" i="59"/>
  <c r="AK49" i="59"/>
  <c r="AK50" i="59"/>
  <c r="AK51" i="59"/>
  <c r="AK52" i="59"/>
  <c r="AK53" i="59"/>
  <c r="AK54" i="59"/>
  <c r="AK55" i="59"/>
  <c r="AK56" i="59"/>
  <c r="AK57" i="59"/>
  <c r="AK58" i="59"/>
  <c r="AK59" i="59"/>
  <c r="AK60" i="59"/>
  <c r="AK61" i="59"/>
  <c r="AK62" i="59"/>
  <c r="AK63" i="59"/>
  <c r="AK64" i="59"/>
  <c r="AK65" i="59"/>
  <c r="AK66" i="59"/>
  <c r="AK67" i="59"/>
  <c r="AK68" i="59"/>
  <c r="AK69" i="59"/>
  <c r="AK70" i="59"/>
  <c r="AK71" i="59"/>
  <c r="AK72" i="59"/>
  <c r="AK73" i="59"/>
  <c r="AK74" i="59"/>
  <c r="AK75" i="59"/>
  <c r="AK76" i="59"/>
  <c r="AK77" i="59"/>
  <c r="AK78" i="59"/>
  <c r="AK79" i="59"/>
  <c r="AK80" i="59"/>
  <c r="AK81" i="59"/>
  <c r="AK82" i="59"/>
  <c r="AK83" i="59"/>
  <c r="AK84" i="59"/>
  <c r="AK85" i="59"/>
  <c r="AK86" i="59"/>
  <c r="AK87" i="59"/>
  <c r="AK88" i="59"/>
  <c r="AK89" i="59"/>
  <c r="AK90" i="59"/>
  <c r="AK91" i="59"/>
  <c r="AK92" i="59"/>
  <c r="AK93" i="59"/>
  <c r="AK94" i="59"/>
  <c r="AK95" i="59"/>
  <c r="AK96" i="59"/>
  <c r="AK97" i="59"/>
  <c r="AK98" i="59"/>
  <c r="AK99" i="59"/>
  <c r="AK100" i="59"/>
  <c r="AK101" i="59"/>
  <c r="AK102" i="59"/>
  <c r="AK103" i="59"/>
  <c r="AK104" i="59"/>
  <c r="AK105" i="59"/>
  <c r="AK106" i="59"/>
  <c r="AK107" i="59"/>
  <c r="AK108" i="59"/>
  <c r="AK109" i="59"/>
  <c r="AK110" i="59"/>
  <c r="AK111" i="59"/>
  <c r="AK112" i="59"/>
  <c r="AK113" i="59"/>
  <c r="AK114" i="59"/>
  <c r="AK115" i="59"/>
  <c r="AK116" i="59"/>
  <c r="AK117" i="59"/>
  <c r="AK118" i="59"/>
  <c r="AK119" i="59"/>
  <c r="AK120" i="59"/>
  <c r="AK121" i="59"/>
  <c r="AK122" i="59"/>
  <c r="AK123" i="59"/>
  <c r="AK124" i="59"/>
  <c r="AK125" i="59"/>
  <c r="AK126" i="59"/>
  <c r="AK127" i="59"/>
  <c r="AK128" i="59"/>
  <c r="AK129" i="59"/>
  <c r="AK130" i="59"/>
  <c r="AK131" i="59"/>
  <c r="AK132" i="59"/>
  <c r="AK133" i="59"/>
  <c r="AK134" i="59"/>
  <c r="AK135" i="59"/>
  <c r="AK136" i="59"/>
  <c r="AK137" i="59"/>
  <c r="AK138" i="59"/>
  <c r="AK139" i="59"/>
  <c r="AK140" i="59"/>
  <c r="AK141" i="59"/>
  <c r="AK142" i="59"/>
  <c r="AK143" i="59"/>
  <c r="AK144" i="59"/>
  <c r="AK145" i="59"/>
  <c r="AK146" i="59"/>
  <c r="AK147" i="59"/>
  <c r="AK148" i="59"/>
  <c r="AK149" i="59"/>
  <c r="AK150" i="59"/>
  <c r="AK151" i="59"/>
  <c r="AK152" i="59"/>
  <c r="AK153" i="59"/>
  <c r="AK154" i="59"/>
  <c r="AK155" i="59"/>
  <c r="AK156" i="59"/>
  <c r="AK157" i="59"/>
  <c r="AK158" i="59"/>
  <c r="AK159" i="59"/>
  <c r="AK160" i="59"/>
  <c r="AK161" i="59"/>
  <c r="AK162" i="59"/>
  <c r="AK163" i="59"/>
  <c r="AK164" i="59"/>
  <c r="AK165" i="59"/>
  <c r="AK166" i="59"/>
  <c r="AK167" i="59"/>
  <c r="AK168" i="59"/>
  <c r="AK169" i="59"/>
  <c r="AK170" i="59"/>
  <c r="AK171" i="59"/>
  <c r="AK172" i="59"/>
  <c r="AK173" i="59"/>
  <c r="AK174" i="59"/>
  <c r="AK175" i="59"/>
  <c r="AK176" i="59"/>
  <c r="AK177" i="59"/>
  <c r="AK178" i="59"/>
  <c r="AK179" i="59"/>
  <c r="AK180" i="59"/>
  <c r="AK181" i="59"/>
  <c r="AK182" i="59"/>
  <c r="AK183" i="59"/>
  <c r="AK184" i="59"/>
  <c r="AK185" i="59"/>
  <c r="AK186" i="59"/>
  <c r="AK187" i="59"/>
  <c r="AK188" i="59"/>
  <c r="AK189" i="59"/>
  <c r="AK190" i="59"/>
  <c r="AK191" i="59"/>
  <c r="AK192" i="59"/>
  <c r="AK193" i="59"/>
  <c r="AK194" i="59"/>
  <c r="AK195" i="59"/>
  <c r="AK196" i="59"/>
  <c r="AK197" i="59"/>
  <c r="AK198" i="59"/>
  <c r="AK199" i="59"/>
  <c r="AK200" i="59"/>
  <c r="AK201" i="59"/>
  <c r="AK202" i="59"/>
  <c r="AK203" i="59"/>
  <c r="AK204" i="59"/>
  <c r="AK205" i="59"/>
  <c r="AK206" i="59"/>
  <c r="AK207" i="59"/>
  <c r="AK208" i="59"/>
  <c r="AK209" i="59"/>
  <c r="AK210" i="59"/>
  <c r="AK211" i="59"/>
  <c r="AK212" i="59"/>
  <c r="AK213" i="59"/>
  <c r="AK214" i="59"/>
  <c r="AK215" i="59"/>
  <c r="AK216" i="59"/>
  <c r="AK217" i="59"/>
  <c r="AK218" i="59"/>
  <c r="AK219" i="59"/>
  <c r="AK220" i="59"/>
  <c r="AK221" i="59"/>
  <c r="AK222" i="59"/>
  <c r="AK223" i="59"/>
  <c r="AK224" i="59"/>
  <c r="AK225" i="59"/>
  <c r="AK226" i="59"/>
  <c r="AK227" i="59"/>
  <c r="AK228" i="59"/>
  <c r="AK229" i="59"/>
  <c r="AK230" i="59"/>
  <c r="AK231" i="59"/>
  <c r="AK232" i="59"/>
  <c r="AK233" i="59"/>
  <c r="AK234" i="59"/>
  <c r="AK235" i="59"/>
  <c r="AK236" i="59"/>
  <c r="AK237" i="59"/>
  <c r="AK238" i="59"/>
  <c r="AK239" i="59"/>
  <c r="AK240" i="59"/>
  <c r="AK241" i="59"/>
  <c r="AK242" i="59"/>
  <c r="AK243" i="59"/>
  <c r="AK244" i="59"/>
  <c r="AK245" i="59"/>
  <c r="AK246" i="59"/>
  <c r="AK247" i="59"/>
  <c r="AK248" i="59"/>
  <c r="AK249" i="59"/>
  <c r="AK250" i="59"/>
  <c r="AK251" i="59"/>
  <c r="AK252" i="59"/>
  <c r="AK253" i="59"/>
  <c r="AK254" i="59"/>
  <c r="AK255" i="59"/>
  <c r="AK256" i="59"/>
  <c r="AK257" i="59"/>
  <c r="AK258" i="59"/>
  <c r="AK259" i="59"/>
  <c r="AK260" i="59"/>
  <c r="AK261" i="59"/>
  <c r="AK262" i="59"/>
  <c r="AK263" i="59"/>
  <c r="AK264" i="59"/>
  <c r="AK265" i="59"/>
  <c r="AK266" i="59"/>
  <c r="AK267" i="59"/>
  <c r="AK268" i="59"/>
  <c r="AK269" i="59"/>
  <c r="AK270" i="59"/>
  <c r="AK271" i="59"/>
  <c r="AK272" i="59"/>
  <c r="AK273" i="59"/>
  <c r="AK274" i="59"/>
  <c r="AK275" i="59"/>
  <c r="AK276" i="59"/>
  <c r="AK277" i="59"/>
  <c r="AK278" i="59"/>
  <c r="AK279" i="59"/>
  <c r="AK280" i="59"/>
  <c r="AK281" i="59"/>
  <c r="AK282" i="59"/>
  <c r="AK283" i="59"/>
  <c r="AK284" i="59"/>
  <c r="AK285" i="59"/>
  <c r="AK286" i="59"/>
  <c r="AK287" i="59"/>
  <c r="AK288" i="59"/>
  <c r="AK289" i="59"/>
  <c r="AK290" i="59"/>
  <c r="AK291" i="59"/>
  <c r="AK292" i="59"/>
  <c r="AK293" i="59"/>
  <c r="AK294" i="59"/>
  <c r="AK295" i="59"/>
  <c r="AK296" i="59"/>
  <c r="AK297" i="59"/>
  <c r="AK298" i="59"/>
  <c r="AK299" i="59"/>
  <c r="AK300" i="59"/>
  <c r="AK301" i="59"/>
  <c r="AK302" i="59"/>
  <c r="AK303" i="59"/>
  <c r="AK304" i="59"/>
  <c r="AK305" i="59"/>
  <c r="AK306" i="59"/>
  <c r="AK307" i="59"/>
  <c r="AK308" i="59"/>
  <c r="AK309" i="59"/>
  <c r="AK310" i="59"/>
  <c r="AK311" i="59"/>
  <c r="AK312" i="59"/>
  <c r="AK313" i="59"/>
  <c r="AK314" i="59"/>
  <c r="AK315" i="59"/>
  <c r="AK316" i="59"/>
  <c r="AK317" i="59"/>
  <c r="AK318" i="59"/>
  <c r="AK319" i="59"/>
  <c r="AK320" i="59"/>
  <c r="AK321" i="59"/>
  <c r="AK322" i="59"/>
  <c r="AK323" i="59"/>
  <c r="AK324" i="59"/>
  <c r="AK325" i="59"/>
  <c r="AK326" i="59"/>
  <c r="AK327" i="59"/>
  <c r="AK328" i="59"/>
  <c r="AK329" i="59"/>
  <c r="AK330" i="59"/>
  <c r="AK331" i="59"/>
  <c r="AK332" i="59"/>
  <c r="AK333" i="59"/>
  <c r="AK334" i="59"/>
  <c r="AK335" i="59"/>
  <c r="AK336" i="59"/>
  <c r="AK337" i="59"/>
  <c r="AK338" i="59"/>
  <c r="AK339" i="59"/>
  <c r="AK340" i="59"/>
  <c r="AK341" i="59"/>
  <c r="AK342" i="59"/>
  <c r="AK343" i="59"/>
  <c r="AK344" i="59"/>
  <c r="AK345" i="59"/>
  <c r="AK346" i="59"/>
  <c r="AK347" i="59"/>
  <c r="AK348" i="59"/>
  <c r="AK349" i="59"/>
  <c r="AK350" i="59"/>
  <c r="AK351" i="59"/>
  <c r="AK352" i="59"/>
  <c r="AK353" i="59"/>
  <c r="AK354" i="59"/>
  <c r="AK355" i="59"/>
  <c r="AK356" i="59"/>
  <c r="AK357" i="59"/>
  <c r="AK358" i="59"/>
  <c r="AK359" i="59"/>
  <c r="AK360" i="59"/>
  <c r="AK361" i="59"/>
  <c r="AK362" i="59"/>
  <c r="AK363" i="59"/>
  <c r="AK364" i="59"/>
  <c r="AK365" i="59"/>
  <c r="AK366" i="59"/>
  <c r="AK367" i="59"/>
  <c r="AK368" i="59"/>
  <c r="AK369" i="59"/>
  <c r="AK370" i="59"/>
  <c r="AK371" i="59"/>
  <c r="AK372" i="59"/>
  <c r="AK373" i="59"/>
  <c r="AK374" i="59"/>
  <c r="AK375" i="59"/>
  <c r="AK376" i="59"/>
  <c r="AK377" i="59"/>
  <c r="AK378" i="59"/>
  <c r="AK379" i="59"/>
  <c r="AK380" i="59"/>
  <c r="AK381" i="59"/>
  <c r="AK382" i="59"/>
  <c r="AK383" i="59"/>
  <c r="AK384" i="59"/>
  <c r="AK385" i="59"/>
  <c r="AK386" i="59"/>
  <c r="AK387" i="59"/>
  <c r="AK388" i="59"/>
  <c r="AK389" i="59"/>
  <c r="AK390" i="59"/>
  <c r="AK391" i="59"/>
  <c r="AK392" i="59"/>
  <c r="AK393" i="59"/>
  <c r="AK394" i="59"/>
  <c r="AK395" i="59"/>
  <c r="AK396" i="59"/>
  <c r="AK397" i="59"/>
  <c r="AK398" i="59"/>
  <c r="AK399" i="59"/>
  <c r="AK400" i="59"/>
  <c r="AK401" i="59"/>
  <c r="AK402" i="59"/>
  <c r="AK403" i="59"/>
  <c r="AK404" i="59"/>
  <c r="AK405" i="59"/>
  <c r="AK406" i="59"/>
  <c r="AK407" i="59"/>
  <c r="AK408" i="59"/>
  <c r="AK409" i="59"/>
  <c r="AK410" i="59"/>
  <c r="AK411" i="59"/>
  <c r="AK412" i="59"/>
  <c r="AK413" i="59"/>
  <c r="AK414" i="59"/>
  <c r="AK415" i="59"/>
  <c r="AK416" i="59"/>
  <c r="AK417" i="59"/>
  <c r="AK418" i="59"/>
  <c r="AK419" i="59"/>
  <c r="AK420" i="59"/>
  <c r="AK421" i="59"/>
  <c r="AK422" i="59"/>
  <c r="AK423" i="59"/>
  <c r="AK424" i="59"/>
  <c r="AK425" i="59"/>
  <c r="AK426" i="59"/>
  <c r="AK427" i="59"/>
  <c r="AK428" i="59"/>
  <c r="AK429" i="59"/>
  <c r="AK430" i="59"/>
  <c r="AK431" i="59"/>
  <c r="AK432" i="59"/>
  <c r="AK433" i="59"/>
  <c r="AK434" i="59"/>
  <c r="AK435" i="59"/>
  <c r="AK436" i="59"/>
  <c r="AK437" i="59"/>
  <c r="AK438" i="59"/>
  <c r="AK439" i="59"/>
  <c r="AK440" i="59"/>
  <c r="AK441" i="59"/>
  <c r="AK442" i="59"/>
  <c r="AK443" i="59"/>
  <c r="AK444" i="59"/>
  <c r="AK445" i="59"/>
  <c r="AK446" i="59"/>
  <c r="AK447" i="59"/>
  <c r="AK448" i="59"/>
  <c r="AK449" i="59"/>
  <c r="AK450" i="59"/>
  <c r="AK451" i="59"/>
  <c r="AK452" i="59"/>
  <c r="AK453" i="59"/>
  <c r="AK454" i="59"/>
  <c r="AK455" i="59"/>
  <c r="AK456" i="59"/>
  <c r="AK457" i="59"/>
  <c r="AK458" i="59"/>
  <c r="AK459" i="59"/>
  <c r="AK460" i="59"/>
  <c r="AK461" i="59"/>
  <c r="AK462" i="59"/>
  <c r="AK463" i="59"/>
  <c r="AK464" i="59"/>
  <c r="AK465" i="59"/>
  <c r="AK466" i="59"/>
  <c r="AK467" i="59"/>
  <c r="AK468" i="59"/>
  <c r="AK469" i="59"/>
  <c r="AK470" i="59"/>
  <c r="AK471" i="59"/>
  <c r="AK472" i="59"/>
  <c r="AK473" i="59"/>
  <c r="AK474" i="59"/>
  <c r="AK475" i="59"/>
  <c r="AK476" i="59"/>
  <c r="AK477" i="59"/>
  <c r="AK478" i="59"/>
  <c r="AK479" i="59"/>
  <c r="AK480" i="59"/>
  <c r="AK481" i="59"/>
  <c r="AK482" i="59"/>
  <c r="AK483" i="59"/>
  <c r="AK484" i="59"/>
  <c r="AK485" i="59"/>
  <c r="AK486" i="59"/>
  <c r="AK487" i="59"/>
  <c r="AK488" i="59"/>
  <c r="AK489" i="59"/>
  <c r="AK490" i="59"/>
  <c r="AK491" i="59"/>
  <c r="AK492" i="59"/>
  <c r="AK493" i="59"/>
  <c r="AK494" i="59"/>
  <c r="AK495" i="59"/>
  <c r="AK496" i="59"/>
  <c r="AK497" i="59"/>
  <c r="AK498" i="59"/>
  <c r="AK499" i="59"/>
  <c r="AK500" i="59"/>
  <c r="AK501" i="59"/>
  <c r="AK502" i="59"/>
  <c r="AK3" i="59"/>
  <c r="X4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5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225" i="57"/>
  <c r="X226" i="57"/>
  <c r="X227" i="57"/>
  <c r="X228" i="57"/>
  <c r="X229" i="57"/>
  <c r="X230" i="57"/>
  <c r="X231" i="57"/>
  <c r="X232" i="57"/>
  <c r="X233" i="57"/>
  <c r="X234" i="57"/>
  <c r="X235" i="57"/>
  <c r="X236" i="57"/>
  <c r="X237" i="57"/>
  <c r="X238" i="57"/>
  <c r="X239" i="57"/>
  <c r="X240" i="57"/>
  <c r="X241" i="57"/>
  <c r="X242" i="57"/>
  <c r="X243" i="57"/>
  <c r="X244" i="57"/>
  <c r="X245" i="57"/>
  <c r="X246" i="57"/>
  <c r="X247" i="57"/>
  <c r="X248" i="57"/>
  <c r="X249" i="57"/>
  <c r="X250" i="57"/>
  <c r="X251" i="57"/>
  <c r="X252" i="57"/>
  <c r="X253" i="57"/>
  <c r="X254" i="57"/>
  <c r="X255" i="57"/>
  <c r="X256" i="57"/>
  <c r="X257" i="57"/>
  <c r="X258" i="57"/>
  <c r="X259" i="57"/>
  <c r="X260" i="57"/>
  <c r="X261" i="57"/>
  <c r="X262" i="57"/>
  <c r="X263" i="57"/>
  <c r="X264" i="57"/>
  <c r="X265" i="57"/>
  <c r="X266" i="57"/>
  <c r="X267" i="57"/>
  <c r="X268" i="57"/>
  <c r="X269" i="57"/>
  <c r="X270" i="57"/>
  <c r="X271" i="57"/>
  <c r="X272" i="57"/>
  <c r="X273" i="57"/>
  <c r="X274" i="57"/>
  <c r="X275" i="57"/>
  <c r="X276" i="57"/>
  <c r="X277" i="57"/>
  <c r="X278" i="57"/>
  <c r="X279" i="57"/>
  <c r="X280" i="57"/>
  <c r="X281" i="57"/>
  <c r="X282" i="57"/>
  <c r="X283" i="57"/>
  <c r="X284" i="57"/>
  <c r="X285" i="57"/>
  <c r="X286" i="57"/>
  <c r="X287" i="57"/>
  <c r="X288" i="57"/>
  <c r="X289" i="57"/>
  <c r="X290" i="57"/>
  <c r="X291" i="57"/>
  <c r="X292" i="57"/>
  <c r="X293" i="57"/>
  <c r="X294" i="57"/>
  <c r="X295" i="57"/>
  <c r="X296" i="57"/>
  <c r="X297" i="57"/>
  <c r="X298" i="57"/>
  <c r="X299" i="57"/>
  <c r="X300" i="57"/>
  <c r="X301" i="57"/>
  <c r="X302" i="57"/>
  <c r="X303" i="57"/>
  <c r="X304" i="57"/>
  <c r="X305" i="57"/>
  <c r="X306" i="57"/>
  <c r="X307" i="57"/>
  <c r="X308" i="57"/>
  <c r="X309" i="57"/>
  <c r="X310" i="57"/>
  <c r="X311" i="57"/>
  <c r="X312" i="57"/>
  <c r="X313" i="57"/>
  <c r="X314" i="57"/>
  <c r="X315" i="57"/>
  <c r="X316" i="57"/>
  <c r="X317" i="57"/>
  <c r="X318" i="57"/>
  <c r="X319" i="57"/>
  <c r="X320" i="57"/>
  <c r="X321" i="57"/>
  <c r="X322" i="57"/>
  <c r="X323" i="57"/>
  <c r="X324" i="57"/>
  <c r="X325" i="57"/>
  <c r="X326" i="57"/>
  <c r="X327" i="57"/>
  <c r="X328" i="57"/>
  <c r="X329" i="57"/>
  <c r="X330" i="57"/>
  <c r="X331" i="57"/>
  <c r="X332" i="57"/>
  <c r="X333" i="57"/>
  <c r="X334" i="57"/>
  <c r="X335" i="57"/>
  <c r="X336" i="57"/>
  <c r="X337" i="57"/>
  <c r="X338" i="57"/>
  <c r="X339" i="57"/>
  <c r="X340" i="57"/>
  <c r="X341" i="57"/>
  <c r="X342" i="57"/>
  <c r="X343" i="57"/>
  <c r="X344" i="57"/>
  <c r="X345" i="57"/>
  <c r="X346" i="57"/>
  <c r="X347" i="57"/>
  <c r="X348" i="57"/>
  <c r="X349" i="57"/>
  <c r="X350" i="57"/>
  <c r="X351" i="57"/>
  <c r="X352" i="57"/>
  <c r="X353" i="57"/>
  <c r="X354" i="57"/>
  <c r="X355" i="57"/>
  <c r="X356" i="57"/>
  <c r="X357" i="57"/>
  <c r="X358" i="57"/>
  <c r="X359" i="57"/>
  <c r="X360" i="57"/>
  <c r="X361" i="57"/>
  <c r="X362" i="57"/>
  <c r="X363" i="57"/>
  <c r="X364" i="57"/>
  <c r="X365" i="57"/>
  <c r="X366" i="57"/>
  <c r="X367" i="57"/>
  <c r="X368" i="57"/>
  <c r="X369" i="57"/>
  <c r="X370" i="57"/>
  <c r="X371" i="57"/>
  <c r="X372" i="57"/>
  <c r="X373" i="57"/>
  <c r="X374" i="57"/>
  <c r="X375" i="57"/>
  <c r="X376" i="57"/>
  <c r="X377" i="57"/>
  <c r="X378" i="57"/>
  <c r="X379" i="57"/>
  <c r="X380" i="57"/>
  <c r="X381" i="57"/>
  <c r="X382" i="57"/>
  <c r="X383" i="57"/>
  <c r="X384" i="57"/>
  <c r="X385" i="57"/>
  <c r="X386" i="57"/>
  <c r="X387" i="57"/>
  <c r="X388" i="57"/>
  <c r="X389" i="57"/>
  <c r="X390" i="57"/>
  <c r="X391" i="57"/>
  <c r="X392" i="57"/>
  <c r="X393" i="57"/>
  <c r="X394" i="57"/>
  <c r="X395" i="57"/>
  <c r="X396" i="57"/>
  <c r="X397" i="57"/>
  <c r="X398" i="57"/>
  <c r="X399" i="57"/>
  <c r="X400" i="57"/>
  <c r="X401" i="57"/>
  <c r="X402" i="57"/>
  <c r="X403" i="57"/>
  <c r="X404" i="57"/>
  <c r="X405" i="57"/>
  <c r="X406" i="57"/>
  <c r="X407" i="57"/>
  <c r="X408" i="57"/>
  <c r="X409" i="57"/>
  <c r="X410" i="57"/>
  <c r="X411" i="57"/>
  <c r="X412" i="57"/>
  <c r="X413" i="57"/>
  <c r="X414" i="57"/>
  <c r="X415" i="57"/>
  <c r="X416" i="57"/>
  <c r="X417" i="57"/>
  <c r="X418" i="57"/>
  <c r="X419" i="57"/>
  <c r="X420" i="57"/>
  <c r="X421" i="57"/>
  <c r="X422" i="57"/>
  <c r="X423" i="57"/>
  <c r="X424" i="57"/>
  <c r="X425" i="57"/>
  <c r="X426" i="57"/>
  <c r="X427" i="57"/>
  <c r="X428" i="57"/>
  <c r="X429" i="57"/>
  <c r="X430" i="57"/>
  <c r="X431" i="57"/>
  <c r="X432" i="57"/>
  <c r="X433" i="57"/>
  <c r="X434" i="57"/>
  <c r="X435" i="57"/>
  <c r="X436" i="57"/>
  <c r="X437" i="57"/>
  <c r="X438" i="57"/>
  <c r="X439" i="57"/>
  <c r="X440" i="57"/>
  <c r="X441" i="57"/>
  <c r="X442" i="57"/>
  <c r="X443" i="57"/>
  <c r="X444" i="57"/>
  <c r="X445" i="57"/>
  <c r="X446" i="57"/>
  <c r="X447" i="57"/>
  <c r="X448" i="57"/>
  <c r="X449" i="57"/>
  <c r="X450" i="57"/>
  <c r="X451" i="57"/>
  <c r="X452" i="57"/>
  <c r="X453" i="57"/>
  <c r="X454" i="57"/>
  <c r="X455" i="57"/>
  <c r="X456" i="57"/>
  <c r="X457" i="57"/>
  <c r="X458" i="57"/>
  <c r="X459" i="57"/>
  <c r="X460" i="57"/>
  <c r="X461" i="57"/>
  <c r="X462" i="57"/>
  <c r="X463" i="57"/>
  <c r="X464" i="57"/>
  <c r="X465" i="57"/>
  <c r="X466" i="57"/>
  <c r="X467" i="57"/>
  <c r="X468" i="57"/>
  <c r="X469" i="57"/>
  <c r="X470" i="57"/>
  <c r="X471" i="57"/>
  <c r="X472" i="57"/>
  <c r="X473" i="57"/>
  <c r="X474" i="57"/>
  <c r="X475" i="57"/>
  <c r="X476" i="57"/>
  <c r="X477" i="57"/>
  <c r="X478" i="57"/>
  <c r="X479" i="57"/>
  <c r="X480" i="57"/>
  <c r="X481" i="57"/>
  <c r="X482" i="57"/>
  <c r="X483" i="57"/>
  <c r="X484" i="57"/>
  <c r="X485" i="57"/>
  <c r="X486" i="57"/>
  <c r="X487" i="57"/>
  <c r="X488" i="57"/>
  <c r="X489" i="57"/>
  <c r="X490" i="57"/>
  <c r="X491" i="57"/>
  <c r="X492" i="57"/>
  <c r="X493" i="57"/>
  <c r="X494" i="57"/>
  <c r="X495" i="57"/>
  <c r="X496" i="57"/>
  <c r="X497" i="57"/>
  <c r="X498" i="57"/>
  <c r="X499" i="57"/>
  <c r="X500" i="57"/>
  <c r="X501" i="57"/>
  <c r="X502" i="57"/>
  <c r="X3" i="57"/>
  <c r="X3" i="55"/>
  <c r="X3" i="59"/>
  <c r="X4" i="59"/>
  <c r="X5" i="59"/>
  <c r="X6" i="59"/>
  <c r="X7" i="59"/>
  <c r="X8" i="59"/>
  <c r="X9" i="59"/>
  <c r="X10" i="59"/>
  <c r="X11" i="59"/>
  <c r="X12" i="59"/>
  <c r="X13" i="59"/>
  <c r="X14" i="59"/>
  <c r="X15" i="59"/>
  <c r="X16" i="59"/>
  <c r="X17" i="59"/>
  <c r="X18" i="59"/>
  <c r="X19" i="59"/>
  <c r="X20" i="59"/>
  <c r="X21" i="59"/>
  <c r="X22" i="59"/>
  <c r="X23" i="59"/>
  <c r="X24" i="59"/>
  <c r="X25" i="59"/>
  <c r="X26" i="59"/>
  <c r="X27" i="59"/>
  <c r="X28" i="59"/>
  <c r="X29" i="59"/>
  <c r="X30" i="59"/>
  <c r="X31" i="59"/>
  <c r="X32" i="59"/>
  <c r="X33" i="59"/>
  <c r="X34" i="59"/>
  <c r="X35" i="59"/>
  <c r="X36" i="59"/>
  <c r="X37" i="59"/>
  <c r="X38" i="59"/>
  <c r="X39" i="59"/>
  <c r="X40" i="59"/>
  <c r="X41" i="59"/>
  <c r="X42" i="59"/>
  <c r="X43" i="59"/>
  <c r="X44" i="59"/>
  <c r="X45" i="59"/>
  <c r="X46" i="59"/>
  <c r="X47" i="59"/>
  <c r="X48" i="59"/>
  <c r="X49" i="59"/>
  <c r="X50" i="59"/>
  <c r="X51" i="59"/>
  <c r="X52" i="59"/>
  <c r="X53" i="59"/>
  <c r="X54" i="59"/>
  <c r="X55" i="59"/>
  <c r="X56" i="59"/>
  <c r="X57" i="59"/>
  <c r="X58" i="59"/>
  <c r="X59" i="59"/>
  <c r="X60" i="59"/>
  <c r="X61" i="59"/>
  <c r="X62" i="59"/>
  <c r="X63" i="59"/>
  <c r="X64" i="59"/>
  <c r="X65" i="59"/>
  <c r="X66" i="59"/>
  <c r="X67" i="59"/>
  <c r="X68" i="59"/>
  <c r="X69" i="59"/>
  <c r="X70" i="59"/>
  <c r="X71" i="59"/>
  <c r="X72" i="59"/>
  <c r="X73" i="59"/>
  <c r="X74" i="59"/>
  <c r="X75" i="59"/>
  <c r="X76" i="59"/>
  <c r="X77" i="59"/>
  <c r="X78" i="59"/>
  <c r="X79" i="59"/>
  <c r="X80" i="59"/>
  <c r="X81" i="59"/>
  <c r="X82" i="59"/>
  <c r="X83" i="59"/>
  <c r="X84" i="59"/>
  <c r="X85" i="59"/>
  <c r="X86" i="59"/>
  <c r="X87" i="59"/>
  <c r="X88" i="59"/>
  <c r="X89" i="59"/>
  <c r="X90" i="59"/>
  <c r="X91" i="59"/>
  <c r="X92" i="59"/>
  <c r="X93" i="59"/>
  <c r="X94" i="59"/>
  <c r="X95" i="59"/>
  <c r="X96" i="59"/>
  <c r="X97" i="59"/>
  <c r="X98" i="59"/>
  <c r="X99" i="59"/>
  <c r="X100" i="59"/>
  <c r="X101" i="59"/>
  <c r="X102" i="59"/>
  <c r="X103" i="59"/>
  <c r="X104" i="59"/>
  <c r="X105" i="59"/>
  <c r="X106" i="59"/>
  <c r="X107" i="59"/>
  <c r="X108" i="59"/>
  <c r="X109" i="59"/>
  <c r="X110" i="59"/>
  <c r="X111" i="59"/>
  <c r="X112" i="59"/>
  <c r="X113" i="59"/>
  <c r="X114" i="59"/>
  <c r="X115" i="59"/>
  <c r="X116" i="59"/>
  <c r="X117" i="59"/>
  <c r="X118" i="59"/>
  <c r="X119" i="59"/>
  <c r="X120" i="59"/>
  <c r="X121" i="59"/>
  <c r="X122" i="59"/>
  <c r="X123" i="59"/>
  <c r="X124" i="59"/>
  <c r="X125" i="59"/>
  <c r="X126" i="59"/>
  <c r="X127" i="59"/>
  <c r="X128" i="59"/>
  <c r="X129" i="59"/>
  <c r="X130" i="59"/>
  <c r="X131" i="59"/>
  <c r="X132" i="59"/>
  <c r="X133" i="59"/>
  <c r="X134" i="59"/>
  <c r="X135" i="59"/>
  <c r="X136" i="59"/>
  <c r="X137" i="59"/>
  <c r="X138" i="59"/>
  <c r="X139" i="59"/>
  <c r="X140" i="59"/>
  <c r="X141" i="59"/>
  <c r="X142" i="59"/>
  <c r="X143" i="59"/>
  <c r="X144" i="59"/>
  <c r="X145" i="59"/>
  <c r="X146" i="59"/>
  <c r="X147" i="59"/>
  <c r="X148" i="59"/>
  <c r="X149" i="59"/>
  <c r="X150" i="59"/>
  <c r="X151" i="59"/>
  <c r="X152" i="59"/>
  <c r="X153" i="59"/>
  <c r="X154" i="59"/>
  <c r="X155" i="59"/>
  <c r="X156" i="59"/>
  <c r="X157" i="59"/>
  <c r="X158" i="59"/>
  <c r="X159" i="59"/>
  <c r="X160" i="59"/>
  <c r="X161" i="59"/>
  <c r="X162" i="59"/>
  <c r="X163" i="59"/>
  <c r="X164" i="59"/>
  <c r="X165" i="59"/>
  <c r="X166" i="59"/>
  <c r="X167" i="59"/>
  <c r="X168" i="59"/>
  <c r="X169" i="59"/>
  <c r="X170" i="59"/>
  <c r="X171" i="59"/>
  <c r="X172" i="59"/>
  <c r="X173" i="59"/>
  <c r="X174" i="59"/>
  <c r="X175" i="59"/>
  <c r="X176" i="59"/>
  <c r="X177" i="59"/>
  <c r="X178" i="59"/>
  <c r="X179" i="59"/>
  <c r="X180" i="59"/>
  <c r="X181" i="59"/>
  <c r="X182" i="59"/>
  <c r="X183" i="59"/>
  <c r="X184" i="59"/>
  <c r="X185" i="59"/>
  <c r="X186" i="59"/>
  <c r="X187" i="59"/>
  <c r="X188" i="59"/>
  <c r="X189" i="59"/>
  <c r="X190" i="59"/>
  <c r="X191" i="59"/>
  <c r="X192" i="59"/>
  <c r="X193" i="59"/>
  <c r="X194" i="59"/>
  <c r="X195" i="59"/>
  <c r="X196" i="59"/>
  <c r="X197" i="59"/>
  <c r="X198" i="59"/>
  <c r="X199" i="59"/>
  <c r="X200" i="59"/>
  <c r="X201" i="59"/>
  <c r="X202" i="59"/>
  <c r="X203" i="59"/>
  <c r="X204" i="59"/>
  <c r="X205" i="59"/>
  <c r="X206" i="59"/>
  <c r="X207" i="59"/>
  <c r="X208" i="59"/>
  <c r="X209" i="59"/>
  <c r="X210" i="59"/>
  <c r="X211" i="59"/>
  <c r="X212" i="59"/>
  <c r="X213" i="59"/>
  <c r="X214" i="59"/>
  <c r="X215" i="59"/>
  <c r="X216" i="59"/>
  <c r="X217" i="59"/>
  <c r="X218" i="59"/>
  <c r="X219" i="59"/>
  <c r="X220" i="59"/>
  <c r="X221" i="59"/>
  <c r="X222" i="59"/>
  <c r="X223" i="59"/>
  <c r="X224" i="59"/>
  <c r="X225" i="59"/>
  <c r="X226" i="59"/>
  <c r="X227" i="59"/>
  <c r="X228" i="59"/>
  <c r="X229" i="59"/>
  <c r="X230" i="59"/>
  <c r="X231" i="59"/>
  <c r="X232" i="59"/>
  <c r="X233" i="59"/>
  <c r="X234" i="59"/>
  <c r="X235" i="59"/>
  <c r="X236" i="59"/>
  <c r="X237" i="59"/>
  <c r="X238" i="59"/>
  <c r="X239" i="59"/>
  <c r="X240" i="59"/>
  <c r="X241" i="59"/>
  <c r="X242" i="59"/>
  <c r="X243" i="59"/>
  <c r="X244" i="59"/>
  <c r="X245" i="59"/>
  <c r="X246" i="59"/>
  <c r="X247" i="59"/>
  <c r="X248" i="59"/>
  <c r="X249" i="59"/>
  <c r="X250" i="59"/>
  <c r="X251" i="59"/>
  <c r="X252" i="59"/>
  <c r="X253" i="59"/>
  <c r="X254" i="59"/>
  <c r="X255" i="59"/>
  <c r="X256" i="59"/>
  <c r="X257" i="59"/>
  <c r="X258" i="59"/>
  <c r="X259" i="59"/>
  <c r="X260" i="59"/>
  <c r="X261" i="59"/>
  <c r="X262" i="59"/>
  <c r="X263" i="59"/>
  <c r="X264" i="59"/>
  <c r="X265" i="59"/>
  <c r="X266" i="59"/>
  <c r="X267" i="59"/>
  <c r="X268" i="59"/>
  <c r="X269" i="59"/>
  <c r="X270" i="59"/>
  <c r="X271" i="59"/>
  <c r="X272" i="59"/>
  <c r="X273" i="59"/>
  <c r="X274" i="59"/>
  <c r="X275" i="59"/>
  <c r="X276" i="59"/>
  <c r="X277" i="59"/>
  <c r="X278" i="59"/>
  <c r="X279" i="59"/>
  <c r="X280" i="59"/>
  <c r="X281" i="59"/>
  <c r="X282" i="59"/>
  <c r="X283" i="59"/>
  <c r="X284" i="59"/>
  <c r="X285" i="59"/>
  <c r="X286" i="59"/>
  <c r="X287" i="59"/>
  <c r="X288" i="59"/>
  <c r="X289" i="59"/>
  <c r="X290" i="59"/>
  <c r="X291" i="59"/>
  <c r="X292" i="59"/>
  <c r="X293" i="59"/>
  <c r="X294" i="59"/>
  <c r="X295" i="59"/>
  <c r="X296" i="59"/>
  <c r="X297" i="59"/>
  <c r="X298" i="59"/>
  <c r="X299" i="59"/>
  <c r="X300" i="59"/>
  <c r="X301" i="59"/>
  <c r="X302" i="59"/>
  <c r="X303" i="59"/>
  <c r="X304" i="59"/>
  <c r="X305" i="59"/>
  <c r="X306" i="59"/>
  <c r="X307" i="59"/>
  <c r="X308" i="59"/>
  <c r="X309" i="59"/>
  <c r="X310" i="59"/>
  <c r="X311" i="59"/>
  <c r="X312" i="59"/>
  <c r="X313" i="59"/>
  <c r="X314" i="59"/>
  <c r="X315" i="59"/>
  <c r="X316" i="59"/>
  <c r="X317" i="59"/>
  <c r="X318" i="59"/>
  <c r="X319" i="59"/>
  <c r="X320" i="59"/>
  <c r="X321" i="59"/>
  <c r="X322" i="59"/>
  <c r="X323" i="59"/>
  <c r="X324" i="59"/>
  <c r="X325" i="59"/>
  <c r="X326" i="59"/>
  <c r="X327" i="59"/>
  <c r="X328" i="59"/>
  <c r="X329" i="59"/>
  <c r="X330" i="59"/>
  <c r="X331" i="59"/>
  <c r="X332" i="59"/>
  <c r="X333" i="59"/>
  <c r="X334" i="59"/>
  <c r="X335" i="59"/>
  <c r="X336" i="59"/>
  <c r="X337" i="59"/>
  <c r="X338" i="59"/>
  <c r="X339" i="59"/>
  <c r="X340" i="59"/>
  <c r="X341" i="59"/>
  <c r="X342" i="59"/>
  <c r="X343" i="59"/>
  <c r="X344" i="59"/>
  <c r="X345" i="59"/>
  <c r="X346" i="59"/>
  <c r="X347" i="59"/>
  <c r="X348" i="59"/>
  <c r="X349" i="59"/>
  <c r="X350" i="59"/>
  <c r="X351" i="59"/>
  <c r="X352" i="59"/>
  <c r="X353" i="59"/>
  <c r="X354" i="59"/>
  <c r="X355" i="59"/>
  <c r="X356" i="59"/>
  <c r="X357" i="59"/>
  <c r="X358" i="59"/>
  <c r="X359" i="59"/>
  <c r="X360" i="59"/>
  <c r="X361" i="59"/>
  <c r="X362" i="59"/>
  <c r="X363" i="59"/>
  <c r="X364" i="59"/>
  <c r="X365" i="59"/>
  <c r="X366" i="59"/>
  <c r="X367" i="59"/>
  <c r="X368" i="59"/>
  <c r="X369" i="59"/>
  <c r="X370" i="59"/>
  <c r="X371" i="59"/>
  <c r="X372" i="59"/>
  <c r="X373" i="59"/>
  <c r="X374" i="59"/>
  <c r="X375" i="59"/>
  <c r="X376" i="59"/>
  <c r="X377" i="59"/>
  <c r="X378" i="59"/>
  <c r="X379" i="59"/>
  <c r="X380" i="59"/>
  <c r="X381" i="59"/>
  <c r="X382" i="59"/>
  <c r="X383" i="59"/>
  <c r="X384" i="59"/>
  <c r="X385" i="59"/>
  <c r="X386" i="59"/>
  <c r="X387" i="59"/>
  <c r="X388" i="59"/>
  <c r="X389" i="59"/>
  <c r="X390" i="59"/>
  <c r="X391" i="59"/>
  <c r="X392" i="59"/>
  <c r="X393" i="59"/>
  <c r="X394" i="59"/>
  <c r="X395" i="59"/>
  <c r="X396" i="59"/>
  <c r="X397" i="59"/>
  <c r="X398" i="59"/>
  <c r="X399" i="59"/>
  <c r="X400" i="59"/>
  <c r="X401" i="59"/>
  <c r="X402" i="59"/>
  <c r="X403" i="59"/>
  <c r="X404" i="59"/>
  <c r="X405" i="59"/>
  <c r="X406" i="59"/>
  <c r="X407" i="59"/>
  <c r="X408" i="59"/>
  <c r="X409" i="59"/>
  <c r="X410" i="59"/>
  <c r="X411" i="59"/>
  <c r="X412" i="59"/>
  <c r="X413" i="59"/>
  <c r="X414" i="59"/>
  <c r="X415" i="59"/>
  <c r="X416" i="59"/>
  <c r="X417" i="59"/>
  <c r="X418" i="59"/>
  <c r="X419" i="59"/>
  <c r="X420" i="59"/>
  <c r="X421" i="59"/>
  <c r="X422" i="59"/>
  <c r="X423" i="59"/>
  <c r="X424" i="59"/>
  <c r="X425" i="59"/>
  <c r="X426" i="59"/>
  <c r="X427" i="59"/>
  <c r="X428" i="59"/>
  <c r="X429" i="59"/>
  <c r="X430" i="59"/>
  <c r="X431" i="59"/>
  <c r="X432" i="59"/>
  <c r="X433" i="59"/>
  <c r="X434" i="59"/>
  <c r="X435" i="59"/>
  <c r="X436" i="59"/>
  <c r="X437" i="59"/>
  <c r="X438" i="59"/>
  <c r="X439" i="59"/>
  <c r="X440" i="59"/>
  <c r="X441" i="59"/>
  <c r="X442" i="59"/>
  <c r="X443" i="59"/>
  <c r="X444" i="59"/>
  <c r="X445" i="59"/>
  <c r="X446" i="59"/>
  <c r="X447" i="59"/>
  <c r="X448" i="59"/>
  <c r="X449" i="59"/>
  <c r="X450" i="59"/>
  <c r="X451" i="59"/>
  <c r="X452" i="59"/>
  <c r="X453" i="59"/>
  <c r="X454" i="59"/>
  <c r="X455" i="59"/>
  <c r="X456" i="59"/>
  <c r="X457" i="59"/>
  <c r="X458" i="59"/>
  <c r="X459" i="59"/>
  <c r="X460" i="59"/>
  <c r="X461" i="59"/>
  <c r="X462" i="59"/>
  <c r="X463" i="59"/>
  <c r="X464" i="59"/>
  <c r="X465" i="59"/>
  <c r="X466" i="59"/>
  <c r="X467" i="59"/>
  <c r="X468" i="59"/>
  <c r="X469" i="59"/>
  <c r="X470" i="59"/>
  <c r="X471" i="59"/>
  <c r="X472" i="59"/>
  <c r="X473" i="59"/>
  <c r="X474" i="59"/>
  <c r="X475" i="59"/>
  <c r="X476" i="59"/>
  <c r="X477" i="59"/>
  <c r="X478" i="59"/>
  <c r="X479" i="59"/>
  <c r="X480" i="59"/>
  <c r="X481" i="59"/>
  <c r="X482" i="59"/>
  <c r="X483" i="59"/>
  <c r="X484" i="59"/>
  <c r="X485" i="59"/>
  <c r="X486" i="59"/>
  <c r="X487" i="59"/>
  <c r="X488" i="59"/>
  <c r="X489" i="59"/>
  <c r="X490" i="59"/>
  <c r="X491" i="59"/>
  <c r="X492" i="59"/>
  <c r="X493" i="59"/>
  <c r="X494" i="59"/>
  <c r="X495" i="59"/>
  <c r="X496" i="59"/>
  <c r="X497" i="59"/>
  <c r="X498" i="59"/>
  <c r="X499" i="59"/>
  <c r="X500" i="59"/>
  <c r="X501" i="59"/>
  <c r="X502" i="59"/>
  <c r="X3" i="58"/>
  <c r="X4" i="58"/>
  <c r="X5" i="58"/>
  <c r="X6" i="58"/>
  <c r="X7" i="58"/>
  <c r="X8" i="58"/>
  <c r="X9" i="58"/>
  <c r="X10" i="58"/>
  <c r="X11" i="58"/>
  <c r="X12" i="58"/>
  <c r="X13" i="58"/>
  <c r="X14" i="58"/>
  <c r="X15" i="58"/>
  <c r="X16" i="58"/>
  <c r="X17" i="58"/>
  <c r="X18" i="58"/>
  <c r="X19" i="58"/>
  <c r="X20" i="58"/>
  <c r="X21" i="58"/>
  <c r="X22" i="58"/>
  <c r="X23" i="58"/>
  <c r="X24" i="58"/>
  <c r="X25" i="58"/>
  <c r="X26" i="58"/>
  <c r="X27" i="58"/>
  <c r="X28" i="58"/>
  <c r="X29" i="58"/>
  <c r="X30" i="58"/>
  <c r="X31" i="58"/>
  <c r="X32" i="58"/>
  <c r="X33" i="58"/>
  <c r="X34" i="58"/>
  <c r="X35" i="58"/>
  <c r="X36" i="58"/>
  <c r="X37" i="58"/>
  <c r="X38" i="58"/>
  <c r="X39" i="58"/>
  <c r="X40" i="58"/>
  <c r="X41" i="58"/>
  <c r="X42" i="58"/>
  <c r="X43" i="58"/>
  <c r="X44" i="58"/>
  <c r="X45" i="58"/>
  <c r="X46" i="58"/>
  <c r="X47" i="58"/>
  <c r="X48" i="58"/>
  <c r="X49" i="58"/>
  <c r="X50" i="58"/>
  <c r="X51" i="58"/>
  <c r="X52" i="58"/>
  <c r="X53" i="58"/>
  <c r="X54" i="58"/>
  <c r="X55" i="58"/>
  <c r="X56" i="58"/>
  <c r="X57" i="58"/>
  <c r="X58" i="58"/>
  <c r="X59" i="58"/>
  <c r="X60" i="58"/>
  <c r="X61" i="58"/>
  <c r="X62" i="58"/>
  <c r="X63" i="58"/>
  <c r="X64" i="58"/>
  <c r="X65" i="58"/>
  <c r="X66" i="58"/>
  <c r="X67" i="58"/>
  <c r="X68" i="58"/>
  <c r="X69" i="58"/>
  <c r="X70" i="58"/>
  <c r="X71" i="58"/>
  <c r="X72" i="58"/>
  <c r="X73" i="58"/>
  <c r="X74" i="58"/>
  <c r="X75" i="58"/>
  <c r="X76" i="58"/>
  <c r="X77" i="58"/>
  <c r="X78" i="58"/>
  <c r="X79" i="58"/>
  <c r="X80" i="58"/>
  <c r="X81" i="58"/>
  <c r="X82" i="58"/>
  <c r="X83" i="58"/>
  <c r="X84" i="58"/>
  <c r="X85" i="58"/>
  <c r="X86" i="58"/>
  <c r="X87" i="58"/>
  <c r="X88" i="58"/>
  <c r="X89" i="58"/>
  <c r="X90" i="58"/>
  <c r="X91" i="58"/>
  <c r="X92" i="58"/>
  <c r="X93" i="58"/>
  <c r="X94" i="58"/>
  <c r="X95" i="58"/>
  <c r="X96" i="58"/>
  <c r="X97" i="58"/>
  <c r="X98" i="58"/>
  <c r="X99" i="58"/>
  <c r="X100" i="58"/>
  <c r="X101" i="58"/>
  <c r="X102" i="58"/>
  <c r="X103" i="58"/>
  <c r="X104" i="58"/>
  <c r="X105" i="58"/>
  <c r="X106" i="58"/>
  <c r="X107" i="58"/>
  <c r="X108" i="58"/>
  <c r="X109" i="58"/>
  <c r="X110" i="58"/>
  <c r="X111" i="58"/>
  <c r="X112" i="58"/>
  <c r="X113" i="58"/>
  <c r="X114" i="58"/>
  <c r="X115" i="58"/>
  <c r="X116" i="58"/>
  <c r="X117" i="58"/>
  <c r="X118" i="58"/>
  <c r="X119" i="58"/>
  <c r="X120" i="58"/>
  <c r="X121" i="58"/>
  <c r="X122" i="58"/>
  <c r="X123" i="58"/>
  <c r="X124" i="58"/>
  <c r="X125" i="58"/>
  <c r="X126" i="58"/>
  <c r="X127" i="58"/>
  <c r="X128" i="58"/>
  <c r="X129" i="58"/>
  <c r="X130" i="58"/>
  <c r="X131" i="58"/>
  <c r="X132" i="58"/>
  <c r="X133" i="58"/>
  <c r="X134" i="58"/>
  <c r="X135" i="58"/>
  <c r="X136" i="58"/>
  <c r="X137" i="58"/>
  <c r="X138" i="58"/>
  <c r="X139" i="58"/>
  <c r="X140" i="58"/>
  <c r="X141" i="58"/>
  <c r="X142" i="58"/>
  <c r="X143" i="58"/>
  <c r="X144" i="58"/>
  <c r="X145" i="58"/>
  <c r="X146" i="58"/>
  <c r="X147" i="58"/>
  <c r="X148" i="58"/>
  <c r="X149" i="58"/>
  <c r="X150" i="58"/>
  <c r="X151" i="58"/>
  <c r="X152" i="58"/>
  <c r="X153" i="58"/>
  <c r="X154" i="58"/>
  <c r="X155" i="58"/>
  <c r="X156" i="58"/>
  <c r="X157" i="58"/>
  <c r="X158" i="58"/>
  <c r="X159" i="58"/>
  <c r="X160" i="58"/>
  <c r="X161" i="58"/>
  <c r="X162" i="58"/>
  <c r="X163" i="58"/>
  <c r="X164" i="58"/>
  <c r="X165" i="58"/>
  <c r="X166" i="58"/>
  <c r="X167" i="58"/>
  <c r="X168" i="58"/>
  <c r="X169" i="58"/>
  <c r="X170" i="58"/>
  <c r="X171" i="58"/>
  <c r="X172" i="58"/>
  <c r="X173" i="58"/>
  <c r="X174" i="58"/>
  <c r="X175" i="58"/>
  <c r="X176" i="58"/>
  <c r="X177" i="58"/>
  <c r="X178" i="58"/>
  <c r="X179" i="58"/>
  <c r="X180" i="58"/>
  <c r="X181" i="58"/>
  <c r="X182" i="58"/>
  <c r="X183" i="58"/>
  <c r="X184" i="58"/>
  <c r="X185" i="58"/>
  <c r="X186" i="58"/>
  <c r="X187" i="58"/>
  <c r="X188" i="58"/>
  <c r="X189" i="58"/>
  <c r="X190" i="58"/>
  <c r="X191" i="58"/>
  <c r="X192" i="58"/>
  <c r="X193" i="58"/>
  <c r="X194" i="58"/>
  <c r="X195" i="58"/>
  <c r="X196" i="58"/>
  <c r="X197" i="58"/>
  <c r="X198" i="58"/>
  <c r="X199" i="58"/>
  <c r="X200" i="58"/>
  <c r="X201" i="58"/>
  <c r="X202" i="58"/>
  <c r="X203" i="58"/>
  <c r="X204" i="58"/>
  <c r="X205" i="58"/>
  <c r="X206" i="58"/>
  <c r="X207" i="58"/>
  <c r="X208" i="58"/>
  <c r="X209" i="58"/>
  <c r="X210" i="58"/>
  <c r="X211" i="58"/>
  <c r="X212" i="58"/>
  <c r="X213" i="58"/>
  <c r="X214" i="58"/>
  <c r="X215" i="58"/>
  <c r="X216" i="58"/>
  <c r="X217" i="58"/>
  <c r="X218" i="58"/>
  <c r="X219" i="58"/>
  <c r="X220" i="58"/>
  <c r="X221" i="58"/>
  <c r="X222" i="58"/>
  <c r="X223" i="58"/>
  <c r="X224" i="58"/>
  <c r="X225" i="58"/>
  <c r="X226" i="58"/>
  <c r="X227" i="58"/>
  <c r="X228" i="58"/>
  <c r="X229" i="58"/>
  <c r="X230" i="58"/>
  <c r="X231" i="58"/>
  <c r="X232" i="58"/>
  <c r="X233" i="58"/>
  <c r="X234" i="58"/>
  <c r="X235" i="58"/>
  <c r="X236" i="58"/>
  <c r="X237" i="58"/>
  <c r="X238" i="58"/>
  <c r="X239" i="58"/>
  <c r="X240" i="58"/>
  <c r="X241" i="58"/>
  <c r="X242" i="58"/>
  <c r="X243" i="58"/>
  <c r="X244" i="58"/>
  <c r="X245" i="58"/>
  <c r="X246" i="58"/>
  <c r="X247" i="58"/>
  <c r="X248" i="58"/>
  <c r="X249" i="58"/>
  <c r="X250" i="58"/>
  <c r="X251" i="58"/>
  <c r="X252" i="58"/>
  <c r="X253" i="58"/>
  <c r="X254" i="58"/>
  <c r="X255" i="58"/>
  <c r="X256" i="58"/>
  <c r="X257" i="58"/>
  <c r="X258" i="58"/>
  <c r="X259" i="58"/>
  <c r="X260" i="58"/>
  <c r="X261" i="58"/>
  <c r="X262" i="58"/>
  <c r="X263" i="58"/>
  <c r="X264" i="58"/>
  <c r="X265" i="58"/>
  <c r="X266" i="58"/>
  <c r="X267" i="58"/>
  <c r="X268" i="58"/>
  <c r="X269" i="58"/>
  <c r="X270" i="58"/>
  <c r="X271" i="58"/>
  <c r="X272" i="58"/>
  <c r="X273" i="58"/>
  <c r="X274" i="58"/>
  <c r="X275" i="58"/>
  <c r="X276" i="58"/>
  <c r="X277" i="58"/>
  <c r="X278" i="58"/>
  <c r="X279" i="58"/>
  <c r="X280" i="58"/>
  <c r="X281" i="58"/>
  <c r="X282" i="58"/>
  <c r="X283" i="58"/>
  <c r="X284" i="58"/>
  <c r="X285" i="58"/>
  <c r="X286" i="58"/>
  <c r="X287" i="58"/>
  <c r="X288" i="58"/>
  <c r="X289" i="58"/>
  <c r="X290" i="58"/>
  <c r="X291" i="58"/>
  <c r="X292" i="58"/>
  <c r="X293" i="58"/>
  <c r="X294" i="58"/>
  <c r="X295" i="58"/>
  <c r="X296" i="58"/>
  <c r="X297" i="58"/>
  <c r="X298" i="58"/>
  <c r="X299" i="58"/>
  <c r="X300" i="58"/>
  <c r="X301" i="58"/>
  <c r="X302" i="58"/>
  <c r="X303" i="58"/>
  <c r="X304" i="58"/>
  <c r="X305" i="58"/>
  <c r="X306" i="58"/>
  <c r="X307" i="58"/>
  <c r="X308" i="58"/>
  <c r="X309" i="58"/>
  <c r="X310" i="58"/>
  <c r="X311" i="58"/>
  <c r="X312" i="58"/>
  <c r="X313" i="58"/>
  <c r="X314" i="58"/>
  <c r="X315" i="58"/>
  <c r="X316" i="58"/>
  <c r="X317" i="58"/>
  <c r="X318" i="58"/>
  <c r="X319" i="58"/>
  <c r="X320" i="58"/>
  <c r="X321" i="58"/>
  <c r="X322" i="58"/>
  <c r="X323" i="58"/>
  <c r="X324" i="58"/>
  <c r="X325" i="58"/>
  <c r="X326" i="58"/>
  <c r="X327" i="58"/>
  <c r="X328" i="58"/>
  <c r="X329" i="58"/>
  <c r="X330" i="58"/>
  <c r="X331" i="58"/>
  <c r="X332" i="58"/>
  <c r="X333" i="58"/>
  <c r="X334" i="58"/>
  <c r="X335" i="58"/>
  <c r="X336" i="58"/>
  <c r="X337" i="58"/>
  <c r="X338" i="58"/>
  <c r="X339" i="58"/>
  <c r="X340" i="58"/>
  <c r="X341" i="58"/>
  <c r="X342" i="58"/>
  <c r="X343" i="58"/>
  <c r="X344" i="58"/>
  <c r="X345" i="58"/>
  <c r="X346" i="58"/>
  <c r="X347" i="58"/>
  <c r="X348" i="58"/>
  <c r="X349" i="58"/>
  <c r="X350" i="58"/>
  <c r="X351" i="58"/>
  <c r="X352" i="58"/>
  <c r="X353" i="58"/>
  <c r="X354" i="58"/>
  <c r="X355" i="58"/>
  <c r="X356" i="58"/>
  <c r="X357" i="58"/>
  <c r="X358" i="58"/>
  <c r="X359" i="58"/>
  <c r="X360" i="58"/>
  <c r="X361" i="58"/>
  <c r="X362" i="58"/>
  <c r="X363" i="58"/>
  <c r="X364" i="58"/>
  <c r="X365" i="58"/>
  <c r="X366" i="58"/>
  <c r="X367" i="58"/>
  <c r="X368" i="58"/>
  <c r="X369" i="58"/>
  <c r="X370" i="58"/>
  <c r="X371" i="58"/>
  <c r="X372" i="58"/>
  <c r="X373" i="58"/>
  <c r="X374" i="58"/>
  <c r="X375" i="58"/>
  <c r="X376" i="58"/>
  <c r="X377" i="58"/>
  <c r="X378" i="58"/>
  <c r="X379" i="58"/>
  <c r="X380" i="58"/>
  <c r="X381" i="58"/>
  <c r="X382" i="58"/>
  <c r="X383" i="58"/>
  <c r="X384" i="58"/>
  <c r="X385" i="58"/>
  <c r="X386" i="58"/>
  <c r="X387" i="58"/>
  <c r="X388" i="58"/>
  <c r="X389" i="58"/>
  <c r="X390" i="58"/>
  <c r="X391" i="58"/>
  <c r="X392" i="58"/>
  <c r="X393" i="58"/>
  <c r="X394" i="58"/>
  <c r="X395" i="58"/>
  <c r="X396" i="58"/>
  <c r="X397" i="58"/>
  <c r="X398" i="58"/>
  <c r="X399" i="58"/>
  <c r="X400" i="58"/>
  <c r="X401" i="58"/>
  <c r="X402" i="58"/>
  <c r="X403" i="58"/>
  <c r="X404" i="58"/>
  <c r="X405" i="58"/>
  <c r="X406" i="58"/>
  <c r="X407" i="58"/>
  <c r="X408" i="58"/>
  <c r="X409" i="58"/>
  <c r="X410" i="58"/>
  <c r="X411" i="58"/>
  <c r="X412" i="58"/>
  <c r="X413" i="58"/>
  <c r="X414" i="58"/>
  <c r="X415" i="58"/>
  <c r="X416" i="58"/>
  <c r="X417" i="58"/>
  <c r="X418" i="58"/>
  <c r="X419" i="58"/>
  <c r="X420" i="58"/>
  <c r="X421" i="58"/>
  <c r="X422" i="58"/>
  <c r="X423" i="58"/>
  <c r="X424" i="58"/>
  <c r="X425" i="58"/>
  <c r="X426" i="58"/>
  <c r="X427" i="58"/>
  <c r="X428" i="58"/>
  <c r="X429" i="58"/>
  <c r="X430" i="58"/>
  <c r="X431" i="58"/>
  <c r="X432" i="58"/>
  <c r="X433" i="58"/>
  <c r="X434" i="58"/>
  <c r="X435" i="58"/>
  <c r="X436" i="58"/>
  <c r="X437" i="58"/>
  <c r="X438" i="58"/>
  <c r="X439" i="58"/>
  <c r="X440" i="58"/>
  <c r="X441" i="58"/>
  <c r="X442" i="58"/>
  <c r="X443" i="58"/>
  <c r="X444" i="58"/>
  <c r="X445" i="58"/>
  <c r="X446" i="58"/>
  <c r="X447" i="58"/>
  <c r="X448" i="58"/>
  <c r="X449" i="58"/>
  <c r="X450" i="58"/>
  <c r="X451" i="58"/>
  <c r="X452" i="58"/>
  <c r="X453" i="58"/>
  <c r="X454" i="58"/>
  <c r="X455" i="58"/>
  <c r="X456" i="58"/>
  <c r="X457" i="58"/>
  <c r="X458" i="58"/>
  <c r="X459" i="58"/>
  <c r="X460" i="58"/>
  <c r="X461" i="58"/>
  <c r="X462" i="58"/>
  <c r="X463" i="58"/>
  <c r="X464" i="58"/>
  <c r="X465" i="58"/>
  <c r="X466" i="58"/>
  <c r="X467" i="58"/>
  <c r="X468" i="58"/>
  <c r="X469" i="58"/>
  <c r="X470" i="58"/>
  <c r="X471" i="58"/>
  <c r="X472" i="58"/>
  <c r="X473" i="58"/>
  <c r="X474" i="58"/>
  <c r="X475" i="58"/>
  <c r="X476" i="58"/>
  <c r="X477" i="58"/>
  <c r="X478" i="58"/>
  <c r="X479" i="58"/>
  <c r="X480" i="58"/>
  <c r="X481" i="58"/>
  <c r="X482" i="58"/>
  <c r="X483" i="58"/>
  <c r="X484" i="58"/>
  <c r="X485" i="58"/>
  <c r="X486" i="58"/>
  <c r="X487" i="58"/>
  <c r="X488" i="58"/>
  <c r="X489" i="58"/>
  <c r="X490" i="58"/>
  <c r="X491" i="58"/>
  <c r="X492" i="58"/>
  <c r="X493" i="58"/>
  <c r="X494" i="58"/>
  <c r="X495" i="58"/>
  <c r="X496" i="58"/>
  <c r="X497" i="58"/>
  <c r="X498" i="58"/>
  <c r="X499" i="58"/>
  <c r="X500" i="58"/>
  <c r="X501" i="58"/>
  <c r="X502" i="58"/>
  <c r="X502" i="55"/>
  <c r="X4" i="55"/>
  <c r="X5" i="55"/>
  <c r="X6" i="55"/>
  <c r="X7" i="55"/>
  <c r="X8" i="55"/>
  <c r="X9" i="55"/>
  <c r="X10" i="55"/>
  <c r="X11" i="55"/>
  <c r="X12" i="55"/>
  <c r="X13" i="55"/>
  <c r="X14" i="55"/>
  <c r="X15" i="55"/>
  <c r="X16" i="55"/>
  <c r="X17" i="55"/>
  <c r="X18" i="55"/>
  <c r="X19" i="55"/>
  <c r="X20" i="55"/>
  <c r="X21" i="55"/>
  <c r="X22" i="55"/>
  <c r="X23" i="55"/>
  <c r="X24" i="55"/>
  <c r="X25" i="55"/>
  <c r="X26" i="55"/>
  <c r="X27" i="55"/>
  <c r="X28" i="55"/>
  <c r="X29" i="55"/>
  <c r="X30" i="55"/>
  <c r="X31" i="55"/>
  <c r="X32" i="55"/>
  <c r="X33" i="55"/>
  <c r="X34" i="55"/>
  <c r="X35" i="55"/>
  <c r="X36" i="55"/>
  <c r="X37" i="55"/>
  <c r="X38" i="55"/>
  <c r="X39" i="55"/>
  <c r="X40" i="55"/>
  <c r="X41" i="55"/>
  <c r="X42" i="55"/>
  <c r="X43" i="55"/>
  <c r="X44" i="55"/>
  <c r="X45" i="55"/>
  <c r="X46" i="55"/>
  <c r="X47" i="55"/>
  <c r="X48" i="55"/>
  <c r="X49" i="55"/>
  <c r="X50" i="55"/>
  <c r="X51" i="55"/>
  <c r="X52" i="55"/>
  <c r="X53" i="55"/>
  <c r="X54" i="55"/>
  <c r="X55" i="55"/>
  <c r="X56" i="55"/>
  <c r="X57" i="55"/>
  <c r="X58" i="55"/>
  <c r="X59" i="55"/>
  <c r="X60" i="55"/>
  <c r="X61" i="55"/>
  <c r="X62" i="55"/>
  <c r="X63" i="55"/>
  <c r="X64" i="55"/>
  <c r="X65" i="55"/>
  <c r="X66" i="55"/>
  <c r="X67" i="55"/>
  <c r="X68" i="55"/>
  <c r="X69" i="55"/>
  <c r="X70" i="55"/>
  <c r="X71" i="55"/>
  <c r="X72" i="55"/>
  <c r="X73" i="55"/>
  <c r="X74" i="55"/>
  <c r="X75" i="55"/>
  <c r="X76" i="55"/>
  <c r="X77" i="55"/>
  <c r="X78" i="55"/>
  <c r="X79" i="55"/>
  <c r="X80" i="55"/>
  <c r="X81" i="55"/>
  <c r="X82" i="55"/>
  <c r="X83" i="55"/>
  <c r="X84" i="55"/>
  <c r="X85" i="55"/>
  <c r="X86" i="55"/>
  <c r="X87" i="55"/>
  <c r="X88" i="55"/>
  <c r="X89" i="55"/>
  <c r="X90" i="55"/>
  <c r="X91" i="55"/>
  <c r="X92" i="55"/>
  <c r="X93" i="55"/>
  <c r="X94" i="55"/>
  <c r="X95" i="55"/>
  <c r="X96" i="55"/>
  <c r="X97" i="55"/>
  <c r="X98" i="55"/>
  <c r="X99" i="55"/>
  <c r="X100" i="55"/>
  <c r="X101" i="55"/>
  <c r="X102" i="55"/>
  <c r="X103" i="55"/>
  <c r="X104" i="55"/>
  <c r="X105" i="55"/>
  <c r="X106" i="55"/>
  <c r="X107" i="55"/>
  <c r="X108" i="55"/>
  <c r="X109" i="55"/>
  <c r="X110" i="55"/>
  <c r="X111" i="55"/>
  <c r="X112" i="55"/>
  <c r="X113" i="55"/>
  <c r="X114" i="55"/>
  <c r="X115" i="55"/>
  <c r="X116" i="55"/>
  <c r="X117" i="55"/>
  <c r="X118" i="55"/>
  <c r="X119" i="55"/>
  <c r="X120" i="55"/>
  <c r="X121" i="55"/>
  <c r="X122" i="55"/>
  <c r="X123" i="55"/>
  <c r="X124" i="55"/>
  <c r="X125" i="55"/>
  <c r="X126" i="55"/>
  <c r="X127" i="55"/>
  <c r="X128" i="55"/>
  <c r="X129" i="55"/>
  <c r="X130" i="55"/>
  <c r="X131" i="55"/>
  <c r="X132" i="55"/>
  <c r="X133" i="55"/>
  <c r="X134" i="55"/>
  <c r="X135" i="55"/>
  <c r="X136" i="55"/>
  <c r="X137" i="55"/>
  <c r="X138" i="55"/>
  <c r="X139" i="55"/>
  <c r="X140" i="55"/>
  <c r="X141" i="55"/>
  <c r="X142" i="55"/>
  <c r="X143" i="55"/>
  <c r="X144" i="55"/>
  <c r="X145" i="55"/>
  <c r="X146" i="55"/>
  <c r="X147" i="55"/>
  <c r="X148" i="55"/>
  <c r="X149" i="55"/>
  <c r="X150" i="55"/>
  <c r="X151" i="55"/>
  <c r="X152" i="55"/>
  <c r="X153" i="55"/>
  <c r="X154" i="55"/>
  <c r="X155" i="55"/>
  <c r="X156" i="55"/>
  <c r="X157" i="55"/>
  <c r="X158" i="55"/>
  <c r="X159" i="55"/>
  <c r="X160" i="55"/>
  <c r="X161" i="55"/>
  <c r="X162" i="55"/>
  <c r="X163" i="55"/>
  <c r="X164" i="55"/>
  <c r="X165" i="55"/>
  <c r="X166" i="55"/>
  <c r="X167" i="55"/>
  <c r="X168" i="55"/>
  <c r="X169" i="55"/>
  <c r="X170" i="55"/>
  <c r="X171" i="55"/>
  <c r="X172" i="55"/>
  <c r="X173" i="55"/>
  <c r="X174" i="55"/>
  <c r="X175" i="55"/>
  <c r="X176" i="55"/>
  <c r="X177" i="55"/>
  <c r="X178" i="55"/>
  <c r="X179" i="55"/>
  <c r="X180" i="55"/>
  <c r="X181" i="55"/>
  <c r="X182" i="55"/>
  <c r="X183" i="55"/>
  <c r="X184" i="55"/>
  <c r="X185" i="55"/>
  <c r="X186" i="55"/>
  <c r="X187" i="55"/>
  <c r="X188" i="55"/>
  <c r="X189" i="55"/>
  <c r="X190" i="55"/>
  <c r="X191" i="55"/>
  <c r="X192" i="55"/>
  <c r="X193" i="55"/>
  <c r="X194" i="55"/>
  <c r="X195" i="55"/>
  <c r="X196" i="55"/>
  <c r="X197" i="55"/>
  <c r="X198" i="55"/>
  <c r="X199" i="55"/>
  <c r="X200" i="55"/>
  <c r="X201" i="55"/>
  <c r="X202" i="55"/>
  <c r="X203" i="55"/>
  <c r="X204" i="55"/>
  <c r="X205" i="55"/>
  <c r="X206" i="55"/>
  <c r="X207" i="55"/>
  <c r="X208" i="55"/>
  <c r="X209" i="55"/>
  <c r="X210" i="55"/>
  <c r="X211" i="55"/>
  <c r="X212" i="55"/>
  <c r="X213" i="55"/>
  <c r="X214" i="55"/>
  <c r="X215" i="55"/>
  <c r="X216" i="55"/>
  <c r="X217" i="55"/>
  <c r="X218" i="55"/>
  <c r="X219" i="55"/>
  <c r="X220" i="55"/>
  <c r="X221" i="55"/>
  <c r="X222" i="55"/>
  <c r="X223" i="55"/>
  <c r="X224" i="55"/>
  <c r="X225" i="55"/>
  <c r="X226" i="55"/>
  <c r="X227" i="55"/>
  <c r="X228" i="55"/>
  <c r="X229" i="55"/>
  <c r="X230" i="55"/>
  <c r="X231" i="55"/>
  <c r="X232" i="55"/>
  <c r="X233" i="55"/>
  <c r="X234" i="55"/>
  <c r="X235" i="55"/>
  <c r="X236" i="55"/>
  <c r="X237" i="55"/>
  <c r="X238" i="55"/>
  <c r="X239" i="55"/>
  <c r="X240" i="55"/>
  <c r="X241" i="55"/>
  <c r="X242" i="55"/>
  <c r="X243" i="55"/>
  <c r="X244" i="55"/>
  <c r="X245" i="55"/>
  <c r="X246" i="55"/>
  <c r="X247" i="55"/>
  <c r="X248" i="55"/>
  <c r="X249" i="55"/>
  <c r="X250" i="55"/>
  <c r="X251" i="55"/>
  <c r="X252" i="55"/>
  <c r="X253" i="55"/>
  <c r="X254" i="55"/>
  <c r="X255" i="55"/>
  <c r="X256" i="55"/>
  <c r="X257" i="55"/>
  <c r="X258" i="55"/>
  <c r="X259" i="55"/>
  <c r="X260" i="55"/>
  <c r="X261" i="55"/>
  <c r="X262" i="55"/>
  <c r="X263" i="55"/>
  <c r="X264" i="55"/>
  <c r="X265" i="55"/>
  <c r="X266" i="55"/>
  <c r="X267" i="55"/>
  <c r="X268" i="55"/>
  <c r="X269" i="55"/>
  <c r="X270" i="55"/>
  <c r="X271" i="55"/>
  <c r="X272" i="55"/>
  <c r="X273" i="55"/>
  <c r="X274" i="55"/>
  <c r="X275" i="55"/>
  <c r="X276" i="55"/>
  <c r="X277" i="55"/>
  <c r="X278" i="55"/>
  <c r="X279" i="55"/>
  <c r="X280" i="55"/>
  <c r="X281" i="55"/>
  <c r="X282" i="55"/>
  <c r="X283" i="55"/>
  <c r="X284" i="55"/>
  <c r="X285" i="55"/>
  <c r="X286" i="55"/>
  <c r="X287" i="55"/>
  <c r="X288" i="55"/>
  <c r="X289" i="55"/>
  <c r="X290" i="55"/>
  <c r="X291" i="55"/>
  <c r="X292" i="55"/>
  <c r="X293" i="55"/>
  <c r="X294" i="55"/>
  <c r="X295" i="55"/>
  <c r="X296" i="55"/>
  <c r="X297" i="55"/>
  <c r="X298" i="55"/>
  <c r="X299" i="55"/>
  <c r="X300" i="55"/>
  <c r="X301" i="55"/>
  <c r="X302" i="55"/>
  <c r="X303" i="55"/>
  <c r="X304" i="55"/>
  <c r="X305" i="55"/>
  <c r="X306" i="55"/>
  <c r="X307" i="55"/>
  <c r="X308" i="55"/>
  <c r="X309" i="55"/>
  <c r="X310" i="55"/>
  <c r="X311" i="55"/>
  <c r="X312" i="55"/>
  <c r="X313" i="55"/>
  <c r="X314" i="55"/>
  <c r="X315" i="55"/>
  <c r="X316" i="55"/>
  <c r="X317" i="55"/>
  <c r="X318" i="55"/>
  <c r="X319" i="55"/>
  <c r="X320" i="55"/>
  <c r="X321" i="55"/>
  <c r="X322" i="55"/>
  <c r="X323" i="55"/>
  <c r="X324" i="55"/>
  <c r="X325" i="55"/>
  <c r="X326" i="55"/>
  <c r="X327" i="55"/>
  <c r="X328" i="55"/>
  <c r="X329" i="55"/>
  <c r="X330" i="55"/>
  <c r="X331" i="55"/>
  <c r="X332" i="55"/>
  <c r="X333" i="55"/>
  <c r="X334" i="55"/>
  <c r="X335" i="55"/>
  <c r="X336" i="55"/>
  <c r="X337" i="55"/>
  <c r="X338" i="55"/>
  <c r="X339" i="55"/>
  <c r="X340" i="55"/>
  <c r="X341" i="55"/>
  <c r="X342" i="55"/>
  <c r="X343" i="55"/>
  <c r="X344" i="55"/>
  <c r="X345" i="55"/>
  <c r="X346" i="55"/>
  <c r="X347" i="55"/>
  <c r="X348" i="55"/>
  <c r="X349" i="55"/>
  <c r="X350" i="55"/>
  <c r="X351" i="55"/>
  <c r="X352" i="55"/>
  <c r="X353" i="55"/>
  <c r="X354" i="55"/>
  <c r="X355" i="55"/>
  <c r="X356" i="55"/>
  <c r="X357" i="55"/>
  <c r="X358" i="55"/>
  <c r="X359" i="55"/>
  <c r="X360" i="55"/>
  <c r="X361" i="55"/>
  <c r="X362" i="55"/>
  <c r="X363" i="55"/>
  <c r="X364" i="55"/>
  <c r="X365" i="55"/>
  <c r="X366" i="55"/>
  <c r="X367" i="55"/>
  <c r="X368" i="55"/>
  <c r="X369" i="55"/>
  <c r="X370" i="55"/>
  <c r="X371" i="55"/>
  <c r="X372" i="55"/>
  <c r="X373" i="55"/>
  <c r="X374" i="55"/>
  <c r="X375" i="55"/>
  <c r="X376" i="55"/>
  <c r="X377" i="55"/>
  <c r="X378" i="55"/>
  <c r="X379" i="55"/>
  <c r="X380" i="55"/>
  <c r="X381" i="55"/>
  <c r="X382" i="55"/>
  <c r="X383" i="55"/>
  <c r="X384" i="55"/>
  <c r="X385" i="55"/>
  <c r="X386" i="55"/>
  <c r="X387" i="55"/>
  <c r="X388" i="55"/>
  <c r="X389" i="55"/>
  <c r="X390" i="55"/>
  <c r="X391" i="55"/>
  <c r="X392" i="55"/>
  <c r="X393" i="55"/>
  <c r="X394" i="55"/>
  <c r="X395" i="55"/>
  <c r="X396" i="55"/>
  <c r="X397" i="55"/>
  <c r="X398" i="55"/>
  <c r="X399" i="55"/>
  <c r="X400" i="55"/>
  <c r="X401" i="55"/>
  <c r="X402" i="55"/>
  <c r="X403" i="55"/>
  <c r="X404" i="55"/>
  <c r="X405" i="55"/>
  <c r="X406" i="55"/>
  <c r="X407" i="55"/>
  <c r="X408" i="55"/>
  <c r="X409" i="55"/>
  <c r="X410" i="55"/>
  <c r="X411" i="55"/>
  <c r="X412" i="55"/>
  <c r="X413" i="55"/>
  <c r="X414" i="55"/>
  <c r="X415" i="55"/>
  <c r="X416" i="55"/>
  <c r="X417" i="55"/>
  <c r="X418" i="55"/>
  <c r="X419" i="55"/>
  <c r="X420" i="55"/>
  <c r="X421" i="55"/>
  <c r="X422" i="55"/>
  <c r="X423" i="55"/>
  <c r="X424" i="55"/>
  <c r="X425" i="55"/>
  <c r="X426" i="55"/>
  <c r="X427" i="55"/>
  <c r="X428" i="55"/>
  <c r="X429" i="55"/>
  <c r="X430" i="55"/>
  <c r="X431" i="55"/>
  <c r="X432" i="55"/>
  <c r="X433" i="55"/>
  <c r="X434" i="55"/>
  <c r="X435" i="55"/>
  <c r="X436" i="55"/>
  <c r="X437" i="55"/>
  <c r="X438" i="55"/>
  <c r="X439" i="55"/>
  <c r="X440" i="55"/>
  <c r="X441" i="55"/>
  <c r="X442" i="55"/>
  <c r="X443" i="55"/>
  <c r="X444" i="55"/>
  <c r="X445" i="55"/>
  <c r="X446" i="55"/>
  <c r="X447" i="55"/>
  <c r="X448" i="55"/>
  <c r="X449" i="55"/>
  <c r="X450" i="55"/>
  <c r="X451" i="55"/>
  <c r="X452" i="55"/>
  <c r="X453" i="55"/>
  <c r="X454" i="55"/>
  <c r="X455" i="55"/>
  <c r="X456" i="55"/>
  <c r="X457" i="55"/>
  <c r="X458" i="55"/>
  <c r="X459" i="55"/>
  <c r="X460" i="55"/>
  <c r="X461" i="55"/>
  <c r="X462" i="55"/>
  <c r="X463" i="55"/>
  <c r="X464" i="55"/>
  <c r="X465" i="55"/>
  <c r="X466" i="55"/>
  <c r="X467" i="55"/>
  <c r="X468" i="55"/>
  <c r="X469" i="55"/>
  <c r="X470" i="55"/>
  <c r="X471" i="55"/>
  <c r="X472" i="55"/>
  <c r="X473" i="55"/>
  <c r="X474" i="55"/>
  <c r="X475" i="55"/>
  <c r="X476" i="55"/>
  <c r="X477" i="55"/>
  <c r="X478" i="55"/>
  <c r="X479" i="55"/>
  <c r="X480" i="55"/>
  <c r="X481" i="55"/>
  <c r="X482" i="55"/>
  <c r="X483" i="55"/>
  <c r="X484" i="55"/>
  <c r="X485" i="55"/>
  <c r="X486" i="55"/>
  <c r="X487" i="55"/>
  <c r="X488" i="55"/>
  <c r="X489" i="55"/>
  <c r="X490" i="55"/>
  <c r="X491" i="55"/>
  <c r="X492" i="55"/>
  <c r="X493" i="55"/>
  <c r="X494" i="55"/>
  <c r="X495" i="55"/>
  <c r="X496" i="55"/>
  <c r="X497" i="55"/>
  <c r="X498" i="55"/>
  <c r="X499" i="55"/>
  <c r="X500" i="55"/>
  <c r="X501" i="55"/>
  <c r="AD4" i="55" a="1"/>
  <c r="AD6" i="55" a="1"/>
  <c r="AD8" i="55" a="1"/>
  <c r="AD10" i="55" a="1"/>
  <c r="AD12" i="55" a="1"/>
  <c r="AD14" i="55" a="1"/>
  <c r="AD16" i="55" a="1"/>
  <c r="AD18" i="55" a="1"/>
  <c r="AD20" i="55" a="1"/>
  <c r="AD22" i="55" a="1"/>
  <c r="AD24" i="55" a="1"/>
  <c r="AD26" i="55" a="1"/>
  <c r="AD28" i="55" a="1"/>
  <c r="AD30" i="55" a="1"/>
  <c r="AD32" i="55" a="1"/>
  <c r="AD34" i="55" a="1"/>
  <c r="AD36" i="55" a="1"/>
  <c r="AD38" i="55" a="1"/>
  <c r="AD40" i="55" a="1"/>
  <c r="AD42" i="55" a="1"/>
  <c r="AD44" i="55" a="1"/>
  <c r="AD46" i="55" a="1"/>
  <c r="AD5" i="55" a="1"/>
  <c r="AD9" i="55" a="1"/>
  <c r="AD13" i="55" a="1"/>
  <c r="AD17" i="55" a="1"/>
  <c r="AD21" i="55" a="1"/>
  <c r="AD25" i="55" a="1"/>
  <c r="AD29" i="55" a="1"/>
  <c r="AD33" i="55" a="1"/>
  <c r="AD37" i="55" a="1"/>
  <c r="AD41" i="55" a="1"/>
  <c r="AD45" i="55" a="1"/>
  <c r="AD48" i="55" a="1"/>
  <c r="AD51" i="55" a="1"/>
  <c r="AD56" i="55" a="1"/>
  <c r="AD59" i="55" a="1"/>
  <c r="AD64" i="55" a="1"/>
  <c r="AD67" i="55" a="1"/>
  <c r="AD72" i="55" a="1"/>
  <c r="AD75" i="55" a="1"/>
  <c r="AD80" i="55" a="1"/>
  <c r="AD83" i="55" a="1"/>
  <c r="AD88" i="55" a="1"/>
  <c r="AD91" i="55" a="1"/>
  <c r="AD96" i="55" a="1"/>
  <c r="AD99" i="55" a="1"/>
  <c r="AD104" i="55" a="1"/>
  <c r="AD107" i="55" a="1"/>
  <c r="AD112" i="55" a="1"/>
  <c r="AD115" i="55" a="1"/>
  <c r="AD120" i="55" a="1"/>
  <c r="AD123" i="55" a="1"/>
  <c r="AD128" i="55" a="1"/>
  <c r="AD131" i="55" a="1"/>
  <c r="AD136" i="55" a="1"/>
  <c r="AD139" i="55" a="1"/>
  <c r="AD144" i="55" a="1"/>
  <c r="AD147" i="55" a="1"/>
  <c r="AD152" i="55" a="1"/>
  <c r="AD155" i="55" a="1"/>
  <c r="AD160" i="55" a="1"/>
  <c r="AD163" i="55" a="1"/>
  <c r="AD168" i="55" a="1"/>
  <c r="AD171" i="55" a="1"/>
  <c r="AD49" i="55" a="1"/>
  <c r="AD54" i="55" a="1"/>
  <c r="AD57" i="55" a="1"/>
  <c r="AD62" i="55" a="1"/>
  <c r="AD65" i="55" a="1"/>
  <c r="AD70" i="55" a="1"/>
  <c r="AD73" i="55" a="1"/>
  <c r="AD78" i="55" a="1"/>
  <c r="AD81" i="55" a="1"/>
  <c r="AD86" i="55" a="1"/>
  <c r="AD89" i="55" a="1"/>
  <c r="AD94" i="55" a="1"/>
  <c r="AD97" i="55" a="1"/>
  <c r="AD102" i="55" a="1"/>
  <c r="AD105" i="55" a="1"/>
  <c r="AD110" i="55" a="1"/>
  <c r="AD113" i="55" a="1"/>
  <c r="AD118" i="55" a="1"/>
  <c r="AD121" i="55" a="1"/>
  <c r="AD126" i="55" a="1"/>
  <c r="AD129" i="55" a="1"/>
  <c r="AD134" i="55" a="1"/>
  <c r="AD137" i="55" a="1"/>
  <c r="AD142" i="55" a="1"/>
  <c r="AD145" i="55" a="1"/>
  <c r="AD150" i="55" a="1"/>
  <c r="AD153" i="55" a="1"/>
  <c r="AD158" i="55" a="1"/>
  <c r="AD161" i="55" a="1"/>
  <c r="AD166" i="55" a="1"/>
  <c r="AD169" i="55" a="1"/>
  <c r="AD174" i="55" a="1"/>
  <c r="AD176" i="55" a="1"/>
  <c r="AD178" i="55" a="1"/>
  <c r="AD180" i="55" a="1"/>
  <c r="AD182" i="55" a="1"/>
  <c r="AD184" i="55" a="1"/>
  <c r="AD186" i="55" a="1"/>
  <c r="AD188" i="55" a="1"/>
  <c r="AD190" i="55" a="1"/>
  <c r="AD192" i="55" a="1"/>
  <c r="AD194" i="55" a="1"/>
  <c r="AD196" i="55" a="1"/>
  <c r="AD198" i="55" a="1"/>
  <c r="AD200" i="55" a="1"/>
  <c r="AD202" i="55" a="1"/>
  <c r="AD204" i="55" a="1"/>
  <c r="AD206" i="55" a="1"/>
  <c r="AD208" i="55" a="1"/>
  <c r="AD210" i="55" a="1"/>
  <c r="AD212" i="55" a="1"/>
  <c r="AD214" i="55" a="1"/>
  <c r="AD216" i="55" a="1"/>
  <c r="AD218" i="55" a="1"/>
  <c r="AD220" i="55" a="1"/>
  <c r="AD222" i="55" a="1"/>
  <c r="AD224" i="55" a="1"/>
  <c r="AD226" i="55" a="1"/>
  <c r="AD228" i="55" a="1"/>
  <c r="AD230" i="55" a="1"/>
  <c r="AD232" i="55" a="1"/>
  <c r="AD234" i="55" a="1"/>
  <c r="AD236" i="55" a="1"/>
  <c r="AD238" i="55" a="1"/>
  <c r="AD240" i="55" a="1"/>
  <c r="AD242" i="55" a="1"/>
  <c r="AD244" i="55" a="1"/>
  <c r="AD246" i="55" a="1"/>
  <c r="AD248" i="55" a="1"/>
  <c r="AD250" i="55" a="1"/>
  <c r="AD252" i="55" a="1"/>
  <c r="AD254" i="55" a="1"/>
  <c r="AD256" i="55" a="1"/>
  <c r="AD258" i="55" a="1"/>
  <c r="AD260" i="55" a="1"/>
  <c r="AD262" i="55" a="1"/>
  <c r="AD264" i="55" a="1"/>
  <c r="AD266" i="55" a="1"/>
  <c r="AD268" i="55" a="1"/>
  <c r="AD270" i="55" a="1"/>
  <c r="AD7" i="55" a="1"/>
  <c r="AD11" i="55" a="1"/>
  <c r="AD15" i="55" a="1"/>
  <c r="AD19" i="55" a="1"/>
  <c r="AD23" i="55" a="1"/>
  <c r="AD27" i="55" a="1"/>
  <c r="AD31" i="55" a="1"/>
  <c r="AD35" i="55" a="1"/>
  <c r="AD39" i="55" a="1"/>
  <c r="AD43" i="55" a="1"/>
  <c r="AD47" i="55" a="1"/>
  <c r="AD52" i="55" a="1"/>
  <c r="AD55" i="55" a="1"/>
  <c r="AD60" i="55" a="1"/>
  <c r="AD63" i="55" a="1"/>
  <c r="AD68" i="55" a="1"/>
  <c r="AD71" i="55" a="1"/>
  <c r="AD76" i="55" a="1"/>
  <c r="AD79" i="55" a="1"/>
  <c r="AD84" i="55" a="1"/>
  <c r="AD87" i="55" a="1"/>
  <c r="AD92" i="55" a="1"/>
  <c r="AD95" i="55" a="1"/>
  <c r="AD100" i="55" a="1"/>
  <c r="AD103" i="55" a="1"/>
  <c r="AD108" i="55" a="1"/>
  <c r="AD111" i="55" a="1"/>
  <c r="AD53" i="55" a="1"/>
  <c r="AD74" i="55" a="1"/>
  <c r="AD85" i="55" a="1"/>
  <c r="AD106" i="55" a="1"/>
  <c r="AD114" i="55" a="1"/>
  <c r="AD125" i="55" a="1"/>
  <c r="AD130" i="55" a="1"/>
  <c r="AD141" i="55" a="1"/>
  <c r="AD146" i="55" a="1"/>
  <c r="AD157" i="55" a="1"/>
  <c r="AD162" i="55" a="1"/>
  <c r="AD173" i="55" a="1"/>
  <c r="AD177" i="55" a="1"/>
  <c r="AD181" i="55" a="1"/>
  <c r="AD185" i="55" a="1"/>
  <c r="AD189" i="55" a="1"/>
  <c r="AD193" i="55" a="1"/>
  <c r="AD197" i="55" a="1"/>
  <c r="AD201" i="55" a="1"/>
  <c r="AD205" i="55" a="1"/>
  <c r="AD209" i="55" a="1"/>
  <c r="AD213" i="55" a="1"/>
  <c r="AD217" i="55" a="1"/>
  <c r="AD221" i="55" a="1"/>
  <c r="AD225" i="55" a="1"/>
  <c r="AD229" i="55" a="1"/>
  <c r="AD233" i="55" a="1"/>
  <c r="AD237" i="55" a="1"/>
  <c r="AD241" i="55" a="1"/>
  <c r="AD245" i="55" a="1"/>
  <c r="AD249" i="55" a="1"/>
  <c r="AD253" i="55" a="1"/>
  <c r="AD259" i="55" a="1"/>
  <c r="AD267" i="55" a="1"/>
  <c r="AD272" i="55" a="1"/>
  <c r="AD274" i="55" a="1"/>
  <c r="AD276" i="55" a="1"/>
  <c r="AD278" i="55" a="1"/>
  <c r="AD280" i="55" a="1"/>
  <c r="AD282" i="55" a="1"/>
  <c r="AD284" i="55" a="1"/>
  <c r="AD286" i="55" a="1"/>
  <c r="AD288" i="55" a="1"/>
  <c r="AD290" i="55" a="1"/>
  <c r="AD292" i="55" a="1"/>
  <c r="AD294" i="55" a="1"/>
  <c r="AD296" i="55" a="1"/>
  <c r="AD298" i="55" a="1"/>
  <c r="AD300" i="55" a="1"/>
  <c r="AD302" i="55" a="1"/>
  <c r="AD304" i="55" a="1"/>
  <c r="AD306" i="55" a="1"/>
  <c r="AD308" i="55" a="1"/>
  <c r="AD310" i="55" a="1"/>
  <c r="AD312" i="55" a="1"/>
  <c r="AD314" i="55" a="1"/>
  <c r="AD316" i="55" a="1"/>
  <c r="AD318" i="55" a="1"/>
  <c r="AD320" i="55" a="1"/>
  <c r="AD322" i="55" a="1"/>
  <c r="AD324" i="55" a="1"/>
  <c r="AD326" i="55" a="1"/>
  <c r="AD328" i="55" a="1"/>
  <c r="AD330" i="55" a="1"/>
  <c r="AD332" i="55" a="1"/>
  <c r="AD334" i="55" a="1"/>
  <c r="AD336" i="55" a="1"/>
  <c r="AD338" i="55" a="1"/>
  <c r="AD340" i="55" a="1"/>
  <c r="AD342" i="55" a="1"/>
  <c r="AD344" i="55" a="1"/>
  <c r="AD346" i="55" a="1"/>
  <c r="AD348" i="55" a="1"/>
  <c r="AD350" i="55" a="1"/>
  <c r="AD352" i="55" a="1"/>
  <c r="AD354" i="55" a="1"/>
  <c r="AD356" i="55" a="1"/>
  <c r="AD358" i="55" a="1"/>
  <c r="AD360" i="55" a="1"/>
  <c r="AD362" i="55" a="1"/>
  <c r="AD364" i="55" a="1"/>
  <c r="AD366" i="55" a="1"/>
  <c r="AD368" i="55" a="1"/>
  <c r="AD370" i="55" a="1"/>
  <c r="AD372" i="55" a="1"/>
  <c r="AD374" i="55" a="1"/>
  <c r="AD376" i="55" a="1"/>
  <c r="AD378" i="55" a="1"/>
  <c r="AD380" i="55" a="1"/>
  <c r="AD382" i="55" a="1"/>
  <c r="AD384" i="55" a="1"/>
  <c r="AD386" i="55" a="1"/>
  <c r="AD388" i="55" a="1"/>
  <c r="AD390" i="55" a="1"/>
  <c r="AD392" i="55" a="1"/>
  <c r="AD394" i="55" a="1"/>
  <c r="AD396" i="55" a="1"/>
  <c r="AD398" i="55" a="1"/>
  <c r="AD400" i="55" a="1"/>
  <c r="AD402" i="55" a="1"/>
  <c r="AD404" i="55" a="1"/>
  <c r="AD406" i="55" a="1"/>
  <c r="AD408" i="55" a="1"/>
  <c r="AD410" i="55" a="1"/>
  <c r="AD412" i="55" a="1"/>
  <c r="AD414" i="55" a="1"/>
  <c r="AD416" i="55" a="1"/>
  <c r="AD418" i="55" a="1"/>
  <c r="AD420" i="55" a="1"/>
  <c r="AD422" i="55" a="1"/>
  <c r="AD424" i="55" a="1"/>
  <c r="AD426" i="55" a="1"/>
  <c r="AD428" i="55" a="1"/>
  <c r="AD430" i="55" a="1"/>
  <c r="AD432" i="55" a="1"/>
  <c r="AD434" i="55" a="1"/>
  <c r="AD436" i="55" a="1"/>
  <c r="AD438" i="55" a="1"/>
  <c r="AD440" i="55" a="1"/>
  <c r="AD442" i="55" a="1"/>
  <c r="AD444" i="55" a="1"/>
  <c r="AD446" i="55" a="1"/>
  <c r="AD448" i="55" a="1"/>
  <c r="AD450" i="55" a="1"/>
  <c r="AD452" i="55" a="1"/>
  <c r="AD454" i="55" a="1"/>
  <c r="AD456" i="55" a="1"/>
  <c r="AD458" i="55" a="1"/>
  <c r="AD460" i="55" a="1"/>
  <c r="AD462" i="55" a="1"/>
  <c r="AD464" i="55" a="1"/>
  <c r="AD466" i="55" a="1"/>
  <c r="AD468" i="55" a="1"/>
  <c r="AD470" i="55" a="1"/>
  <c r="AD472" i="55" a="1"/>
  <c r="AD474" i="55" a="1"/>
  <c r="AD476" i="55" a="1"/>
  <c r="AD478" i="55" a="1"/>
  <c r="AD480" i="55" a="1"/>
  <c r="AD482" i="55" a="1"/>
  <c r="AD484" i="55" a="1"/>
  <c r="AD486" i="55" a="1"/>
  <c r="AD488" i="55" a="1"/>
  <c r="AD490" i="55" a="1"/>
  <c r="AD492" i="55" a="1"/>
  <c r="AD494" i="55" a="1"/>
  <c r="AD496" i="55" a="1"/>
  <c r="AD498" i="55" a="1"/>
  <c r="AD500" i="55" a="1"/>
  <c r="AD502" i="55" a="1"/>
  <c r="AD66" i="55" a="1"/>
  <c r="AD77" i="55" a="1"/>
  <c r="AD98" i="55" a="1"/>
  <c r="AD109" i="55" a="1"/>
  <c r="AD116" i="55" a="1"/>
  <c r="AD127" i="55" a="1"/>
  <c r="AD132" i="55" a="1"/>
  <c r="AD143" i="55" a="1"/>
  <c r="AD148" i="55" a="1"/>
  <c r="AD159" i="55" a="1"/>
  <c r="AD164" i="55" a="1"/>
  <c r="AD257" i="55" a="1"/>
  <c r="AD265" i="55" a="1"/>
  <c r="AD343" i="55" a="1"/>
  <c r="AD383" i="55" a="1"/>
  <c r="AD389" i="55" a="1"/>
  <c r="AD393" i="55" a="1"/>
  <c r="AD397" i="55" a="1"/>
  <c r="AD401" i="55" a="1"/>
  <c r="AD405" i="55" a="1"/>
  <c r="AD409" i="55" a="1"/>
  <c r="AD413" i="55" a="1"/>
  <c r="AD417" i="55" a="1"/>
  <c r="AD421" i="55" a="1"/>
  <c r="AD425" i="55" a="1"/>
  <c r="AD429" i="55" a="1"/>
  <c r="AD433" i="55" a="1"/>
  <c r="AD437" i="55" a="1"/>
  <c r="AD441" i="55" a="1"/>
  <c r="AD445" i="55" a="1"/>
  <c r="AD58" i="55" a="1"/>
  <c r="AD69" i="55" a="1"/>
  <c r="AD90" i="55" a="1"/>
  <c r="AD101" i="55" a="1"/>
  <c r="AD117" i="55" a="1"/>
  <c r="AD122" i="55" a="1"/>
  <c r="AD133" i="55" a="1"/>
  <c r="AD138" i="55" a="1"/>
  <c r="AD149" i="55" a="1"/>
  <c r="AD154" i="55" a="1"/>
  <c r="AD165" i="55" a="1"/>
  <c r="AD170" i="55" a="1"/>
  <c r="AD175" i="55" a="1"/>
  <c r="AD179" i="55" a="1"/>
  <c r="AD183" i="55" a="1"/>
  <c r="AD187" i="55" a="1"/>
  <c r="AD191" i="55" a="1"/>
  <c r="AD195" i="55" a="1"/>
  <c r="AD199" i="55" a="1"/>
  <c r="AD203" i="55" a="1"/>
  <c r="AD207" i="55" a="1"/>
  <c r="AD211" i="55" a="1"/>
  <c r="AD215" i="55" a="1"/>
  <c r="AD219" i="55" a="1"/>
  <c r="AD223" i="55" a="1"/>
  <c r="AD227" i="55" a="1"/>
  <c r="AD231" i="55" a="1"/>
  <c r="AD235" i="55" a="1"/>
  <c r="AD239" i="55" a="1"/>
  <c r="AD243" i="55" a="1"/>
  <c r="AD247" i="55" a="1"/>
  <c r="AD251" i="55" a="1"/>
  <c r="AD255" i="55" a="1"/>
  <c r="AD263" i="55" a="1"/>
  <c r="AD271" i="55" a="1"/>
  <c r="AD273" i="55" a="1"/>
  <c r="AD275" i="55" a="1"/>
  <c r="AD277" i="55" a="1"/>
  <c r="AD279" i="55" a="1"/>
  <c r="AD281" i="55" a="1"/>
  <c r="AD283" i="55" a="1"/>
  <c r="AD285" i="55" a="1"/>
  <c r="AD287" i="55" a="1"/>
  <c r="AD289" i="55" a="1"/>
  <c r="AD291" i="55" a="1"/>
  <c r="AD293" i="55" a="1"/>
  <c r="AD295" i="55" a="1"/>
  <c r="AD297" i="55" a="1"/>
  <c r="AD299" i="55" a="1"/>
  <c r="AD301" i="55" a="1"/>
  <c r="AD303" i="55" a="1"/>
  <c r="AD305" i="55" a="1"/>
  <c r="AD307" i="55" a="1"/>
  <c r="AD309" i="55" a="1"/>
  <c r="AD311" i="55" a="1"/>
  <c r="AD313" i="55" a="1"/>
  <c r="AD315" i="55" a="1"/>
  <c r="AD317" i="55" a="1"/>
  <c r="AD319" i="55" a="1"/>
  <c r="AD321" i="55" a="1"/>
  <c r="AD323" i="55" a="1"/>
  <c r="AD325" i="55" a="1"/>
  <c r="AD327" i="55" a="1"/>
  <c r="AD329" i="55" a="1"/>
  <c r="AD331" i="55" a="1"/>
  <c r="AD333" i="55" a="1"/>
  <c r="AD335" i="55" a="1"/>
  <c r="AD337" i="55" a="1"/>
  <c r="AD339" i="55" a="1"/>
  <c r="AD341" i="55" a="1"/>
  <c r="AD345" i="55" a="1"/>
  <c r="AD347" i="55" a="1"/>
  <c r="AD349" i="55" a="1"/>
  <c r="AD351" i="55" a="1"/>
  <c r="AD353" i="55" a="1"/>
  <c r="AD355" i="55" a="1"/>
  <c r="AD357" i="55" a="1"/>
  <c r="AD359" i="55" a="1"/>
  <c r="AD361" i="55" a="1"/>
  <c r="AD363" i="55" a="1"/>
  <c r="AD365" i="55" a="1"/>
  <c r="AD367" i="55" a="1"/>
  <c r="AD369" i="55" a="1"/>
  <c r="AD371" i="55" a="1"/>
  <c r="AD373" i="55" a="1"/>
  <c r="AD375" i="55" a="1"/>
  <c r="AD377" i="55" a="1"/>
  <c r="AD379" i="55" a="1"/>
  <c r="AD381" i="55" a="1"/>
  <c r="AD385" i="55" a="1"/>
  <c r="AD387" i="55" a="1"/>
  <c r="AD391" i="55" a="1"/>
  <c r="AD395" i="55" a="1"/>
  <c r="AD399" i="55" a="1"/>
  <c r="AD403" i="55" a="1"/>
  <c r="AD407" i="55" a="1"/>
  <c r="AD411" i="55" a="1"/>
  <c r="AD415" i="55" a="1"/>
  <c r="AD419" i="55" a="1"/>
  <c r="AD423" i="55" a="1"/>
  <c r="AD427" i="55" a="1"/>
  <c r="AD431" i="55" a="1"/>
  <c r="AD435" i="55" a="1"/>
  <c r="AD439" i="55" a="1"/>
  <c r="AD443" i="55" a="1"/>
  <c r="AD447" i="55" a="1"/>
  <c r="AD135" i="55" a="1"/>
  <c r="AD156" i="55" a="1"/>
  <c r="AD93" i="55" a="1"/>
  <c r="AD61" i="55" a="1"/>
  <c r="AD172" i="55" a="1"/>
  <c r="AD453" i="55" a="1"/>
  <c r="AD465" i="55" a="1"/>
  <c r="AD473" i="55" a="1"/>
  <c r="AD481" i="55" a="1"/>
  <c r="AD489" i="55" a="1"/>
  <c r="AD497" i="55" a="1"/>
  <c r="AD82" i="55" a="1"/>
  <c r="AD119" i="55" a="1"/>
  <c r="AD140" i="55" a="1"/>
  <c r="AD269" i="55" a="1"/>
  <c r="AD451" i="55" a="1"/>
  <c r="AD455" i="55" a="1"/>
  <c r="AD459" i="55" a="1"/>
  <c r="AD463" i="55" a="1"/>
  <c r="AD467" i="55" a="1"/>
  <c r="AD471" i="55" a="1"/>
  <c r="AD475" i="55" a="1"/>
  <c r="AD479" i="55" a="1"/>
  <c r="AD483" i="55" a="1"/>
  <c r="AD487" i="55" a="1"/>
  <c r="AD491" i="55" a="1"/>
  <c r="AD495" i="55" a="1"/>
  <c r="AD499" i="55" a="1"/>
  <c r="AD50" i="55" a="1"/>
  <c r="AD124" i="55" a="1"/>
  <c r="AD167" i="55" a="1"/>
  <c r="AD261" i="55" a="1"/>
  <c r="AD151" i="55" a="1"/>
  <c r="AD449" i="55" a="1"/>
  <c r="AD457" i="55" a="1"/>
  <c r="AD469" i="55" a="1"/>
  <c r="AD477" i="55" a="1"/>
  <c r="AD485" i="55" a="1"/>
  <c r="AD493" i="55" a="1"/>
  <c r="AD501" i="55" a="1"/>
  <c r="AD461" i="55" a="1"/>
  <c r="AD3" i="55" a="1"/>
  <c r="AD4" i="56" a="1"/>
  <c r="AD6" i="56" a="1"/>
  <c r="AD8" i="56" a="1"/>
  <c r="AD10" i="56" a="1"/>
  <c r="AD12" i="56" a="1"/>
  <c r="AD14" i="56" a="1"/>
  <c r="AD16" i="56" a="1"/>
  <c r="AD18" i="56" a="1"/>
  <c r="AD20" i="56" a="1"/>
  <c r="AD22" i="56" a="1"/>
  <c r="AD24" i="56" a="1"/>
  <c r="AD26" i="56" a="1"/>
  <c r="AD28" i="56" a="1"/>
  <c r="AD30" i="56" a="1"/>
  <c r="AD32" i="56" a="1"/>
  <c r="AD34" i="56" a="1"/>
  <c r="AD36" i="56" a="1"/>
  <c r="AD38" i="56" a="1"/>
  <c r="AD40" i="56" a="1"/>
  <c r="AD42" i="56" a="1"/>
  <c r="AD44" i="56" a="1"/>
  <c r="AD46" i="56" a="1"/>
  <c r="AD48" i="56" a="1"/>
  <c r="AD50" i="56" a="1"/>
  <c r="AD52" i="56" a="1"/>
  <c r="AD5" i="56" a="1"/>
  <c r="AD9" i="56" a="1"/>
  <c r="AD13" i="56" a="1"/>
  <c r="AD17" i="56" a="1"/>
  <c r="AD21" i="56" a="1"/>
  <c r="AD25" i="56" a="1"/>
  <c r="AD29" i="56" a="1"/>
  <c r="AD33" i="56" a="1"/>
  <c r="AD37" i="56" a="1"/>
  <c r="AD41" i="56" a="1"/>
  <c r="AD45" i="56" a="1"/>
  <c r="AD49" i="56" a="1"/>
  <c r="AD53" i="56" a="1"/>
  <c r="AD58" i="56" a="1"/>
  <c r="AD61" i="56" a="1"/>
  <c r="AD66" i="56" a="1"/>
  <c r="AD69" i="56" a="1"/>
  <c r="AD74" i="56" a="1"/>
  <c r="AD77" i="56" a="1"/>
  <c r="AD82" i="56" a="1"/>
  <c r="AD85" i="56" a="1"/>
  <c r="AD90" i="56" a="1"/>
  <c r="AD93" i="56" a="1"/>
  <c r="AD98" i="56" a="1"/>
  <c r="AD101" i="56" a="1"/>
  <c r="AD106" i="56" a="1"/>
  <c r="AD109" i="56" a="1"/>
  <c r="AD114" i="56" a="1"/>
  <c r="AD117" i="56" a="1"/>
  <c r="AD122" i="56" a="1"/>
  <c r="AD125" i="56" a="1"/>
  <c r="AD130" i="56" a="1"/>
  <c r="AD133" i="56" a="1"/>
  <c r="AD138" i="56" a="1"/>
  <c r="AD141" i="56" a="1"/>
  <c r="AD146" i="56" a="1"/>
  <c r="AD149" i="56" a="1"/>
  <c r="AD154" i="56" a="1"/>
  <c r="AD157" i="56" a="1"/>
  <c r="AD162" i="56" a="1"/>
  <c r="AD165" i="56" a="1"/>
  <c r="AD170" i="56" a="1"/>
  <c r="AD173" i="56" a="1"/>
  <c r="AD175" i="56" a="1"/>
  <c r="AD177" i="56" a="1"/>
  <c r="AD179" i="56" a="1"/>
  <c r="AD181" i="56" a="1"/>
  <c r="AD183" i="56" a="1"/>
  <c r="AD185" i="56" a="1"/>
  <c r="AD187" i="56" a="1"/>
  <c r="AD189" i="56" a="1"/>
  <c r="AD191" i="56" a="1"/>
  <c r="AD193" i="56" a="1"/>
  <c r="AD195" i="56" a="1"/>
  <c r="AD197" i="56" a="1"/>
  <c r="AD199" i="56" a="1"/>
  <c r="AD201" i="56" a="1"/>
  <c r="AD203" i="56" a="1"/>
  <c r="AD205" i="56" a="1"/>
  <c r="AD207" i="56" a="1"/>
  <c r="AD209" i="56" a="1"/>
  <c r="AD211" i="56" a="1"/>
  <c r="AD213" i="56" a="1"/>
  <c r="AD215" i="56" a="1"/>
  <c r="AD217" i="56" a="1"/>
  <c r="AD219" i="56" a="1"/>
  <c r="AD221" i="56" a="1"/>
  <c r="AD223" i="56" a="1"/>
  <c r="AD225" i="56" a="1"/>
  <c r="AD227" i="56" a="1"/>
  <c r="AD56" i="56" a="1"/>
  <c r="AD59" i="56" a="1"/>
  <c r="AD64" i="56" a="1"/>
  <c r="AD67" i="56" a="1"/>
  <c r="AD72" i="56" a="1"/>
  <c r="AD75" i="56" a="1"/>
  <c r="AD80" i="56" a="1"/>
  <c r="AD83" i="56" a="1"/>
  <c r="AD88" i="56" a="1"/>
  <c r="AD91" i="56" a="1"/>
  <c r="AD96" i="56" a="1"/>
  <c r="AD99" i="56" a="1"/>
  <c r="AD104" i="56" a="1"/>
  <c r="AD107" i="56" a="1"/>
  <c r="AD112" i="56" a="1"/>
  <c r="AD115" i="56" a="1"/>
  <c r="AD120" i="56" a="1"/>
  <c r="AD123" i="56" a="1"/>
  <c r="AD128" i="56" a="1"/>
  <c r="AD131" i="56" a="1"/>
  <c r="AD136" i="56" a="1"/>
  <c r="AD139" i="56" a="1"/>
  <c r="AD144" i="56" a="1"/>
  <c r="AD147" i="56" a="1"/>
  <c r="AD152" i="56" a="1"/>
  <c r="AD155" i="56" a="1"/>
  <c r="AD160" i="56" a="1"/>
  <c r="AD163" i="56" a="1"/>
  <c r="AD168" i="56" a="1"/>
  <c r="AD171" i="56" a="1"/>
  <c r="AD7" i="56" a="1"/>
  <c r="AD11" i="56" a="1"/>
  <c r="AD15" i="56" a="1"/>
  <c r="AD19" i="56" a="1"/>
  <c r="AD23" i="56" a="1"/>
  <c r="AD27" i="56" a="1"/>
  <c r="AD31" i="56" a="1"/>
  <c r="AD35" i="56" a="1"/>
  <c r="AD39" i="56" a="1"/>
  <c r="AD43" i="56" a="1"/>
  <c r="AD47" i="56" a="1"/>
  <c r="AD51" i="56" a="1"/>
  <c r="AD54" i="56" a="1"/>
  <c r="AD57" i="56" a="1"/>
  <c r="AD62" i="56" a="1"/>
  <c r="AD65" i="56" a="1"/>
  <c r="AD55" i="56" a="1"/>
  <c r="AD73" i="56" a="1"/>
  <c r="AD78" i="56" a="1"/>
  <c r="AD89" i="56" a="1"/>
  <c r="AD94" i="56" a="1"/>
  <c r="AD105" i="56" a="1"/>
  <c r="AD110" i="56" a="1"/>
  <c r="AD121" i="56" a="1"/>
  <c r="AD126" i="56" a="1"/>
  <c r="AD137" i="56" a="1"/>
  <c r="AD142" i="56" a="1"/>
  <c r="AD153" i="56" a="1"/>
  <c r="AD158" i="56" a="1"/>
  <c r="AD169" i="56" a="1"/>
  <c r="AD174" i="56" a="1"/>
  <c r="AD178" i="56" a="1"/>
  <c r="AD182" i="56" a="1"/>
  <c r="AD186" i="56" a="1"/>
  <c r="AD190" i="56" a="1"/>
  <c r="AD194" i="56" a="1"/>
  <c r="AD198" i="56" a="1"/>
  <c r="AD202" i="56" a="1"/>
  <c r="AD206" i="56" a="1"/>
  <c r="AD210" i="56" a="1"/>
  <c r="AD214" i="56" a="1"/>
  <c r="AD218" i="56" a="1"/>
  <c r="AD222" i="56" a="1"/>
  <c r="AD226" i="56" a="1"/>
  <c r="AD229" i="56" a="1"/>
  <c r="AD232" i="56" a="1"/>
  <c r="AD237" i="56" a="1"/>
  <c r="AD240" i="56" a="1"/>
  <c r="AD245" i="56" a="1"/>
  <c r="AD248" i="56" a="1"/>
  <c r="AD253" i="56" a="1"/>
  <c r="AD256" i="56" a="1"/>
  <c r="AD261" i="56" a="1"/>
  <c r="AD264" i="56" a="1"/>
  <c r="AD269" i="56" a="1"/>
  <c r="AD272" i="56" a="1"/>
  <c r="AD277" i="56" a="1"/>
  <c r="AD280" i="56" a="1"/>
  <c r="AD285" i="56" a="1"/>
  <c r="AD288" i="56" a="1"/>
  <c r="AD293" i="56" a="1"/>
  <c r="AD296" i="56" a="1"/>
  <c r="AD301" i="56" a="1"/>
  <c r="AD304" i="56" a="1"/>
  <c r="AD309" i="56" a="1"/>
  <c r="AD312" i="56" a="1"/>
  <c r="AD317" i="56" a="1"/>
  <c r="AD320" i="56" a="1"/>
  <c r="AD325" i="56" a="1"/>
  <c r="AD328" i="56" a="1"/>
  <c r="AD333" i="56" a="1"/>
  <c r="AD336" i="56" a="1"/>
  <c r="AD341" i="56" a="1"/>
  <c r="AD344" i="56" a="1"/>
  <c r="AD349" i="56" a="1"/>
  <c r="AD352" i="56" a="1"/>
  <c r="AD357" i="56" a="1"/>
  <c r="AD360" i="56" a="1"/>
  <c r="AD365" i="56" a="1"/>
  <c r="AD368" i="56" a="1"/>
  <c r="AD373" i="56" a="1"/>
  <c r="AD376" i="56" a="1"/>
  <c r="AD381" i="56" a="1"/>
  <c r="AD384" i="56" a="1"/>
  <c r="AD389" i="56" a="1"/>
  <c r="AD392" i="56" a="1"/>
  <c r="AD397" i="56" a="1"/>
  <c r="AD400" i="56" a="1"/>
  <c r="AD405" i="56" a="1"/>
  <c r="AD408" i="56" a="1"/>
  <c r="AD413" i="56" a="1"/>
  <c r="AD416" i="56" a="1"/>
  <c r="AD68" i="56" a="1"/>
  <c r="AD79" i="56" a="1"/>
  <c r="AD84" i="56" a="1"/>
  <c r="AD95" i="56" a="1"/>
  <c r="AD100" i="56" a="1"/>
  <c r="AD111" i="56" a="1"/>
  <c r="AD116" i="56" a="1"/>
  <c r="AD127" i="56" a="1"/>
  <c r="AD132" i="56" a="1"/>
  <c r="AD143" i="56" a="1"/>
  <c r="AD148" i="56" a="1"/>
  <c r="AD159" i="56" a="1"/>
  <c r="AD164" i="56" a="1"/>
  <c r="AD230" i="56" a="1"/>
  <c r="AD235" i="56" a="1"/>
  <c r="AD238" i="56" a="1"/>
  <c r="AD243" i="56" a="1"/>
  <c r="AD246" i="56" a="1"/>
  <c r="AD251" i="56" a="1"/>
  <c r="AD254" i="56" a="1"/>
  <c r="AD259" i="56" a="1"/>
  <c r="AD262" i="56" a="1"/>
  <c r="AD267" i="56" a="1"/>
  <c r="AD270" i="56" a="1"/>
  <c r="AD275" i="56" a="1"/>
  <c r="AD278" i="56" a="1"/>
  <c r="AD283" i="56" a="1"/>
  <c r="AD286" i="56" a="1"/>
  <c r="AD291" i="56" a="1"/>
  <c r="AD294" i="56" a="1"/>
  <c r="AD299" i="56" a="1"/>
  <c r="AD302" i="56" a="1"/>
  <c r="AD307" i="56" a="1"/>
  <c r="AD310" i="56" a="1"/>
  <c r="AD315" i="56" a="1"/>
  <c r="AD318" i="56" a="1"/>
  <c r="AD323" i="56" a="1"/>
  <c r="AD60" i="56" a="1"/>
  <c r="AD70" i="56" a="1"/>
  <c r="AD81" i="56" a="1"/>
  <c r="AD102" i="56" a="1"/>
  <c r="AD113" i="56" a="1"/>
  <c r="AD134" i="56" a="1"/>
  <c r="AD145" i="56" a="1"/>
  <c r="AD166" i="56" a="1"/>
  <c r="AD176" i="56" a="1"/>
  <c r="AD184" i="56" a="1"/>
  <c r="AD192" i="56" a="1"/>
  <c r="AD200" i="56" a="1"/>
  <c r="AD208" i="56" a="1"/>
  <c r="AD216" i="56" a="1"/>
  <c r="AD224" i="56" a="1"/>
  <c r="AD236" i="56" a="1"/>
  <c r="AD241" i="56" a="1"/>
  <c r="AD252" i="56" a="1"/>
  <c r="AD257" i="56" a="1"/>
  <c r="AD268" i="56" a="1"/>
  <c r="AD273" i="56" a="1"/>
  <c r="AD284" i="56" a="1"/>
  <c r="AD289" i="56" a="1"/>
  <c r="AD300" i="56" a="1"/>
  <c r="AD305" i="56" a="1"/>
  <c r="AD316" i="56" a="1"/>
  <c r="AD321" i="56" a="1"/>
  <c r="AD326" i="56" a="1"/>
  <c r="AD329" i="56" a="1"/>
  <c r="AD340" i="56" a="1"/>
  <c r="AD343" i="56" a="1"/>
  <c r="AD347" i="56" a="1"/>
  <c r="AD354" i="56" a="1"/>
  <c r="AD358" i="56" a="1"/>
  <c r="AD361" i="56" a="1"/>
  <c r="AD372" i="56" a="1"/>
  <c r="AD375" i="56" a="1"/>
  <c r="AD379" i="56" a="1"/>
  <c r="AD386" i="56" a="1"/>
  <c r="AD390" i="56" a="1"/>
  <c r="AD393" i="56" a="1"/>
  <c r="AD404" i="56" a="1"/>
  <c r="AD407" i="56" a="1"/>
  <c r="AD411" i="56" a="1"/>
  <c r="AD418" i="56" a="1"/>
  <c r="AD71" i="56" a="1"/>
  <c r="AD92" i="56" a="1"/>
  <c r="AD103" i="56" a="1"/>
  <c r="AD124" i="56" a="1"/>
  <c r="AD135" i="56" a="1"/>
  <c r="AD156" i="56" a="1"/>
  <c r="AD167" i="56" a="1"/>
  <c r="AD231" i="56" a="1"/>
  <c r="AD242" i="56" a="1"/>
  <c r="AD247" i="56" a="1"/>
  <c r="AD258" i="56" a="1"/>
  <c r="AD263" i="56" a="1"/>
  <c r="AD274" i="56" a="1"/>
  <c r="AD279" i="56" a="1"/>
  <c r="AD290" i="56" a="1"/>
  <c r="AD295" i="56" a="1"/>
  <c r="AD306" i="56" a="1"/>
  <c r="AD311" i="56" a="1"/>
  <c r="AD322" i="56" a="1"/>
  <c r="AD330" i="56" a="1"/>
  <c r="AD334" i="56" a="1"/>
  <c r="AD337" i="56" a="1"/>
  <c r="AD348" i="56" a="1"/>
  <c r="AD351" i="56" a="1"/>
  <c r="AD355" i="56" a="1"/>
  <c r="AD362" i="56" a="1"/>
  <c r="AD366" i="56" a="1"/>
  <c r="AD369" i="56" a="1"/>
  <c r="AD380" i="56" a="1"/>
  <c r="AD383" i="56" a="1"/>
  <c r="AD387" i="56" a="1"/>
  <c r="AD394" i="56" a="1"/>
  <c r="AD398" i="56" a="1"/>
  <c r="AD401" i="56" a="1"/>
  <c r="AD412" i="56" a="1"/>
  <c r="AD415" i="56" a="1"/>
  <c r="AD419" i="56" a="1"/>
  <c r="AD421" i="56" a="1"/>
  <c r="AD423" i="56" a="1"/>
  <c r="AD425" i="56" a="1"/>
  <c r="AD427" i="56" a="1"/>
  <c r="AD429" i="56" a="1"/>
  <c r="AD431" i="56" a="1"/>
  <c r="AD433" i="56" a="1"/>
  <c r="AD435" i="56" a="1"/>
  <c r="AD437" i="56" a="1"/>
  <c r="AD439" i="56" a="1"/>
  <c r="AD441" i="56" a="1"/>
  <c r="AD443" i="56" a="1"/>
  <c r="AD445" i="56" a="1"/>
  <c r="AD447" i="56" a="1"/>
  <c r="AD449" i="56" a="1"/>
  <c r="AD451" i="56" a="1"/>
  <c r="AD453" i="56" a="1"/>
  <c r="AD455" i="56" a="1"/>
  <c r="AD457" i="56" a="1"/>
  <c r="AD459" i="56" a="1"/>
  <c r="AD461" i="56" a="1"/>
  <c r="AD463" i="56" a="1"/>
  <c r="AD465" i="56" a="1"/>
  <c r="AD467" i="56" a="1"/>
  <c r="AD469" i="56" a="1"/>
  <c r="AD471" i="56" a="1"/>
  <c r="AD473" i="56" a="1"/>
  <c r="AD475" i="56" a="1"/>
  <c r="AD477" i="56" a="1"/>
  <c r="AD479" i="56" a="1"/>
  <c r="AD481" i="56" a="1"/>
  <c r="AD483" i="56" a="1"/>
  <c r="AD485" i="56" a="1"/>
  <c r="AD487" i="56" a="1"/>
  <c r="AD489" i="56" a="1"/>
  <c r="AD491" i="56" a="1"/>
  <c r="AD493" i="56" a="1"/>
  <c r="AD495" i="56" a="1"/>
  <c r="AD497" i="56" a="1"/>
  <c r="AD499" i="56" a="1"/>
  <c r="AD501" i="56" a="1"/>
  <c r="AD86" i="56" a="1"/>
  <c r="AD97" i="56" a="1"/>
  <c r="AD118" i="56" a="1"/>
  <c r="AD129" i="56" a="1"/>
  <c r="AD150" i="56" a="1"/>
  <c r="AD161" i="56" a="1"/>
  <c r="AD180" i="56" a="1"/>
  <c r="AD188" i="56" a="1"/>
  <c r="AD196" i="56" a="1"/>
  <c r="AD204" i="56" a="1"/>
  <c r="AD212" i="56" a="1"/>
  <c r="AD220" i="56" a="1"/>
  <c r="AD228" i="56" a="1"/>
  <c r="AD233" i="56" a="1"/>
  <c r="AD244" i="56" a="1"/>
  <c r="AD249" i="56" a="1"/>
  <c r="AD260" i="56" a="1"/>
  <c r="AD265" i="56" a="1"/>
  <c r="AD276" i="56" a="1"/>
  <c r="AD281" i="56" a="1"/>
  <c r="AD292" i="56" a="1"/>
  <c r="AD297" i="56" a="1"/>
  <c r="AD308" i="56" a="1"/>
  <c r="AD313" i="56" a="1"/>
  <c r="AD324" i="56" a="1"/>
  <c r="AD327" i="56" a="1"/>
  <c r="AD331" i="56" a="1"/>
  <c r="AD338" i="56" a="1"/>
  <c r="AD342" i="56" a="1"/>
  <c r="AD345" i="56" a="1"/>
  <c r="AD356" i="56" a="1"/>
  <c r="AD359" i="56" a="1"/>
  <c r="AD363" i="56" a="1"/>
  <c r="AD370" i="56" a="1"/>
  <c r="AD374" i="56" a="1"/>
  <c r="AD377" i="56" a="1"/>
  <c r="AD388" i="56" a="1"/>
  <c r="AD391" i="56" a="1"/>
  <c r="AD395" i="56" a="1"/>
  <c r="AD402" i="56" a="1"/>
  <c r="AD406" i="56" a="1"/>
  <c r="AD409" i="56" a="1"/>
  <c r="AD63" i="56" a="1"/>
  <c r="AD108" i="56" a="1"/>
  <c r="AD151" i="56" a="1"/>
  <c r="AD266" i="56" a="1"/>
  <c r="AD287" i="56" a="1"/>
  <c r="AD371" i="56" a="1"/>
  <c r="AD385" i="56" a="1"/>
  <c r="AD399" i="56" a="1"/>
  <c r="AD414" i="56" a="1"/>
  <c r="AD424" i="56" a="1"/>
  <c r="AD432" i="56" a="1"/>
  <c r="AD440" i="56" a="1"/>
  <c r="AD448" i="56" a="1"/>
  <c r="AD456" i="56" a="1"/>
  <c r="AD464" i="56" a="1"/>
  <c r="AD472" i="56" a="1"/>
  <c r="AD480" i="56" a="1"/>
  <c r="AD488" i="56" a="1"/>
  <c r="AD494" i="56" a="1"/>
  <c r="AD498" i="56" a="1"/>
  <c r="AD502" i="56" a="1"/>
  <c r="AD396" i="56" a="1"/>
  <c r="AD454" i="56" a="1"/>
  <c r="AD486" i="56" a="1"/>
  <c r="AD76" i="56" a="1"/>
  <c r="AD119" i="56" a="1"/>
  <c r="AD250" i="56" a="1"/>
  <c r="AD271" i="56" a="1"/>
  <c r="AD314" i="56" a="1"/>
  <c r="AD332" i="56" a="1"/>
  <c r="AD346" i="56" a="1"/>
  <c r="AD403" i="56" a="1"/>
  <c r="AD417" i="56" a="1"/>
  <c r="AD426" i="56" a="1"/>
  <c r="AD434" i="56" a="1"/>
  <c r="AD442" i="56" a="1"/>
  <c r="AD450" i="56" a="1"/>
  <c r="AD458" i="56" a="1"/>
  <c r="AD466" i="56" a="1"/>
  <c r="AD474" i="56" a="1"/>
  <c r="AD482" i="56" a="1"/>
  <c r="AD490" i="56" a="1"/>
  <c r="AD140" i="56" a="1"/>
  <c r="AD303" i="56" a="1"/>
  <c r="AD339" i="56" a="1"/>
  <c r="AD367" i="56" a="1"/>
  <c r="AD410" i="56" a="1"/>
  <c r="AD430" i="56" a="1"/>
  <c r="AD446" i="56" a="1"/>
  <c r="AD470" i="56" a="1"/>
  <c r="AD87" i="56" a="1"/>
  <c r="AD172" i="56" a="1"/>
  <c r="AD234" i="56" a="1"/>
  <c r="AD255" i="56" a="1"/>
  <c r="AD298" i="56" a="1"/>
  <c r="AD319" i="56" a="1"/>
  <c r="AD335" i="56" a="1"/>
  <c r="AD350" i="56" a="1"/>
  <c r="AD364" i="56" a="1"/>
  <c r="AD378" i="56" a="1"/>
  <c r="AD420" i="56" a="1"/>
  <c r="AD428" i="56" a="1"/>
  <c r="AD436" i="56" a="1"/>
  <c r="AD444" i="56" a="1"/>
  <c r="AD452" i="56" a="1"/>
  <c r="AD460" i="56" a="1"/>
  <c r="AD468" i="56" a="1"/>
  <c r="AD476" i="56" a="1"/>
  <c r="AD484" i="56" a="1"/>
  <c r="AD492" i="56" a="1"/>
  <c r="AD496" i="56" a="1"/>
  <c r="AD500" i="56" a="1"/>
  <c r="AD239" i="56" a="1"/>
  <c r="AD282" i="56" a="1"/>
  <c r="AD353" i="56" a="1"/>
  <c r="AD382" i="56" a="1"/>
  <c r="AD422" i="56" a="1"/>
  <c r="AD438" i="56" a="1"/>
  <c r="AD462" i="56" a="1"/>
  <c r="AD478" i="56" a="1"/>
  <c r="AD3" i="56" a="1"/>
  <c r="AD4" i="57" a="1"/>
  <c r="AD6" i="57" a="1"/>
  <c r="AD8" i="57" a="1"/>
  <c r="AD10" i="57" a="1"/>
  <c r="AD12" i="57" a="1"/>
  <c r="AD14" i="57" a="1"/>
  <c r="AD16" i="57" a="1"/>
  <c r="AD18" i="57" a="1"/>
  <c r="AD20" i="57" a="1"/>
  <c r="AD22" i="57" a="1"/>
  <c r="AD24" i="57" a="1"/>
  <c r="AD26" i="57" a="1"/>
  <c r="AD28" i="57" a="1"/>
  <c r="AD30" i="57" a="1"/>
  <c r="AD32" i="57" a="1"/>
  <c r="AD34" i="57" a="1"/>
  <c r="AD36" i="57" a="1"/>
  <c r="AD38" i="57" a="1"/>
  <c r="AD40" i="57" a="1"/>
  <c r="AD42" i="57" a="1"/>
  <c r="AD44" i="57" a="1"/>
  <c r="AD46" i="57" a="1"/>
  <c r="AD48" i="57" a="1"/>
  <c r="AD50" i="57" a="1"/>
  <c r="AD52" i="57" a="1"/>
  <c r="AD54" i="57" a="1"/>
  <c r="AD56" i="57" a="1"/>
  <c r="AD5" i="57" a="1"/>
  <c r="AD9" i="57" a="1"/>
  <c r="AD13" i="57" a="1"/>
  <c r="AD17" i="57" a="1"/>
  <c r="AD21" i="57" a="1"/>
  <c r="AD25" i="57" a="1"/>
  <c r="AD29" i="57" a="1"/>
  <c r="AD33" i="57" a="1"/>
  <c r="AD37" i="57" a="1"/>
  <c r="AD41" i="57" a="1"/>
  <c r="AD45" i="57" a="1"/>
  <c r="AD49" i="57" a="1"/>
  <c r="AD53" i="57" a="1"/>
  <c r="AD57" i="57" a="1"/>
  <c r="AD62" i="57" a="1"/>
  <c r="AD65" i="57" a="1"/>
  <c r="AD70" i="57" a="1"/>
  <c r="AD73" i="57" a="1"/>
  <c r="AD78" i="57" a="1"/>
  <c r="AD81" i="57" a="1"/>
  <c r="AD86" i="57" a="1"/>
  <c r="AD89" i="57" a="1"/>
  <c r="AD94" i="57" a="1"/>
  <c r="AD97" i="57" a="1"/>
  <c r="AD102" i="57" a="1"/>
  <c r="AD105" i="57" a="1"/>
  <c r="AD110" i="57" a="1"/>
  <c r="AD113" i="57" a="1"/>
  <c r="AD118" i="57" a="1"/>
  <c r="AD121" i="57" a="1"/>
  <c r="AD126" i="57" a="1"/>
  <c r="AD129" i="57" a="1"/>
  <c r="AD134" i="57" a="1"/>
  <c r="AD137" i="57" a="1"/>
  <c r="AD142" i="57" a="1"/>
  <c r="AD145" i="57" a="1"/>
  <c r="AD150" i="57" a="1"/>
  <c r="AD153" i="57" a="1"/>
  <c r="AD158" i="57" a="1"/>
  <c r="AD161" i="57" a="1"/>
  <c r="AD166" i="57" a="1"/>
  <c r="AD169" i="57" a="1"/>
  <c r="AD174" i="57" a="1"/>
  <c r="AD176" i="57" a="1"/>
  <c r="AD178" i="57" a="1"/>
  <c r="AD180" i="57" a="1"/>
  <c r="AD182" i="57" a="1"/>
  <c r="AD184" i="57" a="1"/>
  <c r="AD186" i="57" a="1"/>
  <c r="AD188" i="57" a="1"/>
  <c r="AD190" i="57" a="1"/>
  <c r="AD192" i="57" a="1"/>
  <c r="AD194" i="57" a="1"/>
  <c r="AD196" i="57" a="1"/>
  <c r="AD198" i="57" a="1"/>
  <c r="AD200" i="57" a="1"/>
  <c r="AD202" i="57" a="1"/>
  <c r="AD204" i="57" a="1"/>
  <c r="AD206" i="57" a="1"/>
  <c r="AD208" i="57" a="1"/>
  <c r="AD210" i="57" a="1"/>
  <c r="AD212" i="57" a="1"/>
  <c r="AD214" i="57" a="1"/>
  <c r="AD216" i="57" a="1"/>
  <c r="AD218" i="57" a="1"/>
  <c r="AD220" i="57" a="1"/>
  <c r="AD222" i="57" a="1"/>
  <c r="AD224" i="57" a="1"/>
  <c r="AD226" i="57" a="1"/>
  <c r="AD228" i="57" a="1"/>
  <c r="AD230" i="57" a="1"/>
  <c r="AD232" i="57" a="1"/>
  <c r="AD234" i="57" a="1"/>
  <c r="AD236" i="57" a="1"/>
  <c r="AD238" i="57" a="1"/>
  <c r="AD240" i="57" a="1"/>
  <c r="AD242" i="57" a="1"/>
  <c r="AD244" i="57" a="1"/>
  <c r="AD246" i="57" a="1"/>
  <c r="AD248" i="57" a="1"/>
  <c r="AD250" i="57" a="1"/>
  <c r="AD252" i="57" a="1"/>
  <c r="AD254" i="57" a="1"/>
  <c r="AD256" i="57" a="1"/>
  <c r="AD258" i="57" a="1"/>
  <c r="AD60" i="57" a="1"/>
  <c r="AD63" i="57" a="1"/>
  <c r="AD68" i="57" a="1"/>
  <c r="AD71" i="57" a="1"/>
  <c r="AD76" i="57" a="1"/>
  <c r="AD79" i="57" a="1"/>
  <c r="AD84" i="57" a="1"/>
  <c r="AD87" i="57" a="1"/>
  <c r="AD92" i="57" a="1"/>
  <c r="AD95" i="57" a="1"/>
  <c r="AD100" i="57" a="1"/>
  <c r="AD103" i="57" a="1"/>
  <c r="AD108" i="57" a="1"/>
  <c r="AD111" i="57" a="1"/>
  <c r="AD116" i="57" a="1"/>
  <c r="AD119" i="57" a="1"/>
  <c r="AD124" i="57" a="1"/>
  <c r="AD127" i="57" a="1"/>
  <c r="AD132" i="57" a="1"/>
  <c r="AD135" i="57" a="1"/>
  <c r="AD140" i="57" a="1"/>
  <c r="AD143" i="57" a="1"/>
  <c r="AD148" i="57" a="1"/>
  <c r="AD151" i="57" a="1"/>
  <c r="AD156" i="57" a="1"/>
  <c r="AD159" i="57" a="1"/>
  <c r="AD164" i="57" a="1"/>
  <c r="AD167" i="57" a="1"/>
  <c r="AD172" i="57" a="1"/>
  <c r="AD7" i="57" a="1"/>
  <c r="AD11" i="57" a="1"/>
  <c r="AD15" i="57" a="1"/>
  <c r="AD19" i="57" a="1"/>
  <c r="AD23" i="57" a="1"/>
  <c r="AD27" i="57" a="1"/>
  <c r="AD31" i="57" a="1"/>
  <c r="AD35" i="57" a="1"/>
  <c r="AD39" i="57" a="1"/>
  <c r="AD43" i="57" a="1"/>
  <c r="AD47" i="57" a="1"/>
  <c r="AD51" i="57" a="1"/>
  <c r="AD55" i="57" a="1"/>
  <c r="AD58" i="57" a="1"/>
  <c r="AD61" i="57" a="1"/>
  <c r="AD66" i="57" a="1"/>
  <c r="AD69" i="57" a="1"/>
  <c r="AD74" i="57" a="1"/>
  <c r="AD77" i="57" a="1"/>
  <c r="AD82" i="57" a="1"/>
  <c r="AD85" i="57" a="1"/>
  <c r="AD90" i="57" a="1"/>
  <c r="AD93" i="57" a="1"/>
  <c r="AD98" i="57" a="1"/>
  <c r="AD101" i="57" a="1"/>
  <c r="AD106" i="57" a="1"/>
  <c r="AD109" i="57" a="1"/>
  <c r="AD114" i="57" a="1"/>
  <c r="AD117" i="57" a="1"/>
  <c r="AD122" i="57" a="1"/>
  <c r="AD125" i="57" a="1"/>
  <c r="AD130" i="57" a="1"/>
  <c r="AD133" i="57" a="1"/>
  <c r="AD138" i="57" a="1"/>
  <c r="AD141" i="57" a="1"/>
  <c r="AD146" i="57" a="1"/>
  <c r="AD149" i="57" a="1"/>
  <c r="AD154" i="57" a="1"/>
  <c r="AD157" i="57" a="1"/>
  <c r="AD162" i="57" a="1"/>
  <c r="AD165" i="57" a="1"/>
  <c r="AD170" i="57" a="1"/>
  <c r="AD173" i="57" a="1"/>
  <c r="AD175" i="57" a="1"/>
  <c r="AD177" i="57" a="1"/>
  <c r="AD59" i="57" a="1"/>
  <c r="AD64" i="57" a="1"/>
  <c r="AD67" i="57" a="1"/>
  <c r="AD72" i="57" a="1"/>
  <c r="AD75" i="57" a="1"/>
  <c r="AD80" i="57" a="1"/>
  <c r="AD83" i="57" a="1"/>
  <c r="AD88" i="57" a="1"/>
  <c r="AD91" i="57" a="1"/>
  <c r="AD96" i="57" a="1"/>
  <c r="AD99" i="57" a="1"/>
  <c r="AD104" i="57" a="1"/>
  <c r="AD107" i="57" a="1"/>
  <c r="AD112" i="57" a="1"/>
  <c r="AD115" i="57" a="1"/>
  <c r="AD120" i="57" a="1"/>
  <c r="AD123" i="57" a="1"/>
  <c r="AD128" i="57" a="1"/>
  <c r="AD131" i="57" a="1"/>
  <c r="AD136" i="57" a="1"/>
  <c r="AD139" i="57" a="1"/>
  <c r="AD152" i="57" a="1"/>
  <c r="AD163" i="57" a="1"/>
  <c r="AD262" i="57" a="1"/>
  <c r="AD265" i="57" a="1"/>
  <c r="AD270" i="57" a="1"/>
  <c r="AD273" i="57" a="1"/>
  <c r="AD278" i="57" a="1"/>
  <c r="AD281" i="57" a="1"/>
  <c r="AD286" i="57" a="1"/>
  <c r="AD289" i="57" a="1"/>
  <c r="AD294" i="57" a="1"/>
  <c r="AD297" i="57" a="1"/>
  <c r="AD302" i="57" a="1"/>
  <c r="AD305" i="57" a="1"/>
  <c r="AD310" i="57" a="1"/>
  <c r="AD313" i="57" a="1"/>
  <c r="AD318" i="57" a="1"/>
  <c r="AD321" i="57" a="1"/>
  <c r="AD326" i="57" a="1"/>
  <c r="AD329" i="57" a="1"/>
  <c r="AD334" i="57" a="1"/>
  <c r="AD337" i="57" a="1"/>
  <c r="AD342" i="57" a="1"/>
  <c r="AD345" i="57" a="1"/>
  <c r="AD350" i="57" a="1"/>
  <c r="AD353" i="57" a="1"/>
  <c r="AD358" i="57" a="1"/>
  <c r="AD361" i="57" a="1"/>
  <c r="AD366" i="57" a="1"/>
  <c r="AD369" i="57" a="1"/>
  <c r="AD374" i="57" a="1"/>
  <c r="AD377" i="57" a="1"/>
  <c r="AD382" i="57" a="1"/>
  <c r="AD385" i="57" a="1"/>
  <c r="AD390" i="57" a="1"/>
  <c r="AD393" i="57" a="1"/>
  <c r="AD398" i="57" a="1"/>
  <c r="AD401" i="57" a="1"/>
  <c r="AD406" i="57" a="1"/>
  <c r="AD409" i="57" a="1"/>
  <c r="AD414" i="57" a="1"/>
  <c r="AD417" i="57" a="1"/>
  <c r="AD144" i="57" a="1"/>
  <c r="AD171" i="57" a="1"/>
  <c r="AD181" i="57" a="1"/>
  <c r="AD191" i="57" a="1"/>
  <c r="AD197" i="57" a="1"/>
  <c r="AD207" i="57" a="1"/>
  <c r="AD213" i="57" a="1"/>
  <c r="AD223" i="57" a="1"/>
  <c r="AD229" i="57" a="1"/>
  <c r="AD239" i="57" a="1"/>
  <c r="AD245" i="57" a="1"/>
  <c r="AD255" i="57" a="1"/>
  <c r="AD260" i="57" a="1"/>
  <c r="AD267" i="57" a="1"/>
  <c r="AD271" i="57" a="1"/>
  <c r="AD274" i="57" a="1"/>
  <c r="AD285" i="57" a="1"/>
  <c r="AD288" i="57" a="1"/>
  <c r="AD292" i="57" a="1"/>
  <c r="AD299" i="57" a="1"/>
  <c r="AD303" i="57" a="1"/>
  <c r="AD306" i="57" a="1"/>
  <c r="AD317" i="57" a="1"/>
  <c r="AD320" i="57" a="1"/>
  <c r="AD324" i="57" a="1"/>
  <c r="AD331" i="57" a="1"/>
  <c r="AD335" i="57" a="1"/>
  <c r="AD338" i="57" a="1"/>
  <c r="AD349" i="57" a="1"/>
  <c r="AD352" i="57" a="1"/>
  <c r="AD356" i="57" a="1"/>
  <c r="AD363" i="57" a="1"/>
  <c r="AD367" i="57" a="1"/>
  <c r="AD370" i="57" a="1"/>
  <c r="AD381" i="57" a="1"/>
  <c r="AD384" i="57" a="1"/>
  <c r="AD388" i="57" a="1"/>
  <c r="AD395" i="57" a="1"/>
  <c r="AD399" i="57" a="1"/>
  <c r="AD402" i="57" a="1"/>
  <c r="AD413" i="57" a="1"/>
  <c r="AD416" i="57" a="1"/>
  <c r="AD420" i="57" a="1"/>
  <c r="AD425" i="57" a="1"/>
  <c r="AD428" i="57" a="1"/>
  <c r="AD433" i="57" a="1"/>
  <c r="AD436" i="57" a="1"/>
  <c r="AD441" i="57" a="1"/>
  <c r="AD444" i="57" a="1"/>
  <c r="AD449" i="57" a="1"/>
  <c r="AD451" i="57" a="1"/>
  <c r="AD453" i="57" a="1"/>
  <c r="AD455" i="57" a="1"/>
  <c r="AD457" i="57" a="1"/>
  <c r="AD459" i="57" a="1"/>
  <c r="AD461" i="57" a="1"/>
  <c r="AD463" i="57" a="1"/>
  <c r="AD465" i="57" a="1"/>
  <c r="AD467" i="57" a="1"/>
  <c r="AD469" i="57" a="1"/>
  <c r="AD471" i="57" a="1"/>
  <c r="AD473" i="57" a="1"/>
  <c r="AD475" i="57" a="1"/>
  <c r="AD477" i="57" a="1"/>
  <c r="AD479" i="57" a="1"/>
  <c r="AD481" i="57" a="1"/>
  <c r="AD483" i="57" a="1"/>
  <c r="AD485" i="57" a="1"/>
  <c r="AD487" i="57" a="1"/>
  <c r="AD489" i="57" a="1"/>
  <c r="AD491" i="57" a="1"/>
  <c r="AD493" i="57" a="1"/>
  <c r="AD495" i="57" a="1"/>
  <c r="AD497" i="57" a="1"/>
  <c r="AD499" i="57" a="1"/>
  <c r="AD501" i="57" a="1"/>
  <c r="AD452" i="57" a="1"/>
  <c r="AD494" i="57" a="1"/>
  <c r="AD168" i="57" a="1"/>
  <c r="AD185" i="57" a="1"/>
  <c r="AD201" i="57" a="1"/>
  <c r="AD217" i="57" a="1"/>
  <c r="AD233" i="57" a="1"/>
  <c r="AD243" i="57" a="1"/>
  <c r="AD259" i="57" a="1"/>
  <c r="AD266" i="57" a="1"/>
  <c r="AD280" i="57" a="1"/>
  <c r="AD284" i="57" a="1"/>
  <c r="AD295" i="57" a="1"/>
  <c r="AD298" i="57" a="1"/>
  <c r="AD309" i="57" a="1"/>
  <c r="AD323" i="57" a="1"/>
  <c r="AD341" i="57" a="1"/>
  <c r="AD348" i="57" a="1"/>
  <c r="AD359" i="57" a="1"/>
  <c r="AD373" i="57" a="1"/>
  <c r="AD380" i="57" a="1"/>
  <c r="AD387" i="57" a="1"/>
  <c r="AD394" i="57" a="1"/>
  <c r="AD405" i="57" a="1"/>
  <c r="AD412" i="57" a="1"/>
  <c r="AD422" i="57" a="1"/>
  <c r="AD427" i="57" a="1"/>
  <c r="AD435" i="57" a="1"/>
  <c r="AD443" i="57" a="1"/>
  <c r="AD147" i="57" a="1"/>
  <c r="AD160" i="57" a="1"/>
  <c r="AD187" i="57" a="1"/>
  <c r="AD193" i="57" a="1"/>
  <c r="AD203" i="57" a="1"/>
  <c r="AD209" i="57" a="1"/>
  <c r="AD219" i="57" a="1"/>
  <c r="AD225" i="57" a="1"/>
  <c r="AD235" i="57" a="1"/>
  <c r="AD241" i="57" a="1"/>
  <c r="AD251" i="57" a="1"/>
  <c r="AD257" i="57" a="1"/>
  <c r="AD261" i="57" a="1"/>
  <c r="AD264" i="57" a="1"/>
  <c r="AD268" i="57" a="1"/>
  <c r="AD275" i="57" a="1"/>
  <c r="AD279" i="57" a="1"/>
  <c r="AD282" i="57" a="1"/>
  <c r="AD293" i="57" a="1"/>
  <c r="AD296" i="57" a="1"/>
  <c r="AD300" i="57" a="1"/>
  <c r="AD307" i="57" a="1"/>
  <c r="AD311" i="57" a="1"/>
  <c r="AD314" i="57" a="1"/>
  <c r="AD325" i="57" a="1"/>
  <c r="AD328" i="57" a="1"/>
  <c r="AD332" i="57" a="1"/>
  <c r="AD339" i="57" a="1"/>
  <c r="AD343" i="57" a="1"/>
  <c r="AD346" i="57" a="1"/>
  <c r="AD357" i="57" a="1"/>
  <c r="AD360" i="57" a="1"/>
  <c r="AD364" i="57" a="1"/>
  <c r="AD371" i="57" a="1"/>
  <c r="AD375" i="57" a="1"/>
  <c r="AD378" i="57" a="1"/>
  <c r="AD389" i="57" a="1"/>
  <c r="AD392" i="57" a="1"/>
  <c r="AD396" i="57" a="1"/>
  <c r="AD403" i="57" a="1"/>
  <c r="AD407" i="57" a="1"/>
  <c r="AD410" i="57" a="1"/>
  <c r="AD423" i="57" a="1"/>
  <c r="AD426" i="57" a="1"/>
  <c r="AD431" i="57" a="1"/>
  <c r="AD434" i="57" a="1"/>
  <c r="AD439" i="57" a="1"/>
  <c r="AD442" i="57" a="1"/>
  <c r="AD447" i="57" a="1"/>
  <c r="AD450" i="57" a="1"/>
  <c r="AD482" i="57" a="1"/>
  <c r="AD488" i="57" a="1"/>
  <c r="AD492" i="57" a="1"/>
  <c r="AD498" i="57" a="1"/>
  <c r="AD502" i="57" a="1"/>
  <c r="AD155" i="57" a="1"/>
  <c r="AD179" i="57" a="1"/>
  <c r="AD195" i="57" a="1"/>
  <c r="AD211" i="57" a="1"/>
  <c r="AD227" i="57" a="1"/>
  <c r="AD249" i="57" a="1"/>
  <c r="AD263" i="57" a="1"/>
  <c r="AD277" i="57" a="1"/>
  <c r="AD291" i="57" a="1"/>
  <c r="AD312" i="57" a="1"/>
  <c r="AD316" i="57" a="1"/>
  <c r="AD327" i="57" a="1"/>
  <c r="AD330" i="57" a="1"/>
  <c r="AD344" i="57" a="1"/>
  <c r="AD355" i="57" a="1"/>
  <c r="AD362" i="57" a="1"/>
  <c r="AD376" i="57" a="1"/>
  <c r="AD391" i="57" a="1"/>
  <c r="AD408" i="57" a="1"/>
  <c r="AD419" i="57" a="1"/>
  <c r="AD430" i="57" a="1"/>
  <c r="AD438" i="57" a="1"/>
  <c r="AD446" i="57" a="1"/>
  <c r="AD183" i="57" a="1"/>
  <c r="AD189" i="57" a="1"/>
  <c r="AD199" i="57" a="1"/>
  <c r="AD205" i="57" a="1"/>
  <c r="AD215" i="57" a="1"/>
  <c r="AD221" i="57" a="1"/>
  <c r="AD231" i="57" a="1"/>
  <c r="AD237" i="57" a="1"/>
  <c r="AD247" i="57" a="1"/>
  <c r="AD253" i="57" a="1"/>
  <c r="AD269" i="57" a="1"/>
  <c r="AD272" i="57" a="1"/>
  <c r="AD276" i="57" a="1"/>
  <c r="AD283" i="57" a="1"/>
  <c r="AD287" i="57" a="1"/>
  <c r="AD290" i="57" a="1"/>
  <c r="AD301" i="57" a="1"/>
  <c r="AD304" i="57" a="1"/>
  <c r="AD308" i="57" a="1"/>
  <c r="AD315" i="57" a="1"/>
  <c r="AD319" i="57" a="1"/>
  <c r="AD322" i="57" a="1"/>
  <c r="AD333" i="57" a="1"/>
  <c r="AD336" i="57" a="1"/>
  <c r="AD340" i="57" a="1"/>
  <c r="AD347" i="57" a="1"/>
  <c r="AD351" i="57" a="1"/>
  <c r="AD354" i="57" a="1"/>
  <c r="AD365" i="57" a="1"/>
  <c r="AD368" i="57" a="1"/>
  <c r="AD372" i="57" a="1"/>
  <c r="AD379" i="57" a="1"/>
  <c r="AD383" i="57" a="1"/>
  <c r="AD386" i="57" a="1"/>
  <c r="AD397" i="57" a="1"/>
  <c r="AD400" i="57" a="1"/>
  <c r="AD404" i="57" a="1"/>
  <c r="AD411" i="57" a="1"/>
  <c r="AD415" i="57" a="1"/>
  <c r="AD418" i="57" a="1"/>
  <c r="AD421" i="57" a="1"/>
  <c r="AD424" i="57" a="1"/>
  <c r="AD429" i="57" a="1"/>
  <c r="AD432" i="57" a="1"/>
  <c r="AD437" i="57" a="1"/>
  <c r="AD440" i="57" a="1"/>
  <c r="AD445" i="57" a="1"/>
  <c r="AD448" i="57" a="1"/>
  <c r="AD454" i="57" a="1"/>
  <c r="AD456" i="57" a="1"/>
  <c r="AD458" i="57" a="1"/>
  <c r="AD460" i="57" a="1"/>
  <c r="AD462" i="57" a="1"/>
  <c r="AD464" i="57" a="1"/>
  <c r="AD466" i="57" a="1"/>
  <c r="AD468" i="57" a="1"/>
  <c r="AD470" i="57" a="1"/>
  <c r="AD472" i="57" a="1"/>
  <c r="AD474" i="57" a="1"/>
  <c r="AD476" i="57" a="1"/>
  <c r="AD478" i="57" a="1"/>
  <c r="AD480" i="57" a="1"/>
  <c r="AD484" i="57" a="1"/>
  <c r="AD486" i="57" a="1"/>
  <c r="AD490" i="57" a="1"/>
  <c r="AD496" i="57" a="1"/>
  <c r="AD500" i="57" a="1"/>
  <c r="AD3" i="57" a="1"/>
  <c r="AD4" i="58" a="1"/>
  <c r="AD6" i="58" a="1"/>
  <c r="AD8" i="58" a="1"/>
  <c r="AD10" i="58" a="1"/>
  <c r="AD12" i="58" a="1"/>
  <c r="AD14" i="58" a="1"/>
  <c r="AD16" i="58" a="1"/>
  <c r="AD18" i="58" a="1"/>
  <c r="AD20" i="58" a="1"/>
  <c r="AD22" i="58" a="1"/>
  <c r="AD24" i="58" a="1"/>
  <c r="AD26" i="58" a="1"/>
  <c r="AD28" i="58" a="1"/>
  <c r="AD30" i="58" a="1"/>
  <c r="AD32" i="58" a="1"/>
  <c r="AD34" i="58" a="1"/>
  <c r="AD36" i="58" a="1"/>
  <c r="AD38" i="58" a="1"/>
  <c r="AD40" i="58" a="1"/>
  <c r="AD42" i="58" a="1"/>
  <c r="AD44" i="58" a="1"/>
  <c r="AD46" i="58" a="1"/>
  <c r="AD48" i="58" a="1"/>
  <c r="AD50" i="58" a="1"/>
  <c r="AD52" i="58" a="1"/>
  <c r="AD54" i="58" a="1"/>
  <c r="AD56" i="58" a="1"/>
  <c r="AD58" i="58" a="1"/>
  <c r="AD60" i="58" a="1"/>
  <c r="AD62" i="58" a="1"/>
  <c r="AD64" i="58" a="1"/>
  <c r="AD66" i="58" a="1"/>
  <c r="AD68" i="58" a="1"/>
  <c r="AD70" i="58" a="1"/>
  <c r="AD72" i="58" a="1"/>
  <c r="AD74" i="58" a="1"/>
  <c r="AD76" i="58" a="1"/>
  <c r="AD78" i="58" a="1"/>
  <c r="AD80" i="58" a="1"/>
  <c r="AD82" i="58" a="1"/>
  <c r="AD84" i="58" a="1"/>
  <c r="AD86" i="58" a="1"/>
  <c r="AD88" i="58" a="1"/>
  <c r="AD90" i="58" a="1"/>
  <c r="AD92" i="58" a="1"/>
  <c r="AD94" i="58" a="1"/>
  <c r="AD96" i="58" a="1"/>
  <c r="AD98" i="58" a="1"/>
  <c r="AD100" i="58" a="1"/>
  <c r="AD5" i="58" a="1"/>
  <c r="AD7" i="58" a="1"/>
  <c r="AD9" i="58" a="1"/>
  <c r="AD11" i="58" a="1"/>
  <c r="AD13" i="58" a="1"/>
  <c r="AD15" i="58" a="1"/>
  <c r="AD17" i="58" a="1"/>
  <c r="AD19" i="58" a="1"/>
  <c r="AD21" i="58" a="1"/>
  <c r="AD23" i="58" a="1"/>
  <c r="AD25" i="58" a="1"/>
  <c r="AD27" i="58" a="1"/>
  <c r="AD29" i="58" a="1"/>
  <c r="AD31" i="58" a="1"/>
  <c r="AD33" i="58" a="1"/>
  <c r="AD35" i="58" a="1"/>
  <c r="AD37" i="58" a="1"/>
  <c r="AD39" i="58" a="1"/>
  <c r="AD41" i="58" a="1"/>
  <c r="AD43" i="58" a="1"/>
  <c r="AD45" i="58" a="1"/>
  <c r="AD47" i="58" a="1"/>
  <c r="AD49" i="58" a="1"/>
  <c r="AD51" i="58" a="1"/>
  <c r="AD53" i="58" a="1"/>
  <c r="AD55" i="58" a="1"/>
  <c r="AD57" i="58" a="1"/>
  <c r="AD59" i="58" a="1"/>
  <c r="AD61" i="58" a="1"/>
  <c r="AD63" i="58" a="1"/>
  <c r="AD65" i="58" a="1"/>
  <c r="AD67" i="58" a="1"/>
  <c r="AD69" i="58" a="1"/>
  <c r="AD71" i="58" a="1"/>
  <c r="AD73" i="58" a="1"/>
  <c r="AD75" i="58" a="1"/>
  <c r="AD77" i="58" a="1"/>
  <c r="AD104" i="58" a="1"/>
  <c r="AD107" i="58" a="1"/>
  <c r="AD112" i="58" a="1"/>
  <c r="AD115" i="58" a="1"/>
  <c r="AD120" i="58" a="1"/>
  <c r="AD123" i="58" a="1"/>
  <c r="AD128" i="58" a="1"/>
  <c r="AD131" i="58" a="1"/>
  <c r="AD136" i="58" a="1"/>
  <c r="AD139" i="58" a="1"/>
  <c r="AD144" i="58" a="1"/>
  <c r="AD147" i="58" a="1"/>
  <c r="AD152" i="58" a="1"/>
  <c r="AD155" i="58" a="1"/>
  <c r="AD160" i="58" a="1"/>
  <c r="AD163" i="58" a="1"/>
  <c r="AD168" i="58" a="1"/>
  <c r="AD171" i="58" a="1"/>
  <c r="AD85" i="58" a="1"/>
  <c r="AD91" i="58" a="1"/>
  <c r="AD101" i="58" a="1"/>
  <c r="AD105" i="58" a="1"/>
  <c r="AD108" i="58" a="1"/>
  <c r="AD119" i="58" a="1"/>
  <c r="AD122" i="58" a="1"/>
  <c r="AD126" i="58" a="1"/>
  <c r="AD133" i="58" a="1"/>
  <c r="AD137" i="58" a="1"/>
  <c r="AD140" i="58" a="1"/>
  <c r="AD151" i="58" a="1"/>
  <c r="AD154" i="58" a="1"/>
  <c r="AD158" i="58" a="1"/>
  <c r="AD165" i="58" a="1"/>
  <c r="AD169" i="58" a="1"/>
  <c r="AD172" i="58" a="1"/>
  <c r="AD175" i="58" a="1"/>
  <c r="AD178" i="58" a="1"/>
  <c r="AD183" i="58" a="1"/>
  <c r="AD186" i="58" a="1"/>
  <c r="AD191" i="58" a="1"/>
  <c r="AD194" i="58" a="1"/>
  <c r="AD199" i="58" a="1"/>
  <c r="AD202" i="58" a="1"/>
  <c r="AD207" i="58" a="1"/>
  <c r="AD210" i="58" a="1"/>
  <c r="AD215" i="58" a="1"/>
  <c r="AD218" i="58" a="1"/>
  <c r="AD223" i="58" a="1"/>
  <c r="AD226" i="58" a="1"/>
  <c r="AD231" i="58" a="1"/>
  <c r="AD234" i="58" a="1"/>
  <c r="AD239" i="58" a="1"/>
  <c r="AD242" i="58" a="1"/>
  <c r="AD247" i="58" a="1"/>
  <c r="AD250" i="58" a="1"/>
  <c r="AD255" i="58" a="1"/>
  <c r="AD258" i="58" a="1"/>
  <c r="AD263" i="58" a="1"/>
  <c r="AD266" i="58" a="1"/>
  <c r="AD271" i="58" a="1"/>
  <c r="AD273" i="58" a="1"/>
  <c r="AD275" i="58" a="1"/>
  <c r="AD277" i="58" a="1"/>
  <c r="AD279" i="58" a="1"/>
  <c r="AD281" i="58" a="1"/>
  <c r="AD283" i="58" a="1"/>
  <c r="AD285" i="58" a="1"/>
  <c r="AD287" i="58" a="1"/>
  <c r="AD289" i="58" a="1"/>
  <c r="AD291" i="58" a="1"/>
  <c r="AD293" i="58" a="1"/>
  <c r="AD295" i="58" a="1"/>
  <c r="AD297" i="58" a="1"/>
  <c r="AD299" i="58" a="1"/>
  <c r="AD301" i="58" a="1"/>
  <c r="AD303" i="58" a="1"/>
  <c r="AD305" i="58" a="1"/>
  <c r="AD307" i="58" a="1"/>
  <c r="AD309" i="58" a="1"/>
  <c r="AD311" i="58" a="1"/>
  <c r="AD313" i="58" a="1"/>
  <c r="AD315" i="58" a="1"/>
  <c r="AD317" i="58" a="1"/>
  <c r="AD319" i="58" a="1"/>
  <c r="AD321" i="58" a="1"/>
  <c r="AD323" i="58" a="1"/>
  <c r="AD325" i="58" a="1"/>
  <c r="AD327" i="58" a="1"/>
  <c r="AD329" i="58" a="1"/>
  <c r="AD331" i="58" a="1"/>
  <c r="AD333" i="58" a="1"/>
  <c r="AD335" i="58" a="1"/>
  <c r="AD337" i="58" a="1"/>
  <c r="AD339" i="58" a="1"/>
  <c r="AD341" i="58" a="1"/>
  <c r="AD343" i="58" a="1"/>
  <c r="AD345" i="58" a="1"/>
  <c r="AD347" i="58" a="1"/>
  <c r="AD349" i="58" a="1"/>
  <c r="AD351" i="58" a="1"/>
  <c r="AD353" i="58" a="1"/>
  <c r="AD355" i="58" a="1"/>
  <c r="AD357" i="58" a="1"/>
  <c r="AD359" i="58" a="1"/>
  <c r="AD361" i="58" a="1"/>
  <c r="AD363" i="58" a="1"/>
  <c r="AD365" i="58" a="1"/>
  <c r="AD367" i="58" a="1"/>
  <c r="AD369" i="58" a="1"/>
  <c r="AD371" i="58" a="1"/>
  <c r="AD373" i="58" a="1"/>
  <c r="AD375" i="58" a="1"/>
  <c r="AD377" i="58" a="1"/>
  <c r="AD379" i="58" a="1"/>
  <c r="AD381" i="58" a="1"/>
  <c r="AD383" i="58" a="1"/>
  <c r="AD385" i="58" a="1"/>
  <c r="AD387" i="58" a="1"/>
  <c r="AD389" i="58" a="1"/>
  <c r="AD391" i="58" a="1"/>
  <c r="AD393" i="58" a="1"/>
  <c r="AD395" i="58" a="1"/>
  <c r="AD397" i="58" a="1"/>
  <c r="AD399" i="58" a="1"/>
  <c r="AD401" i="58" a="1"/>
  <c r="AD403" i="58" a="1"/>
  <c r="AD405" i="58" a="1"/>
  <c r="AD407" i="58" a="1"/>
  <c r="AD409" i="58" a="1"/>
  <c r="AD411" i="58" a="1"/>
  <c r="AD413" i="58" a="1"/>
  <c r="AD415" i="58" a="1"/>
  <c r="AD417" i="58" a="1"/>
  <c r="AD419" i="58" a="1"/>
  <c r="AD421" i="58" a="1"/>
  <c r="AD423" i="58" a="1"/>
  <c r="AD425" i="58" a="1"/>
  <c r="AD427" i="58" a="1"/>
  <c r="AD429" i="58" a="1"/>
  <c r="AD431" i="58" a="1"/>
  <c r="AD433" i="58" a="1"/>
  <c r="AD435" i="58" a="1"/>
  <c r="AD437" i="58" a="1"/>
  <c r="AD439" i="58" a="1"/>
  <c r="AD441" i="58" a="1"/>
  <c r="AD443" i="58" a="1"/>
  <c r="AD445" i="58" a="1"/>
  <c r="AD447" i="58" a="1"/>
  <c r="AD449" i="58" a="1"/>
  <c r="AD451" i="58" a="1"/>
  <c r="AD453" i="58" a="1"/>
  <c r="AD455" i="58" a="1"/>
  <c r="AD457" i="58" a="1"/>
  <c r="AD459" i="58" a="1"/>
  <c r="AD461" i="58" a="1"/>
  <c r="AD463" i="58" a="1"/>
  <c r="AD465" i="58" a="1"/>
  <c r="AD467" i="58" a="1"/>
  <c r="AD469" i="58" a="1"/>
  <c r="AD471" i="58" a="1"/>
  <c r="AD473" i="58" a="1"/>
  <c r="AD475" i="58" a="1"/>
  <c r="AD477" i="58" a="1"/>
  <c r="AD479" i="58" a="1"/>
  <c r="AD481" i="58" a="1"/>
  <c r="AD483" i="58" a="1"/>
  <c r="AD81" i="58" a="1"/>
  <c r="AD87" i="58" a="1"/>
  <c r="AD97" i="58" a="1"/>
  <c r="AD102" i="58" a="1"/>
  <c r="AD109" i="58" a="1"/>
  <c r="AD113" i="58" a="1"/>
  <c r="AD116" i="58" a="1"/>
  <c r="AD127" i="58" a="1"/>
  <c r="AD130" i="58" a="1"/>
  <c r="AD134" i="58" a="1"/>
  <c r="AD141" i="58" a="1"/>
  <c r="AD145" i="58" a="1"/>
  <c r="AD148" i="58" a="1"/>
  <c r="AD159" i="58" a="1"/>
  <c r="AD162" i="58" a="1"/>
  <c r="AD166" i="58" a="1"/>
  <c r="AD173" i="58" a="1"/>
  <c r="AD176" i="58" a="1"/>
  <c r="AD181" i="58" a="1"/>
  <c r="AD184" i="58" a="1"/>
  <c r="AD189" i="58" a="1"/>
  <c r="AD192" i="58" a="1"/>
  <c r="AD197" i="58" a="1"/>
  <c r="AD200" i="58" a="1"/>
  <c r="AD205" i="58" a="1"/>
  <c r="AD208" i="58" a="1"/>
  <c r="AD213" i="58" a="1"/>
  <c r="AD216" i="58" a="1"/>
  <c r="AD221" i="58" a="1"/>
  <c r="AD224" i="58" a="1"/>
  <c r="AD229" i="58" a="1"/>
  <c r="AD232" i="58" a="1"/>
  <c r="AD237" i="58" a="1"/>
  <c r="AD240" i="58" a="1"/>
  <c r="AD245" i="58" a="1"/>
  <c r="AD248" i="58" a="1"/>
  <c r="AD253" i="58" a="1"/>
  <c r="AD256" i="58" a="1"/>
  <c r="AD261" i="58" a="1"/>
  <c r="AD264" i="58" a="1"/>
  <c r="AD269" i="58" a="1"/>
  <c r="AD99" i="58" a="1"/>
  <c r="AD106" i="58" a="1"/>
  <c r="AD121" i="58" a="1"/>
  <c r="AD135" i="58" a="1"/>
  <c r="AD142" i="58" a="1"/>
  <c r="AD149" i="58" a="1"/>
  <c r="AD156" i="58" a="1"/>
  <c r="AD170" i="58" a="1"/>
  <c r="AD182" i="58" a="1"/>
  <c r="AD187" i="58" a="1"/>
  <c r="AD198" i="58" a="1"/>
  <c r="AD203" i="58" a="1"/>
  <c r="AD214" i="58" a="1"/>
  <c r="AD219" i="58" a="1"/>
  <c r="AD230" i="58" a="1"/>
  <c r="AD235" i="58" a="1"/>
  <c r="AD246" i="58" a="1"/>
  <c r="AD251" i="58" a="1"/>
  <c r="AD262" i="58" a="1"/>
  <c r="AD267" i="58" a="1"/>
  <c r="AD272" i="58" a="1"/>
  <c r="AD276" i="58" a="1"/>
  <c r="AD280" i="58" a="1"/>
  <c r="AD284" i="58" a="1"/>
  <c r="AD288" i="58" a="1"/>
  <c r="AD292" i="58" a="1"/>
  <c r="AD296" i="58" a="1"/>
  <c r="AD300" i="58" a="1"/>
  <c r="AD304" i="58" a="1"/>
  <c r="AD308" i="58" a="1"/>
  <c r="AD312" i="58" a="1"/>
  <c r="AD316" i="58" a="1"/>
  <c r="AD320" i="58" a="1"/>
  <c r="AD324" i="58" a="1"/>
  <c r="AD328" i="58" a="1"/>
  <c r="AD332" i="58" a="1"/>
  <c r="AD336" i="58" a="1"/>
  <c r="AD340" i="58" a="1"/>
  <c r="AD344" i="58" a="1"/>
  <c r="AD348" i="58" a="1"/>
  <c r="AD352" i="58" a="1"/>
  <c r="AD356" i="58" a="1"/>
  <c r="AD360" i="58" a="1"/>
  <c r="AD364" i="58" a="1"/>
  <c r="AD368" i="58" a="1"/>
  <c r="AD372" i="58" a="1"/>
  <c r="AD376" i="58" a="1"/>
  <c r="AD380" i="58" a="1"/>
  <c r="AD384" i="58" a="1"/>
  <c r="AD388" i="58" a="1"/>
  <c r="AD392" i="58" a="1"/>
  <c r="AD396" i="58" a="1"/>
  <c r="AD400" i="58" a="1"/>
  <c r="AD404" i="58" a="1"/>
  <c r="AD408" i="58" a="1"/>
  <c r="AD412" i="58" a="1"/>
  <c r="AD416" i="58" a="1"/>
  <c r="AD420" i="58" a="1"/>
  <c r="AD424" i="58" a="1"/>
  <c r="AD428" i="58" a="1"/>
  <c r="AD432" i="58" a="1"/>
  <c r="AD436" i="58" a="1"/>
  <c r="AD440" i="58" a="1"/>
  <c r="AD444" i="58" a="1"/>
  <c r="AD448" i="58" a="1"/>
  <c r="AD452" i="58" a="1"/>
  <c r="AD456" i="58" a="1"/>
  <c r="AD460" i="58" a="1"/>
  <c r="AD464" i="58" a="1"/>
  <c r="AD468" i="58" a="1"/>
  <c r="AD472" i="58" a="1"/>
  <c r="AD476" i="58" a="1"/>
  <c r="AD480" i="58" a="1"/>
  <c r="AD484" i="58" a="1"/>
  <c r="AD489" i="58" a="1"/>
  <c r="AD492" i="58" a="1"/>
  <c r="AD497" i="58" a="1"/>
  <c r="AD500" i="58" a="1"/>
  <c r="AD490" i="58" a="1"/>
  <c r="AD495" i="58" a="1"/>
  <c r="AD498" i="58" a="1"/>
  <c r="AD111" i="58" a="1"/>
  <c r="AD125" i="58" a="1"/>
  <c r="AD146" i="58" a="1"/>
  <c r="AD180" i="58" a="1"/>
  <c r="AD196" i="58" a="1"/>
  <c r="AD212" i="58" a="1"/>
  <c r="AD228" i="58" a="1"/>
  <c r="AD249" i="58" a="1"/>
  <c r="AD260" i="58" a="1"/>
  <c r="AD79" i="58" a="1"/>
  <c r="AD89" i="58" a="1"/>
  <c r="AD114" i="58" a="1"/>
  <c r="AD129" i="58" a="1"/>
  <c r="AD143" i="58" a="1"/>
  <c r="AD150" i="58" a="1"/>
  <c r="AD157" i="58" a="1"/>
  <c r="AD164" i="58" a="1"/>
  <c r="AD177" i="58" a="1"/>
  <c r="AD188" i="58" a="1"/>
  <c r="AD193" i="58" a="1"/>
  <c r="AD204" i="58" a="1"/>
  <c r="AD209" i="58" a="1"/>
  <c r="AD220" i="58" a="1"/>
  <c r="AD225" i="58" a="1"/>
  <c r="AD236" i="58" a="1"/>
  <c r="AD241" i="58" a="1"/>
  <c r="AD252" i="58" a="1"/>
  <c r="AD257" i="58" a="1"/>
  <c r="AD268" i="58" a="1"/>
  <c r="AD487" i="58" a="1"/>
  <c r="AD83" i="58" a="1"/>
  <c r="AD93" i="58" a="1"/>
  <c r="AD103" i="58" a="1"/>
  <c r="AD110" i="58" a="1"/>
  <c r="AD117" i="58" a="1"/>
  <c r="AD124" i="58" a="1"/>
  <c r="AD138" i="58" a="1"/>
  <c r="AD153" i="58" a="1"/>
  <c r="AD167" i="58" a="1"/>
  <c r="AD174" i="58" a="1"/>
  <c r="AD179" i="58" a="1"/>
  <c r="AD190" i="58" a="1"/>
  <c r="AD195" i="58" a="1"/>
  <c r="AD206" i="58" a="1"/>
  <c r="AD211" i="58" a="1"/>
  <c r="AD222" i="58" a="1"/>
  <c r="AD227" i="58" a="1"/>
  <c r="AD238" i="58" a="1"/>
  <c r="AD243" i="58" a="1"/>
  <c r="AD254" i="58" a="1"/>
  <c r="AD259" i="58" a="1"/>
  <c r="AD270" i="58" a="1"/>
  <c r="AD274" i="58" a="1"/>
  <c r="AD278" i="58" a="1"/>
  <c r="AD282" i="58" a="1"/>
  <c r="AD286" i="58" a="1"/>
  <c r="AD290" i="58" a="1"/>
  <c r="AD294" i="58" a="1"/>
  <c r="AD298" i="58" a="1"/>
  <c r="AD302" i="58" a="1"/>
  <c r="AD306" i="58" a="1"/>
  <c r="AD310" i="58" a="1"/>
  <c r="AD314" i="58" a="1"/>
  <c r="AD318" i="58" a="1"/>
  <c r="AD322" i="58" a="1"/>
  <c r="AD326" i="58" a="1"/>
  <c r="AD330" i="58" a="1"/>
  <c r="AD334" i="58" a="1"/>
  <c r="AD338" i="58" a="1"/>
  <c r="AD342" i="58" a="1"/>
  <c r="AD346" i="58" a="1"/>
  <c r="AD350" i="58" a="1"/>
  <c r="AD354" i="58" a="1"/>
  <c r="AD358" i="58" a="1"/>
  <c r="AD362" i="58" a="1"/>
  <c r="AD366" i="58" a="1"/>
  <c r="AD370" i="58" a="1"/>
  <c r="AD374" i="58" a="1"/>
  <c r="AD378" i="58" a="1"/>
  <c r="AD382" i="58" a="1"/>
  <c r="AD386" i="58" a="1"/>
  <c r="AD390" i="58" a="1"/>
  <c r="AD394" i="58" a="1"/>
  <c r="AD398" i="58" a="1"/>
  <c r="AD402" i="58" a="1"/>
  <c r="AD406" i="58" a="1"/>
  <c r="AD410" i="58" a="1"/>
  <c r="AD414" i="58" a="1"/>
  <c r="AD418" i="58" a="1"/>
  <c r="AD422" i="58" a="1"/>
  <c r="AD426" i="58" a="1"/>
  <c r="AD430" i="58" a="1"/>
  <c r="AD434" i="58" a="1"/>
  <c r="AD438" i="58" a="1"/>
  <c r="AD442" i="58" a="1"/>
  <c r="AD446" i="58" a="1"/>
  <c r="AD450" i="58" a="1"/>
  <c r="AD454" i="58" a="1"/>
  <c r="AD458" i="58" a="1"/>
  <c r="AD462" i="58" a="1"/>
  <c r="AD466" i="58" a="1"/>
  <c r="AD470" i="58" a="1"/>
  <c r="AD474" i="58" a="1"/>
  <c r="AD478" i="58" a="1"/>
  <c r="AD482" i="58" a="1"/>
  <c r="AD485" i="58" a="1"/>
  <c r="AD488" i="58" a="1"/>
  <c r="AD493" i="58" a="1"/>
  <c r="AD496" i="58" a="1"/>
  <c r="AD501" i="58" a="1"/>
  <c r="AD95" i="58" a="1"/>
  <c r="AD118" i="58" a="1"/>
  <c r="AD132" i="58" a="1"/>
  <c r="AD161" i="58" a="1"/>
  <c r="AD185" i="58" a="1"/>
  <c r="AD201" i="58" a="1"/>
  <c r="AD217" i="58" a="1"/>
  <c r="AD233" i="58" a="1"/>
  <c r="AD244" i="58" a="1"/>
  <c r="AD265" i="58" a="1"/>
  <c r="AD494" i="58" a="1"/>
  <c r="AD486" i="58" a="1"/>
  <c r="AD499" i="58" a="1"/>
  <c r="AD491" i="58" a="1"/>
  <c r="AD502" i="58" a="1"/>
  <c r="AD3" i="58" a="1"/>
  <c r="AD3" i="59" a="1"/>
  <c r="AD4" i="59" a="1"/>
  <c r="AD6" i="59" a="1"/>
  <c r="AD8" i="59" a="1"/>
  <c r="AD10" i="59" a="1"/>
  <c r="AD12" i="59" a="1"/>
  <c r="AD14" i="59" a="1"/>
  <c r="AD16" i="59" a="1"/>
  <c r="AD18" i="59" a="1"/>
  <c r="AD20" i="59" a="1"/>
  <c r="AD22" i="59" a="1"/>
  <c r="AD24" i="59" a="1"/>
  <c r="AD26" i="59" a="1"/>
  <c r="AD28" i="59" a="1"/>
  <c r="AD30" i="59" a="1"/>
  <c r="AD32" i="59" a="1"/>
  <c r="AD34" i="59" a="1"/>
  <c r="AD36" i="59" a="1"/>
  <c r="AD38" i="59" a="1"/>
  <c r="AD40" i="59" a="1"/>
  <c r="AD42" i="59" a="1"/>
  <c r="AD44" i="59" a="1"/>
  <c r="AD46" i="59" a="1"/>
  <c r="AD48" i="59" a="1"/>
  <c r="AD50" i="59" a="1"/>
  <c r="AD52" i="59" a="1"/>
  <c r="AD54" i="59" a="1"/>
  <c r="AD56" i="59" a="1"/>
  <c r="AD58" i="59" a="1"/>
  <c r="AD60" i="59" a="1"/>
  <c r="AD62" i="59" a="1"/>
  <c r="AD64" i="59" a="1"/>
  <c r="AD66" i="59" a="1"/>
  <c r="AD68" i="59" a="1"/>
  <c r="AD70" i="59" a="1"/>
  <c r="AD72" i="59" a="1"/>
  <c r="AD74" i="59" a="1"/>
  <c r="AD76" i="59" a="1"/>
  <c r="AD78" i="59" a="1"/>
  <c r="AD80" i="59" a="1"/>
  <c r="AD82" i="59" a="1"/>
  <c r="AD84" i="59" a="1"/>
  <c r="AD86" i="59" a="1"/>
  <c r="AD88" i="59" a="1"/>
  <c r="AD90" i="59" a="1"/>
  <c r="AD92" i="59" a="1"/>
  <c r="AD94" i="59" a="1"/>
  <c r="AD96" i="59" a="1"/>
  <c r="AD98" i="59" a="1"/>
  <c r="AD100" i="59" a="1"/>
  <c r="AD102" i="59" a="1"/>
  <c r="AD104" i="59" a="1"/>
  <c r="AD106" i="59" a="1"/>
  <c r="AD108" i="59" a="1"/>
  <c r="AD110" i="59" a="1"/>
  <c r="AD112" i="59" a="1"/>
  <c r="AD114" i="59" a="1"/>
  <c r="AD116" i="59" a="1"/>
  <c r="AD118" i="59" a="1"/>
  <c r="AD120" i="59" a="1"/>
  <c r="AD122" i="59" a="1"/>
  <c r="AD124" i="59" a="1"/>
  <c r="AD126" i="59" a="1"/>
  <c r="AD128" i="59" a="1"/>
  <c r="AD130" i="59" a="1"/>
  <c r="AD132" i="59" a="1"/>
  <c r="AD134" i="59" a="1"/>
  <c r="AD136" i="59" a="1"/>
  <c r="AD138" i="59" a="1"/>
  <c r="AD140" i="59" a="1"/>
  <c r="AD142" i="59" a="1"/>
  <c r="AD144" i="59" a="1"/>
  <c r="AD146" i="59" a="1"/>
  <c r="AD148" i="59" a="1"/>
  <c r="AD150" i="59" a="1"/>
  <c r="AD152" i="59" a="1"/>
  <c r="AD5" i="59" a="1"/>
  <c r="AD9" i="59" a="1"/>
  <c r="AD13" i="59" a="1"/>
  <c r="AD17" i="59" a="1"/>
  <c r="AD21" i="59" a="1"/>
  <c r="AD25" i="59" a="1"/>
  <c r="AD29" i="59" a="1"/>
  <c r="AD33" i="59" a="1"/>
  <c r="AD37" i="59" a="1"/>
  <c r="AD41" i="59" a="1"/>
  <c r="AD45" i="59" a="1"/>
  <c r="AD49" i="59" a="1"/>
  <c r="AD53" i="59" a="1"/>
  <c r="AD57" i="59" a="1"/>
  <c r="AD61" i="59" a="1"/>
  <c r="AD65" i="59" a="1"/>
  <c r="AD69" i="59" a="1"/>
  <c r="AD73" i="59" a="1"/>
  <c r="AD77" i="59" a="1"/>
  <c r="AD81" i="59" a="1"/>
  <c r="AD85" i="59" a="1"/>
  <c r="AD89" i="59" a="1"/>
  <c r="AD93" i="59" a="1"/>
  <c r="AD97" i="59" a="1"/>
  <c r="AD101" i="59" a="1"/>
  <c r="AD105" i="59" a="1"/>
  <c r="AD109" i="59" a="1"/>
  <c r="AD113" i="59" a="1"/>
  <c r="AD117" i="59" a="1"/>
  <c r="AD121" i="59" a="1"/>
  <c r="AD125" i="59" a="1"/>
  <c r="AD129" i="59" a="1"/>
  <c r="AD133" i="59" a="1"/>
  <c r="AD137" i="59" a="1"/>
  <c r="AD141" i="59" a="1"/>
  <c r="AD145" i="59" a="1"/>
  <c r="AD149" i="59" a="1"/>
  <c r="AD153" i="59" a="1"/>
  <c r="AD158" i="59" a="1"/>
  <c r="AD161" i="59" a="1"/>
  <c r="AD166" i="59" a="1"/>
  <c r="AD169" i="59" a="1"/>
  <c r="AD174" i="59" a="1"/>
  <c r="AD176" i="59" a="1"/>
  <c r="AD178" i="59" a="1"/>
  <c r="AD180" i="59" a="1"/>
  <c r="AD182" i="59" a="1"/>
  <c r="AD184" i="59" a="1"/>
  <c r="AD186" i="59" a="1"/>
  <c r="AD188" i="59" a="1"/>
  <c r="AD190" i="59" a="1"/>
  <c r="AD192" i="59" a="1"/>
  <c r="AD194" i="59" a="1"/>
  <c r="AD196" i="59" a="1"/>
  <c r="AD198" i="59" a="1"/>
  <c r="AD200" i="59" a="1"/>
  <c r="AD202" i="59" a="1"/>
  <c r="AD204" i="59" a="1"/>
  <c r="AD206" i="59" a="1"/>
  <c r="AD208" i="59" a="1"/>
  <c r="AD210" i="59" a="1"/>
  <c r="AD212" i="59" a="1"/>
  <c r="AD214" i="59" a="1"/>
  <c r="AD216" i="59" a="1"/>
  <c r="AD218" i="59" a="1"/>
  <c r="AD220" i="59" a="1"/>
  <c r="AD222" i="59" a="1"/>
  <c r="AD224" i="59" a="1"/>
  <c r="AD226" i="59" a="1"/>
  <c r="AD228" i="59" a="1"/>
  <c r="AD230" i="59" a="1"/>
  <c r="AD232" i="59" a="1"/>
  <c r="AD234" i="59" a="1"/>
  <c r="AD236" i="59" a="1"/>
  <c r="AD238" i="59" a="1"/>
  <c r="AD240" i="59" a="1"/>
  <c r="AD242" i="59" a="1"/>
  <c r="AD244" i="59" a="1"/>
  <c r="AD246" i="59" a="1"/>
  <c r="AD248" i="59" a="1"/>
  <c r="AD250" i="59" a="1"/>
  <c r="AD252" i="59" a="1"/>
  <c r="AD254" i="59" a="1"/>
  <c r="AD256" i="59" a="1"/>
  <c r="AD258" i="59" a="1"/>
  <c r="AD260" i="59" a="1"/>
  <c r="AD262" i="59" a="1"/>
  <c r="AD264" i="59" a="1"/>
  <c r="AD266" i="59" a="1"/>
  <c r="AD268" i="59" a="1"/>
  <c r="AD270" i="59" a="1"/>
  <c r="AD272" i="59" a="1"/>
  <c r="AD274" i="59" a="1"/>
  <c r="AD276" i="59" a="1"/>
  <c r="AD278" i="59" a="1"/>
  <c r="AD280" i="59" a="1"/>
  <c r="AD282" i="59" a="1"/>
  <c r="AD284" i="59" a="1"/>
  <c r="AD286" i="59" a="1"/>
  <c r="AD288" i="59" a="1"/>
  <c r="AD290" i="59" a="1"/>
  <c r="AD292" i="59" a="1"/>
  <c r="AD294" i="59" a="1"/>
  <c r="AD296" i="59" a="1"/>
  <c r="AD298" i="59" a="1"/>
  <c r="AD300" i="59" a="1"/>
  <c r="AD302" i="59" a="1"/>
  <c r="AD304" i="59" a="1"/>
  <c r="AD306" i="59" a="1"/>
  <c r="AD308" i="59" a="1"/>
  <c r="AD310" i="59" a="1"/>
  <c r="AD312" i="59" a="1"/>
  <c r="AD314" i="59" a="1"/>
  <c r="AD316" i="59" a="1"/>
  <c r="AD318" i="59" a="1"/>
  <c r="AD320" i="59" a="1"/>
  <c r="AD322" i="59" a="1"/>
  <c r="AD324" i="59" a="1"/>
  <c r="AD326" i="59" a="1"/>
  <c r="AD328" i="59" a="1"/>
  <c r="AD330" i="59" a="1"/>
  <c r="AD332" i="59" a="1"/>
  <c r="AD156" i="59" a="1"/>
  <c r="AD159" i="59" a="1"/>
  <c r="AD164" i="59" a="1"/>
  <c r="AD167" i="59" a="1"/>
  <c r="AD172" i="59" a="1"/>
  <c r="AD7" i="59" a="1"/>
  <c r="AD15" i="59" a="1"/>
  <c r="AD23" i="59" a="1"/>
  <c r="AD31" i="59" a="1"/>
  <c r="AD39" i="59" a="1"/>
  <c r="AD47" i="59" a="1"/>
  <c r="AD55" i="59" a="1"/>
  <c r="AD63" i="59" a="1"/>
  <c r="AD71" i="59" a="1"/>
  <c r="AD79" i="59" a="1"/>
  <c r="AD87" i="59" a="1"/>
  <c r="AD95" i="59" a="1"/>
  <c r="AD103" i="59" a="1"/>
  <c r="AD111" i="59" a="1"/>
  <c r="AD119" i="59" a="1"/>
  <c r="AD127" i="59" a="1"/>
  <c r="AD135" i="59" a="1"/>
  <c r="AD143" i="59" a="1"/>
  <c r="AD151" i="59" a="1"/>
  <c r="AD157" i="59" a="1"/>
  <c r="AD162" i="59" a="1"/>
  <c r="AD173" i="59" a="1"/>
  <c r="AD177" i="59" a="1"/>
  <c r="AD181" i="59" a="1"/>
  <c r="AD185" i="59" a="1"/>
  <c r="AD189" i="59" a="1"/>
  <c r="AD193" i="59" a="1"/>
  <c r="AD197" i="59" a="1"/>
  <c r="AD201" i="59" a="1"/>
  <c r="AD205" i="59" a="1"/>
  <c r="AD209" i="59" a="1"/>
  <c r="AD213" i="59" a="1"/>
  <c r="AD217" i="59" a="1"/>
  <c r="AD221" i="59" a="1"/>
  <c r="AD225" i="59" a="1"/>
  <c r="AD229" i="59" a="1"/>
  <c r="AD233" i="59" a="1"/>
  <c r="AD237" i="59" a="1"/>
  <c r="AD241" i="59" a="1"/>
  <c r="AD245" i="59" a="1"/>
  <c r="AD249" i="59" a="1"/>
  <c r="AD253" i="59" a="1"/>
  <c r="AD257" i="59" a="1"/>
  <c r="AD261" i="59" a="1"/>
  <c r="AD265" i="59" a="1"/>
  <c r="AD269" i="59" a="1"/>
  <c r="AD273" i="59" a="1"/>
  <c r="AD277" i="59" a="1"/>
  <c r="AD281" i="59" a="1"/>
  <c r="AD285" i="59" a="1"/>
  <c r="AD289" i="59" a="1"/>
  <c r="AD293" i="59" a="1"/>
  <c r="AD297" i="59" a="1"/>
  <c r="AD301" i="59" a="1"/>
  <c r="AD305" i="59" a="1"/>
  <c r="AD309" i="59" a="1"/>
  <c r="AD313" i="59" a="1"/>
  <c r="AD317" i="59" a="1"/>
  <c r="AD321" i="59" a="1"/>
  <c r="AD325" i="59" a="1"/>
  <c r="AD329" i="59" a="1"/>
  <c r="AD333" i="59" a="1"/>
  <c r="AD338" i="59" a="1"/>
  <c r="AD341" i="59" a="1"/>
  <c r="AD346" i="59" a="1"/>
  <c r="AD349" i="59" a="1"/>
  <c r="AD354" i="59" a="1"/>
  <c r="AD357" i="59" a="1"/>
  <c r="AD362" i="59" a="1"/>
  <c r="AD365" i="59" a="1"/>
  <c r="AD370" i="59" a="1"/>
  <c r="AD373" i="59" a="1"/>
  <c r="AD378" i="59" a="1"/>
  <c r="AD381" i="59" a="1"/>
  <c r="AD386" i="59" a="1"/>
  <c r="AD389" i="59" a="1"/>
  <c r="AD394" i="59" a="1"/>
  <c r="AD397" i="59" a="1"/>
  <c r="AD402" i="59" a="1"/>
  <c r="AD405" i="59" a="1"/>
  <c r="AD410" i="59" a="1"/>
  <c r="AD413" i="59" a="1"/>
  <c r="AD418" i="59" a="1"/>
  <c r="AD421" i="59" a="1"/>
  <c r="AD426" i="59" a="1"/>
  <c r="AD163" i="59" a="1"/>
  <c r="AD168" i="59" a="1"/>
  <c r="AD336" i="59" a="1"/>
  <c r="AD339" i="59" a="1"/>
  <c r="AD344" i="59" a="1"/>
  <c r="AD347" i="59" a="1"/>
  <c r="AD352" i="59" a="1"/>
  <c r="AD355" i="59" a="1"/>
  <c r="AD360" i="59" a="1"/>
  <c r="AD363" i="59" a="1"/>
  <c r="AD11" i="59" a="1"/>
  <c r="AD27" i="59" a="1"/>
  <c r="AD43" i="59" a="1"/>
  <c r="AD59" i="59" a="1"/>
  <c r="AD75" i="59" a="1"/>
  <c r="AD91" i="59" a="1"/>
  <c r="AD107" i="59" a="1"/>
  <c r="AD123" i="59" a="1"/>
  <c r="AD139" i="59" a="1"/>
  <c r="AD154" i="59" a="1"/>
  <c r="AD165" i="59" a="1"/>
  <c r="AD175" i="59" a="1"/>
  <c r="AD183" i="59" a="1"/>
  <c r="AD191" i="59" a="1"/>
  <c r="AD199" i="59" a="1"/>
  <c r="AD207" i="59" a="1"/>
  <c r="AD215" i="59" a="1"/>
  <c r="AD223" i="59" a="1"/>
  <c r="AD231" i="59" a="1"/>
  <c r="AD239" i="59" a="1"/>
  <c r="AD247" i="59" a="1"/>
  <c r="AD255" i="59" a="1"/>
  <c r="AD263" i="59" a="1"/>
  <c r="AD271" i="59" a="1"/>
  <c r="AD279" i="59" a="1"/>
  <c r="AD287" i="59" a="1"/>
  <c r="AD295" i="59" a="1"/>
  <c r="AD303" i="59" a="1"/>
  <c r="AD311" i="59" a="1"/>
  <c r="AD319" i="59" a="1"/>
  <c r="AD327" i="59" a="1"/>
  <c r="AD334" i="59" a="1"/>
  <c r="AD345" i="59" a="1"/>
  <c r="AD350" i="59" a="1"/>
  <c r="AD361" i="59" a="1"/>
  <c r="AD369" i="59" a="1"/>
  <c r="AD372" i="59" a="1"/>
  <c r="AD376" i="59" a="1"/>
  <c r="AD383" i="59" a="1"/>
  <c r="AD387" i="59" a="1"/>
  <c r="AD390" i="59" a="1"/>
  <c r="AD401" i="59" a="1"/>
  <c r="AD404" i="59" a="1"/>
  <c r="AD408" i="59" a="1"/>
  <c r="AD415" i="59" a="1"/>
  <c r="AD419" i="59" a="1"/>
  <c r="AD422" i="59" a="1"/>
  <c r="AD429" i="59" a="1"/>
  <c r="AD434" i="59" a="1"/>
  <c r="AD437" i="59" a="1"/>
  <c r="AD442" i="59" a="1"/>
  <c r="AD445" i="59" a="1"/>
  <c r="AD450" i="59" a="1"/>
  <c r="AD453" i="59" a="1"/>
  <c r="AD458" i="59" a="1"/>
  <c r="AD460" i="59" a="1"/>
  <c r="AD462" i="59" a="1"/>
  <c r="AD464" i="59" a="1"/>
  <c r="AD466" i="59" a="1"/>
  <c r="AD468" i="59" a="1"/>
  <c r="AD470" i="59" a="1"/>
  <c r="AD472" i="59" a="1"/>
  <c r="AD474" i="59" a="1"/>
  <c r="AD476" i="59" a="1"/>
  <c r="AD478" i="59" a="1"/>
  <c r="AD480" i="59" a="1"/>
  <c r="AD482" i="59" a="1"/>
  <c r="AD484" i="59" a="1"/>
  <c r="AD486" i="59" a="1"/>
  <c r="AD488" i="59" a="1"/>
  <c r="AD490" i="59" a="1"/>
  <c r="AD492" i="59" a="1"/>
  <c r="AD494" i="59" a="1"/>
  <c r="AD496" i="59" a="1"/>
  <c r="AD498" i="59" a="1"/>
  <c r="AD500" i="59" a="1"/>
  <c r="AD502" i="59" a="1"/>
  <c r="AD409" i="59" a="1"/>
  <c r="AD412" i="59" a="1"/>
  <c r="AD416" i="59" a="1"/>
  <c r="AD423" i="59" a="1"/>
  <c r="AD427" i="59" a="1"/>
  <c r="AD432" i="59" a="1"/>
  <c r="AD435" i="59" a="1"/>
  <c r="AD440" i="59" a="1"/>
  <c r="AD443" i="59" a="1"/>
  <c r="AD448" i="59" a="1"/>
  <c r="AD451" i="59" a="1"/>
  <c r="AD456" i="59" a="1"/>
  <c r="AD19" i="59" a="1"/>
  <c r="AD35" i="59" a="1"/>
  <c r="AD51" i="59" a="1"/>
  <c r="AD67" i="59" a="1"/>
  <c r="AD83" i="59" a="1"/>
  <c r="AD99" i="59" a="1"/>
  <c r="AD115" i="59" a="1"/>
  <c r="AD131" i="59" a="1"/>
  <c r="AD147" i="59" a="1"/>
  <c r="AD170" i="59" a="1"/>
  <c r="AD179" i="59" a="1"/>
  <c r="AD187" i="59" a="1"/>
  <c r="AD195" i="59" a="1"/>
  <c r="AD203" i="59" a="1"/>
  <c r="AD211" i="59" a="1"/>
  <c r="AD219" i="59" a="1"/>
  <c r="AD227" i="59" a="1"/>
  <c r="AD235" i="59" a="1"/>
  <c r="AD243" i="59" a="1"/>
  <c r="AD251" i="59" a="1"/>
  <c r="AD259" i="59" a="1"/>
  <c r="AD267" i="59" a="1"/>
  <c r="AD275" i="59" a="1"/>
  <c r="AD283" i="59" a="1"/>
  <c r="AD291" i="59" a="1"/>
  <c r="AD299" i="59" a="1"/>
  <c r="AD307" i="59" a="1"/>
  <c r="AD315" i="59" a="1"/>
  <c r="AD323" i="59" a="1"/>
  <c r="AD331" i="59" a="1"/>
  <c r="AD337" i="59" a="1"/>
  <c r="AD342" i="59" a="1"/>
  <c r="AD353" i="59" a="1"/>
  <c r="AD358" i="59" a="1"/>
  <c r="AD367" i="59" a="1"/>
  <c r="AD371" i="59" a="1"/>
  <c r="AD374" i="59" a="1"/>
  <c r="AD385" i="59" a="1"/>
  <c r="AD388" i="59" a="1"/>
  <c r="AD392" i="59" a="1"/>
  <c r="AD399" i="59" a="1"/>
  <c r="AD403" i="59" a="1"/>
  <c r="AD406" i="59" a="1"/>
  <c r="AD417" i="59" a="1"/>
  <c r="AD420" i="59" a="1"/>
  <c r="AD424" i="59" a="1"/>
  <c r="AD430" i="59" a="1"/>
  <c r="AD433" i="59" a="1"/>
  <c r="AD438" i="59" a="1"/>
  <c r="AD441" i="59" a="1"/>
  <c r="AD446" i="59" a="1"/>
  <c r="AD449" i="59" a="1"/>
  <c r="AD454" i="59" a="1"/>
  <c r="AD457" i="59" a="1"/>
  <c r="AD459" i="59" a="1"/>
  <c r="AD461" i="59" a="1"/>
  <c r="AD463" i="59" a="1"/>
  <c r="AD465" i="59" a="1"/>
  <c r="AD467" i="59" a="1"/>
  <c r="AD469" i="59" a="1"/>
  <c r="AD471" i="59" a="1"/>
  <c r="AD473" i="59" a="1"/>
  <c r="AD475" i="59" a="1"/>
  <c r="AD477" i="59" a="1"/>
  <c r="AD479" i="59" a="1"/>
  <c r="AD481" i="59" a="1"/>
  <c r="AD483" i="59" a="1"/>
  <c r="AD485" i="59" a="1"/>
  <c r="AD487" i="59" a="1"/>
  <c r="AD489" i="59" a="1"/>
  <c r="AD491" i="59" a="1"/>
  <c r="AD493" i="59" a="1"/>
  <c r="AD495" i="59" a="1"/>
  <c r="AD497" i="59" a="1"/>
  <c r="AD499" i="59" a="1"/>
  <c r="AD160" i="59" a="1"/>
  <c r="AD155" i="59" a="1"/>
  <c r="AD335" i="59" a="1"/>
  <c r="AD340" i="59" a="1"/>
  <c r="AD351" i="59" a="1"/>
  <c r="AD356" i="59" a="1"/>
  <c r="AD366" i="59" a="1"/>
  <c r="AD377" i="59" a="1"/>
  <c r="AD380" i="59" a="1"/>
  <c r="AD384" i="59" a="1"/>
  <c r="AD391" i="59" a="1"/>
  <c r="AD395" i="59" a="1"/>
  <c r="AD398" i="59" a="1"/>
  <c r="AD501" i="59" a="1"/>
  <c r="AD171" i="59" a="1"/>
  <c r="AD343" i="59" a="1"/>
  <c r="AD364" i="59" a="1"/>
  <c r="AD379" i="59" a="1"/>
  <c r="AD393" i="59" a="1"/>
  <c r="AD407" i="59" a="1"/>
  <c r="AD444" i="59" a="1"/>
  <c r="AD455" i="59" a="1"/>
  <c r="AD348" i="59" a="1"/>
  <c r="AD368" i="59" a="1"/>
  <c r="AD382" i="59" a="1"/>
  <c r="AD396" i="59" a="1"/>
  <c r="AD411" i="59" a="1"/>
  <c r="AD425" i="59" a="1"/>
  <c r="AD436" i="59" a="1"/>
  <c r="AD447" i="59" a="1"/>
  <c r="AD359" i="59" a="1"/>
  <c r="AD452" i="59" a="1"/>
  <c r="AD400" i="59" a="1"/>
  <c r="AD414" i="59" a="1"/>
  <c r="AD428" i="59" a="1"/>
  <c r="AD439" i="59" a="1"/>
  <c r="AD375" i="59" a="1"/>
  <c r="AD431" i="59" a="1"/>
  <c r="AE3" i="57" a="1"/>
  <c r="AD461" i="55" l="1"/>
  <c r="AD501" i="55"/>
  <c r="AD493" i="55"/>
  <c r="AD485" i="55"/>
  <c r="AD477" i="55"/>
  <c r="AD469" i="55"/>
  <c r="AD457" i="55"/>
  <c r="AD449" i="55"/>
  <c r="AD151" i="55"/>
  <c r="AD261" i="55"/>
  <c r="AD167" i="55"/>
  <c r="AD124" i="55"/>
  <c r="AD50" i="55"/>
  <c r="AD499" i="55"/>
  <c r="AD495" i="55"/>
  <c r="AD491" i="55"/>
  <c r="AD487" i="55"/>
  <c r="AD483" i="55"/>
  <c r="AD479" i="55"/>
  <c r="AD475" i="55"/>
  <c r="AD471" i="55"/>
  <c r="AD467" i="55"/>
  <c r="AD463" i="55"/>
  <c r="AD459" i="55"/>
  <c r="AD455" i="55"/>
  <c r="AD451" i="55"/>
  <c r="AD269" i="55"/>
  <c r="AD140" i="55"/>
  <c r="AD119" i="55"/>
  <c r="AD82" i="55"/>
  <c r="AD497" i="55"/>
  <c r="AD489" i="55"/>
  <c r="AD481" i="55"/>
  <c r="AD473" i="55"/>
  <c r="AD465" i="55"/>
  <c r="AD453" i="55"/>
  <c r="AD172" i="55"/>
  <c r="AD61" i="55"/>
  <c r="AD93" i="55"/>
  <c r="AD156" i="55"/>
  <c r="AD135" i="55"/>
  <c r="AD447" i="55"/>
  <c r="AD443" i="55"/>
  <c r="AD439" i="55"/>
  <c r="AD435" i="55"/>
  <c r="AD431" i="55"/>
  <c r="AD427" i="55"/>
  <c r="AD423" i="55"/>
  <c r="AD419" i="55"/>
  <c r="AD415" i="55"/>
  <c r="AD411" i="55"/>
  <c r="AD407" i="55"/>
  <c r="AD403" i="55"/>
  <c r="AD399" i="55"/>
  <c r="AD395" i="55"/>
  <c r="AD391" i="55"/>
  <c r="AD387" i="55"/>
  <c r="AD385" i="55"/>
  <c r="AD381" i="55"/>
  <c r="AD379" i="55"/>
  <c r="AD377" i="55"/>
  <c r="AD375" i="55"/>
  <c r="AD373" i="55"/>
  <c r="AD371" i="55"/>
  <c r="AD369" i="55"/>
  <c r="AD367" i="55"/>
  <c r="AD365" i="55"/>
  <c r="AD363" i="55"/>
  <c r="AD361" i="55"/>
  <c r="AD359" i="55"/>
  <c r="AD357" i="55"/>
  <c r="AD355" i="55"/>
  <c r="AD353" i="55"/>
  <c r="AD351" i="55"/>
  <c r="AD349" i="55"/>
  <c r="AD347" i="55"/>
  <c r="AD345" i="55"/>
  <c r="AD341" i="55"/>
  <c r="AD339" i="55"/>
  <c r="AD337" i="55"/>
  <c r="AD335" i="55"/>
  <c r="AD333" i="55"/>
  <c r="AD331" i="55"/>
  <c r="AD329" i="55"/>
  <c r="AD327" i="55"/>
  <c r="AD325" i="55"/>
  <c r="AD323" i="55"/>
  <c r="AD321" i="55"/>
  <c r="AD319" i="55"/>
  <c r="AD317" i="55"/>
  <c r="AD315" i="55"/>
  <c r="AD313" i="55"/>
  <c r="AD311" i="55"/>
  <c r="AD309" i="55"/>
  <c r="AD307" i="55"/>
  <c r="AD305" i="55"/>
  <c r="AD303" i="55"/>
  <c r="AD301" i="55"/>
  <c r="AD299" i="55"/>
  <c r="AD297" i="55"/>
  <c r="AD295" i="55"/>
  <c r="AD293" i="55"/>
  <c r="AD291" i="55"/>
  <c r="AD289" i="55"/>
  <c r="AD287" i="55"/>
  <c r="AD285" i="55"/>
  <c r="AD283" i="55"/>
  <c r="AD281" i="55"/>
  <c r="AD279" i="55"/>
  <c r="AD277" i="55"/>
  <c r="AD275" i="55"/>
  <c r="AD273" i="55"/>
  <c r="AD271" i="55"/>
  <c r="AD263" i="55"/>
  <c r="AD255" i="55"/>
  <c r="AD251" i="55"/>
  <c r="AD247" i="55"/>
  <c r="AD243" i="55"/>
  <c r="AD239" i="55"/>
  <c r="AD235" i="55"/>
  <c r="AD231" i="55"/>
  <c r="AD227" i="55"/>
  <c r="AD223" i="55"/>
  <c r="AD219" i="55"/>
  <c r="AD215" i="55"/>
  <c r="AD211" i="55"/>
  <c r="AD207" i="55"/>
  <c r="AD203" i="55"/>
  <c r="AD199" i="55"/>
  <c r="AD195" i="55"/>
  <c r="AD191" i="55"/>
  <c r="AD187" i="55"/>
  <c r="AD183" i="55"/>
  <c r="AD179" i="55"/>
  <c r="AD175" i="55"/>
  <c r="AD170" i="55"/>
  <c r="AD165" i="55"/>
  <c r="AD154" i="55"/>
  <c r="AD149" i="55"/>
  <c r="AD138" i="55"/>
  <c r="AD133" i="55"/>
  <c r="AD122" i="55"/>
  <c r="AD117" i="55"/>
  <c r="AD101" i="55"/>
  <c r="AD90" i="55"/>
  <c r="AD69" i="55"/>
  <c r="AD58" i="55"/>
  <c r="AD445" i="55"/>
  <c r="AD441" i="55"/>
  <c r="AD437" i="55"/>
  <c r="AD433" i="55"/>
  <c r="AD429" i="55"/>
  <c r="AD425" i="55"/>
  <c r="AD421" i="55"/>
  <c r="AD417" i="55"/>
  <c r="AD413" i="55"/>
  <c r="AD409" i="55"/>
  <c r="AD405" i="55"/>
  <c r="AD401" i="55"/>
  <c r="AD397" i="55"/>
  <c r="AD393" i="55"/>
  <c r="AD389" i="55"/>
  <c r="AD383" i="55"/>
  <c r="AD343" i="55"/>
  <c r="AD265" i="55"/>
  <c r="AD257" i="55"/>
  <c r="AD164" i="55"/>
  <c r="AD159" i="55"/>
  <c r="AD148" i="55"/>
  <c r="AD143" i="55"/>
  <c r="AD132" i="55"/>
  <c r="AD127" i="55"/>
  <c r="AD116" i="55"/>
  <c r="AD109" i="55"/>
  <c r="AD98" i="55"/>
  <c r="AD77" i="55"/>
  <c r="AD66" i="55"/>
  <c r="AD502" i="55"/>
  <c r="AD500" i="55"/>
  <c r="AD498" i="55"/>
  <c r="AD496" i="55"/>
  <c r="AD494" i="55"/>
  <c r="AD492" i="55"/>
  <c r="AD490" i="55"/>
  <c r="AD488" i="55"/>
  <c r="AD486" i="55"/>
  <c r="AD484" i="55"/>
  <c r="AD482" i="55"/>
  <c r="AD480" i="55"/>
  <c r="AD478" i="55"/>
  <c r="AD476" i="55"/>
  <c r="AD474" i="55"/>
  <c r="AD472" i="55"/>
  <c r="AD470" i="55"/>
  <c r="AD468" i="55"/>
  <c r="AD466" i="55"/>
  <c r="AD464" i="55"/>
  <c r="AD462" i="55"/>
  <c r="AD460" i="55"/>
  <c r="AD458" i="55"/>
  <c r="AD456" i="55"/>
  <c r="AD454" i="55"/>
  <c r="AD452" i="55"/>
  <c r="AD450" i="55"/>
  <c r="AD448" i="55"/>
  <c r="AD446" i="55"/>
  <c r="AD444" i="55"/>
  <c r="AD442" i="55"/>
  <c r="AD440" i="55"/>
  <c r="AD438" i="55"/>
  <c r="AD436" i="55"/>
  <c r="AD434" i="55"/>
  <c r="AD432" i="55"/>
  <c r="AD430" i="55"/>
  <c r="AD428" i="55"/>
  <c r="AD426" i="55"/>
  <c r="AD424" i="55"/>
  <c r="AD422" i="55"/>
  <c r="AD420" i="55"/>
  <c r="AD418" i="55"/>
  <c r="AD416" i="55"/>
  <c r="AD414" i="55"/>
  <c r="AD412" i="55"/>
  <c r="AD410" i="55"/>
  <c r="AD408" i="55"/>
  <c r="AD406" i="55"/>
  <c r="AD404" i="55"/>
  <c r="AD402" i="55"/>
  <c r="AD400" i="55"/>
  <c r="AD398" i="55"/>
  <c r="AD396" i="55"/>
  <c r="AD394" i="55"/>
  <c r="AD392" i="55"/>
  <c r="AD390" i="55"/>
  <c r="AD388" i="55"/>
  <c r="AD386" i="55"/>
  <c r="AD384" i="55"/>
  <c r="AD382" i="55"/>
  <c r="AD380" i="55"/>
  <c r="AD378" i="55"/>
  <c r="AD376" i="55"/>
  <c r="AD374" i="55"/>
  <c r="AD372" i="55"/>
  <c r="AD370" i="55"/>
  <c r="AD368" i="55"/>
  <c r="AD366" i="55"/>
  <c r="AD364" i="55"/>
  <c r="AD362" i="55"/>
  <c r="AD360" i="55"/>
  <c r="AD358" i="55"/>
  <c r="AD356" i="55"/>
  <c r="AD354" i="55"/>
  <c r="AD352" i="55"/>
  <c r="AD350" i="55"/>
  <c r="AD348" i="55"/>
  <c r="AD346" i="55"/>
  <c r="AD344" i="55"/>
  <c r="AD342" i="55"/>
  <c r="AD340" i="55"/>
  <c r="AD338" i="55"/>
  <c r="AD336" i="55"/>
  <c r="AD334" i="55"/>
  <c r="AD332" i="55"/>
  <c r="AD330" i="55"/>
  <c r="AD328" i="55"/>
  <c r="AD326" i="55"/>
  <c r="AD324" i="55"/>
  <c r="AD322" i="55"/>
  <c r="AD320" i="55"/>
  <c r="AD318" i="55"/>
  <c r="AD316" i="55"/>
  <c r="AD314" i="55"/>
  <c r="AD312" i="55"/>
  <c r="AD310" i="55"/>
  <c r="AD308" i="55"/>
  <c r="AD306" i="55"/>
  <c r="AD304" i="55"/>
  <c r="AD302" i="55"/>
  <c r="AD300" i="55"/>
  <c r="AD298" i="55"/>
  <c r="AD296" i="55"/>
  <c r="AD294" i="55"/>
  <c r="AD292" i="55"/>
  <c r="AD290" i="55"/>
  <c r="AD288" i="55"/>
  <c r="AD286" i="55"/>
  <c r="AD284" i="55"/>
  <c r="AD282" i="55"/>
  <c r="AD280" i="55"/>
  <c r="AD278" i="55"/>
  <c r="AD276" i="55"/>
  <c r="AD274" i="55"/>
  <c r="AD272" i="55"/>
  <c r="AD267" i="55"/>
  <c r="AD259" i="55"/>
  <c r="AD253" i="55"/>
  <c r="AD249" i="55"/>
  <c r="AD245" i="55"/>
  <c r="AD241" i="55"/>
  <c r="AD237" i="55"/>
  <c r="AD233" i="55"/>
  <c r="AD229" i="55"/>
  <c r="AD225" i="55"/>
  <c r="AD221" i="55"/>
  <c r="AD217" i="55"/>
  <c r="AD213" i="55"/>
  <c r="AD209" i="55"/>
  <c r="AD205" i="55"/>
  <c r="AD201" i="55"/>
  <c r="AD197" i="55"/>
  <c r="AD193" i="55"/>
  <c r="AD189" i="55"/>
  <c r="AD185" i="55"/>
  <c r="AD181" i="55"/>
  <c r="AD177" i="55"/>
  <c r="AD173" i="55"/>
  <c r="AD162" i="55"/>
  <c r="AD157" i="55"/>
  <c r="AD146" i="55"/>
  <c r="AD141" i="55"/>
  <c r="AD130" i="55"/>
  <c r="AD125" i="55"/>
  <c r="AD114" i="55"/>
  <c r="AD106" i="55"/>
  <c r="AD85" i="55"/>
  <c r="AD74" i="55"/>
  <c r="AD53" i="55"/>
  <c r="AD111" i="55"/>
  <c r="AD108" i="55"/>
  <c r="AD103" i="55"/>
  <c r="AD100" i="55"/>
  <c r="AD95" i="55"/>
  <c r="AD92" i="55"/>
  <c r="AD87" i="55"/>
  <c r="AD84" i="55"/>
  <c r="AD79" i="55"/>
  <c r="AD76" i="55"/>
  <c r="AD71" i="55"/>
  <c r="AD68" i="55"/>
  <c r="AD63" i="55"/>
  <c r="AD60" i="55"/>
  <c r="AD55" i="55"/>
  <c r="AD52" i="55"/>
  <c r="AD47" i="55"/>
  <c r="AD43" i="55"/>
  <c r="AD39" i="55"/>
  <c r="AD35" i="55"/>
  <c r="AD31" i="55"/>
  <c r="AD27" i="55"/>
  <c r="AD23" i="55"/>
  <c r="AD19" i="55"/>
  <c r="AD15" i="55"/>
  <c r="AD11" i="55"/>
  <c r="AD7" i="55"/>
  <c r="AD270" i="55"/>
  <c r="AD268" i="55"/>
  <c r="AD266" i="55"/>
  <c r="AD264" i="55"/>
  <c r="AD262" i="55"/>
  <c r="AD260" i="55"/>
  <c r="AD258" i="55"/>
  <c r="AD256" i="55"/>
  <c r="AD254" i="55"/>
  <c r="AD252" i="55"/>
  <c r="AD250" i="55"/>
  <c r="AD248" i="55"/>
  <c r="AD246" i="55"/>
  <c r="AD244" i="55"/>
  <c r="AD242" i="55"/>
  <c r="AD240" i="55"/>
  <c r="AD238" i="55"/>
  <c r="AD236" i="55"/>
  <c r="AD234" i="55"/>
  <c r="AD232" i="55"/>
  <c r="AD230" i="55"/>
  <c r="AD228" i="55"/>
  <c r="AD226" i="55"/>
  <c r="AD224" i="55"/>
  <c r="AD222" i="55"/>
  <c r="AD220" i="55"/>
  <c r="AD218" i="55"/>
  <c r="AD216" i="55"/>
  <c r="AD214" i="55"/>
  <c r="AD212" i="55"/>
  <c r="AD210" i="55"/>
  <c r="AD208" i="55"/>
  <c r="AD206" i="55"/>
  <c r="AD204" i="55"/>
  <c r="AD202" i="55"/>
  <c r="AD200" i="55"/>
  <c r="AD198" i="55"/>
  <c r="AD196" i="55"/>
  <c r="AD194" i="55"/>
  <c r="AD192" i="55"/>
  <c r="AD190" i="55"/>
  <c r="AD188" i="55"/>
  <c r="AD186" i="55"/>
  <c r="AD184" i="55"/>
  <c r="AD182" i="55"/>
  <c r="AD180" i="55"/>
  <c r="AD178" i="55"/>
  <c r="AD176" i="55"/>
  <c r="AD174" i="55"/>
  <c r="AD169" i="55"/>
  <c r="AD166" i="55"/>
  <c r="AD161" i="55"/>
  <c r="AD158" i="55"/>
  <c r="AD153" i="55"/>
  <c r="AD150" i="55"/>
  <c r="AD145" i="55"/>
  <c r="AD142" i="55"/>
  <c r="AD137" i="55"/>
  <c r="AD134" i="55"/>
  <c r="AD129" i="55"/>
  <c r="AD126" i="55"/>
  <c r="AD121" i="55"/>
  <c r="AD118" i="55"/>
  <c r="AD113" i="55"/>
  <c r="AD110" i="55"/>
  <c r="AD105" i="55"/>
  <c r="AD102" i="55"/>
  <c r="AD97" i="55"/>
  <c r="AD94" i="55"/>
  <c r="AD89" i="55"/>
  <c r="AD86" i="55"/>
  <c r="AD81" i="55"/>
  <c r="AD78" i="55"/>
  <c r="AD73" i="55"/>
  <c r="AD70" i="55"/>
  <c r="AD65" i="55"/>
  <c r="AD62" i="55"/>
  <c r="AD57" i="55"/>
  <c r="AD54" i="55"/>
  <c r="AD49" i="55"/>
  <c r="AD171" i="55"/>
  <c r="AD168" i="55"/>
  <c r="AD163" i="55"/>
  <c r="AD160" i="55"/>
  <c r="AD155" i="55"/>
  <c r="AD152" i="55"/>
  <c r="AD147" i="55"/>
  <c r="AD144" i="55"/>
  <c r="AD139" i="55"/>
  <c r="AD136" i="55"/>
  <c r="AD131" i="55"/>
  <c r="AD128" i="55"/>
  <c r="AD123" i="55"/>
  <c r="AD120" i="55"/>
  <c r="AD115" i="55"/>
  <c r="AD112" i="55"/>
  <c r="AD107" i="55"/>
  <c r="AD104" i="55"/>
  <c r="AD99" i="55"/>
  <c r="AD96" i="55"/>
  <c r="AD91" i="55"/>
  <c r="AD88" i="55"/>
  <c r="AD83" i="55"/>
  <c r="AD80" i="55"/>
  <c r="AD75" i="55"/>
  <c r="AD72" i="55"/>
  <c r="AD67" i="55"/>
  <c r="AD64" i="55"/>
  <c r="AD59" i="55"/>
  <c r="AD56" i="55"/>
  <c r="AD51" i="55"/>
  <c r="AD48" i="55"/>
  <c r="AD45" i="55"/>
  <c r="AD41" i="55"/>
  <c r="AD37" i="55"/>
  <c r="AD33" i="55"/>
  <c r="AD29" i="55"/>
  <c r="AD25" i="55"/>
  <c r="AD21" i="55"/>
  <c r="AD17" i="55"/>
  <c r="AD13" i="55"/>
  <c r="AD9" i="55"/>
  <c r="AD5" i="55"/>
  <c r="AD46" i="55"/>
  <c r="AD44" i="55"/>
  <c r="AD42" i="55"/>
  <c r="AD40" i="55"/>
  <c r="AD38" i="55"/>
  <c r="AD36" i="55"/>
  <c r="AD34" i="55"/>
  <c r="AD32" i="55"/>
  <c r="AD30" i="55"/>
  <c r="AD28" i="55"/>
  <c r="AD26" i="55"/>
  <c r="AD24" i="55"/>
  <c r="AD22" i="55"/>
  <c r="AD20" i="55"/>
  <c r="AD18" i="55"/>
  <c r="AD16" i="55"/>
  <c r="AD14" i="55"/>
  <c r="AD12" i="55"/>
  <c r="AD10" i="55"/>
  <c r="AD8" i="55"/>
  <c r="AD6" i="55"/>
  <c r="AD4" i="55"/>
  <c r="AD3" i="55"/>
  <c r="AD478" i="56"/>
  <c r="AD462" i="56"/>
  <c r="AD438" i="56"/>
  <c r="AD422" i="56"/>
  <c r="AD382" i="56"/>
  <c r="AD353" i="56"/>
  <c r="AD282" i="56"/>
  <c r="AD239" i="56"/>
  <c r="AD500" i="56"/>
  <c r="AD496" i="56"/>
  <c r="AD492" i="56"/>
  <c r="AD484" i="56"/>
  <c r="AD476" i="56"/>
  <c r="AD468" i="56"/>
  <c r="AD460" i="56"/>
  <c r="AD452" i="56"/>
  <c r="AD444" i="56"/>
  <c r="AD436" i="56"/>
  <c r="AD428" i="56"/>
  <c r="AD420" i="56"/>
  <c r="AD378" i="56"/>
  <c r="AD364" i="56"/>
  <c r="AD350" i="56"/>
  <c r="AD335" i="56"/>
  <c r="AD319" i="56"/>
  <c r="AD298" i="56"/>
  <c r="AD255" i="56"/>
  <c r="AD234" i="56"/>
  <c r="AD172" i="56"/>
  <c r="AD87" i="56"/>
  <c r="AD470" i="56"/>
  <c r="AD446" i="56"/>
  <c r="AD430" i="56"/>
  <c r="AD410" i="56"/>
  <c r="AD367" i="56"/>
  <c r="AD339" i="56"/>
  <c r="AD303" i="56"/>
  <c r="AD140" i="56"/>
  <c r="AD490" i="56"/>
  <c r="AD482" i="56"/>
  <c r="AD474" i="56"/>
  <c r="AD466" i="56"/>
  <c r="AD458" i="56"/>
  <c r="AD450" i="56"/>
  <c r="AD442" i="56"/>
  <c r="AD434" i="56"/>
  <c r="AD426" i="56"/>
  <c r="AD417" i="56"/>
  <c r="AD403" i="56"/>
  <c r="AD346" i="56"/>
  <c r="AD332" i="56"/>
  <c r="AD314" i="56"/>
  <c r="AD271" i="56"/>
  <c r="AD250" i="56"/>
  <c r="AD119" i="56"/>
  <c r="AD76" i="56"/>
  <c r="AD486" i="56"/>
  <c r="AD454" i="56"/>
  <c r="AD396" i="56"/>
  <c r="AD502" i="56"/>
  <c r="AD498" i="56"/>
  <c r="AD494" i="56"/>
  <c r="AD488" i="56"/>
  <c r="AD480" i="56"/>
  <c r="AD472" i="56"/>
  <c r="AD464" i="56"/>
  <c r="AD456" i="56"/>
  <c r="AD448" i="56"/>
  <c r="AD440" i="56"/>
  <c r="AD432" i="56"/>
  <c r="AD424" i="56"/>
  <c r="AD414" i="56"/>
  <c r="AD399" i="56"/>
  <c r="AD385" i="56"/>
  <c r="AD371" i="56"/>
  <c r="AD287" i="56"/>
  <c r="AD266" i="56"/>
  <c r="AD151" i="56"/>
  <c r="AD108" i="56"/>
  <c r="AD63" i="56"/>
  <c r="AD409" i="56"/>
  <c r="AD406" i="56"/>
  <c r="AD402" i="56"/>
  <c r="AD395" i="56"/>
  <c r="AD391" i="56"/>
  <c r="AD388" i="56"/>
  <c r="AD377" i="56"/>
  <c r="AD374" i="56"/>
  <c r="AD370" i="56"/>
  <c r="AD363" i="56"/>
  <c r="AD359" i="56"/>
  <c r="AD356" i="56"/>
  <c r="AD345" i="56"/>
  <c r="AD342" i="56"/>
  <c r="AD338" i="56"/>
  <c r="AD331" i="56"/>
  <c r="AD327" i="56"/>
  <c r="AD324" i="56"/>
  <c r="AD313" i="56"/>
  <c r="AD308" i="56"/>
  <c r="AD297" i="56"/>
  <c r="AD292" i="56"/>
  <c r="AD281" i="56"/>
  <c r="AD276" i="56"/>
  <c r="AD265" i="56"/>
  <c r="AD260" i="56"/>
  <c r="AD249" i="56"/>
  <c r="AD244" i="56"/>
  <c r="AD233" i="56"/>
  <c r="AD228" i="56"/>
  <c r="AD220" i="56"/>
  <c r="AD212" i="56"/>
  <c r="AD204" i="56"/>
  <c r="AD196" i="56"/>
  <c r="AD188" i="56"/>
  <c r="AD180" i="56"/>
  <c r="AD161" i="56"/>
  <c r="AD150" i="56"/>
  <c r="AD129" i="56"/>
  <c r="AD118" i="56"/>
  <c r="AD97" i="56"/>
  <c r="AD86" i="56"/>
  <c r="AD501" i="56"/>
  <c r="AD499" i="56"/>
  <c r="AD497" i="56"/>
  <c r="AD495" i="56"/>
  <c r="AD493" i="56"/>
  <c r="AD491" i="56"/>
  <c r="AD489" i="56"/>
  <c r="AD487" i="56"/>
  <c r="AD485" i="56"/>
  <c r="AD483" i="56"/>
  <c r="AD481" i="56"/>
  <c r="AD479" i="56"/>
  <c r="AD477" i="56"/>
  <c r="AD475" i="56"/>
  <c r="AD473" i="56"/>
  <c r="AD471" i="56"/>
  <c r="AD469" i="56"/>
  <c r="AD467" i="56"/>
  <c r="AD465" i="56"/>
  <c r="AD463" i="56"/>
  <c r="AD461" i="56"/>
  <c r="AD459" i="56"/>
  <c r="AD457" i="56"/>
  <c r="AD455" i="56"/>
  <c r="AD453" i="56"/>
  <c r="AD451" i="56"/>
  <c r="AD449" i="56"/>
  <c r="AD447" i="56"/>
  <c r="AD445" i="56"/>
  <c r="AD443" i="56"/>
  <c r="AD441" i="56"/>
  <c r="AD439" i="56"/>
  <c r="AD437" i="56"/>
  <c r="AD435" i="56"/>
  <c r="AD433" i="56"/>
  <c r="AD431" i="56"/>
  <c r="AD429" i="56"/>
  <c r="AD427" i="56"/>
  <c r="AD425" i="56"/>
  <c r="AD423" i="56"/>
  <c r="AD421" i="56"/>
  <c r="AD419" i="56"/>
  <c r="AD415" i="56"/>
  <c r="AD412" i="56"/>
  <c r="AD401" i="56"/>
  <c r="AD398" i="56"/>
  <c r="AD394" i="56"/>
  <c r="AD387" i="56"/>
  <c r="AD383" i="56"/>
  <c r="AD380" i="56"/>
  <c r="AD369" i="56"/>
  <c r="AD366" i="56"/>
  <c r="AD362" i="56"/>
  <c r="AD355" i="56"/>
  <c r="AD351" i="56"/>
  <c r="AD348" i="56"/>
  <c r="AD337" i="56"/>
  <c r="AD334" i="56"/>
  <c r="AD330" i="56"/>
  <c r="AD322" i="56"/>
  <c r="AD311" i="56"/>
  <c r="AD306" i="56"/>
  <c r="AD295" i="56"/>
  <c r="AD290" i="56"/>
  <c r="AD279" i="56"/>
  <c r="AD274" i="56"/>
  <c r="AD263" i="56"/>
  <c r="AD258" i="56"/>
  <c r="AD247" i="56"/>
  <c r="AD242" i="56"/>
  <c r="AD231" i="56"/>
  <c r="AD167" i="56"/>
  <c r="AD156" i="56"/>
  <c r="AD135" i="56"/>
  <c r="AD124" i="56"/>
  <c r="AD103" i="56"/>
  <c r="AD92" i="56"/>
  <c r="AD71" i="56"/>
  <c r="AD418" i="56"/>
  <c r="AD411" i="56"/>
  <c r="AD407" i="56"/>
  <c r="AD404" i="56"/>
  <c r="AD393" i="56"/>
  <c r="AD390" i="56"/>
  <c r="AD386" i="56"/>
  <c r="AD379" i="56"/>
  <c r="AD375" i="56"/>
  <c r="AD372" i="56"/>
  <c r="AD361" i="56"/>
  <c r="AD358" i="56"/>
  <c r="AD354" i="56"/>
  <c r="AD347" i="56"/>
  <c r="AD343" i="56"/>
  <c r="AD340" i="56"/>
  <c r="AD329" i="56"/>
  <c r="AD326" i="56"/>
  <c r="AD321" i="56"/>
  <c r="AD316" i="56"/>
  <c r="AD305" i="56"/>
  <c r="AD300" i="56"/>
  <c r="AD289" i="56"/>
  <c r="AD284" i="56"/>
  <c r="AD273" i="56"/>
  <c r="AD268" i="56"/>
  <c r="AD257" i="56"/>
  <c r="AD252" i="56"/>
  <c r="AD241" i="56"/>
  <c r="AD236" i="56"/>
  <c r="AD224" i="56"/>
  <c r="AD216" i="56"/>
  <c r="AD208" i="56"/>
  <c r="AD200" i="56"/>
  <c r="AD192" i="56"/>
  <c r="AD184" i="56"/>
  <c r="AD176" i="56"/>
  <c r="AD166" i="56"/>
  <c r="AD145" i="56"/>
  <c r="AD134" i="56"/>
  <c r="AD113" i="56"/>
  <c r="AD102" i="56"/>
  <c r="AD81" i="56"/>
  <c r="AD70" i="56"/>
  <c r="AD60" i="56"/>
  <c r="AD323" i="56"/>
  <c r="AD318" i="56"/>
  <c r="AD315" i="56"/>
  <c r="AD310" i="56"/>
  <c r="AD307" i="56"/>
  <c r="AD302" i="56"/>
  <c r="AD299" i="56"/>
  <c r="AD294" i="56"/>
  <c r="AD291" i="56"/>
  <c r="AD286" i="56"/>
  <c r="AD283" i="56"/>
  <c r="AD278" i="56"/>
  <c r="AD275" i="56"/>
  <c r="AD270" i="56"/>
  <c r="AD267" i="56"/>
  <c r="AD262" i="56"/>
  <c r="AD259" i="56"/>
  <c r="AD254" i="56"/>
  <c r="AD251" i="56"/>
  <c r="AD246" i="56"/>
  <c r="AD243" i="56"/>
  <c r="AD238" i="56"/>
  <c r="AD235" i="56"/>
  <c r="AD230" i="56"/>
  <c r="AD164" i="56"/>
  <c r="AD159" i="56"/>
  <c r="AD148" i="56"/>
  <c r="AD143" i="56"/>
  <c r="AD132" i="56"/>
  <c r="AD127" i="56"/>
  <c r="AD116" i="56"/>
  <c r="AD111" i="56"/>
  <c r="AD100" i="56"/>
  <c r="AD95" i="56"/>
  <c r="AD84" i="56"/>
  <c r="AD79" i="56"/>
  <c r="AD68" i="56"/>
  <c r="AD416" i="56"/>
  <c r="AD413" i="56"/>
  <c r="AD408" i="56"/>
  <c r="AD405" i="56"/>
  <c r="AD400" i="56"/>
  <c r="AD397" i="56"/>
  <c r="AD392" i="56"/>
  <c r="AD389" i="56"/>
  <c r="AD384" i="56"/>
  <c r="AD381" i="56"/>
  <c r="AD376" i="56"/>
  <c r="AD373" i="56"/>
  <c r="AD368" i="56"/>
  <c r="AD365" i="56"/>
  <c r="AD360" i="56"/>
  <c r="AD357" i="56"/>
  <c r="AD352" i="56"/>
  <c r="AD349" i="56"/>
  <c r="AD344" i="56"/>
  <c r="AD341" i="56"/>
  <c r="AD336" i="56"/>
  <c r="AD333" i="56"/>
  <c r="AD328" i="56"/>
  <c r="AD325" i="56"/>
  <c r="AD320" i="56"/>
  <c r="AD317" i="56"/>
  <c r="AD312" i="56"/>
  <c r="AD309" i="56"/>
  <c r="AD304" i="56"/>
  <c r="AD301" i="56"/>
  <c r="AD296" i="56"/>
  <c r="AD293" i="56"/>
  <c r="AD288" i="56"/>
  <c r="AD285" i="56"/>
  <c r="AD280" i="56"/>
  <c r="AD277" i="56"/>
  <c r="AD272" i="56"/>
  <c r="AD269" i="56"/>
  <c r="AD264" i="56"/>
  <c r="AD261" i="56"/>
  <c r="AD256" i="56"/>
  <c r="AD253" i="56"/>
  <c r="AD248" i="56"/>
  <c r="AD245" i="56"/>
  <c r="AD240" i="56"/>
  <c r="AD237" i="56"/>
  <c r="AD232" i="56"/>
  <c r="AD229" i="56"/>
  <c r="AD226" i="56"/>
  <c r="AD222" i="56"/>
  <c r="AD218" i="56"/>
  <c r="AD214" i="56"/>
  <c r="AD210" i="56"/>
  <c r="AD206" i="56"/>
  <c r="AD202" i="56"/>
  <c r="AD198" i="56"/>
  <c r="AD194" i="56"/>
  <c r="AD190" i="56"/>
  <c r="AD186" i="56"/>
  <c r="AD182" i="56"/>
  <c r="AD178" i="56"/>
  <c r="AD174" i="56"/>
  <c r="AD169" i="56"/>
  <c r="AD158" i="56"/>
  <c r="AD153" i="56"/>
  <c r="AD142" i="56"/>
  <c r="AD137" i="56"/>
  <c r="AD126" i="56"/>
  <c r="AD121" i="56"/>
  <c r="AD110" i="56"/>
  <c r="AD105" i="56"/>
  <c r="AD94" i="56"/>
  <c r="AD89" i="56"/>
  <c r="AD78" i="56"/>
  <c r="AD73" i="56"/>
  <c r="AD55" i="56"/>
  <c r="AD65" i="56"/>
  <c r="AD62" i="56"/>
  <c r="AD57" i="56"/>
  <c r="AD54" i="56"/>
  <c r="AD51" i="56"/>
  <c r="AD47" i="56"/>
  <c r="AD43" i="56"/>
  <c r="AD39" i="56"/>
  <c r="AD35" i="56"/>
  <c r="AD31" i="56"/>
  <c r="AD27" i="56"/>
  <c r="AD23" i="56"/>
  <c r="AD19" i="56"/>
  <c r="AD15" i="56"/>
  <c r="AD11" i="56"/>
  <c r="AD7" i="56"/>
  <c r="AD171" i="56"/>
  <c r="AD168" i="56"/>
  <c r="AD163" i="56"/>
  <c r="AD160" i="56"/>
  <c r="AD155" i="56"/>
  <c r="AD152" i="56"/>
  <c r="AD147" i="56"/>
  <c r="AD144" i="56"/>
  <c r="AD139" i="56"/>
  <c r="AD136" i="56"/>
  <c r="AD131" i="56"/>
  <c r="AD128" i="56"/>
  <c r="AD123" i="56"/>
  <c r="AD120" i="56"/>
  <c r="AD115" i="56"/>
  <c r="AD112" i="56"/>
  <c r="AD107" i="56"/>
  <c r="AD104" i="56"/>
  <c r="AD99" i="56"/>
  <c r="AD96" i="56"/>
  <c r="AD91" i="56"/>
  <c r="AD88" i="56"/>
  <c r="AD83" i="56"/>
  <c r="AD80" i="56"/>
  <c r="AD75" i="56"/>
  <c r="AD72" i="56"/>
  <c r="AD67" i="56"/>
  <c r="AD64" i="56"/>
  <c r="AD59" i="56"/>
  <c r="AD56" i="56"/>
  <c r="AD227" i="56"/>
  <c r="AD225" i="56"/>
  <c r="AD223" i="56"/>
  <c r="AD221" i="56"/>
  <c r="AD219" i="56"/>
  <c r="AD217" i="56"/>
  <c r="AD215" i="56"/>
  <c r="AD213" i="56"/>
  <c r="AD211" i="56"/>
  <c r="AD209" i="56"/>
  <c r="AD207" i="56"/>
  <c r="AD205" i="56"/>
  <c r="AD203" i="56"/>
  <c r="AD201" i="56"/>
  <c r="AD199" i="56"/>
  <c r="AD197" i="56"/>
  <c r="AD195" i="56"/>
  <c r="AD193" i="56"/>
  <c r="AD191" i="56"/>
  <c r="AD189" i="56"/>
  <c r="AD187" i="56"/>
  <c r="AD185" i="56"/>
  <c r="AD183" i="56"/>
  <c r="AD181" i="56"/>
  <c r="AD179" i="56"/>
  <c r="AD177" i="56"/>
  <c r="AD175" i="56"/>
  <c r="AD173" i="56"/>
  <c r="AD170" i="56"/>
  <c r="AD165" i="56"/>
  <c r="AD162" i="56"/>
  <c r="AD157" i="56"/>
  <c r="AD154" i="56"/>
  <c r="AD149" i="56"/>
  <c r="AD146" i="56"/>
  <c r="AD141" i="56"/>
  <c r="AD138" i="56"/>
  <c r="AD133" i="56"/>
  <c r="AD130" i="56"/>
  <c r="AD125" i="56"/>
  <c r="AD122" i="56"/>
  <c r="AD117" i="56"/>
  <c r="AD114" i="56"/>
  <c r="AD109" i="56"/>
  <c r="AD106" i="56"/>
  <c r="AD101" i="56"/>
  <c r="AD98" i="56"/>
  <c r="AD93" i="56"/>
  <c r="AD90" i="56"/>
  <c r="AD85" i="56"/>
  <c r="AD82" i="56"/>
  <c r="AD77" i="56"/>
  <c r="AD74" i="56"/>
  <c r="AD69" i="56"/>
  <c r="AD66" i="56"/>
  <c r="AD61" i="56"/>
  <c r="AD58" i="56"/>
  <c r="AD53" i="56"/>
  <c r="AD49" i="56"/>
  <c r="AD45" i="56"/>
  <c r="AD41" i="56"/>
  <c r="AD37" i="56"/>
  <c r="AD33" i="56"/>
  <c r="AD29" i="56"/>
  <c r="AD25" i="56"/>
  <c r="AD21" i="56"/>
  <c r="AD17" i="56"/>
  <c r="AD13" i="56"/>
  <c r="AD9" i="56"/>
  <c r="AD5" i="56"/>
  <c r="AD52" i="56"/>
  <c r="AD50" i="56"/>
  <c r="AD48" i="56"/>
  <c r="AD46" i="56"/>
  <c r="AD44" i="56"/>
  <c r="AD42" i="56"/>
  <c r="AD40" i="56"/>
  <c r="AD38" i="56"/>
  <c r="AD36" i="56"/>
  <c r="AD34" i="56"/>
  <c r="AD32" i="56"/>
  <c r="AD30" i="56"/>
  <c r="AD28" i="56"/>
  <c r="AD26" i="56"/>
  <c r="AD24" i="56"/>
  <c r="AD22" i="56"/>
  <c r="AD20" i="56"/>
  <c r="AD18" i="56"/>
  <c r="AD16" i="56"/>
  <c r="AD14" i="56"/>
  <c r="AD12" i="56"/>
  <c r="AD10" i="56"/>
  <c r="AD8" i="56"/>
  <c r="AD6" i="56"/>
  <c r="AD4" i="56"/>
  <c r="AD3" i="56"/>
  <c r="AD500" i="57"/>
  <c r="AD496" i="57"/>
  <c r="AD490" i="57"/>
  <c r="AD486" i="57"/>
  <c r="AD484" i="57"/>
  <c r="AD480" i="57"/>
  <c r="AD478" i="57"/>
  <c r="AD476" i="57"/>
  <c r="AD474" i="57"/>
  <c r="AD472" i="57"/>
  <c r="AD470" i="57"/>
  <c r="AD468" i="57"/>
  <c r="AD466" i="57"/>
  <c r="AD464" i="57"/>
  <c r="AD462" i="57"/>
  <c r="AD460" i="57"/>
  <c r="AD458" i="57"/>
  <c r="AD456" i="57"/>
  <c r="AD454" i="57"/>
  <c r="AD448" i="57"/>
  <c r="AD445" i="57"/>
  <c r="AD440" i="57"/>
  <c r="AD437" i="57"/>
  <c r="AD432" i="57"/>
  <c r="AD429" i="57"/>
  <c r="AD424" i="57"/>
  <c r="AD421" i="57"/>
  <c r="AD418" i="57"/>
  <c r="AD415" i="57"/>
  <c r="AD411" i="57"/>
  <c r="AD404" i="57"/>
  <c r="AD400" i="57"/>
  <c r="AD397" i="57"/>
  <c r="AD386" i="57"/>
  <c r="AD383" i="57"/>
  <c r="AD379" i="57"/>
  <c r="AD372" i="57"/>
  <c r="AD368" i="57"/>
  <c r="AD365" i="57"/>
  <c r="AD354" i="57"/>
  <c r="AD351" i="57"/>
  <c r="AD347" i="57"/>
  <c r="AD340" i="57"/>
  <c r="AD336" i="57"/>
  <c r="AD333" i="57"/>
  <c r="AD322" i="57"/>
  <c r="AD319" i="57"/>
  <c r="AD315" i="57"/>
  <c r="AD308" i="57"/>
  <c r="AD304" i="57"/>
  <c r="AD301" i="57"/>
  <c r="AD290" i="57"/>
  <c r="AD287" i="57"/>
  <c r="AD283" i="57"/>
  <c r="AD276" i="57"/>
  <c r="AD272" i="57"/>
  <c r="AD269" i="57"/>
  <c r="AD253" i="57"/>
  <c r="AD247" i="57"/>
  <c r="AD237" i="57"/>
  <c r="AD231" i="57"/>
  <c r="AD221" i="57"/>
  <c r="AD215" i="57"/>
  <c r="AD205" i="57"/>
  <c r="AD199" i="57"/>
  <c r="AD189" i="57"/>
  <c r="AD183" i="57"/>
  <c r="AD446" i="57"/>
  <c r="AD438" i="57"/>
  <c r="AD430" i="57"/>
  <c r="AD419" i="57"/>
  <c r="AD408" i="57"/>
  <c r="AD391" i="57"/>
  <c r="AD376" i="57"/>
  <c r="AD362" i="57"/>
  <c r="AD355" i="57"/>
  <c r="AD344" i="57"/>
  <c r="AD330" i="57"/>
  <c r="AD327" i="57"/>
  <c r="AD316" i="57"/>
  <c r="AD312" i="57"/>
  <c r="AD291" i="57"/>
  <c r="AD277" i="57"/>
  <c r="AD263" i="57"/>
  <c r="AD249" i="57"/>
  <c r="AD227" i="57"/>
  <c r="AD211" i="57"/>
  <c r="AD195" i="57"/>
  <c r="AD179" i="57"/>
  <c r="AD155" i="57"/>
  <c r="AD502" i="57"/>
  <c r="AD498" i="57"/>
  <c r="AD492" i="57"/>
  <c r="AD488" i="57"/>
  <c r="AD482" i="57"/>
  <c r="AD450" i="57"/>
  <c r="AD447" i="57"/>
  <c r="AD442" i="57"/>
  <c r="AD439" i="57"/>
  <c r="AD434" i="57"/>
  <c r="AD431" i="57"/>
  <c r="AD426" i="57"/>
  <c r="AD423" i="57"/>
  <c r="AD410" i="57"/>
  <c r="AD407" i="57"/>
  <c r="AD403" i="57"/>
  <c r="AD396" i="57"/>
  <c r="AD392" i="57"/>
  <c r="AD389" i="57"/>
  <c r="AD378" i="57"/>
  <c r="AD375" i="57"/>
  <c r="AD371" i="57"/>
  <c r="AD364" i="57"/>
  <c r="AD360" i="57"/>
  <c r="AD357" i="57"/>
  <c r="AD346" i="57"/>
  <c r="AD343" i="57"/>
  <c r="AD339" i="57"/>
  <c r="AD332" i="57"/>
  <c r="AD328" i="57"/>
  <c r="AD325" i="57"/>
  <c r="AD314" i="57"/>
  <c r="AD311" i="57"/>
  <c r="AD307" i="57"/>
  <c r="AD300" i="57"/>
  <c r="AD296" i="57"/>
  <c r="AD293" i="57"/>
  <c r="AD282" i="57"/>
  <c r="AD279" i="57"/>
  <c r="AD275" i="57"/>
  <c r="AD268" i="57"/>
  <c r="AD264" i="57"/>
  <c r="AD261" i="57"/>
  <c r="AD257" i="57"/>
  <c r="AD251" i="57"/>
  <c r="AD241" i="57"/>
  <c r="AD235" i="57"/>
  <c r="AD225" i="57"/>
  <c r="AD219" i="57"/>
  <c r="AD209" i="57"/>
  <c r="AD203" i="57"/>
  <c r="AD193" i="57"/>
  <c r="AD187" i="57"/>
  <c r="AD160" i="57"/>
  <c r="AD147" i="57"/>
  <c r="AD443" i="57"/>
  <c r="AD435" i="57"/>
  <c r="AD427" i="57"/>
  <c r="AD422" i="57"/>
  <c r="AD412" i="57"/>
  <c r="AD405" i="57"/>
  <c r="AD394" i="57"/>
  <c r="AD387" i="57"/>
  <c r="AD380" i="57"/>
  <c r="AD373" i="57"/>
  <c r="AD359" i="57"/>
  <c r="AD348" i="57"/>
  <c r="AD341" i="57"/>
  <c r="AD323" i="57"/>
  <c r="AD309" i="57"/>
  <c r="AD298" i="57"/>
  <c r="AD295" i="57"/>
  <c r="AD284" i="57"/>
  <c r="AD280" i="57"/>
  <c r="AD266" i="57"/>
  <c r="AD259" i="57"/>
  <c r="AD243" i="57"/>
  <c r="AD233" i="57"/>
  <c r="AD217" i="57"/>
  <c r="AD201" i="57"/>
  <c r="AD185" i="57"/>
  <c r="AD168" i="57"/>
  <c r="AD494" i="57"/>
  <c r="AD452" i="57"/>
  <c r="AD501" i="57"/>
  <c r="AD499" i="57"/>
  <c r="AD497" i="57"/>
  <c r="AD495" i="57"/>
  <c r="AD493" i="57"/>
  <c r="AD491" i="57"/>
  <c r="AD489" i="57"/>
  <c r="AD487" i="57"/>
  <c r="AD485" i="57"/>
  <c r="AD483" i="57"/>
  <c r="AD481" i="57"/>
  <c r="AD479" i="57"/>
  <c r="AD477" i="57"/>
  <c r="AD475" i="57"/>
  <c r="AD473" i="57"/>
  <c r="AD471" i="57"/>
  <c r="AD469" i="57"/>
  <c r="AD467" i="57"/>
  <c r="AD465" i="57"/>
  <c r="AD463" i="57"/>
  <c r="AD461" i="57"/>
  <c r="AD459" i="57"/>
  <c r="AD457" i="57"/>
  <c r="AD455" i="57"/>
  <c r="AD453" i="57"/>
  <c r="AD451" i="57"/>
  <c r="AD449" i="57"/>
  <c r="AD444" i="57"/>
  <c r="AD441" i="57"/>
  <c r="AD436" i="57"/>
  <c r="AD433" i="57"/>
  <c r="AD428" i="57"/>
  <c r="AD425" i="57"/>
  <c r="AD420" i="57"/>
  <c r="AD416" i="57"/>
  <c r="AD413" i="57"/>
  <c r="AD402" i="57"/>
  <c r="AD399" i="57"/>
  <c r="AD395" i="57"/>
  <c r="AD388" i="57"/>
  <c r="AD384" i="57"/>
  <c r="AD381" i="57"/>
  <c r="AD370" i="57"/>
  <c r="AD367" i="57"/>
  <c r="AD363" i="57"/>
  <c r="AD356" i="57"/>
  <c r="AD352" i="57"/>
  <c r="AD349" i="57"/>
  <c r="AD338" i="57"/>
  <c r="AD335" i="57"/>
  <c r="AD331" i="57"/>
  <c r="AD324" i="57"/>
  <c r="AD320" i="57"/>
  <c r="AD317" i="57"/>
  <c r="AD306" i="57"/>
  <c r="AD303" i="57"/>
  <c r="AD299" i="57"/>
  <c r="AD292" i="57"/>
  <c r="AD288" i="57"/>
  <c r="AD285" i="57"/>
  <c r="AD274" i="57"/>
  <c r="AD271" i="57"/>
  <c r="AD267" i="57"/>
  <c r="AD260" i="57"/>
  <c r="AD255" i="57"/>
  <c r="AD245" i="57"/>
  <c r="AD239" i="57"/>
  <c r="AD229" i="57"/>
  <c r="AD223" i="57"/>
  <c r="AD213" i="57"/>
  <c r="AD207" i="57"/>
  <c r="AD197" i="57"/>
  <c r="AD191" i="57"/>
  <c r="AD181" i="57"/>
  <c r="AD171" i="57"/>
  <c r="AD144" i="57"/>
  <c r="AD417" i="57"/>
  <c r="AD414" i="57"/>
  <c r="AD409" i="57"/>
  <c r="AD406" i="57"/>
  <c r="AD401" i="57"/>
  <c r="AD398" i="57"/>
  <c r="AD393" i="57"/>
  <c r="AD390" i="57"/>
  <c r="AD385" i="57"/>
  <c r="AD382" i="57"/>
  <c r="AD377" i="57"/>
  <c r="AD374" i="57"/>
  <c r="AD369" i="57"/>
  <c r="AD366" i="57"/>
  <c r="AD361" i="57"/>
  <c r="AD358" i="57"/>
  <c r="AD353" i="57"/>
  <c r="AD350" i="57"/>
  <c r="AD345" i="57"/>
  <c r="AD342" i="57"/>
  <c r="AD337" i="57"/>
  <c r="AD334" i="57"/>
  <c r="AD329" i="57"/>
  <c r="AD326" i="57"/>
  <c r="AD321" i="57"/>
  <c r="AD318" i="57"/>
  <c r="AD313" i="57"/>
  <c r="AD310" i="57"/>
  <c r="AD305" i="57"/>
  <c r="AD302" i="57"/>
  <c r="AD297" i="57"/>
  <c r="AD294" i="57"/>
  <c r="AD289" i="57"/>
  <c r="AD286" i="57"/>
  <c r="AD281" i="57"/>
  <c r="AD278" i="57"/>
  <c r="AD273" i="57"/>
  <c r="AD270" i="57"/>
  <c r="AD265" i="57"/>
  <c r="AD262" i="57"/>
  <c r="AD163" i="57"/>
  <c r="AD152" i="57"/>
  <c r="AD139" i="57"/>
  <c r="AD136" i="57"/>
  <c r="AD131" i="57"/>
  <c r="AD128" i="57"/>
  <c r="AD123" i="57"/>
  <c r="AD120" i="57"/>
  <c r="AD115" i="57"/>
  <c r="AD112" i="57"/>
  <c r="AD107" i="57"/>
  <c r="AD104" i="57"/>
  <c r="AD99" i="57"/>
  <c r="AD96" i="57"/>
  <c r="AD91" i="57"/>
  <c r="AD88" i="57"/>
  <c r="AD83" i="57"/>
  <c r="AD80" i="57"/>
  <c r="AD75" i="57"/>
  <c r="AD72" i="57"/>
  <c r="AD67" i="57"/>
  <c r="AD64" i="57"/>
  <c r="AD59" i="57"/>
  <c r="AD177" i="57"/>
  <c r="AD175" i="57"/>
  <c r="AD173" i="57"/>
  <c r="AD170" i="57"/>
  <c r="AD165" i="57"/>
  <c r="AD162" i="57"/>
  <c r="AD157" i="57"/>
  <c r="AD154" i="57"/>
  <c r="AD149" i="57"/>
  <c r="AD146" i="57"/>
  <c r="AD141" i="57"/>
  <c r="AD138" i="57"/>
  <c r="AD133" i="57"/>
  <c r="AD130" i="57"/>
  <c r="AD125" i="57"/>
  <c r="AD122" i="57"/>
  <c r="AD117" i="57"/>
  <c r="AD114" i="57"/>
  <c r="AD109" i="57"/>
  <c r="AD106" i="57"/>
  <c r="AD101" i="57"/>
  <c r="AD98" i="57"/>
  <c r="AD93" i="57"/>
  <c r="AD90" i="57"/>
  <c r="AD85" i="57"/>
  <c r="AD82" i="57"/>
  <c r="AD77" i="57"/>
  <c r="AD74" i="57"/>
  <c r="AD69" i="57"/>
  <c r="AD66" i="57"/>
  <c r="AD61" i="57"/>
  <c r="AD58" i="57"/>
  <c r="AD55" i="57"/>
  <c r="AD51" i="57"/>
  <c r="AD47" i="57"/>
  <c r="AD43" i="57"/>
  <c r="AD39" i="57"/>
  <c r="AD35" i="57"/>
  <c r="AD31" i="57"/>
  <c r="AD27" i="57"/>
  <c r="AD23" i="57"/>
  <c r="AD19" i="57"/>
  <c r="AD15" i="57"/>
  <c r="AD11" i="57"/>
  <c r="AD7" i="57"/>
  <c r="AD172" i="57"/>
  <c r="AD167" i="57"/>
  <c r="AD164" i="57"/>
  <c r="AD159" i="57"/>
  <c r="AD156" i="57"/>
  <c r="AD151" i="57"/>
  <c r="AD148" i="57"/>
  <c r="AD143" i="57"/>
  <c r="AD140" i="57"/>
  <c r="AD135" i="57"/>
  <c r="AD132" i="57"/>
  <c r="AD127" i="57"/>
  <c r="AD124" i="57"/>
  <c r="AD119" i="57"/>
  <c r="AD116" i="57"/>
  <c r="AD111" i="57"/>
  <c r="AD108" i="57"/>
  <c r="AD103" i="57"/>
  <c r="AD100" i="57"/>
  <c r="AD95" i="57"/>
  <c r="AD92" i="57"/>
  <c r="AD87" i="57"/>
  <c r="AD84" i="57"/>
  <c r="AD79" i="57"/>
  <c r="AD76" i="57"/>
  <c r="AD71" i="57"/>
  <c r="AD68" i="57"/>
  <c r="AD63" i="57"/>
  <c r="AD60" i="57"/>
  <c r="AD258" i="57"/>
  <c r="AD256" i="57"/>
  <c r="AD254" i="57"/>
  <c r="AD252" i="57"/>
  <c r="AD250" i="57"/>
  <c r="AD248" i="57"/>
  <c r="AD246" i="57"/>
  <c r="AD244" i="57"/>
  <c r="AD242" i="57"/>
  <c r="AD240" i="57"/>
  <c r="AD238" i="57"/>
  <c r="AD236" i="57"/>
  <c r="AD234" i="57"/>
  <c r="AD232" i="57"/>
  <c r="AD230" i="57"/>
  <c r="AD228" i="57"/>
  <c r="AD226" i="57"/>
  <c r="AD224" i="57"/>
  <c r="AD222" i="57"/>
  <c r="AD220" i="57"/>
  <c r="AD218" i="57"/>
  <c r="AD216" i="57"/>
  <c r="AD214" i="57"/>
  <c r="AD212" i="57"/>
  <c r="AD210" i="57"/>
  <c r="AD208" i="57"/>
  <c r="AD206" i="57"/>
  <c r="AD204" i="57"/>
  <c r="AD202" i="57"/>
  <c r="AD200" i="57"/>
  <c r="AD198" i="57"/>
  <c r="AD196" i="57"/>
  <c r="AD194" i="57"/>
  <c r="AD192" i="57"/>
  <c r="AD190" i="57"/>
  <c r="AD188" i="57"/>
  <c r="AD186" i="57"/>
  <c r="AD184" i="57"/>
  <c r="AD182" i="57"/>
  <c r="AD180" i="57"/>
  <c r="AD178" i="57"/>
  <c r="AD176" i="57"/>
  <c r="AD174" i="57"/>
  <c r="AD169" i="57"/>
  <c r="AD166" i="57"/>
  <c r="AD161" i="57"/>
  <c r="AD158" i="57"/>
  <c r="AD153" i="57"/>
  <c r="AD150" i="57"/>
  <c r="AD145" i="57"/>
  <c r="AD142" i="57"/>
  <c r="AD137" i="57"/>
  <c r="AD134" i="57"/>
  <c r="AD129" i="57"/>
  <c r="AD126" i="57"/>
  <c r="AD121" i="57"/>
  <c r="AD118" i="57"/>
  <c r="AD113" i="57"/>
  <c r="AD110" i="57"/>
  <c r="AD105" i="57"/>
  <c r="AD102" i="57"/>
  <c r="AD97" i="57"/>
  <c r="AD94" i="57"/>
  <c r="AD89" i="57"/>
  <c r="AD86" i="57"/>
  <c r="AD81" i="57"/>
  <c r="AD78" i="57"/>
  <c r="AD73" i="57"/>
  <c r="AD70" i="57"/>
  <c r="AD65" i="57"/>
  <c r="AD62" i="57"/>
  <c r="AD57" i="57"/>
  <c r="AD53" i="57"/>
  <c r="AD49" i="57"/>
  <c r="AD45" i="57"/>
  <c r="AD41" i="57"/>
  <c r="AD37" i="57"/>
  <c r="AD33" i="57"/>
  <c r="AD29" i="57"/>
  <c r="AD25" i="57"/>
  <c r="AD21" i="57"/>
  <c r="AD17" i="57"/>
  <c r="AD13" i="57"/>
  <c r="AD9" i="57"/>
  <c r="AD5" i="57"/>
  <c r="AD56" i="57"/>
  <c r="AD54" i="57"/>
  <c r="AD52" i="57"/>
  <c r="AD50" i="57"/>
  <c r="AD48" i="57"/>
  <c r="AD46" i="57"/>
  <c r="AD44" i="57"/>
  <c r="AD42" i="57"/>
  <c r="AD40" i="57"/>
  <c r="AD38" i="57"/>
  <c r="AD36" i="57"/>
  <c r="AD34" i="57"/>
  <c r="AD32" i="57"/>
  <c r="AD30" i="57"/>
  <c r="AD28" i="57"/>
  <c r="AD26" i="57"/>
  <c r="AD24" i="57"/>
  <c r="AD22" i="57"/>
  <c r="AD20" i="57"/>
  <c r="AD18" i="57"/>
  <c r="AD16" i="57"/>
  <c r="AD14" i="57"/>
  <c r="AD12" i="57"/>
  <c r="AD10" i="57"/>
  <c r="AD8" i="57"/>
  <c r="AD6" i="57"/>
  <c r="AD4" i="57"/>
  <c r="AD3" i="57"/>
  <c r="AD502" i="58"/>
  <c r="AD491" i="58"/>
  <c r="AD499" i="58"/>
  <c r="AD486" i="58"/>
  <c r="AD494" i="58"/>
  <c r="AD265" i="58"/>
  <c r="AD244" i="58"/>
  <c r="AD233" i="58"/>
  <c r="AD217" i="58"/>
  <c r="AD201" i="58"/>
  <c r="AD185" i="58"/>
  <c r="AD161" i="58"/>
  <c r="AD132" i="58"/>
  <c r="AD118" i="58"/>
  <c r="AD95" i="58"/>
  <c r="AD501" i="58"/>
  <c r="AD496" i="58"/>
  <c r="AD493" i="58"/>
  <c r="AD488" i="58"/>
  <c r="AD485" i="58"/>
  <c r="AD482" i="58"/>
  <c r="AD478" i="58"/>
  <c r="AD474" i="58"/>
  <c r="AD470" i="58"/>
  <c r="AD466" i="58"/>
  <c r="AD462" i="58"/>
  <c r="AD458" i="58"/>
  <c r="AD454" i="58"/>
  <c r="AD450" i="58"/>
  <c r="AD446" i="58"/>
  <c r="AD442" i="58"/>
  <c r="AD438" i="58"/>
  <c r="AD434" i="58"/>
  <c r="AD430" i="58"/>
  <c r="AD426" i="58"/>
  <c r="AD422" i="58"/>
  <c r="AD418" i="58"/>
  <c r="AD414" i="58"/>
  <c r="AD410" i="58"/>
  <c r="AD406" i="58"/>
  <c r="AD402" i="58"/>
  <c r="AD398" i="58"/>
  <c r="AD394" i="58"/>
  <c r="AD390" i="58"/>
  <c r="AD386" i="58"/>
  <c r="AD382" i="58"/>
  <c r="AD378" i="58"/>
  <c r="AD374" i="58"/>
  <c r="AD370" i="58"/>
  <c r="AD366" i="58"/>
  <c r="AD362" i="58"/>
  <c r="AD358" i="58"/>
  <c r="AD354" i="58"/>
  <c r="AD350" i="58"/>
  <c r="AD346" i="58"/>
  <c r="AD342" i="58"/>
  <c r="AD338" i="58"/>
  <c r="AD334" i="58"/>
  <c r="AD330" i="58"/>
  <c r="AD326" i="58"/>
  <c r="AD322" i="58"/>
  <c r="AD318" i="58"/>
  <c r="AD314" i="58"/>
  <c r="AD310" i="58"/>
  <c r="AD306" i="58"/>
  <c r="AD302" i="58"/>
  <c r="AD298" i="58"/>
  <c r="AD294" i="58"/>
  <c r="AD290" i="58"/>
  <c r="AD286" i="58"/>
  <c r="AD282" i="58"/>
  <c r="AD278" i="58"/>
  <c r="AD274" i="58"/>
  <c r="AD270" i="58"/>
  <c r="AD259" i="58"/>
  <c r="AD254" i="58"/>
  <c r="AD243" i="58"/>
  <c r="AD238" i="58"/>
  <c r="AD227" i="58"/>
  <c r="AD222" i="58"/>
  <c r="AD211" i="58"/>
  <c r="AD206" i="58"/>
  <c r="AD195" i="58"/>
  <c r="AD190" i="58"/>
  <c r="AD179" i="58"/>
  <c r="AD174" i="58"/>
  <c r="AD167" i="58"/>
  <c r="AD153" i="58"/>
  <c r="AD138" i="58"/>
  <c r="AD124" i="58"/>
  <c r="AD117" i="58"/>
  <c r="AD110" i="58"/>
  <c r="AD103" i="58"/>
  <c r="AD93" i="58"/>
  <c r="AD83" i="58"/>
  <c r="AD487" i="58"/>
  <c r="AD268" i="58"/>
  <c r="AD257" i="58"/>
  <c r="AD252" i="58"/>
  <c r="AD241" i="58"/>
  <c r="AD236" i="58"/>
  <c r="AD225" i="58"/>
  <c r="AD220" i="58"/>
  <c r="AD209" i="58"/>
  <c r="AD204" i="58"/>
  <c r="AD193" i="58"/>
  <c r="AD188" i="58"/>
  <c r="AD177" i="58"/>
  <c r="AD164" i="58"/>
  <c r="AD157" i="58"/>
  <c r="AD150" i="58"/>
  <c r="AD143" i="58"/>
  <c r="AD129" i="58"/>
  <c r="AD114" i="58"/>
  <c r="AD89" i="58"/>
  <c r="AD79" i="58"/>
  <c r="AD260" i="58"/>
  <c r="AD249" i="58"/>
  <c r="AD228" i="58"/>
  <c r="AD212" i="58"/>
  <c r="AD196" i="58"/>
  <c r="AD180" i="58"/>
  <c r="AD146" i="58"/>
  <c r="AD125" i="58"/>
  <c r="AD111" i="58"/>
  <c r="AD498" i="58"/>
  <c r="AD495" i="58"/>
  <c r="AD490" i="58"/>
  <c r="AD500" i="58"/>
  <c r="AD497" i="58"/>
  <c r="AD492" i="58"/>
  <c r="AD489" i="58"/>
  <c r="AD484" i="58"/>
  <c r="AD480" i="58"/>
  <c r="AD476" i="58"/>
  <c r="AD472" i="58"/>
  <c r="AD468" i="58"/>
  <c r="AD464" i="58"/>
  <c r="AD460" i="58"/>
  <c r="AD456" i="58"/>
  <c r="AD452" i="58"/>
  <c r="AD448" i="58"/>
  <c r="AD444" i="58"/>
  <c r="AD440" i="58"/>
  <c r="AD436" i="58"/>
  <c r="AD432" i="58"/>
  <c r="AD428" i="58"/>
  <c r="AD424" i="58"/>
  <c r="AD420" i="58"/>
  <c r="AD416" i="58"/>
  <c r="AD412" i="58"/>
  <c r="AD408" i="58"/>
  <c r="AD404" i="58"/>
  <c r="AD400" i="58"/>
  <c r="AD396" i="58"/>
  <c r="AD392" i="58"/>
  <c r="AD388" i="58"/>
  <c r="AD384" i="58"/>
  <c r="AD380" i="58"/>
  <c r="AD376" i="58"/>
  <c r="AD372" i="58"/>
  <c r="AD368" i="58"/>
  <c r="AD364" i="58"/>
  <c r="AD360" i="58"/>
  <c r="AD356" i="58"/>
  <c r="AD352" i="58"/>
  <c r="AD348" i="58"/>
  <c r="AD344" i="58"/>
  <c r="AD340" i="58"/>
  <c r="AD336" i="58"/>
  <c r="AD332" i="58"/>
  <c r="AD328" i="58"/>
  <c r="AD324" i="58"/>
  <c r="AD320" i="58"/>
  <c r="AD316" i="58"/>
  <c r="AD312" i="58"/>
  <c r="AD308" i="58"/>
  <c r="AD304" i="58"/>
  <c r="AD300" i="58"/>
  <c r="AD296" i="58"/>
  <c r="AD292" i="58"/>
  <c r="AD288" i="58"/>
  <c r="AD284" i="58"/>
  <c r="AD280" i="58"/>
  <c r="AD276" i="58"/>
  <c r="AD272" i="58"/>
  <c r="AD267" i="58"/>
  <c r="AD262" i="58"/>
  <c r="AD251" i="58"/>
  <c r="AD246" i="58"/>
  <c r="AD235" i="58"/>
  <c r="AD230" i="58"/>
  <c r="AD219" i="58"/>
  <c r="AD214" i="58"/>
  <c r="AD203" i="58"/>
  <c r="AD198" i="58"/>
  <c r="AD187" i="58"/>
  <c r="AD182" i="58"/>
  <c r="AD170" i="58"/>
  <c r="AD156" i="58"/>
  <c r="AD149" i="58"/>
  <c r="AD142" i="58"/>
  <c r="AD135" i="58"/>
  <c r="AD121" i="58"/>
  <c r="AD106" i="58"/>
  <c r="AD99" i="58"/>
  <c r="AD269" i="58"/>
  <c r="AD264" i="58"/>
  <c r="AD261" i="58"/>
  <c r="AD256" i="58"/>
  <c r="AD253" i="58"/>
  <c r="AD248" i="58"/>
  <c r="AD245" i="58"/>
  <c r="AD240" i="58"/>
  <c r="AD237" i="58"/>
  <c r="AD232" i="58"/>
  <c r="AD229" i="58"/>
  <c r="AD224" i="58"/>
  <c r="AD221" i="58"/>
  <c r="AD216" i="58"/>
  <c r="AD213" i="58"/>
  <c r="AD208" i="58"/>
  <c r="AD205" i="58"/>
  <c r="AD200" i="58"/>
  <c r="AD197" i="58"/>
  <c r="AD192" i="58"/>
  <c r="AD189" i="58"/>
  <c r="AD184" i="58"/>
  <c r="AD181" i="58"/>
  <c r="AD176" i="58"/>
  <c r="AD173" i="58"/>
  <c r="AD166" i="58"/>
  <c r="AD162" i="58"/>
  <c r="AD159" i="58"/>
  <c r="AD148" i="58"/>
  <c r="AD145" i="58"/>
  <c r="AD141" i="58"/>
  <c r="AD134" i="58"/>
  <c r="AD130" i="58"/>
  <c r="AD127" i="58"/>
  <c r="AD116" i="58"/>
  <c r="AD113" i="58"/>
  <c r="AD109" i="58"/>
  <c r="AD102" i="58"/>
  <c r="AD97" i="58"/>
  <c r="AD87" i="58"/>
  <c r="AD81" i="58"/>
  <c r="AD483" i="58"/>
  <c r="AD481" i="58"/>
  <c r="AD479" i="58"/>
  <c r="AD477" i="58"/>
  <c r="AD475" i="58"/>
  <c r="AD473" i="58"/>
  <c r="AD471" i="58"/>
  <c r="AD469" i="58"/>
  <c r="AD467" i="58"/>
  <c r="AD465" i="58"/>
  <c r="AD463" i="58"/>
  <c r="AD461" i="58"/>
  <c r="AD459" i="58"/>
  <c r="AD457" i="58"/>
  <c r="AD455" i="58"/>
  <c r="AD453" i="58"/>
  <c r="AD451" i="58"/>
  <c r="AD449" i="58"/>
  <c r="AD447" i="58"/>
  <c r="AD445" i="58"/>
  <c r="AD443" i="58"/>
  <c r="AD441" i="58"/>
  <c r="AD439" i="58"/>
  <c r="AD437" i="58"/>
  <c r="AD435" i="58"/>
  <c r="AD433" i="58"/>
  <c r="AD431" i="58"/>
  <c r="AD429" i="58"/>
  <c r="AD427" i="58"/>
  <c r="AD425" i="58"/>
  <c r="AD423" i="58"/>
  <c r="AD421" i="58"/>
  <c r="AD419" i="58"/>
  <c r="AD417" i="58"/>
  <c r="AD415" i="58"/>
  <c r="AD413" i="58"/>
  <c r="AD411" i="58"/>
  <c r="AD409" i="58"/>
  <c r="AD407" i="58"/>
  <c r="AD405" i="58"/>
  <c r="AD403" i="58"/>
  <c r="AD401" i="58"/>
  <c r="AD399" i="58"/>
  <c r="AD397" i="58"/>
  <c r="AD395" i="58"/>
  <c r="AD393" i="58"/>
  <c r="AD391" i="58"/>
  <c r="AD389" i="58"/>
  <c r="AD387" i="58"/>
  <c r="AD385" i="58"/>
  <c r="AD383" i="58"/>
  <c r="AD381" i="58"/>
  <c r="AD379" i="58"/>
  <c r="AD377" i="58"/>
  <c r="AD375" i="58"/>
  <c r="AD373" i="58"/>
  <c r="AD371" i="58"/>
  <c r="AD369" i="58"/>
  <c r="AD367" i="58"/>
  <c r="AD365" i="58"/>
  <c r="AD363" i="58"/>
  <c r="AD361" i="58"/>
  <c r="AD359" i="58"/>
  <c r="AD357" i="58"/>
  <c r="AD355" i="58"/>
  <c r="AD353" i="58"/>
  <c r="AD351" i="58"/>
  <c r="AD349" i="58"/>
  <c r="AD347" i="58"/>
  <c r="AD345" i="58"/>
  <c r="AD343" i="58"/>
  <c r="AD341" i="58"/>
  <c r="AD339" i="58"/>
  <c r="AD337" i="58"/>
  <c r="AD335" i="58"/>
  <c r="AD333" i="58"/>
  <c r="AD331" i="58"/>
  <c r="AD329" i="58"/>
  <c r="AD327" i="58"/>
  <c r="AD325" i="58"/>
  <c r="AD323" i="58"/>
  <c r="AD321" i="58"/>
  <c r="AD319" i="58"/>
  <c r="AD317" i="58"/>
  <c r="AD315" i="58"/>
  <c r="AD313" i="58"/>
  <c r="AD311" i="58"/>
  <c r="AD309" i="58"/>
  <c r="AD307" i="58"/>
  <c r="AD305" i="58"/>
  <c r="AD303" i="58"/>
  <c r="AD301" i="58"/>
  <c r="AD299" i="58"/>
  <c r="AD297" i="58"/>
  <c r="AD295" i="58"/>
  <c r="AD293" i="58"/>
  <c r="AD291" i="58"/>
  <c r="AD289" i="58"/>
  <c r="AD287" i="58"/>
  <c r="AD285" i="58"/>
  <c r="AD283" i="58"/>
  <c r="AD281" i="58"/>
  <c r="AD279" i="58"/>
  <c r="AD277" i="58"/>
  <c r="AD275" i="58"/>
  <c r="AD273" i="58"/>
  <c r="AD271" i="58"/>
  <c r="AD266" i="58"/>
  <c r="AD263" i="58"/>
  <c r="AD258" i="58"/>
  <c r="AD255" i="58"/>
  <c r="AD250" i="58"/>
  <c r="AD247" i="58"/>
  <c r="AD242" i="58"/>
  <c r="AD239" i="58"/>
  <c r="AD234" i="58"/>
  <c r="AD231" i="58"/>
  <c r="AD226" i="58"/>
  <c r="AD223" i="58"/>
  <c r="AD218" i="58"/>
  <c r="AD215" i="58"/>
  <c r="AD210" i="58"/>
  <c r="AD207" i="58"/>
  <c r="AD202" i="58"/>
  <c r="AD199" i="58"/>
  <c r="AD194" i="58"/>
  <c r="AD191" i="58"/>
  <c r="AD186" i="58"/>
  <c r="AD183" i="58"/>
  <c r="AD178" i="58"/>
  <c r="AD175" i="58"/>
  <c r="AD172" i="58"/>
  <c r="AD169" i="58"/>
  <c r="AD165" i="58"/>
  <c r="AD158" i="58"/>
  <c r="AD154" i="58"/>
  <c r="AD151" i="58"/>
  <c r="AD140" i="58"/>
  <c r="AD137" i="58"/>
  <c r="AD133" i="58"/>
  <c r="AD126" i="58"/>
  <c r="AD122" i="58"/>
  <c r="AD119" i="58"/>
  <c r="AD108" i="58"/>
  <c r="AD105" i="58"/>
  <c r="AD101" i="58"/>
  <c r="AD91" i="58"/>
  <c r="AD85" i="58"/>
  <c r="AD171" i="58"/>
  <c r="AD168" i="58"/>
  <c r="AD163" i="58"/>
  <c r="AD160" i="58"/>
  <c r="AD155" i="58"/>
  <c r="AD152" i="58"/>
  <c r="AD147" i="58"/>
  <c r="AD144" i="58"/>
  <c r="AD139" i="58"/>
  <c r="AD136" i="58"/>
  <c r="AD131" i="58"/>
  <c r="AD128" i="58"/>
  <c r="AD123" i="58"/>
  <c r="AD120" i="58"/>
  <c r="AD115" i="58"/>
  <c r="AD112" i="58"/>
  <c r="AD107" i="58"/>
  <c r="AD104" i="58"/>
  <c r="AD77" i="58"/>
  <c r="AD75" i="58"/>
  <c r="AD73" i="58"/>
  <c r="AD71" i="58"/>
  <c r="AD69" i="58"/>
  <c r="AD67" i="58"/>
  <c r="AD65" i="58"/>
  <c r="AD63" i="58"/>
  <c r="AD61" i="58"/>
  <c r="AD59" i="58"/>
  <c r="AD57" i="58"/>
  <c r="AD55" i="58"/>
  <c r="AD53" i="58"/>
  <c r="AD51" i="58"/>
  <c r="AD49" i="58"/>
  <c r="AD47" i="58"/>
  <c r="AD45" i="58"/>
  <c r="AD43" i="58"/>
  <c r="AD41" i="58"/>
  <c r="AD39" i="58"/>
  <c r="AD37" i="58"/>
  <c r="AD35" i="58"/>
  <c r="AD33" i="58"/>
  <c r="AD31" i="58"/>
  <c r="AD29" i="58"/>
  <c r="AD27" i="58"/>
  <c r="AD25" i="58"/>
  <c r="AD23" i="58"/>
  <c r="AD21" i="58"/>
  <c r="AD19" i="58"/>
  <c r="AD17" i="58"/>
  <c r="AD15" i="58"/>
  <c r="AD13" i="58"/>
  <c r="AD11" i="58"/>
  <c r="AD9" i="58"/>
  <c r="AD7" i="58"/>
  <c r="AD5" i="58"/>
  <c r="AD100" i="58"/>
  <c r="AD98" i="58"/>
  <c r="AD96" i="58"/>
  <c r="AD94" i="58"/>
  <c r="AD92" i="58"/>
  <c r="AD90" i="58"/>
  <c r="AD88" i="58"/>
  <c r="AD86" i="58"/>
  <c r="AD84" i="58"/>
  <c r="AD82" i="58"/>
  <c r="AD80" i="58"/>
  <c r="AD78" i="58"/>
  <c r="AD76" i="58"/>
  <c r="AD74" i="58"/>
  <c r="AD72" i="58"/>
  <c r="AD70" i="58"/>
  <c r="AD68" i="58"/>
  <c r="AD66" i="58"/>
  <c r="AD64" i="58"/>
  <c r="AD62" i="58"/>
  <c r="AD60" i="58"/>
  <c r="AD58" i="58"/>
  <c r="AD56" i="58"/>
  <c r="AD54" i="58"/>
  <c r="AD52" i="58"/>
  <c r="AD50" i="58"/>
  <c r="AD48" i="58"/>
  <c r="AD46" i="58"/>
  <c r="AD44" i="58"/>
  <c r="AD42" i="58"/>
  <c r="AD40" i="58"/>
  <c r="AD38" i="58"/>
  <c r="AD36" i="58"/>
  <c r="AD34" i="58"/>
  <c r="AD32" i="58"/>
  <c r="AD30" i="58"/>
  <c r="AD28" i="58"/>
  <c r="AD26" i="58"/>
  <c r="AD24" i="58"/>
  <c r="AD22" i="58"/>
  <c r="AD20" i="58"/>
  <c r="AD18" i="58"/>
  <c r="AD16" i="58"/>
  <c r="AD14" i="58"/>
  <c r="AD12" i="58"/>
  <c r="AD10" i="58"/>
  <c r="AD8" i="58"/>
  <c r="AD6" i="58"/>
  <c r="AD4" i="58"/>
  <c r="AD3" i="58"/>
  <c r="AD3" i="59"/>
  <c r="AD431" i="59"/>
  <c r="AD375" i="59"/>
  <c r="AD439" i="59"/>
  <c r="AD428" i="59"/>
  <c r="AD414" i="59"/>
  <c r="AD400" i="59"/>
  <c r="AD452" i="59"/>
  <c r="AD359" i="59"/>
  <c r="AD447" i="59"/>
  <c r="AD436" i="59"/>
  <c r="AD425" i="59"/>
  <c r="AD411" i="59"/>
  <c r="AD396" i="59"/>
  <c r="AD382" i="59"/>
  <c r="AD368" i="59"/>
  <c r="AD348" i="59"/>
  <c r="AD455" i="59"/>
  <c r="AD444" i="59"/>
  <c r="AD407" i="59"/>
  <c r="AD393" i="59"/>
  <c r="AD379" i="59"/>
  <c r="AD364" i="59"/>
  <c r="AD343" i="59"/>
  <c r="AD171" i="59"/>
  <c r="AD501" i="59"/>
  <c r="AD398" i="59"/>
  <c r="AD395" i="59"/>
  <c r="AD391" i="59"/>
  <c r="AD384" i="59"/>
  <c r="AD380" i="59"/>
  <c r="AD377" i="59"/>
  <c r="AD366" i="59"/>
  <c r="AD356" i="59"/>
  <c r="AD351" i="59"/>
  <c r="AD340" i="59"/>
  <c r="AD335" i="59"/>
  <c r="AD155" i="59"/>
  <c r="AD160" i="59"/>
  <c r="AD499" i="59"/>
  <c r="AD497" i="59"/>
  <c r="AD495" i="59"/>
  <c r="AD493" i="59"/>
  <c r="AD491" i="59"/>
  <c r="AD489" i="59"/>
  <c r="AD487" i="59"/>
  <c r="AD485" i="59"/>
  <c r="AD483" i="59"/>
  <c r="AD481" i="59"/>
  <c r="AD479" i="59"/>
  <c r="AD477" i="59"/>
  <c r="AD475" i="59"/>
  <c r="AD473" i="59"/>
  <c r="AD471" i="59"/>
  <c r="AD469" i="59"/>
  <c r="AD467" i="59"/>
  <c r="AD465" i="59"/>
  <c r="AD463" i="59"/>
  <c r="AD461" i="59"/>
  <c r="AD459" i="59"/>
  <c r="AD457" i="59"/>
  <c r="AD454" i="59"/>
  <c r="AD449" i="59"/>
  <c r="AD446" i="59"/>
  <c r="AD441" i="59"/>
  <c r="AD438" i="59"/>
  <c r="AD433" i="59"/>
  <c r="AD430" i="59"/>
  <c r="AD424" i="59"/>
  <c r="AD420" i="59"/>
  <c r="AD417" i="59"/>
  <c r="AD406" i="59"/>
  <c r="AD403" i="59"/>
  <c r="AD399" i="59"/>
  <c r="AD392" i="59"/>
  <c r="AD388" i="59"/>
  <c r="AD385" i="59"/>
  <c r="AD374" i="59"/>
  <c r="AD371" i="59"/>
  <c r="AD367" i="59"/>
  <c r="AD358" i="59"/>
  <c r="AD353" i="59"/>
  <c r="AD342" i="59"/>
  <c r="AD337" i="59"/>
  <c r="AD331" i="59"/>
  <c r="AD323" i="59"/>
  <c r="AD315" i="59"/>
  <c r="AD307" i="59"/>
  <c r="AD299" i="59"/>
  <c r="AD291" i="59"/>
  <c r="AD283" i="59"/>
  <c r="AD275" i="59"/>
  <c r="AD267" i="59"/>
  <c r="AD259" i="59"/>
  <c r="AD251" i="59"/>
  <c r="AD243" i="59"/>
  <c r="AD235" i="59"/>
  <c r="AD227" i="59"/>
  <c r="AD219" i="59"/>
  <c r="AD211" i="59"/>
  <c r="AD203" i="59"/>
  <c r="AD195" i="59"/>
  <c r="AD187" i="59"/>
  <c r="AD179" i="59"/>
  <c r="AD170" i="59"/>
  <c r="AD147" i="59"/>
  <c r="AD131" i="59"/>
  <c r="AD115" i="59"/>
  <c r="AD99" i="59"/>
  <c r="AD83" i="59"/>
  <c r="AD67" i="59"/>
  <c r="AD51" i="59"/>
  <c r="AD35" i="59"/>
  <c r="AD19" i="59"/>
  <c r="AD456" i="59"/>
  <c r="AD451" i="59"/>
  <c r="AD448" i="59"/>
  <c r="AD443" i="59"/>
  <c r="AD440" i="59"/>
  <c r="AD435" i="59"/>
  <c r="AD432" i="59"/>
  <c r="AD427" i="59"/>
  <c r="AD423" i="59"/>
  <c r="AD416" i="59"/>
  <c r="AD412" i="59"/>
  <c r="AD409" i="59"/>
  <c r="AD502" i="59"/>
  <c r="AD500" i="59"/>
  <c r="AD498" i="59"/>
  <c r="AD496" i="59"/>
  <c r="AD494" i="59"/>
  <c r="AD492" i="59"/>
  <c r="AD490" i="59"/>
  <c r="AD488" i="59"/>
  <c r="AD486" i="59"/>
  <c r="AD484" i="59"/>
  <c r="AD482" i="59"/>
  <c r="AD480" i="59"/>
  <c r="AD478" i="59"/>
  <c r="AD476" i="59"/>
  <c r="AD474" i="59"/>
  <c r="AD472" i="59"/>
  <c r="AD470" i="59"/>
  <c r="AD468" i="59"/>
  <c r="AD466" i="59"/>
  <c r="AD464" i="59"/>
  <c r="AD462" i="59"/>
  <c r="AD460" i="59"/>
  <c r="AD458" i="59"/>
  <c r="AD453" i="59"/>
  <c r="AD450" i="59"/>
  <c r="AD445" i="59"/>
  <c r="AD442" i="59"/>
  <c r="AD437" i="59"/>
  <c r="AD434" i="59"/>
  <c r="AD429" i="59"/>
  <c r="AD422" i="59"/>
  <c r="AD419" i="59"/>
  <c r="AD415" i="59"/>
  <c r="AD408" i="59"/>
  <c r="AD404" i="59"/>
  <c r="AD401" i="59"/>
  <c r="AD390" i="59"/>
  <c r="AD387" i="59"/>
  <c r="AD383" i="59"/>
  <c r="AD376" i="59"/>
  <c r="AD372" i="59"/>
  <c r="AD369" i="59"/>
  <c r="AD361" i="59"/>
  <c r="AD350" i="59"/>
  <c r="AD345" i="59"/>
  <c r="AD334" i="59"/>
  <c r="AD327" i="59"/>
  <c r="AD319" i="59"/>
  <c r="AD311" i="59"/>
  <c r="AD303" i="59"/>
  <c r="AD295" i="59"/>
  <c r="AD287" i="59"/>
  <c r="AD279" i="59"/>
  <c r="AD271" i="59"/>
  <c r="AD263" i="59"/>
  <c r="AD255" i="59"/>
  <c r="AD247" i="59"/>
  <c r="AD239" i="59"/>
  <c r="AD231" i="59"/>
  <c r="AD223" i="59"/>
  <c r="AD215" i="59"/>
  <c r="AD207" i="59"/>
  <c r="AD199" i="59"/>
  <c r="AD191" i="59"/>
  <c r="AD183" i="59"/>
  <c r="AD175" i="59"/>
  <c r="AD165" i="59"/>
  <c r="AD154" i="59"/>
  <c r="AD139" i="59"/>
  <c r="AD123" i="59"/>
  <c r="AD107" i="59"/>
  <c r="AD91" i="59"/>
  <c r="AD75" i="59"/>
  <c r="AD59" i="59"/>
  <c r="AD43" i="59"/>
  <c r="AD27" i="59"/>
  <c r="AD11" i="59"/>
  <c r="AD363" i="59"/>
  <c r="AD360" i="59"/>
  <c r="AD355" i="59"/>
  <c r="AD352" i="59"/>
  <c r="AD347" i="59"/>
  <c r="AD344" i="59"/>
  <c r="AD339" i="59"/>
  <c r="AD336" i="59"/>
  <c r="AD168" i="59"/>
  <c r="AD163" i="59"/>
  <c r="AD426" i="59"/>
  <c r="AD421" i="59"/>
  <c r="AD418" i="59"/>
  <c r="AD413" i="59"/>
  <c r="AD410" i="59"/>
  <c r="AD405" i="59"/>
  <c r="AD402" i="59"/>
  <c r="AD397" i="59"/>
  <c r="AD394" i="59"/>
  <c r="AD389" i="59"/>
  <c r="AD386" i="59"/>
  <c r="AD381" i="59"/>
  <c r="AD378" i="59"/>
  <c r="AD373" i="59"/>
  <c r="AD370" i="59"/>
  <c r="AD365" i="59"/>
  <c r="AD362" i="59"/>
  <c r="AD357" i="59"/>
  <c r="AD354" i="59"/>
  <c r="AD349" i="59"/>
  <c r="AD346" i="59"/>
  <c r="AD341" i="59"/>
  <c r="AD338" i="59"/>
  <c r="AD333" i="59"/>
  <c r="AD329" i="59"/>
  <c r="AD325" i="59"/>
  <c r="AD321" i="59"/>
  <c r="AD317" i="59"/>
  <c r="AD313" i="59"/>
  <c r="AD309" i="59"/>
  <c r="AD305" i="59"/>
  <c r="AD301" i="59"/>
  <c r="AD297" i="59"/>
  <c r="AD293" i="59"/>
  <c r="AD289" i="59"/>
  <c r="AD285" i="59"/>
  <c r="AD281" i="59"/>
  <c r="AD277" i="59"/>
  <c r="AD273" i="59"/>
  <c r="AD269" i="59"/>
  <c r="AD265" i="59"/>
  <c r="AD261" i="59"/>
  <c r="AD257" i="59"/>
  <c r="AD253" i="59"/>
  <c r="AD249" i="59"/>
  <c r="AD245" i="59"/>
  <c r="AD241" i="59"/>
  <c r="AD237" i="59"/>
  <c r="AD233" i="59"/>
  <c r="AD229" i="59"/>
  <c r="AD225" i="59"/>
  <c r="AD221" i="59"/>
  <c r="AD217" i="59"/>
  <c r="AD213" i="59"/>
  <c r="AD209" i="59"/>
  <c r="AD205" i="59"/>
  <c r="AD201" i="59"/>
  <c r="AD197" i="59"/>
  <c r="AD193" i="59"/>
  <c r="AD189" i="59"/>
  <c r="AD185" i="59"/>
  <c r="AD181" i="59"/>
  <c r="AD177" i="59"/>
  <c r="AD173" i="59"/>
  <c r="AD162" i="59"/>
  <c r="AD157" i="59"/>
  <c r="AD151" i="59"/>
  <c r="AD143" i="59"/>
  <c r="AD135" i="59"/>
  <c r="AD127" i="59"/>
  <c r="AD119" i="59"/>
  <c r="AD111" i="59"/>
  <c r="AD103" i="59"/>
  <c r="AD95" i="59"/>
  <c r="AD87" i="59"/>
  <c r="AD79" i="59"/>
  <c r="AD71" i="59"/>
  <c r="AD63" i="59"/>
  <c r="AD55" i="59"/>
  <c r="AD47" i="59"/>
  <c r="AD39" i="59"/>
  <c r="AD31" i="59"/>
  <c r="AD23" i="59"/>
  <c r="AD15" i="59"/>
  <c r="AD7" i="59"/>
  <c r="AD172" i="59"/>
  <c r="AD167" i="59"/>
  <c r="AD164" i="59"/>
  <c r="AD159" i="59"/>
  <c r="AD156" i="59"/>
  <c r="AD332" i="59"/>
  <c r="AD330" i="59"/>
  <c r="AD328" i="59"/>
  <c r="AD326" i="59"/>
  <c r="AD324" i="59"/>
  <c r="AD322" i="59"/>
  <c r="AD320" i="59"/>
  <c r="AD318" i="59"/>
  <c r="AD316" i="59"/>
  <c r="AD314" i="59"/>
  <c r="AD312" i="59"/>
  <c r="AD310" i="59"/>
  <c r="AD308" i="59"/>
  <c r="AD306" i="59"/>
  <c r="AD304" i="59"/>
  <c r="AD302" i="59"/>
  <c r="AD300" i="59"/>
  <c r="AD298" i="59"/>
  <c r="AD296" i="59"/>
  <c r="AD294" i="59"/>
  <c r="AD292" i="59"/>
  <c r="AD290" i="59"/>
  <c r="AD288" i="59"/>
  <c r="AD286" i="59"/>
  <c r="AD284" i="59"/>
  <c r="AD282" i="59"/>
  <c r="AD280" i="59"/>
  <c r="AD278" i="59"/>
  <c r="AD276" i="59"/>
  <c r="AD274" i="59"/>
  <c r="AD272" i="59"/>
  <c r="AD270" i="59"/>
  <c r="AD268" i="59"/>
  <c r="AD266" i="59"/>
  <c r="AD264" i="59"/>
  <c r="AD262" i="59"/>
  <c r="AD260" i="59"/>
  <c r="AD258" i="59"/>
  <c r="AD256" i="59"/>
  <c r="AD254" i="59"/>
  <c r="AD252" i="59"/>
  <c r="AD250" i="59"/>
  <c r="AD248" i="59"/>
  <c r="AD246" i="59"/>
  <c r="AD244" i="59"/>
  <c r="AD242" i="59"/>
  <c r="AD240" i="59"/>
  <c r="AD238" i="59"/>
  <c r="AD236" i="59"/>
  <c r="AD234" i="59"/>
  <c r="AD232" i="59"/>
  <c r="AD230" i="59"/>
  <c r="AD228" i="59"/>
  <c r="AD226" i="59"/>
  <c r="AD224" i="59"/>
  <c r="AD222" i="59"/>
  <c r="AD220" i="59"/>
  <c r="AD218" i="59"/>
  <c r="AD216" i="59"/>
  <c r="AD214" i="59"/>
  <c r="AD212" i="59"/>
  <c r="AD210" i="59"/>
  <c r="AD208" i="59"/>
  <c r="AD206" i="59"/>
  <c r="AD204" i="59"/>
  <c r="AD202" i="59"/>
  <c r="AD200" i="59"/>
  <c r="AD198" i="59"/>
  <c r="AD196" i="59"/>
  <c r="AD194" i="59"/>
  <c r="AD192" i="59"/>
  <c r="AD190" i="59"/>
  <c r="AD188" i="59"/>
  <c r="AD186" i="59"/>
  <c r="AD184" i="59"/>
  <c r="AD182" i="59"/>
  <c r="AD180" i="59"/>
  <c r="AD178" i="59"/>
  <c r="AD176" i="59"/>
  <c r="AD174" i="59"/>
  <c r="AD169" i="59"/>
  <c r="AD166" i="59"/>
  <c r="AD161" i="59"/>
  <c r="AD158" i="59"/>
  <c r="AD153" i="59"/>
  <c r="AD149" i="59"/>
  <c r="AD145" i="59"/>
  <c r="AD141" i="59"/>
  <c r="AD137" i="59"/>
  <c r="AD133" i="59"/>
  <c r="AD129" i="59"/>
  <c r="AD125" i="59"/>
  <c r="AD121" i="59"/>
  <c r="AD117" i="59"/>
  <c r="AD113" i="59"/>
  <c r="AD109" i="59"/>
  <c r="AD105" i="59"/>
  <c r="AD101" i="59"/>
  <c r="AD97" i="59"/>
  <c r="AD93" i="59"/>
  <c r="AD89" i="59"/>
  <c r="AD85" i="59"/>
  <c r="AD81" i="59"/>
  <c r="AD77" i="59"/>
  <c r="AD73" i="59"/>
  <c r="AD69" i="59"/>
  <c r="AD65" i="59"/>
  <c r="AD61" i="59"/>
  <c r="AD57" i="59"/>
  <c r="AD53" i="59"/>
  <c r="AD49" i="59"/>
  <c r="AD45" i="59"/>
  <c r="AD41" i="59"/>
  <c r="AD37" i="59"/>
  <c r="AD33" i="59"/>
  <c r="AD29" i="59"/>
  <c r="AD25" i="59"/>
  <c r="AD21" i="59"/>
  <c r="AD17" i="59"/>
  <c r="AD13" i="59"/>
  <c r="AD9" i="59"/>
  <c r="AD5" i="59"/>
  <c r="AD152" i="59"/>
  <c r="AD150" i="59"/>
  <c r="AD148" i="59"/>
  <c r="AD146" i="59"/>
  <c r="AD144" i="59"/>
  <c r="AD142" i="59"/>
  <c r="AD140" i="59"/>
  <c r="AD138" i="59"/>
  <c r="AD136" i="59"/>
  <c r="AD134" i="59"/>
  <c r="AD132" i="59"/>
  <c r="AD130" i="59"/>
  <c r="AD128" i="59"/>
  <c r="AD126" i="59"/>
  <c r="AD124" i="59"/>
  <c r="AD122" i="59"/>
  <c r="AD120" i="59"/>
  <c r="AD118" i="59"/>
  <c r="AD116" i="59"/>
  <c r="AD114" i="59"/>
  <c r="AD112" i="59"/>
  <c r="AD110" i="59"/>
  <c r="AD108" i="59"/>
  <c r="AD106" i="59"/>
  <c r="AD104" i="59"/>
  <c r="AD102" i="59"/>
  <c r="AD100" i="59"/>
  <c r="AD98" i="59"/>
  <c r="AD96" i="59"/>
  <c r="AD94" i="59"/>
  <c r="AD92" i="59"/>
  <c r="AD90" i="59"/>
  <c r="AD88" i="59"/>
  <c r="AD86" i="59"/>
  <c r="AD84" i="59"/>
  <c r="AD82" i="59"/>
  <c r="AD80" i="59"/>
  <c r="AD78" i="59"/>
  <c r="AD76" i="59"/>
  <c r="AD74" i="59"/>
  <c r="AD72" i="59"/>
  <c r="AD70" i="59"/>
  <c r="AD68" i="59"/>
  <c r="AD66" i="59"/>
  <c r="AD64" i="59"/>
  <c r="AD62" i="59"/>
  <c r="AD60" i="59"/>
  <c r="AD58" i="59"/>
  <c r="AD56" i="59"/>
  <c r="AD54" i="59"/>
  <c r="AD52" i="59"/>
  <c r="AD50" i="59"/>
  <c r="AD48" i="59"/>
  <c r="AD46" i="59"/>
  <c r="AD44" i="59"/>
  <c r="AD42" i="59"/>
  <c r="AD40" i="59"/>
  <c r="AD38" i="59"/>
  <c r="AD36" i="59"/>
  <c r="AD34" i="59"/>
  <c r="AD32" i="59"/>
  <c r="AD30" i="59"/>
  <c r="AD28" i="59"/>
  <c r="AD26" i="59"/>
  <c r="AD24" i="59"/>
  <c r="AD22" i="59"/>
  <c r="AD20" i="59"/>
  <c r="AD18" i="59"/>
  <c r="AD16" i="59"/>
  <c r="AD14" i="59"/>
  <c r="AD12" i="59"/>
  <c r="AD10" i="59"/>
  <c r="AD8" i="59"/>
  <c r="AL8" i="59" s="1"/>
  <c r="AD6" i="59"/>
  <c r="AD4" i="59"/>
  <c r="AE3" i="57"/>
  <c r="X4" i="56"/>
  <c r="X5" i="56"/>
  <c r="X6" i="56"/>
  <c r="X7" i="56"/>
  <c r="X8" i="56"/>
  <c r="X9" i="56"/>
  <c r="X10" i="56"/>
  <c r="X11" i="56"/>
  <c r="X12" i="56"/>
  <c r="X13" i="56"/>
  <c r="X14" i="56"/>
  <c r="X15" i="56"/>
  <c r="X16" i="56"/>
  <c r="X17" i="56"/>
  <c r="X18" i="56"/>
  <c r="X19" i="56"/>
  <c r="X20" i="56"/>
  <c r="X21" i="56"/>
  <c r="X22" i="56"/>
  <c r="X23" i="56"/>
  <c r="X24" i="56"/>
  <c r="X25" i="56"/>
  <c r="X26" i="56"/>
  <c r="X27" i="56"/>
  <c r="X28" i="56"/>
  <c r="X29" i="56"/>
  <c r="X30" i="56"/>
  <c r="X31" i="56"/>
  <c r="X32" i="56"/>
  <c r="X33" i="56"/>
  <c r="X34" i="56"/>
  <c r="X35" i="56"/>
  <c r="X36" i="56"/>
  <c r="X37" i="56"/>
  <c r="X38" i="56"/>
  <c r="X39" i="56"/>
  <c r="X40" i="56"/>
  <c r="X41" i="56"/>
  <c r="X42" i="56"/>
  <c r="X43" i="56"/>
  <c r="X44" i="56"/>
  <c r="X45" i="56"/>
  <c r="X46" i="56"/>
  <c r="X47" i="56"/>
  <c r="X48" i="56"/>
  <c r="X49" i="56"/>
  <c r="X50" i="56"/>
  <c r="X51" i="56"/>
  <c r="X52" i="56"/>
  <c r="X53" i="56"/>
  <c r="X54" i="56"/>
  <c r="X55" i="56"/>
  <c r="X56" i="56"/>
  <c r="X57" i="56"/>
  <c r="X58" i="56"/>
  <c r="X59" i="56"/>
  <c r="X60" i="56"/>
  <c r="X61" i="56"/>
  <c r="X62" i="56"/>
  <c r="X63" i="56"/>
  <c r="X64" i="56"/>
  <c r="X65" i="56"/>
  <c r="X66" i="56"/>
  <c r="X67" i="56"/>
  <c r="X68" i="56"/>
  <c r="X69" i="56"/>
  <c r="X70" i="56"/>
  <c r="X71" i="56"/>
  <c r="X72" i="56"/>
  <c r="X73" i="56"/>
  <c r="X74" i="56"/>
  <c r="X75" i="56"/>
  <c r="X76" i="56"/>
  <c r="X77" i="56"/>
  <c r="X78" i="56"/>
  <c r="X79" i="56"/>
  <c r="X80" i="56"/>
  <c r="X81" i="56"/>
  <c r="X82" i="56"/>
  <c r="X83" i="56"/>
  <c r="X84" i="56"/>
  <c r="X85" i="56"/>
  <c r="X86" i="56"/>
  <c r="X87" i="56"/>
  <c r="X88" i="56"/>
  <c r="X89" i="56"/>
  <c r="X90" i="56"/>
  <c r="X91" i="56"/>
  <c r="X92" i="56"/>
  <c r="X93" i="56"/>
  <c r="X94" i="56"/>
  <c r="X95" i="56"/>
  <c r="X96" i="56"/>
  <c r="X97" i="56"/>
  <c r="X98" i="56"/>
  <c r="X99" i="56"/>
  <c r="X100" i="56"/>
  <c r="X101" i="56"/>
  <c r="X102" i="56"/>
  <c r="X103" i="56"/>
  <c r="X104" i="56"/>
  <c r="X105" i="56"/>
  <c r="X106" i="56"/>
  <c r="X107" i="56"/>
  <c r="X108" i="56"/>
  <c r="X109" i="56"/>
  <c r="X110" i="56"/>
  <c r="X111" i="56"/>
  <c r="X112" i="56"/>
  <c r="X113" i="56"/>
  <c r="X114" i="56"/>
  <c r="X115" i="56"/>
  <c r="X116" i="56"/>
  <c r="X117" i="56"/>
  <c r="X118" i="56"/>
  <c r="X119" i="56"/>
  <c r="X120" i="56"/>
  <c r="X121" i="56"/>
  <c r="X122" i="56"/>
  <c r="X123" i="56"/>
  <c r="X124" i="56"/>
  <c r="X125" i="56"/>
  <c r="X126" i="56"/>
  <c r="X127" i="56"/>
  <c r="X128" i="56"/>
  <c r="X129" i="56"/>
  <c r="X130" i="56"/>
  <c r="X131" i="56"/>
  <c r="X132" i="56"/>
  <c r="X133" i="56"/>
  <c r="X134" i="56"/>
  <c r="X135" i="56"/>
  <c r="X136" i="56"/>
  <c r="X137" i="56"/>
  <c r="X138" i="56"/>
  <c r="X139" i="56"/>
  <c r="X140" i="56"/>
  <c r="X141" i="56"/>
  <c r="X142" i="56"/>
  <c r="X143" i="56"/>
  <c r="X144" i="56"/>
  <c r="X145" i="56"/>
  <c r="X146" i="56"/>
  <c r="X147" i="56"/>
  <c r="X148" i="56"/>
  <c r="X149" i="56"/>
  <c r="X150" i="56"/>
  <c r="X151" i="56"/>
  <c r="X152" i="56"/>
  <c r="X153" i="56"/>
  <c r="X154" i="56"/>
  <c r="X155" i="56"/>
  <c r="X156" i="56"/>
  <c r="X157" i="56"/>
  <c r="X158" i="56"/>
  <c r="X159" i="56"/>
  <c r="X160" i="56"/>
  <c r="X161" i="56"/>
  <c r="X162" i="56"/>
  <c r="X163" i="56"/>
  <c r="X164" i="56"/>
  <c r="X165" i="56"/>
  <c r="X166" i="56"/>
  <c r="X167" i="56"/>
  <c r="X168" i="56"/>
  <c r="X169" i="56"/>
  <c r="X170" i="56"/>
  <c r="X171" i="56"/>
  <c r="X172" i="56"/>
  <c r="X173" i="56"/>
  <c r="X174" i="56"/>
  <c r="X175" i="56"/>
  <c r="X176" i="56"/>
  <c r="X177" i="56"/>
  <c r="X178" i="56"/>
  <c r="X179" i="56"/>
  <c r="X180" i="56"/>
  <c r="X181" i="56"/>
  <c r="X182" i="56"/>
  <c r="X183" i="56"/>
  <c r="X184" i="56"/>
  <c r="X185" i="56"/>
  <c r="X186" i="56"/>
  <c r="X187" i="56"/>
  <c r="X188" i="56"/>
  <c r="X189" i="56"/>
  <c r="X190" i="56"/>
  <c r="X191" i="56"/>
  <c r="X192" i="56"/>
  <c r="X193" i="56"/>
  <c r="X194" i="56"/>
  <c r="X195" i="56"/>
  <c r="X196" i="56"/>
  <c r="X197" i="56"/>
  <c r="X198" i="56"/>
  <c r="X199" i="56"/>
  <c r="X200" i="56"/>
  <c r="X201" i="56"/>
  <c r="X202" i="56"/>
  <c r="X203" i="56"/>
  <c r="X204" i="56"/>
  <c r="X205" i="56"/>
  <c r="X206" i="56"/>
  <c r="X207" i="56"/>
  <c r="X208" i="56"/>
  <c r="X209" i="56"/>
  <c r="X210" i="56"/>
  <c r="X211" i="56"/>
  <c r="X212" i="56"/>
  <c r="X213" i="56"/>
  <c r="X214" i="56"/>
  <c r="X215" i="56"/>
  <c r="X216" i="56"/>
  <c r="X217" i="56"/>
  <c r="X218" i="56"/>
  <c r="X219" i="56"/>
  <c r="X220" i="56"/>
  <c r="X221" i="56"/>
  <c r="X222" i="56"/>
  <c r="X223" i="56"/>
  <c r="X224" i="56"/>
  <c r="X225" i="56"/>
  <c r="X226" i="56"/>
  <c r="X227" i="56"/>
  <c r="X228" i="56"/>
  <c r="X229" i="56"/>
  <c r="X230" i="56"/>
  <c r="X231" i="56"/>
  <c r="X232" i="56"/>
  <c r="X233" i="56"/>
  <c r="X234" i="56"/>
  <c r="X235" i="56"/>
  <c r="X236" i="56"/>
  <c r="X237" i="56"/>
  <c r="X238" i="56"/>
  <c r="X239" i="56"/>
  <c r="X240" i="56"/>
  <c r="X241" i="56"/>
  <c r="X242" i="56"/>
  <c r="X243" i="56"/>
  <c r="X244" i="56"/>
  <c r="X245" i="56"/>
  <c r="X246" i="56"/>
  <c r="X247" i="56"/>
  <c r="X248" i="56"/>
  <c r="X249" i="56"/>
  <c r="X250" i="56"/>
  <c r="X251" i="56"/>
  <c r="X252" i="56"/>
  <c r="X253" i="56"/>
  <c r="X254" i="56"/>
  <c r="X255" i="56"/>
  <c r="X256" i="56"/>
  <c r="X257" i="56"/>
  <c r="X258" i="56"/>
  <c r="X259" i="56"/>
  <c r="X260" i="56"/>
  <c r="X261" i="56"/>
  <c r="X262" i="56"/>
  <c r="X263" i="56"/>
  <c r="X264" i="56"/>
  <c r="X265" i="56"/>
  <c r="X266" i="56"/>
  <c r="X267" i="56"/>
  <c r="X268" i="56"/>
  <c r="X269" i="56"/>
  <c r="X270" i="56"/>
  <c r="X271" i="56"/>
  <c r="X272" i="56"/>
  <c r="X273" i="56"/>
  <c r="X274" i="56"/>
  <c r="X275" i="56"/>
  <c r="X276" i="56"/>
  <c r="X277" i="56"/>
  <c r="X278" i="56"/>
  <c r="X279" i="56"/>
  <c r="X280" i="56"/>
  <c r="X281" i="56"/>
  <c r="X282" i="56"/>
  <c r="X283" i="56"/>
  <c r="X284" i="56"/>
  <c r="X285" i="56"/>
  <c r="X286" i="56"/>
  <c r="X287" i="56"/>
  <c r="X288" i="56"/>
  <c r="X289" i="56"/>
  <c r="X290" i="56"/>
  <c r="X291" i="56"/>
  <c r="X292" i="56"/>
  <c r="X293" i="56"/>
  <c r="X294" i="56"/>
  <c r="X295" i="56"/>
  <c r="X296" i="56"/>
  <c r="X297" i="56"/>
  <c r="X298" i="56"/>
  <c r="X299" i="56"/>
  <c r="X300" i="56"/>
  <c r="X301" i="56"/>
  <c r="X302" i="56"/>
  <c r="X303" i="56"/>
  <c r="X304" i="56"/>
  <c r="X305" i="56"/>
  <c r="X306" i="56"/>
  <c r="X307" i="56"/>
  <c r="X308" i="56"/>
  <c r="X309" i="56"/>
  <c r="X310" i="56"/>
  <c r="X311" i="56"/>
  <c r="X312" i="56"/>
  <c r="X313" i="56"/>
  <c r="X314" i="56"/>
  <c r="X315" i="56"/>
  <c r="X316" i="56"/>
  <c r="X317" i="56"/>
  <c r="X318" i="56"/>
  <c r="X319" i="56"/>
  <c r="X320" i="56"/>
  <c r="X321" i="56"/>
  <c r="X322" i="56"/>
  <c r="X323" i="56"/>
  <c r="X324" i="56"/>
  <c r="X325" i="56"/>
  <c r="X326" i="56"/>
  <c r="X327" i="56"/>
  <c r="X328" i="56"/>
  <c r="X329" i="56"/>
  <c r="X330" i="56"/>
  <c r="X331" i="56"/>
  <c r="X332" i="56"/>
  <c r="X333" i="56"/>
  <c r="X334" i="56"/>
  <c r="X335" i="56"/>
  <c r="X336" i="56"/>
  <c r="X337" i="56"/>
  <c r="X338" i="56"/>
  <c r="X339" i="56"/>
  <c r="X340" i="56"/>
  <c r="X341" i="56"/>
  <c r="X342" i="56"/>
  <c r="X343" i="56"/>
  <c r="X344" i="56"/>
  <c r="X345" i="56"/>
  <c r="X346" i="56"/>
  <c r="X347" i="56"/>
  <c r="X348" i="56"/>
  <c r="X349" i="56"/>
  <c r="X350" i="56"/>
  <c r="X351" i="56"/>
  <c r="X352" i="56"/>
  <c r="X353" i="56"/>
  <c r="X354" i="56"/>
  <c r="X355" i="56"/>
  <c r="X356" i="56"/>
  <c r="X357" i="56"/>
  <c r="X358" i="56"/>
  <c r="X359" i="56"/>
  <c r="X360" i="56"/>
  <c r="X361" i="56"/>
  <c r="X362" i="56"/>
  <c r="X363" i="56"/>
  <c r="X364" i="56"/>
  <c r="X365" i="56"/>
  <c r="X366" i="56"/>
  <c r="X367" i="56"/>
  <c r="X368" i="56"/>
  <c r="X369" i="56"/>
  <c r="X370" i="56"/>
  <c r="X371" i="56"/>
  <c r="X372" i="56"/>
  <c r="X373" i="56"/>
  <c r="X374" i="56"/>
  <c r="X375" i="56"/>
  <c r="X376" i="56"/>
  <c r="X377" i="56"/>
  <c r="X378" i="56"/>
  <c r="X379" i="56"/>
  <c r="X380" i="56"/>
  <c r="X381" i="56"/>
  <c r="X382" i="56"/>
  <c r="X383" i="56"/>
  <c r="X384" i="56"/>
  <c r="X385" i="56"/>
  <c r="X386" i="56"/>
  <c r="X387" i="56"/>
  <c r="X388" i="56"/>
  <c r="X389" i="56"/>
  <c r="X390" i="56"/>
  <c r="X391" i="56"/>
  <c r="X392" i="56"/>
  <c r="X393" i="56"/>
  <c r="X394" i="56"/>
  <c r="X395" i="56"/>
  <c r="X396" i="56"/>
  <c r="X397" i="56"/>
  <c r="X398" i="56"/>
  <c r="X399" i="56"/>
  <c r="X400" i="56"/>
  <c r="X401" i="56"/>
  <c r="X402" i="56"/>
  <c r="X403" i="56"/>
  <c r="X404" i="56"/>
  <c r="X405" i="56"/>
  <c r="X406" i="56"/>
  <c r="X407" i="56"/>
  <c r="X408" i="56"/>
  <c r="X409" i="56"/>
  <c r="X410" i="56"/>
  <c r="X411" i="56"/>
  <c r="X412" i="56"/>
  <c r="X413" i="56"/>
  <c r="X414" i="56"/>
  <c r="X415" i="56"/>
  <c r="X416" i="56"/>
  <c r="X417" i="56"/>
  <c r="X418" i="56"/>
  <c r="X419" i="56"/>
  <c r="X420" i="56"/>
  <c r="X421" i="56"/>
  <c r="X422" i="56"/>
  <c r="X423" i="56"/>
  <c r="X424" i="56"/>
  <c r="X425" i="56"/>
  <c r="X426" i="56"/>
  <c r="X427" i="56"/>
  <c r="X428" i="56"/>
  <c r="X429" i="56"/>
  <c r="X430" i="56"/>
  <c r="X431" i="56"/>
  <c r="X432" i="56"/>
  <c r="X433" i="56"/>
  <c r="X434" i="56"/>
  <c r="X435" i="56"/>
  <c r="X436" i="56"/>
  <c r="X437" i="56"/>
  <c r="X438" i="56"/>
  <c r="X439" i="56"/>
  <c r="X440" i="56"/>
  <c r="X441" i="56"/>
  <c r="X442" i="56"/>
  <c r="X443" i="56"/>
  <c r="X444" i="56"/>
  <c r="X445" i="56"/>
  <c r="X446" i="56"/>
  <c r="X447" i="56"/>
  <c r="X448" i="56"/>
  <c r="X449" i="56"/>
  <c r="X450" i="56"/>
  <c r="X451" i="56"/>
  <c r="X452" i="56"/>
  <c r="X453" i="56"/>
  <c r="X454" i="56"/>
  <c r="X455" i="56"/>
  <c r="X456" i="56"/>
  <c r="X457" i="56"/>
  <c r="X458" i="56"/>
  <c r="X459" i="56"/>
  <c r="X460" i="56"/>
  <c r="X461" i="56"/>
  <c r="X462" i="56"/>
  <c r="X463" i="56"/>
  <c r="X464" i="56"/>
  <c r="X465" i="56"/>
  <c r="X466" i="56"/>
  <c r="X467" i="56"/>
  <c r="X468" i="56"/>
  <c r="X469" i="56"/>
  <c r="X470" i="56"/>
  <c r="X471" i="56"/>
  <c r="X472" i="56"/>
  <c r="X473" i="56"/>
  <c r="X474" i="56"/>
  <c r="X475" i="56"/>
  <c r="X476" i="56"/>
  <c r="X477" i="56"/>
  <c r="X478" i="56"/>
  <c r="X479" i="56"/>
  <c r="X480" i="56"/>
  <c r="X481" i="56"/>
  <c r="X482" i="56"/>
  <c r="X483" i="56"/>
  <c r="X484" i="56"/>
  <c r="X485" i="56"/>
  <c r="X486" i="56"/>
  <c r="X487" i="56"/>
  <c r="X488" i="56"/>
  <c r="X489" i="56"/>
  <c r="X490" i="56"/>
  <c r="X491" i="56"/>
  <c r="X492" i="56"/>
  <c r="X493" i="56"/>
  <c r="X494" i="56"/>
  <c r="X495" i="56"/>
  <c r="X496" i="56"/>
  <c r="X497" i="56"/>
  <c r="X498" i="56"/>
  <c r="X499" i="56"/>
  <c r="X500" i="56"/>
  <c r="X501" i="56"/>
  <c r="X502" i="56"/>
  <c r="X3" i="56"/>
  <c r="Y4" i="58" l="1"/>
  <c r="Y5" i="58"/>
  <c r="Y6" i="58"/>
  <c r="Y7" i="58"/>
  <c r="Y8" i="58"/>
  <c r="Y9" i="58"/>
  <c r="Y10" i="58"/>
  <c r="Y11" i="58"/>
  <c r="Y12" i="58"/>
  <c r="Y13" i="58"/>
  <c r="Y14" i="58"/>
  <c r="Y15" i="58"/>
  <c r="Y16" i="58"/>
  <c r="Y17" i="58"/>
  <c r="Y18" i="58"/>
  <c r="Y19" i="58"/>
  <c r="Y20" i="58"/>
  <c r="Y21" i="58"/>
  <c r="Y22" i="58"/>
  <c r="Y23" i="58"/>
  <c r="Y24" i="58"/>
  <c r="Y25" i="58"/>
  <c r="Y26" i="58"/>
  <c r="Y27" i="58"/>
  <c r="Y28" i="58"/>
  <c r="Y29" i="58"/>
  <c r="Y30" i="58"/>
  <c r="Y31" i="58"/>
  <c r="Y32" i="58"/>
  <c r="Y33" i="58"/>
  <c r="Y34" i="58"/>
  <c r="Y35" i="58"/>
  <c r="Y36" i="58"/>
  <c r="Y37" i="58"/>
  <c r="Y38" i="58"/>
  <c r="Y39" i="58"/>
  <c r="Y40" i="58"/>
  <c r="Y41" i="58"/>
  <c r="Y42" i="58"/>
  <c r="Y43" i="58"/>
  <c r="Y44" i="58"/>
  <c r="Y45" i="58"/>
  <c r="Y46" i="58"/>
  <c r="Y47" i="58"/>
  <c r="Y48" i="58"/>
  <c r="Y49" i="58"/>
  <c r="Y50" i="58"/>
  <c r="Y51" i="58"/>
  <c r="Y52" i="58"/>
  <c r="Y53" i="58"/>
  <c r="Y54" i="58"/>
  <c r="Y55" i="58"/>
  <c r="Y56" i="58"/>
  <c r="Y57" i="58"/>
  <c r="Y58" i="58"/>
  <c r="Y59" i="58"/>
  <c r="Y60" i="58"/>
  <c r="Y61" i="58"/>
  <c r="Y62" i="58"/>
  <c r="Y63" i="58"/>
  <c r="Y64" i="58"/>
  <c r="Y65" i="58"/>
  <c r="Y66" i="58"/>
  <c r="Y67" i="58"/>
  <c r="Y68" i="58"/>
  <c r="Y69" i="58"/>
  <c r="Y70" i="58"/>
  <c r="Y71" i="58"/>
  <c r="Y72" i="58"/>
  <c r="Y73" i="58"/>
  <c r="Y74" i="58"/>
  <c r="Y75" i="58"/>
  <c r="Y76" i="58"/>
  <c r="Y77" i="58"/>
  <c r="Y78" i="58"/>
  <c r="Y79" i="58"/>
  <c r="Y80" i="58"/>
  <c r="Y81" i="58"/>
  <c r="Y82" i="58"/>
  <c r="Y83" i="58"/>
  <c r="Y84" i="58"/>
  <c r="Y85" i="58"/>
  <c r="Y86" i="58"/>
  <c r="Y87" i="58"/>
  <c r="Y88" i="58"/>
  <c r="Y89" i="58"/>
  <c r="Y90" i="58"/>
  <c r="Y91" i="58"/>
  <c r="Y92" i="58"/>
  <c r="Y93" i="58"/>
  <c r="Y94" i="58"/>
  <c r="Y95" i="58"/>
  <c r="Y96" i="58"/>
  <c r="Y97" i="58"/>
  <c r="Y98" i="58"/>
  <c r="Y99" i="58"/>
  <c r="Y100" i="58"/>
  <c r="Y101" i="58"/>
  <c r="Y102" i="58"/>
  <c r="Y103" i="58"/>
  <c r="Y104" i="58"/>
  <c r="Y105" i="58"/>
  <c r="Y106" i="58"/>
  <c r="Y107" i="58"/>
  <c r="Y108" i="58"/>
  <c r="Y109" i="58"/>
  <c r="Y110" i="58"/>
  <c r="Y111" i="58"/>
  <c r="Y112" i="58"/>
  <c r="Y113" i="58"/>
  <c r="Y114" i="58"/>
  <c r="Y115" i="58"/>
  <c r="Y116" i="58"/>
  <c r="Y117" i="58"/>
  <c r="Y118" i="58"/>
  <c r="Y119" i="58"/>
  <c r="Y120" i="58"/>
  <c r="Y121" i="58"/>
  <c r="Y122" i="58"/>
  <c r="Y123" i="58"/>
  <c r="Y124" i="58"/>
  <c r="Y125" i="58"/>
  <c r="Y126" i="58"/>
  <c r="Y127" i="58"/>
  <c r="Y128" i="58"/>
  <c r="Y129" i="58"/>
  <c r="Y130" i="58"/>
  <c r="Y131" i="58"/>
  <c r="Y132" i="58"/>
  <c r="Y133" i="58"/>
  <c r="Y134" i="58"/>
  <c r="Y135" i="58"/>
  <c r="Y136" i="58"/>
  <c r="Y137" i="58"/>
  <c r="Y138" i="58"/>
  <c r="Y139" i="58"/>
  <c r="Y140" i="58"/>
  <c r="Y141" i="58"/>
  <c r="Y142" i="58"/>
  <c r="Y143" i="58"/>
  <c r="Y144" i="58"/>
  <c r="Y145" i="58"/>
  <c r="Y146" i="58"/>
  <c r="Y147" i="58"/>
  <c r="Y148" i="58"/>
  <c r="Y149" i="58"/>
  <c r="Y150" i="58"/>
  <c r="Y151" i="58"/>
  <c r="Y152" i="58"/>
  <c r="Y153" i="58"/>
  <c r="Y154" i="58"/>
  <c r="Y155" i="58"/>
  <c r="Y156" i="58"/>
  <c r="Y157" i="58"/>
  <c r="Y158" i="58"/>
  <c r="Y159" i="58"/>
  <c r="Y160" i="58"/>
  <c r="Y161" i="58"/>
  <c r="Y162" i="58"/>
  <c r="Y163" i="58"/>
  <c r="Y164" i="58"/>
  <c r="Y165" i="58"/>
  <c r="Y166" i="58"/>
  <c r="Y167" i="58"/>
  <c r="Y168" i="58"/>
  <c r="Y169" i="58"/>
  <c r="Y170" i="58"/>
  <c r="Y171" i="58"/>
  <c r="Y172" i="58"/>
  <c r="Y173" i="58"/>
  <c r="Y174" i="58"/>
  <c r="Y175" i="58"/>
  <c r="Y176" i="58"/>
  <c r="Y177" i="58"/>
  <c r="Y178" i="58"/>
  <c r="Y179" i="58"/>
  <c r="Y180" i="58"/>
  <c r="Y181" i="58"/>
  <c r="Y182" i="58"/>
  <c r="Y183" i="58"/>
  <c r="Y184" i="58"/>
  <c r="Y185" i="58"/>
  <c r="Y186" i="58"/>
  <c r="Y187" i="58"/>
  <c r="Y188" i="58"/>
  <c r="Y189" i="58"/>
  <c r="Y190" i="58"/>
  <c r="Y191" i="58"/>
  <c r="Y192" i="58"/>
  <c r="Y193" i="58"/>
  <c r="Y194" i="58"/>
  <c r="Y195" i="58"/>
  <c r="Y196" i="58"/>
  <c r="Y197" i="58"/>
  <c r="Y198" i="58"/>
  <c r="Y199" i="58"/>
  <c r="Y200" i="58"/>
  <c r="Y201" i="58"/>
  <c r="Y202" i="58"/>
  <c r="Y203" i="58"/>
  <c r="Y204" i="58"/>
  <c r="Y205" i="58"/>
  <c r="Y206" i="58"/>
  <c r="Y207" i="58"/>
  <c r="Y208" i="58"/>
  <c r="Y209" i="58"/>
  <c r="Y210" i="58"/>
  <c r="Y211" i="58"/>
  <c r="Y212" i="58"/>
  <c r="Y213" i="58"/>
  <c r="Y214" i="58"/>
  <c r="Y215" i="58"/>
  <c r="Y216" i="58"/>
  <c r="Y217" i="58"/>
  <c r="Y218" i="58"/>
  <c r="Y219" i="58"/>
  <c r="Y220" i="58"/>
  <c r="Y221" i="58"/>
  <c r="Y222" i="58"/>
  <c r="Y223" i="58"/>
  <c r="Y224" i="58"/>
  <c r="Y225" i="58"/>
  <c r="Y226" i="58"/>
  <c r="Y227" i="58"/>
  <c r="Y228" i="58"/>
  <c r="Y229" i="58"/>
  <c r="Y230" i="58"/>
  <c r="Y231" i="58"/>
  <c r="Y232" i="58"/>
  <c r="Y233" i="58"/>
  <c r="Y234" i="58"/>
  <c r="Y235" i="58"/>
  <c r="Y236" i="58"/>
  <c r="Y237" i="58"/>
  <c r="Y238" i="58"/>
  <c r="Y239" i="58"/>
  <c r="Y240" i="58"/>
  <c r="Y241" i="58"/>
  <c r="Y242" i="58"/>
  <c r="Y243" i="58"/>
  <c r="Y244" i="58"/>
  <c r="Y245" i="58"/>
  <c r="Y246" i="58"/>
  <c r="Y247" i="58"/>
  <c r="Y248" i="58"/>
  <c r="Y249" i="58"/>
  <c r="Y250" i="58"/>
  <c r="Y251" i="58"/>
  <c r="Y252" i="58"/>
  <c r="Y253" i="58"/>
  <c r="Y254" i="58"/>
  <c r="Y255" i="58"/>
  <c r="Y256" i="58"/>
  <c r="Y257" i="58"/>
  <c r="Y258" i="58"/>
  <c r="Y259" i="58"/>
  <c r="Y260" i="58"/>
  <c r="Y261" i="58"/>
  <c r="Y262" i="58"/>
  <c r="Y263" i="58"/>
  <c r="Y264" i="58"/>
  <c r="Y265" i="58"/>
  <c r="Y266" i="58"/>
  <c r="Y267" i="58"/>
  <c r="Y268" i="58"/>
  <c r="Y269" i="58"/>
  <c r="Y270" i="58"/>
  <c r="Y271" i="58"/>
  <c r="Y272" i="58"/>
  <c r="Y273" i="58"/>
  <c r="Y274" i="58"/>
  <c r="Y275" i="58"/>
  <c r="Y276" i="58"/>
  <c r="Y277" i="58"/>
  <c r="Y278" i="58"/>
  <c r="Y279" i="58"/>
  <c r="Y280" i="58"/>
  <c r="Y281" i="58"/>
  <c r="Y282" i="58"/>
  <c r="Y283" i="58"/>
  <c r="Y284" i="58"/>
  <c r="Y285" i="58"/>
  <c r="Y286" i="58"/>
  <c r="Y287" i="58"/>
  <c r="Y288" i="58"/>
  <c r="Y289" i="58"/>
  <c r="Y290" i="58"/>
  <c r="Y291" i="58"/>
  <c r="Y292" i="58"/>
  <c r="Y293" i="58"/>
  <c r="Y294" i="58"/>
  <c r="Y295" i="58"/>
  <c r="Y296" i="58"/>
  <c r="Y297" i="58"/>
  <c r="Y298" i="58"/>
  <c r="Y299" i="58"/>
  <c r="Y300" i="58"/>
  <c r="Y301" i="58"/>
  <c r="Y302" i="58"/>
  <c r="Y303" i="58"/>
  <c r="Y304" i="58"/>
  <c r="Y305" i="58"/>
  <c r="Y306" i="58"/>
  <c r="Y307" i="58"/>
  <c r="Y308" i="58"/>
  <c r="Y309" i="58"/>
  <c r="Y310" i="58"/>
  <c r="Y311" i="58"/>
  <c r="Y312" i="58"/>
  <c r="Y313" i="58"/>
  <c r="Y314" i="58"/>
  <c r="Y315" i="58"/>
  <c r="Y316" i="58"/>
  <c r="Y317" i="58"/>
  <c r="Y318" i="58"/>
  <c r="Y319" i="58"/>
  <c r="Y320" i="58"/>
  <c r="Y321" i="58"/>
  <c r="Y322" i="58"/>
  <c r="Y323" i="58"/>
  <c r="Y324" i="58"/>
  <c r="Y325" i="58"/>
  <c r="Y326" i="58"/>
  <c r="Y327" i="58"/>
  <c r="Y328" i="58"/>
  <c r="Y329" i="58"/>
  <c r="Y330" i="58"/>
  <c r="Y331" i="58"/>
  <c r="Y332" i="58"/>
  <c r="Y333" i="58"/>
  <c r="Y334" i="58"/>
  <c r="Y335" i="58"/>
  <c r="Y336" i="58"/>
  <c r="Y337" i="58"/>
  <c r="Y338" i="58"/>
  <c r="Y339" i="58"/>
  <c r="Y340" i="58"/>
  <c r="Y341" i="58"/>
  <c r="Y342" i="58"/>
  <c r="Y343" i="58"/>
  <c r="Y344" i="58"/>
  <c r="Y345" i="58"/>
  <c r="Y346" i="58"/>
  <c r="Y347" i="58"/>
  <c r="Y348" i="58"/>
  <c r="Y349" i="58"/>
  <c r="Y350" i="58"/>
  <c r="Y351" i="58"/>
  <c r="Y352" i="58"/>
  <c r="Y353" i="58"/>
  <c r="Y354" i="58"/>
  <c r="Y355" i="58"/>
  <c r="Y356" i="58"/>
  <c r="Y357" i="58"/>
  <c r="Y358" i="58"/>
  <c r="Y359" i="58"/>
  <c r="Y360" i="58"/>
  <c r="Y361" i="58"/>
  <c r="Y362" i="58"/>
  <c r="Y363" i="58"/>
  <c r="Y364" i="58"/>
  <c r="Y365" i="58"/>
  <c r="Y366" i="58"/>
  <c r="Y367" i="58"/>
  <c r="Y368" i="58"/>
  <c r="Y369" i="58"/>
  <c r="Y370" i="58"/>
  <c r="Y371" i="58"/>
  <c r="Y372" i="58"/>
  <c r="Y373" i="58"/>
  <c r="Y374" i="58"/>
  <c r="Y375" i="58"/>
  <c r="Y376" i="58"/>
  <c r="Y377" i="58"/>
  <c r="Y378" i="58"/>
  <c r="Y379" i="58"/>
  <c r="Y380" i="58"/>
  <c r="Y381" i="58"/>
  <c r="Y382" i="58"/>
  <c r="Y383" i="58"/>
  <c r="Y384" i="58"/>
  <c r="Y385" i="58"/>
  <c r="Y386" i="58"/>
  <c r="Y387" i="58"/>
  <c r="Y388" i="58"/>
  <c r="Y389" i="58"/>
  <c r="Y390" i="58"/>
  <c r="Y391" i="58"/>
  <c r="Y392" i="58"/>
  <c r="Y393" i="58"/>
  <c r="Y394" i="58"/>
  <c r="Y395" i="58"/>
  <c r="Y396" i="58"/>
  <c r="Y397" i="58"/>
  <c r="Y398" i="58"/>
  <c r="Y399" i="58"/>
  <c r="Y400" i="58"/>
  <c r="Y401" i="58"/>
  <c r="Y402" i="58"/>
  <c r="Y403" i="58"/>
  <c r="Y404" i="58"/>
  <c r="Y405" i="58"/>
  <c r="Y406" i="58"/>
  <c r="Y407" i="58"/>
  <c r="Y408" i="58"/>
  <c r="Y409" i="58"/>
  <c r="Y410" i="58"/>
  <c r="Y411" i="58"/>
  <c r="Y412" i="58"/>
  <c r="Y413" i="58"/>
  <c r="Y414" i="58"/>
  <c r="Y415" i="58"/>
  <c r="Y416" i="58"/>
  <c r="Y417" i="58"/>
  <c r="Y418" i="58"/>
  <c r="Y419" i="58"/>
  <c r="Y420" i="58"/>
  <c r="Y421" i="58"/>
  <c r="Y422" i="58"/>
  <c r="Y423" i="58"/>
  <c r="Y424" i="58"/>
  <c r="Y425" i="58"/>
  <c r="Y426" i="58"/>
  <c r="Y427" i="58"/>
  <c r="Y428" i="58"/>
  <c r="Y429" i="58"/>
  <c r="Y430" i="58"/>
  <c r="Y431" i="58"/>
  <c r="Y432" i="58"/>
  <c r="Y433" i="58"/>
  <c r="Y434" i="58"/>
  <c r="Y435" i="58"/>
  <c r="Y436" i="58"/>
  <c r="Y437" i="58"/>
  <c r="Y438" i="58"/>
  <c r="Y439" i="58"/>
  <c r="Y440" i="58"/>
  <c r="Y441" i="58"/>
  <c r="Y442" i="58"/>
  <c r="Y443" i="58"/>
  <c r="Y444" i="58"/>
  <c r="Y445" i="58"/>
  <c r="Y446" i="58"/>
  <c r="Y447" i="58"/>
  <c r="Y448" i="58"/>
  <c r="Y449" i="58"/>
  <c r="Y450" i="58"/>
  <c r="Y451" i="58"/>
  <c r="Y452" i="58"/>
  <c r="Y453" i="58"/>
  <c r="Y454" i="58"/>
  <c r="Y455" i="58"/>
  <c r="Y456" i="58"/>
  <c r="Y457" i="58"/>
  <c r="Y458" i="58"/>
  <c r="Y459" i="58"/>
  <c r="Y460" i="58"/>
  <c r="Y461" i="58"/>
  <c r="Y462" i="58"/>
  <c r="Y463" i="58"/>
  <c r="Y464" i="58"/>
  <c r="Y465" i="58"/>
  <c r="Y466" i="58"/>
  <c r="Y467" i="58"/>
  <c r="Y468" i="58"/>
  <c r="Y469" i="58"/>
  <c r="Y470" i="58"/>
  <c r="Y471" i="58"/>
  <c r="Y472" i="58"/>
  <c r="Y473" i="58"/>
  <c r="Y474" i="58"/>
  <c r="Y475" i="58"/>
  <c r="Y476" i="58"/>
  <c r="Y477" i="58"/>
  <c r="Y478" i="58"/>
  <c r="Y479" i="58"/>
  <c r="Y480" i="58"/>
  <c r="Y481" i="58"/>
  <c r="Y482" i="58"/>
  <c r="Y483" i="58"/>
  <c r="Y484" i="58"/>
  <c r="Y485" i="58"/>
  <c r="Y486" i="58"/>
  <c r="Y487" i="58"/>
  <c r="Y488" i="58"/>
  <c r="Y489" i="58"/>
  <c r="Y490" i="58"/>
  <c r="Y491" i="58"/>
  <c r="Y492" i="58"/>
  <c r="Y493" i="58"/>
  <c r="Y494" i="58"/>
  <c r="Y495" i="58"/>
  <c r="Y496" i="58"/>
  <c r="Y497" i="58"/>
  <c r="Y498" i="58"/>
  <c r="Y499" i="58"/>
  <c r="Y500" i="58"/>
  <c r="Y501" i="58"/>
  <c r="Y502" i="58"/>
  <c r="Y4" i="57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5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225" i="57"/>
  <c r="Y226" i="57"/>
  <c r="Y227" i="57"/>
  <c r="Y228" i="57"/>
  <c r="Y229" i="57"/>
  <c r="Y230" i="57"/>
  <c r="Y231" i="57"/>
  <c r="Y232" i="57"/>
  <c r="Y233" i="57"/>
  <c r="Y234" i="57"/>
  <c r="Y235" i="57"/>
  <c r="Y236" i="57"/>
  <c r="Y237" i="57"/>
  <c r="Y238" i="57"/>
  <c r="Y239" i="57"/>
  <c r="Y240" i="57"/>
  <c r="Y241" i="57"/>
  <c r="Y242" i="57"/>
  <c r="Y243" i="57"/>
  <c r="Y244" i="57"/>
  <c r="Y245" i="57"/>
  <c r="Y246" i="57"/>
  <c r="Y247" i="57"/>
  <c r="Y248" i="57"/>
  <c r="Y249" i="57"/>
  <c r="Y250" i="57"/>
  <c r="Y251" i="57"/>
  <c r="Y252" i="57"/>
  <c r="Y253" i="57"/>
  <c r="Y254" i="57"/>
  <c r="Y255" i="57"/>
  <c r="Y256" i="57"/>
  <c r="Y257" i="57"/>
  <c r="Y258" i="57"/>
  <c r="Y259" i="57"/>
  <c r="Y260" i="57"/>
  <c r="Y261" i="57"/>
  <c r="Y262" i="57"/>
  <c r="Y263" i="57"/>
  <c r="Y264" i="57"/>
  <c r="Y265" i="57"/>
  <c r="Y266" i="57"/>
  <c r="Y267" i="57"/>
  <c r="Y268" i="57"/>
  <c r="Y269" i="57"/>
  <c r="Y270" i="57"/>
  <c r="Y271" i="57"/>
  <c r="Y272" i="57"/>
  <c r="Y273" i="57"/>
  <c r="Y274" i="57"/>
  <c r="Y275" i="57"/>
  <c r="Y276" i="57"/>
  <c r="Y277" i="57"/>
  <c r="Y278" i="57"/>
  <c r="Y279" i="57"/>
  <c r="Y280" i="57"/>
  <c r="Y281" i="57"/>
  <c r="Y282" i="57"/>
  <c r="Y283" i="57"/>
  <c r="Y284" i="57"/>
  <c r="Y285" i="57"/>
  <c r="Y286" i="57"/>
  <c r="Y287" i="57"/>
  <c r="Y288" i="57"/>
  <c r="Y289" i="57"/>
  <c r="Y290" i="57"/>
  <c r="Y291" i="57"/>
  <c r="Y292" i="57"/>
  <c r="Y293" i="57"/>
  <c r="Y294" i="57"/>
  <c r="Y295" i="57"/>
  <c r="Y296" i="57"/>
  <c r="Y297" i="57"/>
  <c r="Y298" i="57"/>
  <c r="Y299" i="57"/>
  <c r="Y300" i="57"/>
  <c r="Y301" i="57"/>
  <c r="Y302" i="57"/>
  <c r="Y303" i="57"/>
  <c r="Y304" i="57"/>
  <c r="Y305" i="57"/>
  <c r="Y306" i="57"/>
  <c r="Y307" i="57"/>
  <c r="Y308" i="57"/>
  <c r="Y309" i="57"/>
  <c r="Y310" i="57"/>
  <c r="Y311" i="57"/>
  <c r="Y312" i="57"/>
  <c r="Y313" i="57"/>
  <c r="Y314" i="57"/>
  <c r="Y315" i="57"/>
  <c r="Y316" i="57"/>
  <c r="Y317" i="57"/>
  <c r="Y318" i="57"/>
  <c r="Y319" i="57"/>
  <c r="Y320" i="57"/>
  <c r="Y321" i="57"/>
  <c r="Y322" i="57"/>
  <c r="Y323" i="57"/>
  <c r="Y324" i="57"/>
  <c r="Y325" i="57"/>
  <c r="Y326" i="57"/>
  <c r="Y327" i="57"/>
  <c r="Y328" i="57"/>
  <c r="Y329" i="57"/>
  <c r="Y330" i="57"/>
  <c r="Y331" i="57"/>
  <c r="Y332" i="57"/>
  <c r="Y333" i="57"/>
  <c r="Y334" i="57"/>
  <c r="Y335" i="57"/>
  <c r="Y336" i="57"/>
  <c r="Y337" i="57"/>
  <c r="Y338" i="57"/>
  <c r="Y339" i="57"/>
  <c r="Y340" i="57"/>
  <c r="Y341" i="57"/>
  <c r="Y342" i="57"/>
  <c r="Y343" i="57"/>
  <c r="Y344" i="57"/>
  <c r="Y345" i="57"/>
  <c r="Y346" i="57"/>
  <c r="Y347" i="57"/>
  <c r="Y348" i="57"/>
  <c r="Y349" i="57"/>
  <c r="Y350" i="57"/>
  <c r="Y351" i="57"/>
  <c r="Y352" i="57"/>
  <c r="Y353" i="57"/>
  <c r="Y354" i="57"/>
  <c r="Y355" i="57"/>
  <c r="Y356" i="57"/>
  <c r="Y357" i="57"/>
  <c r="Y358" i="57"/>
  <c r="Y359" i="57"/>
  <c r="Y360" i="57"/>
  <c r="Y361" i="57"/>
  <c r="Y362" i="57"/>
  <c r="Y363" i="57"/>
  <c r="Y364" i="57"/>
  <c r="Y365" i="57"/>
  <c r="Y366" i="57"/>
  <c r="Y367" i="57"/>
  <c r="Y368" i="57"/>
  <c r="Y369" i="57"/>
  <c r="Y370" i="57"/>
  <c r="Y371" i="57"/>
  <c r="Y372" i="57"/>
  <c r="Y373" i="57"/>
  <c r="Y374" i="57"/>
  <c r="Y375" i="57"/>
  <c r="Y376" i="57"/>
  <c r="Y377" i="57"/>
  <c r="Y378" i="57"/>
  <c r="Y379" i="57"/>
  <c r="Y380" i="57"/>
  <c r="Y381" i="57"/>
  <c r="Y382" i="57"/>
  <c r="Y383" i="57"/>
  <c r="Y384" i="57"/>
  <c r="Y385" i="57"/>
  <c r="Y386" i="57"/>
  <c r="Y387" i="57"/>
  <c r="Y388" i="57"/>
  <c r="Y389" i="57"/>
  <c r="Y390" i="57"/>
  <c r="Y391" i="57"/>
  <c r="Y392" i="57"/>
  <c r="Y393" i="57"/>
  <c r="Y394" i="57"/>
  <c r="Y395" i="57"/>
  <c r="Y396" i="57"/>
  <c r="Y397" i="57"/>
  <c r="Y398" i="57"/>
  <c r="Y399" i="57"/>
  <c r="Y400" i="57"/>
  <c r="Y401" i="57"/>
  <c r="Y402" i="57"/>
  <c r="Y403" i="57"/>
  <c r="Y404" i="57"/>
  <c r="Y405" i="57"/>
  <c r="Y406" i="57"/>
  <c r="Y407" i="57"/>
  <c r="Y408" i="57"/>
  <c r="Y409" i="57"/>
  <c r="Y410" i="57"/>
  <c r="Y411" i="57"/>
  <c r="Y412" i="57"/>
  <c r="Y413" i="57"/>
  <c r="Y414" i="57"/>
  <c r="Y415" i="57"/>
  <c r="Y416" i="57"/>
  <c r="Y417" i="57"/>
  <c r="Y418" i="57"/>
  <c r="Y419" i="57"/>
  <c r="Y420" i="57"/>
  <c r="Y421" i="57"/>
  <c r="Y422" i="57"/>
  <c r="Y423" i="57"/>
  <c r="Y424" i="57"/>
  <c r="Y425" i="57"/>
  <c r="Y426" i="57"/>
  <c r="Y427" i="57"/>
  <c r="Y428" i="57"/>
  <c r="Y429" i="57"/>
  <c r="Y430" i="57"/>
  <c r="Y431" i="57"/>
  <c r="Y432" i="57"/>
  <c r="Y433" i="57"/>
  <c r="Y434" i="57"/>
  <c r="Y435" i="57"/>
  <c r="Y436" i="57"/>
  <c r="Y437" i="57"/>
  <c r="Y438" i="57"/>
  <c r="Y439" i="57"/>
  <c r="Y440" i="57"/>
  <c r="Y441" i="57"/>
  <c r="Y442" i="57"/>
  <c r="Y443" i="57"/>
  <c r="Y444" i="57"/>
  <c r="Y445" i="57"/>
  <c r="Y446" i="57"/>
  <c r="Y447" i="57"/>
  <c r="Y448" i="57"/>
  <c r="Y449" i="57"/>
  <c r="Y450" i="57"/>
  <c r="Y451" i="57"/>
  <c r="Y452" i="57"/>
  <c r="Y453" i="57"/>
  <c r="Y454" i="57"/>
  <c r="Y455" i="57"/>
  <c r="Y456" i="57"/>
  <c r="Y457" i="57"/>
  <c r="Y458" i="57"/>
  <c r="Y459" i="57"/>
  <c r="Y460" i="57"/>
  <c r="Y461" i="57"/>
  <c r="Y462" i="57"/>
  <c r="Y463" i="57"/>
  <c r="Y464" i="57"/>
  <c r="Y465" i="57"/>
  <c r="Y466" i="57"/>
  <c r="Y467" i="57"/>
  <c r="Y468" i="57"/>
  <c r="Y469" i="57"/>
  <c r="Y470" i="57"/>
  <c r="Y471" i="57"/>
  <c r="Y472" i="57"/>
  <c r="Y473" i="57"/>
  <c r="Y474" i="57"/>
  <c r="Y475" i="57"/>
  <c r="Y476" i="57"/>
  <c r="Y477" i="57"/>
  <c r="Y478" i="57"/>
  <c r="Y479" i="57"/>
  <c r="Y480" i="57"/>
  <c r="Y481" i="57"/>
  <c r="Y482" i="57"/>
  <c r="Y483" i="57"/>
  <c r="Y484" i="57"/>
  <c r="Y485" i="57"/>
  <c r="Y486" i="57"/>
  <c r="Y487" i="57"/>
  <c r="Y488" i="57"/>
  <c r="Y489" i="57"/>
  <c r="Y490" i="57"/>
  <c r="Y491" i="57"/>
  <c r="Y492" i="57"/>
  <c r="Y493" i="57"/>
  <c r="Y494" i="57"/>
  <c r="Y495" i="57"/>
  <c r="Y496" i="57"/>
  <c r="Y497" i="57"/>
  <c r="Y498" i="57"/>
  <c r="Y499" i="57"/>
  <c r="Y500" i="57"/>
  <c r="Y501" i="57"/>
  <c r="Y502" i="57"/>
  <c r="Y4" i="56"/>
  <c r="Y5" i="56"/>
  <c r="Y6" i="56"/>
  <c r="Y7" i="56"/>
  <c r="Y8" i="56"/>
  <c r="Y9" i="56"/>
  <c r="Y10" i="56"/>
  <c r="Y11" i="56"/>
  <c r="Y12" i="56"/>
  <c r="Y13" i="56"/>
  <c r="Y14" i="56"/>
  <c r="Y15" i="56"/>
  <c r="Y16" i="56"/>
  <c r="Y17" i="56"/>
  <c r="Y18" i="56"/>
  <c r="Y19" i="56"/>
  <c r="Y20" i="56"/>
  <c r="Y21" i="56"/>
  <c r="Y22" i="56"/>
  <c r="Y23" i="56"/>
  <c r="Y24" i="56"/>
  <c r="Y25" i="56"/>
  <c r="Y26" i="56"/>
  <c r="Y27" i="56"/>
  <c r="Y28" i="56"/>
  <c r="Y29" i="56"/>
  <c r="Y30" i="56"/>
  <c r="Y31" i="56"/>
  <c r="Y32" i="56"/>
  <c r="Y33" i="56"/>
  <c r="Y34" i="56"/>
  <c r="Y35" i="56"/>
  <c r="Y36" i="56"/>
  <c r="Y37" i="56"/>
  <c r="Y38" i="56"/>
  <c r="Y39" i="56"/>
  <c r="Y40" i="56"/>
  <c r="Y41" i="56"/>
  <c r="Y42" i="56"/>
  <c r="Y43" i="56"/>
  <c r="Y44" i="56"/>
  <c r="Y45" i="56"/>
  <c r="Y46" i="56"/>
  <c r="Y47" i="56"/>
  <c r="Y48" i="56"/>
  <c r="Y49" i="56"/>
  <c r="Y50" i="56"/>
  <c r="Y51" i="56"/>
  <c r="Y52" i="56"/>
  <c r="Y53" i="56"/>
  <c r="Y54" i="56"/>
  <c r="Y55" i="56"/>
  <c r="Y56" i="56"/>
  <c r="Y57" i="56"/>
  <c r="Y58" i="56"/>
  <c r="Y59" i="56"/>
  <c r="Y60" i="56"/>
  <c r="Y61" i="56"/>
  <c r="Y62" i="56"/>
  <c r="Y63" i="56"/>
  <c r="Y64" i="56"/>
  <c r="Y65" i="56"/>
  <c r="Y66" i="56"/>
  <c r="Y67" i="56"/>
  <c r="Y68" i="56"/>
  <c r="Y69" i="56"/>
  <c r="Y70" i="56"/>
  <c r="Y71" i="56"/>
  <c r="Y72" i="56"/>
  <c r="Y73" i="56"/>
  <c r="Y74" i="56"/>
  <c r="Y75" i="56"/>
  <c r="Y76" i="56"/>
  <c r="Y77" i="56"/>
  <c r="Y78" i="56"/>
  <c r="Y79" i="56"/>
  <c r="Y80" i="56"/>
  <c r="Y81" i="56"/>
  <c r="Y82" i="56"/>
  <c r="Y83" i="56"/>
  <c r="Y84" i="56"/>
  <c r="Y85" i="56"/>
  <c r="Y86" i="56"/>
  <c r="Y87" i="56"/>
  <c r="Y88" i="56"/>
  <c r="Y89" i="56"/>
  <c r="Y90" i="56"/>
  <c r="Y91" i="56"/>
  <c r="Y92" i="56"/>
  <c r="Y93" i="56"/>
  <c r="Y94" i="56"/>
  <c r="Y95" i="56"/>
  <c r="Y96" i="56"/>
  <c r="Y97" i="56"/>
  <c r="Y98" i="56"/>
  <c r="Y99" i="56"/>
  <c r="Y100" i="56"/>
  <c r="Y101" i="56"/>
  <c r="Y102" i="56"/>
  <c r="Y103" i="56"/>
  <c r="Y104" i="56"/>
  <c r="Y105" i="56"/>
  <c r="Y106" i="56"/>
  <c r="Y107" i="56"/>
  <c r="Y108" i="56"/>
  <c r="Y109" i="56"/>
  <c r="Y110" i="56"/>
  <c r="Y111" i="56"/>
  <c r="Y112" i="56"/>
  <c r="Y113" i="56"/>
  <c r="Y114" i="56"/>
  <c r="Y115" i="56"/>
  <c r="Y116" i="56"/>
  <c r="Y117" i="56"/>
  <c r="Y118" i="56"/>
  <c r="Y119" i="56"/>
  <c r="Y120" i="56"/>
  <c r="Y121" i="56"/>
  <c r="Y122" i="56"/>
  <c r="Y123" i="56"/>
  <c r="Y124" i="56"/>
  <c r="Y125" i="56"/>
  <c r="Y126" i="56"/>
  <c r="Y127" i="56"/>
  <c r="Y128" i="56"/>
  <c r="Y129" i="56"/>
  <c r="Y130" i="56"/>
  <c r="Y131" i="56"/>
  <c r="Y132" i="56"/>
  <c r="Y133" i="56"/>
  <c r="Y134" i="56"/>
  <c r="Y135" i="56"/>
  <c r="Y136" i="56"/>
  <c r="Y137" i="56"/>
  <c r="Y138" i="56"/>
  <c r="Y139" i="56"/>
  <c r="Y140" i="56"/>
  <c r="Y141" i="56"/>
  <c r="Y142" i="56"/>
  <c r="Y143" i="56"/>
  <c r="Y144" i="56"/>
  <c r="Y145" i="56"/>
  <c r="Y146" i="56"/>
  <c r="Y147" i="56"/>
  <c r="Y148" i="56"/>
  <c r="Y149" i="56"/>
  <c r="Y150" i="56"/>
  <c r="Y151" i="56"/>
  <c r="Y152" i="56"/>
  <c r="Y153" i="56"/>
  <c r="Y154" i="56"/>
  <c r="Y155" i="56"/>
  <c r="Y156" i="56"/>
  <c r="Y157" i="56"/>
  <c r="Y158" i="56"/>
  <c r="Y159" i="56"/>
  <c r="Y160" i="56"/>
  <c r="Y161" i="56"/>
  <c r="Y162" i="56"/>
  <c r="Y163" i="56"/>
  <c r="Y164" i="56"/>
  <c r="Y165" i="56"/>
  <c r="Y166" i="56"/>
  <c r="Y167" i="56"/>
  <c r="Y168" i="56"/>
  <c r="Y169" i="56"/>
  <c r="Y170" i="56"/>
  <c r="Y171" i="56"/>
  <c r="Y172" i="56"/>
  <c r="Y173" i="56"/>
  <c r="Y174" i="56"/>
  <c r="Y175" i="56"/>
  <c r="Y176" i="56"/>
  <c r="Y177" i="56"/>
  <c r="Y178" i="56"/>
  <c r="Y179" i="56"/>
  <c r="Y180" i="56"/>
  <c r="Y181" i="56"/>
  <c r="Y182" i="56"/>
  <c r="Y183" i="56"/>
  <c r="Y184" i="56"/>
  <c r="Y185" i="56"/>
  <c r="Y186" i="56"/>
  <c r="Y187" i="56"/>
  <c r="Y188" i="56"/>
  <c r="Y189" i="56"/>
  <c r="Y190" i="56"/>
  <c r="Y191" i="56"/>
  <c r="Y192" i="56"/>
  <c r="Y193" i="56"/>
  <c r="Y194" i="56"/>
  <c r="Y195" i="56"/>
  <c r="Y196" i="56"/>
  <c r="Y197" i="56"/>
  <c r="Y198" i="56"/>
  <c r="Y199" i="56"/>
  <c r="Y200" i="56"/>
  <c r="Y201" i="56"/>
  <c r="Y202" i="56"/>
  <c r="Y203" i="56"/>
  <c r="Y204" i="56"/>
  <c r="Y205" i="56"/>
  <c r="Y206" i="56"/>
  <c r="Y207" i="56"/>
  <c r="Y208" i="56"/>
  <c r="Y209" i="56"/>
  <c r="Y210" i="56"/>
  <c r="Y211" i="56"/>
  <c r="Y212" i="56"/>
  <c r="Y213" i="56"/>
  <c r="Y214" i="56"/>
  <c r="Y215" i="56"/>
  <c r="Y216" i="56"/>
  <c r="Y217" i="56"/>
  <c r="Y218" i="56"/>
  <c r="Y219" i="56"/>
  <c r="Y220" i="56"/>
  <c r="Y221" i="56"/>
  <c r="Y222" i="56"/>
  <c r="Y223" i="56"/>
  <c r="Y224" i="56"/>
  <c r="Y225" i="56"/>
  <c r="Y226" i="56"/>
  <c r="Y227" i="56"/>
  <c r="Y228" i="56"/>
  <c r="Y229" i="56"/>
  <c r="Y230" i="56"/>
  <c r="Y231" i="56"/>
  <c r="Y232" i="56"/>
  <c r="Y233" i="56"/>
  <c r="Y234" i="56"/>
  <c r="Y235" i="56"/>
  <c r="Y236" i="56"/>
  <c r="Y237" i="56"/>
  <c r="Y238" i="56"/>
  <c r="Y239" i="56"/>
  <c r="Y240" i="56"/>
  <c r="Y241" i="56"/>
  <c r="Y242" i="56"/>
  <c r="Y243" i="56"/>
  <c r="Y244" i="56"/>
  <c r="Y245" i="56"/>
  <c r="Y246" i="56"/>
  <c r="Y247" i="56"/>
  <c r="Y248" i="56"/>
  <c r="Y249" i="56"/>
  <c r="Y250" i="56"/>
  <c r="Y251" i="56"/>
  <c r="Y252" i="56"/>
  <c r="Y253" i="56"/>
  <c r="Y254" i="56"/>
  <c r="Y255" i="56"/>
  <c r="Y256" i="56"/>
  <c r="Y257" i="56"/>
  <c r="Y258" i="56"/>
  <c r="Y259" i="56"/>
  <c r="Y260" i="56"/>
  <c r="Y261" i="56"/>
  <c r="Y262" i="56"/>
  <c r="Y263" i="56"/>
  <c r="Y264" i="56"/>
  <c r="Y265" i="56"/>
  <c r="Y266" i="56"/>
  <c r="Y267" i="56"/>
  <c r="Y268" i="56"/>
  <c r="Y269" i="56"/>
  <c r="Y270" i="56"/>
  <c r="Y271" i="56"/>
  <c r="Y272" i="56"/>
  <c r="Y273" i="56"/>
  <c r="Y274" i="56"/>
  <c r="Y275" i="56"/>
  <c r="Y276" i="56"/>
  <c r="Y277" i="56"/>
  <c r="Y278" i="56"/>
  <c r="Y279" i="56"/>
  <c r="Y280" i="56"/>
  <c r="Y281" i="56"/>
  <c r="Y282" i="56"/>
  <c r="Y283" i="56"/>
  <c r="Y284" i="56"/>
  <c r="Y285" i="56"/>
  <c r="Y286" i="56"/>
  <c r="Y287" i="56"/>
  <c r="Y288" i="56"/>
  <c r="Y289" i="56"/>
  <c r="Y290" i="56"/>
  <c r="Y291" i="56"/>
  <c r="Y292" i="56"/>
  <c r="Y293" i="56"/>
  <c r="Y294" i="56"/>
  <c r="Y295" i="56"/>
  <c r="Y296" i="56"/>
  <c r="Y297" i="56"/>
  <c r="Y298" i="56"/>
  <c r="Y299" i="56"/>
  <c r="Y300" i="56"/>
  <c r="Y301" i="56"/>
  <c r="Y302" i="56"/>
  <c r="Y303" i="56"/>
  <c r="Y304" i="56"/>
  <c r="Y305" i="56"/>
  <c r="Y306" i="56"/>
  <c r="Y307" i="56"/>
  <c r="Y308" i="56"/>
  <c r="Y309" i="56"/>
  <c r="Y310" i="56"/>
  <c r="Y311" i="56"/>
  <c r="Y312" i="56"/>
  <c r="Y313" i="56"/>
  <c r="Y314" i="56"/>
  <c r="Y315" i="56"/>
  <c r="Y316" i="56"/>
  <c r="Y317" i="56"/>
  <c r="Y318" i="56"/>
  <c r="Y319" i="56"/>
  <c r="Y320" i="56"/>
  <c r="Y321" i="56"/>
  <c r="Y322" i="56"/>
  <c r="Y323" i="56"/>
  <c r="Y324" i="56"/>
  <c r="Y325" i="56"/>
  <c r="Y326" i="56"/>
  <c r="Y327" i="56"/>
  <c r="Y328" i="56"/>
  <c r="Y329" i="56"/>
  <c r="Y330" i="56"/>
  <c r="Y331" i="56"/>
  <c r="Y332" i="56"/>
  <c r="Y333" i="56"/>
  <c r="Y334" i="56"/>
  <c r="Y335" i="56"/>
  <c r="Y336" i="56"/>
  <c r="Y337" i="56"/>
  <c r="Y338" i="56"/>
  <c r="Y339" i="56"/>
  <c r="Y340" i="56"/>
  <c r="Y341" i="56"/>
  <c r="Y342" i="56"/>
  <c r="Y343" i="56"/>
  <c r="Y344" i="56"/>
  <c r="Y345" i="56"/>
  <c r="Y346" i="56"/>
  <c r="Y347" i="56"/>
  <c r="Y348" i="56"/>
  <c r="Y349" i="56"/>
  <c r="Y350" i="56"/>
  <c r="Y351" i="56"/>
  <c r="Y352" i="56"/>
  <c r="Y353" i="56"/>
  <c r="Y354" i="56"/>
  <c r="Y355" i="56"/>
  <c r="Y356" i="56"/>
  <c r="Y357" i="56"/>
  <c r="Y358" i="56"/>
  <c r="Y359" i="56"/>
  <c r="Y360" i="56"/>
  <c r="Y361" i="56"/>
  <c r="Y362" i="56"/>
  <c r="Y363" i="56"/>
  <c r="Y364" i="56"/>
  <c r="Y365" i="56"/>
  <c r="Y366" i="56"/>
  <c r="Y367" i="56"/>
  <c r="Y368" i="56"/>
  <c r="Y369" i="56"/>
  <c r="Y370" i="56"/>
  <c r="Y371" i="56"/>
  <c r="Y372" i="56"/>
  <c r="Y373" i="56"/>
  <c r="Y374" i="56"/>
  <c r="Y375" i="56"/>
  <c r="Y376" i="56"/>
  <c r="Y377" i="56"/>
  <c r="Y378" i="56"/>
  <c r="Y379" i="56"/>
  <c r="Y380" i="56"/>
  <c r="Y381" i="56"/>
  <c r="Y382" i="56"/>
  <c r="Y383" i="56"/>
  <c r="Y384" i="56"/>
  <c r="Y385" i="56"/>
  <c r="Y386" i="56"/>
  <c r="Y387" i="56"/>
  <c r="Y388" i="56"/>
  <c r="Y389" i="56"/>
  <c r="Y390" i="56"/>
  <c r="Y391" i="56"/>
  <c r="Y392" i="56"/>
  <c r="Y393" i="56"/>
  <c r="Y394" i="56"/>
  <c r="Y395" i="56"/>
  <c r="Y396" i="56"/>
  <c r="Y397" i="56"/>
  <c r="Y398" i="56"/>
  <c r="Y399" i="56"/>
  <c r="Y400" i="56"/>
  <c r="Y401" i="56"/>
  <c r="Y402" i="56"/>
  <c r="Y403" i="56"/>
  <c r="Y404" i="56"/>
  <c r="Y405" i="56"/>
  <c r="Y406" i="56"/>
  <c r="Y407" i="56"/>
  <c r="Y408" i="56"/>
  <c r="Y409" i="56"/>
  <c r="Y410" i="56"/>
  <c r="Y411" i="56"/>
  <c r="Y412" i="56"/>
  <c r="Y413" i="56"/>
  <c r="Y414" i="56"/>
  <c r="Y415" i="56"/>
  <c r="Y416" i="56"/>
  <c r="Y417" i="56"/>
  <c r="Y418" i="56"/>
  <c r="Y419" i="56"/>
  <c r="Y420" i="56"/>
  <c r="Y421" i="56"/>
  <c r="Y422" i="56"/>
  <c r="Y423" i="56"/>
  <c r="Y424" i="56"/>
  <c r="Y425" i="56"/>
  <c r="Y426" i="56"/>
  <c r="Y427" i="56"/>
  <c r="Y428" i="56"/>
  <c r="Y429" i="56"/>
  <c r="Y430" i="56"/>
  <c r="Y431" i="56"/>
  <c r="Y432" i="56"/>
  <c r="Y433" i="56"/>
  <c r="Y434" i="56"/>
  <c r="Y435" i="56"/>
  <c r="Y436" i="56"/>
  <c r="Y437" i="56"/>
  <c r="Y438" i="56"/>
  <c r="Y439" i="56"/>
  <c r="Y440" i="56"/>
  <c r="Y441" i="56"/>
  <c r="Y442" i="56"/>
  <c r="Y443" i="56"/>
  <c r="Y444" i="56"/>
  <c r="Y445" i="56"/>
  <c r="Y446" i="56"/>
  <c r="Y447" i="56"/>
  <c r="Y448" i="56"/>
  <c r="Y449" i="56"/>
  <c r="Y450" i="56"/>
  <c r="Y451" i="56"/>
  <c r="Y452" i="56"/>
  <c r="Y453" i="56"/>
  <c r="Y454" i="56"/>
  <c r="Y455" i="56"/>
  <c r="Y456" i="56"/>
  <c r="Y457" i="56"/>
  <c r="Y458" i="56"/>
  <c r="Y459" i="56"/>
  <c r="Y460" i="56"/>
  <c r="Y461" i="56"/>
  <c r="Y462" i="56"/>
  <c r="Y463" i="56"/>
  <c r="Y464" i="56"/>
  <c r="Y465" i="56"/>
  <c r="Y466" i="56"/>
  <c r="Y467" i="56"/>
  <c r="Y468" i="56"/>
  <c r="Y469" i="56"/>
  <c r="Y470" i="56"/>
  <c r="Y471" i="56"/>
  <c r="Y472" i="56"/>
  <c r="Y473" i="56"/>
  <c r="Y474" i="56"/>
  <c r="Y475" i="56"/>
  <c r="Y476" i="56"/>
  <c r="Y477" i="56"/>
  <c r="Y478" i="56"/>
  <c r="Y479" i="56"/>
  <c r="Y480" i="56"/>
  <c r="Y481" i="56"/>
  <c r="Y482" i="56"/>
  <c r="Y483" i="56"/>
  <c r="Y484" i="56"/>
  <c r="Y485" i="56"/>
  <c r="Y486" i="56"/>
  <c r="Y487" i="56"/>
  <c r="Y488" i="56"/>
  <c r="Y489" i="56"/>
  <c r="Y490" i="56"/>
  <c r="Y491" i="56"/>
  <c r="Y492" i="56"/>
  <c r="Y493" i="56"/>
  <c r="Y494" i="56"/>
  <c r="Y495" i="56"/>
  <c r="Y496" i="56"/>
  <c r="Y497" i="56"/>
  <c r="Y498" i="56"/>
  <c r="Y499" i="56"/>
  <c r="Y500" i="56"/>
  <c r="Y501" i="56"/>
  <c r="Y502" i="56"/>
  <c r="Y4" i="55"/>
  <c r="Y5" i="55"/>
  <c r="Y6" i="55"/>
  <c r="Y7" i="55"/>
  <c r="Y8" i="55"/>
  <c r="Y9" i="55"/>
  <c r="Y10" i="55"/>
  <c r="Y11" i="55"/>
  <c r="Y12" i="55"/>
  <c r="Y13" i="55"/>
  <c r="Y14" i="55"/>
  <c r="Y15" i="55"/>
  <c r="Y16" i="55"/>
  <c r="Y17" i="55"/>
  <c r="Y18" i="55"/>
  <c r="Y19" i="55"/>
  <c r="Y20" i="55"/>
  <c r="Y21" i="55"/>
  <c r="Y22" i="55"/>
  <c r="Y23" i="55"/>
  <c r="Y24" i="55"/>
  <c r="Y25" i="55"/>
  <c r="Y26" i="55"/>
  <c r="Y27" i="55"/>
  <c r="Y28" i="55"/>
  <c r="Y29" i="55"/>
  <c r="Y30" i="55"/>
  <c r="Y31" i="55"/>
  <c r="Y32" i="55"/>
  <c r="Y33" i="55"/>
  <c r="Y34" i="55"/>
  <c r="Y35" i="55"/>
  <c r="Y36" i="55"/>
  <c r="Y37" i="55"/>
  <c r="Y38" i="55"/>
  <c r="Y39" i="55"/>
  <c r="Y40" i="55"/>
  <c r="Y41" i="55"/>
  <c r="Y42" i="55"/>
  <c r="Y43" i="55"/>
  <c r="Y44" i="55"/>
  <c r="Y45" i="55"/>
  <c r="Y46" i="55"/>
  <c r="Y47" i="55"/>
  <c r="Y48" i="55"/>
  <c r="Y49" i="55"/>
  <c r="Y50" i="55"/>
  <c r="Y51" i="55"/>
  <c r="Y52" i="55"/>
  <c r="Y53" i="55"/>
  <c r="Y54" i="55"/>
  <c r="Y55" i="55"/>
  <c r="Y56" i="55"/>
  <c r="Y57" i="55"/>
  <c r="Y58" i="55"/>
  <c r="Y59" i="55"/>
  <c r="Y60" i="55"/>
  <c r="Y61" i="55"/>
  <c r="Y62" i="55"/>
  <c r="Y63" i="55"/>
  <c r="Y64" i="55"/>
  <c r="Y65" i="55"/>
  <c r="Y66" i="55"/>
  <c r="Y67" i="55"/>
  <c r="Y68" i="55"/>
  <c r="Y69" i="55"/>
  <c r="Y70" i="55"/>
  <c r="Y71" i="55"/>
  <c r="Y72" i="55"/>
  <c r="Y73" i="55"/>
  <c r="Y74" i="55"/>
  <c r="Y75" i="55"/>
  <c r="Y76" i="55"/>
  <c r="Y77" i="55"/>
  <c r="Y78" i="55"/>
  <c r="Y79" i="55"/>
  <c r="Y80" i="55"/>
  <c r="Y81" i="55"/>
  <c r="Y82" i="55"/>
  <c r="Y83" i="55"/>
  <c r="Y84" i="55"/>
  <c r="Y85" i="55"/>
  <c r="Y86" i="55"/>
  <c r="Y87" i="55"/>
  <c r="Y88" i="55"/>
  <c r="Y89" i="55"/>
  <c r="Y90" i="55"/>
  <c r="Y91" i="55"/>
  <c r="Y92" i="55"/>
  <c r="Y93" i="55"/>
  <c r="Y94" i="55"/>
  <c r="Y95" i="55"/>
  <c r="Y96" i="55"/>
  <c r="Y97" i="55"/>
  <c r="Y98" i="55"/>
  <c r="Y99" i="55"/>
  <c r="Y100" i="55"/>
  <c r="Y101" i="55"/>
  <c r="Y102" i="55"/>
  <c r="Y103" i="55"/>
  <c r="Y104" i="55"/>
  <c r="Y105" i="55"/>
  <c r="Y106" i="55"/>
  <c r="Y107" i="55"/>
  <c r="Y108" i="55"/>
  <c r="Y109" i="55"/>
  <c r="Y110" i="55"/>
  <c r="Y111" i="55"/>
  <c r="Y112" i="55"/>
  <c r="Y113" i="55"/>
  <c r="Y114" i="55"/>
  <c r="Y115" i="55"/>
  <c r="Y116" i="55"/>
  <c r="Y117" i="55"/>
  <c r="Y118" i="55"/>
  <c r="Y119" i="55"/>
  <c r="Y120" i="55"/>
  <c r="Y121" i="55"/>
  <c r="Y122" i="55"/>
  <c r="Y123" i="55"/>
  <c r="Y124" i="55"/>
  <c r="Y125" i="55"/>
  <c r="Y126" i="55"/>
  <c r="Y127" i="55"/>
  <c r="Y128" i="55"/>
  <c r="Y129" i="55"/>
  <c r="Y130" i="55"/>
  <c r="Y131" i="55"/>
  <c r="Y132" i="55"/>
  <c r="Y133" i="55"/>
  <c r="Y134" i="55"/>
  <c r="Y135" i="55"/>
  <c r="Y136" i="55"/>
  <c r="Y137" i="55"/>
  <c r="Y138" i="55"/>
  <c r="Y139" i="55"/>
  <c r="Y140" i="55"/>
  <c r="Y141" i="55"/>
  <c r="Y142" i="55"/>
  <c r="Y143" i="55"/>
  <c r="Y144" i="55"/>
  <c r="Y145" i="55"/>
  <c r="Y146" i="55"/>
  <c r="Y147" i="55"/>
  <c r="Y148" i="55"/>
  <c r="Y149" i="55"/>
  <c r="Y150" i="55"/>
  <c r="Y151" i="55"/>
  <c r="Y152" i="55"/>
  <c r="Y153" i="55"/>
  <c r="Y154" i="55"/>
  <c r="Y155" i="55"/>
  <c r="Y156" i="55"/>
  <c r="Y157" i="55"/>
  <c r="Y158" i="55"/>
  <c r="Y159" i="55"/>
  <c r="Y160" i="55"/>
  <c r="Y161" i="55"/>
  <c r="Y162" i="55"/>
  <c r="Y163" i="55"/>
  <c r="Y164" i="55"/>
  <c r="Y165" i="55"/>
  <c r="Y166" i="55"/>
  <c r="Y167" i="55"/>
  <c r="Y168" i="55"/>
  <c r="Y169" i="55"/>
  <c r="Y170" i="55"/>
  <c r="Y171" i="55"/>
  <c r="Y172" i="55"/>
  <c r="Y173" i="55"/>
  <c r="Y174" i="55"/>
  <c r="Y175" i="55"/>
  <c r="Y176" i="55"/>
  <c r="Y177" i="55"/>
  <c r="Y178" i="55"/>
  <c r="Y179" i="55"/>
  <c r="Y180" i="55"/>
  <c r="Y181" i="55"/>
  <c r="Y182" i="55"/>
  <c r="Y183" i="55"/>
  <c r="Y184" i="55"/>
  <c r="Y185" i="55"/>
  <c r="Y186" i="55"/>
  <c r="Y187" i="55"/>
  <c r="Y188" i="55"/>
  <c r="Y189" i="55"/>
  <c r="Y190" i="55"/>
  <c r="Y191" i="55"/>
  <c r="Y192" i="55"/>
  <c r="Y193" i="55"/>
  <c r="Y194" i="55"/>
  <c r="Y195" i="55"/>
  <c r="Y196" i="55"/>
  <c r="Y197" i="55"/>
  <c r="Y198" i="55"/>
  <c r="Y199" i="55"/>
  <c r="Y200" i="55"/>
  <c r="Y201" i="55"/>
  <c r="Y202" i="55"/>
  <c r="Y203" i="55"/>
  <c r="Y204" i="55"/>
  <c r="Y205" i="55"/>
  <c r="Y206" i="55"/>
  <c r="Y207" i="55"/>
  <c r="Y208" i="55"/>
  <c r="Y209" i="55"/>
  <c r="Y210" i="55"/>
  <c r="Y211" i="55"/>
  <c r="Y212" i="55"/>
  <c r="Y213" i="55"/>
  <c r="Y214" i="55"/>
  <c r="Y215" i="55"/>
  <c r="Y216" i="55"/>
  <c r="Y217" i="55"/>
  <c r="Y218" i="55"/>
  <c r="Y219" i="55"/>
  <c r="Y220" i="55"/>
  <c r="Y221" i="55"/>
  <c r="Y222" i="55"/>
  <c r="Y223" i="55"/>
  <c r="Y224" i="55"/>
  <c r="Y225" i="55"/>
  <c r="Y226" i="55"/>
  <c r="Y227" i="55"/>
  <c r="Y228" i="55"/>
  <c r="Y229" i="55"/>
  <c r="Y230" i="55"/>
  <c r="Y231" i="55"/>
  <c r="Y232" i="55"/>
  <c r="Y233" i="55"/>
  <c r="Y234" i="55"/>
  <c r="Y235" i="55"/>
  <c r="Y236" i="55"/>
  <c r="Y237" i="55"/>
  <c r="Y238" i="55"/>
  <c r="Y239" i="55"/>
  <c r="Y240" i="55"/>
  <c r="Y241" i="55"/>
  <c r="Y242" i="55"/>
  <c r="Y243" i="55"/>
  <c r="Y244" i="55"/>
  <c r="Y245" i="55"/>
  <c r="Y246" i="55"/>
  <c r="Y247" i="55"/>
  <c r="Y248" i="55"/>
  <c r="Y249" i="55"/>
  <c r="Y250" i="55"/>
  <c r="Y251" i="55"/>
  <c r="Y252" i="55"/>
  <c r="Y253" i="55"/>
  <c r="Y254" i="55"/>
  <c r="Y255" i="55"/>
  <c r="Y256" i="55"/>
  <c r="Y257" i="55"/>
  <c r="Y258" i="55"/>
  <c r="Y259" i="55"/>
  <c r="Y260" i="55"/>
  <c r="Y261" i="55"/>
  <c r="Y262" i="55"/>
  <c r="Y263" i="55"/>
  <c r="Y264" i="55"/>
  <c r="Y265" i="55"/>
  <c r="Y266" i="55"/>
  <c r="Y267" i="55"/>
  <c r="Y268" i="55"/>
  <c r="Y269" i="55"/>
  <c r="Y270" i="55"/>
  <c r="Y271" i="55"/>
  <c r="Y272" i="55"/>
  <c r="Y273" i="55"/>
  <c r="Y274" i="55"/>
  <c r="Y275" i="55"/>
  <c r="Y276" i="55"/>
  <c r="Y277" i="55"/>
  <c r="Y278" i="55"/>
  <c r="Y279" i="55"/>
  <c r="Y280" i="55"/>
  <c r="Y281" i="55"/>
  <c r="Y282" i="55"/>
  <c r="Y283" i="55"/>
  <c r="Y284" i="55"/>
  <c r="Y285" i="55"/>
  <c r="Y286" i="55"/>
  <c r="Y287" i="55"/>
  <c r="Y288" i="55"/>
  <c r="Y289" i="55"/>
  <c r="Y290" i="55"/>
  <c r="Y291" i="55"/>
  <c r="Y292" i="55"/>
  <c r="Y293" i="55"/>
  <c r="Y294" i="55"/>
  <c r="Y295" i="55"/>
  <c r="Y296" i="55"/>
  <c r="Y297" i="55"/>
  <c r="Y298" i="55"/>
  <c r="Y299" i="55"/>
  <c r="Y300" i="55"/>
  <c r="Y301" i="55"/>
  <c r="Y302" i="55"/>
  <c r="Y303" i="55"/>
  <c r="Y304" i="55"/>
  <c r="Y305" i="55"/>
  <c r="Y306" i="55"/>
  <c r="Y307" i="55"/>
  <c r="Y308" i="55"/>
  <c r="Y309" i="55"/>
  <c r="Y310" i="55"/>
  <c r="Y311" i="55"/>
  <c r="Y312" i="55"/>
  <c r="Y313" i="55"/>
  <c r="Y314" i="55"/>
  <c r="Y315" i="55"/>
  <c r="Y316" i="55"/>
  <c r="Y317" i="55"/>
  <c r="Y318" i="55"/>
  <c r="Y319" i="55"/>
  <c r="Y320" i="55"/>
  <c r="Y321" i="55"/>
  <c r="Y322" i="55"/>
  <c r="Y323" i="55"/>
  <c r="Y324" i="55"/>
  <c r="Y325" i="55"/>
  <c r="Y326" i="55"/>
  <c r="Y327" i="55"/>
  <c r="Y328" i="55"/>
  <c r="Y329" i="55"/>
  <c r="Y330" i="55"/>
  <c r="Y331" i="55"/>
  <c r="Y332" i="55"/>
  <c r="Y333" i="55"/>
  <c r="Y334" i="55"/>
  <c r="Y335" i="55"/>
  <c r="Y336" i="55"/>
  <c r="Y337" i="55"/>
  <c r="Y338" i="55"/>
  <c r="Y339" i="55"/>
  <c r="Y340" i="55"/>
  <c r="Y341" i="55"/>
  <c r="Y342" i="55"/>
  <c r="Y343" i="55"/>
  <c r="Y344" i="55"/>
  <c r="Y345" i="55"/>
  <c r="Y346" i="55"/>
  <c r="Y347" i="55"/>
  <c r="Y348" i="55"/>
  <c r="Y349" i="55"/>
  <c r="Y350" i="55"/>
  <c r="Y351" i="55"/>
  <c r="Y352" i="55"/>
  <c r="Y353" i="55"/>
  <c r="Y354" i="55"/>
  <c r="Y355" i="55"/>
  <c r="Y356" i="55"/>
  <c r="Y357" i="55"/>
  <c r="Y358" i="55"/>
  <c r="Y359" i="55"/>
  <c r="Y360" i="55"/>
  <c r="Y361" i="55"/>
  <c r="Y362" i="55"/>
  <c r="Y363" i="55"/>
  <c r="Y364" i="55"/>
  <c r="Y365" i="55"/>
  <c r="Y366" i="55"/>
  <c r="Y367" i="55"/>
  <c r="Y368" i="55"/>
  <c r="Y369" i="55"/>
  <c r="Y370" i="55"/>
  <c r="Y371" i="55"/>
  <c r="Y372" i="55"/>
  <c r="Y373" i="55"/>
  <c r="Y374" i="55"/>
  <c r="Y375" i="55"/>
  <c r="Y376" i="55"/>
  <c r="Y377" i="55"/>
  <c r="Y378" i="55"/>
  <c r="Y379" i="55"/>
  <c r="Y380" i="55"/>
  <c r="Y381" i="55"/>
  <c r="Y382" i="55"/>
  <c r="Y383" i="55"/>
  <c r="Y384" i="55"/>
  <c r="Y385" i="55"/>
  <c r="Y386" i="55"/>
  <c r="Y387" i="55"/>
  <c r="Y388" i="55"/>
  <c r="Y389" i="55"/>
  <c r="Y390" i="55"/>
  <c r="Y391" i="55"/>
  <c r="Y392" i="55"/>
  <c r="Y393" i="55"/>
  <c r="Y394" i="55"/>
  <c r="Y395" i="55"/>
  <c r="Y396" i="55"/>
  <c r="Y397" i="55"/>
  <c r="Y398" i="55"/>
  <c r="Y399" i="55"/>
  <c r="Y400" i="55"/>
  <c r="Y401" i="55"/>
  <c r="Y402" i="55"/>
  <c r="Y403" i="55"/>
  <c r="Y404" i="55"/>
  <c r="Y405" i="55"/>
  <c r="Y406" i="55"/>
  <c r="Y407" i="55"/>
  <c r="Y408" i="55"/>
  <c r="Y409" i="55"/>
  <c r="Y410" i="55"/>
  <c r="Y411" i="55"/>
  <c r="Y412" i="55"/>
  <c r="Y413" i="55"/>
  <c r="Y414" i="55"/>
  <c r="Y415" i="55"/>
  <c r="Y416" i="55"/>
  <c r="Y417" i="55"/>
  <c r="Y418" i="55"/>
  <c r="Y419" i="55"/>
  <c r="Y420" i="55"/>
  <c r="Y421" i="55"/>
  <c r="Y422" i="55"/>
  <c r="Y423" i="55"/>
  <c r="Y424" i="55"/>
  <c r="Y425" i="55"/>
  <c r="Y426" i="55"/>
  <c r="Y427" i="55"/>
  <c r="Y428" i="55"/>
  <c r="Y429" i="55"/>
  <c r="Y430" i="55"/>
  <c r="Y431" i="55"/>
  <c r="Y432" i="55"/>
  <c r="Y433" i="55"/>
  <c r="Y434" i="55"/>
  <c r="Y435" i="55"/>
  <c r="Y436" i="55"/>
  <c r="Y437" i="55"/>
  <c r="Y438" i="55"/>
  <c r="Y439" i="55"/>
  <c r="Y440" i="55"/>
  <c r="Y441" i="55"/>
  <c r="Y442" i="55"/>
  <c r="Y443" i="55"/>
  <c r="Y444" i="55"/>
  <c r="Y445" i="55"/>
  <c r="Y446" i="55"/>
  <c r="Y447" i="55"/>
  <c r="Y448" i="55"/>
  <c r="Y449" i="55"/>
  <c r="Y450" i="55"/>
  <c r="Y451" i="55"/>
  <c r="Y452" i="55"/>
  <c r="Y453" i="55"/>
  <c r="Y454" i="55"/>
  <c r="Y455" i="55"/>
  <c r="Y456" i="55"/>
  <c r="Y457" i="55"/>
  <c r="Y458" i="55"/>
  <c r="Y459" i="55"/>
  <c r="Y460" i="55"/>
  <c r="Y461" i="55"/>
  <c r="Y462" i="55"/>
  <c r="Y463" i="55"/>
  <c r="Y464" i="55"/>
  <c r="Y465" i="55"/>
  <c r="Y466" i="55"/>
  <c r="Y467" i="55"/>
  <c r="Y468" i="55"/>
  <c r="Y469" i="55"/>
  <c r="Y470" i="55"/>
  <c r="Y471" i="55"/>
  <c r="Y472" i="55"/>
  <c r="Y473" i="55"/>
  <c r="Y474" i="55"/>
  <c r="Y475" i="55"/>
  <c r="Y476" i="55"/>
  <c r="Y477" i="55"/>
  <c r="Y478" i="55"/>
  <c r="Y479" i="55"/>
  <c r="Y480" i="55"/>
  <c r="Y481" i="55"/>
  <c r="Y482" i="55"/>
  <c r="Y483" i="55"/>
  <c r="Y484" i="55"/>
  <c r="Y485" i="55"/>
  <c r="Y486" i="55"/>
  <c r="Y487" i="55"/>
  <c r="Y488" i="55"/>
  <c r="Y489" i="55"/>
  <c r="Y490" i="55"/>
  <c r="Y491" i="55"/>
  <c r="Y492" i="55"/>
  <c r="Y493" i="55"/>
  <c r="Y494" i="55"/>
  <c r="Y495" i="55"/>
  <c r="Y496" i="55"/>
  <c r="Y497" i="55"/>
  <c r="Y498" i="55"/>
  <c r="Y499" i="55"/>
  <c r="Y500" i="55"/>
  <c r="Y501" i="55"/>
  <c r="Y502" i="55"/>
  <c r="Y3" i="58"/>
  <c r="Y3" i="57"/>
  <c r="Y3" i="56"/>
  <c r="Y3" i="55"/>
  <c r="Y4" i="59"/>
  <c r="Y5" i="59"/>
  <c r="Y6" i="59"/>
  <c r="Y7" i="59"/>
  <c r="Y8" i="59"/>
  <c r="Y9" i="59"/>
  <c r="Y10" i="59"/>
  <c r="Y11" i="59"/>
  <c r="Y12" i="59"/>
  <c r="Y13" i="59"/>
  <c r="Y14" i="59"/>
  <c r="Y15" i="59"/>
  <c r="Y16" i="59"/>
  <c r="Y17" i="59"/>
  <c r="Y18" i="59"/>
  <c r="Y19" i="59"/>
  <c r="Y20" i="59"/>
  <c r="Y21" i="59"/>
  <c r="Y22" i="59"/>
  <c r="Y23" i="59"/>
  <c r="Y24" i="59"/>
  <c r="Y25" i="59"/>
  <c r="Y26" i="59"/>
  <c r="Y27" i="59"/>
  <c r="Y28" i="59"/>
  <c r="Y29" i="59"/>
  <c r="Y30" i="59"/>
  <c r="Y31" i="59"/>
  <c r="Y32" i="59"/>
  <c r="Y33" i="59"/>
  <c r="Y34" i="59"/>
  <c r="Y35" i="59"/>
  <c r="Y36" i="59"/>
  <c r="Y37" i="59"/>
  <c r="Y38" i="59"/>
  <c r="Y39" i="59"/>
  <c r="Y40" i="59"/>
  <c r="Y41" i="59"/>
  <c r="Y42" i="59"/>
  <c r="Y43" i="59"/>
  <c r="Y44" i="59"/>
  <c r="Y45" i="59"/>
  <c r="Y46" i="59"/>
  <c r="Y47" i="59"/>
  <c r="Y48" i="59"/>
  <c r="Y49" i="59"/>
  <c r="Y50" i="59"/>
  <c r="Y51" i="59"/>
  <c r="Y52" i="59"/>
  <c r="Y53" i="59"/>
  <c r="Y54" i="59"/>
  <c r="Y55" i="59"/>
  <c r="Y56" i="59"/>
  <c r="Y57" i="59"/>
  <c r="Y58" i="59"/>
  <c r="Y59" i="59"/>
  <c r="Y60" i="59"/>
  <c r="Y61" i="59"/>
  <c r="Y62" i="59"/>
  <c r="Y63" i="59"/>
  <c r="Y64" i="59"/>
  <c r="Y65" i="59"/>
  <c r="Y66" i="59"/>
  <c r="Y67" i="59"/>
  <c r="Y68" i="59"/>
  <c r="Y69" i="59"/>
  <c r="Y70" i="59"/>
  <c r="Y71" i="59"/>
  <c r="Y72" i="59"/>
  <c r="Y73" i="59"/>
  <c r="Y74" i="59"/>
  <c r="Y75" i="59"/>
  <c r="Y76" i="59"/>
  <c r="Y77" i="59"/>
  <c r="Y78" i="59"/>
  <c r="Y79" i="59"/>
  <c r="Y80" i="59"/>
  <c r="Y81" i="59"/>
  <c r="Y82" i="59"/>
  <c r="Y83" i="59"/>
  <c r="Y84" i="59"/>
  <c r="Y85" i="59"/>
  <c r="Y86" i="59"/>
  <c r="Y87" i="59"/>
  <c r="Y88" i="59"/>
  <c r="Y89" i="59"/>
  <c r="Y90" i="59"/>
  <c r="Y91" i="59"/>
  <c r="Y92" i="59"/>
  <c r="Y93" i="59"/>
  <c r="Y94" i="59"/>
  <c r="Y95" i="59"/>
  <c r="Y96" i="59"/>
  <c r="Y97" i="59"/>
  <c r="Y98" i="59"/>
  <c r="Y99" i="59"/>
  <c r="Y100" i="59"/>
  <c r="Y101" i="59"/>
  <c r="Y102" i="59"/>
  <c r="Y103" i="59"/>
  <c r="Y104" i="59"/>
  <c r="Y105" i="59"/>
  <c r="Y106" i="59"/>
  <c r="Y107" i="59"/>
  <c r="Y108" i="59"/>
  <c r="Y109" i="59"/>
  <c r="Y110" i="59"/>
  <c r="Y111" i="59"/>
  <c r="Y112" i="59"/>
  <c r="Y113" i="59"/>
  <c r="Y114" i="59"/>
  <c r="Y115" i="59"/>
  <c r="Y116" i="59"/>
  <c r="Y117" i="59"/>
  <c r="Y118" i="59"/>
  <c r="Y119" i="59"/>
  <c r="Y120" i="59"/>
  <c r="Y121" i="59"/>
  <c r="Y122" i="59"/>
  <c r="Y123" i="59"/>
  <c r="Y124" i="59"/>
  <c r="Y125" i="59"/>
  <c r="Y126" i="59"/>
  <c r="Y127" i="59"/>
  <c r="Y128" i="59"/>
  <c r="Y129" i="59"/>
  <c r="Y130" i="59"/>
  <c r="Y131" i="59"/>
  <c r="Y132" i="59"/>
  <c r="Y133" i="59"/>
  <c r="Y134" i="59"/>
  <c r="Y135" i="59"/>
  <c r="Y136" i="59"/>
  <c r="Y137" i="59"/>
  <c r="Y138" i="59"/>
  <c r="Y139" i="59"/>
  <c r="Y140" i="59"/>
  <c r="Y141" i="59"/>
  <c r="Y142" i="59"/>
  <c r="Y143" i="59"/>
  <c r="Y144" i="59"/>
  <c r="Y145" i="59"/>
  <c r="Y146" i="59"/>
  <c r="Y147" i="59"/>
  <c r="Y148" i="59"/>
  <c r="Y149" i="59"/>
  <c r="Y150" i="59"/>
  <c r="Y151" i="59"/>
  <c r="Y152" i="59"/>
  <c r="Y153" i="59"/>
  <c r="Y154" i="59"/>
  <c r="Y155" i="59"/>
  <c r="Y156" i="59"/>
  <c r="Y157" i="59"/>
  <c r="Y158" i="59"/>
  <c r="Y159" i="59"/>
  <c r="Y160" i="59"/>
  <c r="Y161" i="59"/>
  <c r="Y162" i="59"/>
  <c r="Y163" i="59"/>
  <c r="Y164" i="59"/>
  <c r="Y165" i="59"/>
  <c r="Y166" i="59"/>
  <c r="Y167" i="59"/>
  <c r="Y168" i="59"/>
  <c r="Y169" i="59"/>
  <c r="Y170" i="59"/>
  <c r="Y171" i="59"/>
  <c r="Y172" i="59"/>
  <c r="Y173" i="59"/>
  <c r="Y174" i="59"/>
  <c r="Y175" i="59"/>
  <c r="Y176" i="59"/>
  <c r="Y177" i="59"/>
  <c r="Y178" i="59"/>
  <c r="Y179" i="59"/>
  <c r="Y180" i="59"/>
  <c r="Y181" i="59"/>
  <c r="Y182" i="59"/>
  <c r="Y183" i="59"/>
  <c r="Y184" i="59"/>
  <c r="Y185" i="59"/>
  <c r="Y186" i="59"/>
  <c r="Y187" i="59"/>
  <c r="Y188" i="59"/>
  <c r="Y189" i="59"/>
  <c r="Y190" i="59"/>
  <c r="Y191" i="59"/>
  <c r="Y192" i="59"/>
  <c r="Y193" i="59"/>
  <c r="Y194" i="59"/>
  <c r="Y195" i="59"/>
  <c r="Y196" i="59"/>
  <c r="Y197" i="59"/>
  <c r="Y198" i="59"/>
  <c r="Y199" i="59"/>
  <c r="Y200" i="59"/>
  <c r="Y201" i="59"/>
  <c r="Y202" i="59"/>
  <c r="Y203" i="59"/>
  <c r="Y204" i="59"/>
  <c r="Y205" i="59"/>
  <c r="Y206" i="59"/>
  <c r="Y207" i="59"/>
  <c r="Y208" i="59"/>
  <c r="Y209" i="59"/>
  <c r="Y210" i="59"/>
  <c r="Y211" i="59"/>
  <c r="Y212" i="59"/>
  <c r="Y213" i="59"/>
  <c r="Y214" i="59"/>
  <c r="Y215" i="59"/>
  <c r="Y216" i="59"/>
  <c r="Y217" i="59"/>
  <c r="Y218" i="59"/>
  <c r="Y219" i="59"/>
  <c r="Y220" i="59"/>
  <c r="Y221" i="59"/>
  <c r="Y222" i="59"/>
  <c r="Y223" i="59"/>
  <c r="Y224" i="59"/>
  <c r="Y225" i="59"/>
  <c r="Y226" i="59"/>
  <c r="Y227" i="59"/>
  <c r="Y228" i="59"/>
  <c r="Y229" i="59"/>
  <c r="Y230" i="59"/>
  <c r="Y231" i="59"/>
  <c r="Y232" i="59"/>
  <c r="Y233" i="59"/>
  <c r="Y234" i="59"/>
  <c r="Y235" i="59"/>
  <c r="Y236" i="59"/>
  <c r="Y237" i="59"/>
  <c r="Y238" i="59"/>
  <c r="Y239" i="59"/>
  <c r="Y240" i="59"/>
  <c r="Y241" i="59"/>
  <c r="Y242" i="59"/>
  <c r="Y243" i="59"/>
  <c r="Y244" i="59"/>
  <c r="Y245" i="59"/>
  <c r="Y246" i="59"/>
  <c r="Y247" i="59"/>
  <c r="Y248" i="59"/>
  <c r="Y249" i="59"/>
  <c r="Y250" i="59"/>
  <c r="Y251" i="59"/>
  <c r="Y252" i="59"/>
  <c r="Y253" i="59"/>
  <c r="Y254" i="59"/>
  <c r="Y255" i="59"/>
  <c r="Y256" i="59"/>
  <c r="Y257" i="59"/>
  <c r="Y258" i="59"/>
  <c r="Y259" i="59"/>
  <c r="Y260" i="59"/>
  <c r="Y261" i="59"/>
  <c r="Y262" i="59"/>
  <c r="Y263" i="59"/>
  <c r="Y264" i="59"/>
  <c r="Y265" i="59"/>
  <c r="Y266" i="59"/>
  <c r="Y267" i="59"/>
  <c r="Y268" i="59"/>
  <c r="Y269" i="59"/>
  <c r="Y270" i="59"/>
  <c r="Y271" i="59"/>
  <c r="Y272" i="59"/>
  <c r="Y273" i="59"/>
  <c r="Y274" i="59"/>
  <c r="Y275" i="59"/>
  <c r="Y276" i="59"/>
  <c r="Y277" i="59"/>
  <c r="Y278" i="59"/>
  <c r="Y279" i="59"/>
  <c r="Y280" i="59"/>
  <c r="Y281" i="59"/>
  <c r="Y282" i="59"/>
  <c r="Y283" i="59"/>
  <c r="Y284" i="59"/>
  <c r="Y285" i="59"/>
  <c r="Y286" i="59"/>
  <c r="Y287" i="59"/>
  <c r="Y288" i="59"/>
  <c r="Y289" i="59"/>
  <c r="Y290" i="59"/>
  <c r="Y291" i="59"/>
  <c r="Y292" i="59"/>
  <c r="Y293" i="59"/>
  <c r="Y294" i="59"/>
  <c r="Y295" i="59"/>
  <c r="Y296" i="59"/>
  <c r="Y297" i="59"/>
  <c r="Y298" i="59"/>
  <c r="Y299" i="59"/>
  <c r="Y300" i="59"/>
  <c r="Y301" i="59"/>
  <c r="Y302" i="59"/>
  <c r="Y303" i="59"/>
  <c r="Y304" i="59"/>
  <c r="Y305" i="59"/>
  <c r="Y306" i="59"/>
  <c r="Y307" i="59"/>
  <c r="Y308" i="59"/>
  <c r="Y309" i="59"/>
  <c r="Y310" i="59"/>
  <c r="Y311" i="59"/>
  <c r="Y312" i="59"/>
  <c r="Y313" i="59"/>
  <c r="Y314" i="59"/>
  <c r="Y315" i="59"/>
  <c r="Y316" i="59"/>
  <c r="Y317" i="59"/>
  <c r="Y318" i="59"/>
  <c r="Y319" i="59"/>
  <c r="Y320" i="59"/>
  <c r="Y321" i="59"/>
  <c r="Y322" i="59"/>
  <c r="Y323" i="59"/>
  <c r="Y324" i="59"/>
  <c r="Y325" i="59"/>
  <c r="Y326" i="59"/>
  <c r="Y327" i="59"/>
  <c r="Y328" i="59"/>
  <c r="Y329" i="59"/>
  <c r="Y330" i="59"/>
  <c r="Y331" i="59"/>
  <c r="Y332" i="59"/>
  <c r="Y333" i="59"/>
  <c r="Y334" i="59"/>
  <c r="Y335" i="59"/>
  <c r="Y336" i="59"/>
  <c r="Y337" i="59"/>
  <c r="Y338" i="59"/>
  <c r="Y339" i="59"/>
  <c r="Y340" i="59"/>
  <c r="Y341" i="59"/>
  <c r="Y342" i="59"/>
  <c r="Y343" i="59"/>
  <c r="Y344" i="59"/>
  <c r="Y345" i="59"/>
  <c r="Y346" i="59"/>
  <c r="Y347" i="59"/>
  <c r="Y348" i="59"/>
  <c r="Y349" i="59"/>
  <c r="Y350" i="59"/>
  <c r="Y351" i="59"/>
  <c r="Y352" i="59"/>
  <c r="Y353" i="59"/>
  <c r="Y354" i="59"/>
  <c r="Y355" i="59"/>
  <c r="Y356" i="59"/>
  <c r="Y357" i="59"/>
  <c r="Y358" i="59"/>
  <c r="Y359" i="59"/>
  <c r="Y360" i="59"/>
  <c r="Y361" i="59"/>
  <c r="Y362" i="59"/>
  <c r="Y363" i="59"/>
  <c r="Y364" i="59"/>
  <c r="Y365" i="59"/>
  <c r="Y366" i="59"/>
  <c r="Y367" i="59"/>
  <c r="Y368" i="59"/>
  <c r="Y369" i="59"/>
  <c r="Y370" i="59"/>
  <c r="Y371" i="59"/>
  <c r="Y372" i="59"/>
  <c r="Y373" i="59"/>
  <c r="Y374" i="59"/>
  <c r="Y375" i="59"/>
  <c r="Y376" i="59"/>
  <c r="Y377" i="59"/>
  <c r="Y378" i="59"/>
  <c r="Y379" i="59"/>
  <c r="Y380" i="59"/>
  <c r="Y381" i="59"/>
  <c r="Y382" i="59"/>
  <c r="Y383" i="59"/>
  <c r="Y384" i="59"/>
  <c r="Y385" i="59"/>
  <c r="Y386" i="59"/>
  <c r="Y387" i="59"/>
  <c r="Y388" i="59"/>
  <c r="Y389" i="59"/>
  <c r="Y390" i="59"/>
  <c r="Y391" i="59"/>
  <c r="Y392" i="59"/>
  <c r="Y393" i="59"/>
  <c r="Y394" i="59"/>
  <c r="Y395" i="59"/>
  <c r="Y396" i="59"/>
  <c r="Y397" i="59"/>
  <c r="Y398" i="59"/>
  <c r="Y399" i="59"/>
  <c r="Y400" i="59"/>
  <c r="Y401" i="59"/>
  <c r="Y402" i="59"/>
  <c r="Y403" i="59"/>
  <c r="Y404" i="59"/>
  <c r="Y405" i="59"/>
  <c r="Y406" i="59"/>
  <c r="Y407" i="59"/>
  <c r="Y408" i="59"/>
  <c r="Y409" i="59"/>
  <c r="Y410" i="59"/>
  <c r="Y411" i="59"/>
  <c r="Y412" i="59"/>
  <c r="Y413" i="59"/>
  <c r="Y414" i="59"/>
  <c r="Y415" i="59"/>
  <c r="Y416" i="59"/>
  <c r="Y417" i="59"/>
  <c r="Y418" i="59"/>
  <c r="Y419" i="59"/>
  <c r="Y420" i="59"/>
  <c r="Y421" i="59"/>
  <c r="Y422" i="59"/>
  <c r="Y423" i="59"/>
  <c r="Y424" i="59"/>
  <c r="Y425" i="59"/>
  <c r="Y426" i="59"/>
  <c r="Y427" i="59"/>
  <c r="Y428" i="59"/>
  <c r="Y429" i="59"/>
  <c r="Y430" i="59"/>
  <c r="Y431" i="59"/>
  <c r="Y432" i="59"/>
  <c r="Y433" i="59"/>
  <c r="Y434" i="59"/>
  <c r="Y435" i="59"/>
  <c r="Y436" i="59"/>
  <c r="Y437" i="59"/>
  <c r="Y438" i="59"/>
  <c r="Y439" i="59"/>
  <c r="Y440" i="59"/>
  <c r="Y441" i="59"/>
  <c r="Y442" i="59"/>
  <c r="Y443" i="59"/>
  <c r="Y444" i="59"/>
  <c r="Y445" i="59"/>
  <c r="Y446" i="59"/>
  <c r="Y447" i="59"/>
  <c r="Y448" i="59"/>
  <c r="Y449" i="59"/>
  <c r="Y450" i="59"/>
  <c r="Y451" i="59"/>
  <c r="Y452" i="59"/>
  <c r="Y453" i="59"/>
  <c r="Y454" i="59"/>
  <c r="Y455" i="59"/>
  <c r="Y456" i="59"/>
  <c r="Y457" i="59"/>
  <c r="Y458" i="59"/>
  <c r="Y459" i="59"/>
  <c r="Y460" i="59"/>
  <c r="Y461" i="59"/>
  <c r="Y462" i="59"/>
  <c r="Y463" i="59"/>
  <c r="Y464" i="59"/>
  <c r="Y465" i="59"/>
  <c r="Y466" i="59"/>
  <c r="Y467" i="59"/>
  <c r="Y468" i="59"/>
  <c r="Y469" i="59"/>
  <c r="Y470" i="59"/>
  <c r="Y471" i="59"/>
  <c r="Y472" i="59"/>
  <c r="Y473" i="59"/>
  <c r="Y474" i="59"/>
  <c r="Y475" i="59"/>
  <c r="Y476" i="59"/>
  <c r="Y477" i="59"/>
  <c r="Y478" i="59"/>
  <c r="Y479" i="59"/>
  <c r="Y480" i="59"/>
  <c r="Y481" i="59"/>
  <c r="Y482" i="59"/>
  <c r="Y483" i="59"/>
  <c r="Y484" i="59"/>
  <c r="Y485" i="59"/>
  <c r="Y486" i="59"/>
  <c r="Y487" i="59"/>
  <c r="Y488" i="59"/>
  <c r="Y489" i="59"/>
  <c r="Y490" i="59"/>
  <c r="Y491" i="59"/>
  <c r="Y492" i="59"/>
  <c r="Y493" i="59"/>
  <c r="Y494" i="59"/>
  <c r="Y495" i="59"/>
  <c r="Y496" i="59"/>
  <c r="Y497" i="59"/>
  <c r="Y498" i="59"/>
  <c r="Y499" i="59"/>
  <c r="Y500" i="59"/>
  <c r="Y501" i="59"/>
  <c r="Y502" i="59"/>
  <c r="Y3" i="59"/>
  <c r="A1" i="58"/>
  <c r="A1" i="57"/>
  <c r="A1" i="56"/>
  <c r="A1" i="55"/>
  <c r="A1" i="59"/>
  <c r="AB4" i="56" a="1"/>
  <c r="AE3" i="56" a="1"/>
  <c r="AE3" i="56" l="1"/>
  <c r="AB4" i="56"/>
  <c r="Z36" i="59" a="1"/>
  <c r="AA34" i="59" a="1"/>
  <c r="AC64" i="59" a="1"/>
  <c r="AE30" i="59" a="1"/>
  <c r="AC42" i="59" a="1"/>
  <c r="AA90" i="59" a="1"/>
  <c r="AE81" i="59" a="1"/>
  <c r="AB16" i="59" a="1"/>
  <c r="AE40" i="59" a="1"/>
  <c r="AA66" i="59" a="1"/>
  <c r="AC37" i="59" a="1"/>
  <c r="AB63" i="59" a="1"/>
  <c r="AB93" i="59" a="1"/>
  <c r="Z26" i="59" a="1"/>
  <c r="AA6" i="59" a="1"/>
  <c r="AC54" i="59" a="1"/>
  <c r="AC4" i="59" a="1"/>
  <c r="AE19" i="59" a="1"/>
  <c r="AA43" i="59" a="1"/>
  <c r="Z33" i="59" a="1"/>
  <c r="AB68" i="59" a="1"/>
  <c r="Z97" i="59" a="1"/>
  <c r="Z99" i="59" a="1"/>
  <c r="AE110" i="59" a="1"/>
  <c r="AB143" i="59" a="1"/>
  <c r="AA96" i="59" a="1"/>
  <c r="AB181" i="59" a="1"/>
  <c r="AB5" i="59" a="1"/>
  <c r="AC7" i="59" a="1"/>
  <c r="AA55" i="59" a="1"/>
  <c r="AE5" i="59" a="1"/>
  <c r="AA25" i="59" a="1"/>
  <c r="AB61" i="59" a="1"/>
  <c r="Z111" i="59" a="1"/>
  <c r="Z7" i="59" a="1"/>
  <c r="AB28" i="59" a="1"/>
  <c r="AE10" i="59" a="1"/>
  <c r="AE56" i="59" a="1"/>
  <c r="AA9" i="59" a="1"/>
  <c r="AC38" i="59" a="1"/>
  <c r="Z38" i="59" a="1"/>
  <c r="AA42" i="59" a="1"/>
  <c r="AC66" i="59" a="1"/>
  <c r="AE38" i="59" a="1"/>
  <c r="Z64" i="59" a="1"/>
  <c r="AA94" i="59" a="1"/>
  <c r="AE66" i="59" a="1"/>
  <c r="Z113" i="59" a="1"/>
  <c r="Z82" i="59" a="1"/>
  <c r="AC132" i="59" a="1"/>
  <c r="Z134" i="59" a="1"/>
  <c r="Z114" i="59" a="1"/>
  <c r="AB205" i="59" a="1"/>
  <c r="Z28" i="59" a="1"/>
  <c r="AA10" i="59" a="1"/>
  <c r="AC56" i="59" a="1"/>
  <c r="AC8" i="59" a="1"/>
  <c r="AE35" i="59" a="1"/>
  <c r="AB71" i="59" a="1"/>
  <c r="AB112" i="59" a="1"/>
  <c r="AB8" i="59" a="1"/>
  <c r="AC13" i="59" a="1"/>
  <c r="AA58" i="59" a="1"/>
  <c r="AE11" i="59" a="1"/>
  <c r="Z55" i="59" a="1"/>
  <c r="AB77" i="59" a="1"/>
  <c r="AA29" i="59" a="1"/>
  <c r="Z18" i="59" a="1"/>
  <c r="AB39" i="59" a="1"/>
  <c r="AC46" i="59" a="1"/>
  <c r="AE67" i="59" a="1"/>
  <c r="AA44" i="59" a="1"/>
  <c r="Z72" i="59" a="1"/>
  <c r="AE96" i="59" a="1"/>
  <c r="AA72" i="59" a="1"/>
  <c r="AB75" i="59" a="1"/>
  <c r="AB135" i="59" a="1"/>
  <c r="AB165" i="59" a="1"/>
  <c r="AC10" i="59" a="1"/>
  <c r="AB13" i="59" a="1"/>
  <c r="AE28" i="59" a="1"/>
  <c r="AA63" i="59" a="1"/>
  <c r="AC25" i="59" a="1"/>
  <c r="AA27" i="59" a="1"/>
  <c r="AC87" i="59" a="1"/>
  <c r="AA79" i="59" a="1"/>
  <c r="Z15" i="59" a="1"/>
  <c r="AB36" i="59" a="1"/>
  <c r="AC35" i="59" a="1"/>
  <c r="AE64" i="59" a="1"/>
  <c r="AA32" i="59" a="1"/>
  <c r="AB82" i="59" a="1"/>
  <c r="Z46" i="59" a="1"/>
  <c r="AA53" i="59" a="1"/>
  <c r="AC74" i="59" a="1"/>
  <c r="AB52" i="59" a="1"/>
  <c r="Z70" i="59" a="1"/>
  <c r="AA33" i="59" a="1"/>
  <c r="AE93" i="59" a="1"/>
  <c r="AA108" i="59" a="1"/>
  <c r="Z142" i="59" a="1"/>
  <c r="AC18" i="59" a="1"/>
  <c r="AB34" i="59" a="1"/>
  <c r="AE25" i="59" a="1"/>
  <c r="AB78" i="59" a="1"/>
  <c r="AA88" i="59" a="1"/>
  <c r="AE87" i="59" a="1"/>
  <c r="Z137" i="59" a="1"/>
  <c r="Z20" i="59" a="1"/>
  <c r="AB41" i="59" a="1"/>
  <c r="AC48" i="59" a="1"/>
  <c r="AE69" i="59" a="1"/>
  <c r="AE29" i="59" a="1"/>
  <c r="AE100" i="59" a="1"/>
  <c r="AC92" i="59" a="1"/>
  <c r="Z43" i="59" a="1"/>
  <c r="AA50" i="59" a="1"/>
  <c r="AC71" i="59" a="1"/>
  <c r="AB49" i="59" a="1"/>
  <c r="Z54" i="59" a="1"/>
  <c r="Z104" i="59" a="1"/>
  <c r="Z10" i="59" a="1"/>
  <c r="AB31" i="59" a="1"/>
  <c r="AE16" i="59" a="1"/>
  <c r="AE59" i="59" a="1"/>
  <c r="AA15" i="59" a="1"/>
  <c r="AE80" i="59" a="1"/>
  <c r="AA22" i="59" a="1"/>
  <c r="Z84" i="59" a="1"/>
  <c r="AC20" i="59" a="1"/>
  <c r="AA119" i="59" a="1"/>
  <c r="AC121" i="59" a="1"/>
  <c r="AB57" i="59" a="1"/>
  <c r="AB149" i="59" a="1"/>
  <c r="Z192" i="59" a="1"/>
  <c r="AE46" i="59" a="1"/>
  <c r="Z32" i="59" a="1"/>
  <c r="AA18" i="59" a="1"/>
  <c r="AC60" i="59" a="1"/>
  <c r="AC16" i="59" a="1"/>
  <c r="AB64" i="59" a="1"/>
  <c r="AA82" i="59" a="1"/>
  <c r="AB67" i="59" a="1"/>
  <c r="AB12" i="59" a="1"/>
  <c r="AE24" i="59" a="1"/>
  <c r="AA62" i="59" a="1"/>
  <c r="AC21" i="59" a="1"/>
  <c r="Z71" i="59" a="1"/>
  <c r="AB85" i="59" a="1"/>
  <c r="Z77" i="59" a="1"/>
  <c r="Z22" i="59" a="1"/>
  <c r="AB43" i="59" a="1"/>
  <c r="AC50" i="59" a="1"/>
  <c r="AE71" i="59" a="1"/>
  <c r="Z17" i="59" a="1"/>
  <c r="AA40" i="59" a="1"/>
  <c r="AB86" i="59" a="1"/>
  <c r="AB72" i="59" a="1"/>
  <c r="AC97" i="59" a="1"/>
  <c r="AB139" i="59" a="1"/>
  <c r="AB173" i="59" a="1"/>
  <c r="Z12" i="59" a="1"/>
  <c r="AB33" i="59" a="1"/>
  <c r="AC23" i="59" a="1"/>
  <c r="AE61" i="59" a="1"/>
  <c r="AA20" i="59" a="1"/>
  <c r="AE84" i="59" a="1"/>
  <c r="AC76" i="59" a="1"/>
  <c r="Z35" i="59" a="1"/>
  <c r="AA30" i="59" a="1"/>
  <c r="AC63" i="59" a="1"/>
  <c r="AE26" i="59" a="1"/>
  <c r="AE31" i="59" a="1"/>
  <c r="Z88" i="59" a="1"/>
  <c r="AB23" i="59" a="1"/>
  <c r="AE51" i="59" a="1"/>
  <c r="AA73" i="59" a="1"/>
  <c r="Z51" i="59" a="1"/>
  <c r="AB62" i="59" a="1"/>
  <c r="AB22" i="59" a="1"/>
  <c r="Z50" i="59" a="1"/>
  <c r="AB90" i="59" a="1"/>
  <c r="AE102" i="59" a="1"/>
  <c r="AB127" i="59" a="1"/>
  <c r="Z176" i="59" a="1"/>
  <c r="Z29" i="59" a="1"/>
  <c r="AE43" i="59" a="1"/>
  <c r="Z40" i="59" a="1"/>
  <c r="AA47" i="59" a="1"/>
  <c r="AC68" i="59" a="1"/>
  <c r="AB46" i="59" a="1"/>
  <c r="AA98" i="59" a="1"/>
  <c r="AE89" i="59" a="1"/>
  <c r="AB20" i="59" a="1"/>
  <c r="AE48" i="59" a="1"/>
  <c r="AA70" i="59" a="1"/>
  <c r="Z48" i="59" a="1"/>
  <c r="AC34" i="59" a="1"/>
  <c r="AB101" i="59" a="1"/>
  <c r="Z30" i="59" a="1"/>
  <c r="AA14" i="59" a="1"/>
  <c r="AC58" i="59" a="1"/>
  <c r="AC12" i="59" a="1"/>
  <c r="AB56" i="59" a="1"/>
  <c r="AA78" i="59" a="1"/>
  <c r="AC9" i="59" a="1"/>
  <c r="AE105" i="59" a="1"/>
  <c r="AC116" i="59" a="1"/>
  <c r="AE118" i="59" a="1"/>
  <c r="AB147" i="59" a="1"/>
  <c r="AE131" i="59" a="1"/>
  <c r="AB189" i="59" a="1"/>
  <c r="AC27" i="59" a="1"/>
  <c r="AC73" i="59" a="1"/>
  <c r="AB94" i="59" a="1"/>
  <c r="Z4" i="59" a="1"/>
  <c r="AB25" i="59" a="1"/>
  <c r="AE4" i="59" a="1"/>
  <c r="AE53" i="59" a="1"/>
  <c r="AA75" i="59" a="1"/>
  <c r="Z53" i="59" a="1"/>
  <c r="AC26" i="59" a="1"/>
  <c r="Z27" i="59" a="1"/>
  <c r="AA8" i="59" a="1"/>
  <c r="AC55" i="59" a="1"/>
  <c r="AC6" i="59" a="1"/>
  <c r="AE27" i="59" a="1"/>
  <c r="AB111" i="59" a="1"/>
  <c r="AB15" i="59" a="1"/>
  <c r="AE36" i="59" a="1"/>
  <c r="AA65" i="59" a="1"/>
  <c r="AC33" i="59" a="1"/>
  <c r="Z58" i="59" a="1"/>
  <c r="AC91" i="59" a="1"/>
  <c r="AC61" i="59" a="1"/>
  <c r="AB110" i="59" a="1"/>
  <c r="AB79" i="59" a="1"/>
  <c r="AE129" i="59" a="1"/>
  <c r="AA132" i="59" a="1"/>
  <c r="Z103" i="59" a="1"/>
  <c r="Z160" i="59" a="1"/>
  <c r="AA68" i="59" a="1"/>
  <c r="Z16" i="59" a="1"/>
  <c r="AB37" i="59" a="1"/>
  <c r="AC39" i="59" a="1"/>
  <c r="AE65" i="59" a="1"/>
  <c r="AA36" i="59" a="1"/>
  <c r="Z61" i="59" a="1"/>
  <c r="AE92" i="59" a="1"/>
  <c r="AC84" i="59" a="1"/>
  <c r="Z39" i="59" a="1"/>
  <c r="AA46" i="59" a="1"/>
  <c r="AC67" i="59" a="1"/>
  <c r="AE42" i="59" a="1"/>
  <c r="AB69" i="59" a="1"/>
  <c r="Z96" i="59" a="1"/>
  <c r="Z6" i="59" a="1"/>
  <c r="AB27" i="59" a="1"/>
  <c r="AE8" i="59" a="1"/>
  <c r="AE55" i="59" a="1"/>
  <c r="AA7" i="59" a="1"/>
  <c r="AC30" i="59" a="1"/>
  <c r="Z66" i="59" a="1"/>
  <c r="AB38" i="59" a="1"/>
  <c r="AB66" i="59" a="1"/>
  <c r="AC100" i="59" a="1"/>
  <c r="AB104" i="59" a="1"/>
  <c r="AC113" i="59" a="1"/>
  <c r="AC112" i="59" a="1"/>
  <c r="Z184" i="59" a="1"/>
  <c r="Z45" i="59" a="1"/>
  <c r="AB17" i="59" a="1"/>
  <c r="AE44" i="59" a="1"/>
  <c r="AA67" i="59" a="1"/>
  <c r="AC41" i="59" a="1"/>
  <c r="AC95" i="59" a="1"/>
  <c r="AA87" i="59" a="1"/>
  <c r="Z19" i="59" a="1"/>
  <c r="AB40" i="59" a="1"/>
  <c r="AC47" i="59" a="1"/>
  <c r="AE68" i="59" a="1"/>
  <c r="AA19" i="59" a="1"/>
  <c r="AB7" i="59" a="1"/>
  <c r="AC11" i="59" a="1"/>
  <c r="AA57" i="59" a="1"/>
  <c r="AE9" i="59" a="1"/>
  <c r="AA41" i="59" a="1"/>
  <c r="AB74" i="59" a="1"/>
  <c r="Z57" i="59" a="1"/>
  <c r="AA103" i="59" a="1"/>
  <c r="AE113" i="59" a="1"/>
  <c r="AA116" i="59" a="1"/>
  <c r="Z146" i="59" a="1"/>
  <c r="AC123" i="59" a="1"/>
  <c r="AA12" i="59" a="1"/>
  <c r="Z5" i="59" a="1"/>
  <c r="Z24" i="59" a="1"/>
  <c r="AB45" i="59" a="1"/>
  <c r="AC52" i="59" a="1"/>
  <c r="AE73" i="59" a="1"/>
  <c r="AB65" i="59" a="1"/>
  <c r="AB108" i="59" a="1"/>
  <c r="AB4" i="59" a="1"/>
  <c r="AC5" i="59" a="1"/>
  <c r="AA54" i="59" a="1"/>
  <c r="AC75" i="59" a="1"/>
  <c r="AB53" i="59" a="1"/>
  <c r="AA31" i="59" a="1"/>
  <c r="Z110" i="59" a="1"/>
  <c r="Z14" i="59" a="1"/>
  <c r="AB35" i="59" a="1"/>
  <c r="AC31" i="59" a="1"/>
  <c r="AE63" i="59" a="1"/>
  <c r="AA28" i="59" a="1"/>
  <c r="AC36" i="59" a="1"/>
  <c r="AE88" i="59" a="1"/>
  <c r="AA56" i="59" a="1"/>
  <c r="AC107" i="59" a="1"/>
  <c r="AA127" i="59" a="1"/>
  <c r="AC129" i="59" a="1"/>
  <c r="AB157" i="59" a="1"/>
  <c r="Z200" i="59" a="1"/>
  <c r="AE62" i="59" a="1"/>
  <c r="Z76" i="59" a="1"/>
  <c r="AB9" i="59" a="1"/>
  <c r="AC15" i="59" a="1"/>
  <c r="AA59" i="59" a="1"/>
  <c r="AE13" i="59" a="1"/>
  <c r="Z59" i="59" a="1"/>
  <c r="AC79" i="59" a="1"/>
  <c r="AB54" i="59" a="1"/>
  <c r="Z11" i="59" a="1"/>
  <c r="AB32" i="59" a="1"/>
  <c r="AC19" i="59" a="1"/>
  <c r="AE60" i="59" a="1"/>
  <c r="AA17" i="59" a="1"/>
  <c r="Z42" i="59" a="1"/>
  <c r="AA49" i="59" a="1"/>
  <c r="AC70" i="59" a="1"/>
  <c r="AB48" i="59" a="1"/>
  <c r="AA39" i="59" a="1"/>
  <c r="AE18" i="59" a="1"/>
  <c r="AA83" i="59" a="1"/>
  <c r="Z90" i="59" a="1"/>
  <c r="AA92" i="59" a="1"/>
  <c r="Z138" i="59" a="1"/>
  <c r="Z122" i="59" a="1"/>
  <c r="AB18" i="59" a="1"/>
  <c r="AC45" i="59" a="1"/>
  <c r="AB21" i="59" a="1"/>
  <c r="AE49" i="59" a="1"/>
  <c r="AA71" i="59" a="1"/>
  <c r="Z49" i="59" a="1"/>
  <c r="AA45" i="59" a="1"/>
  <c r="AC103" i="59" a="1"/>
  <c r="AA95" i="59" a="1"/>
  <c r="Z23" i="59" a="1"/>
  <c r="AB44" i="59" a="1"/>
  <c r="AC51" i="59" a="1"/>
  <c r="AE72" i="59" a="1"/>
  <c r="Z60" i="59" a="1"/>
  <c r="AB11" i="59" a="1"/>
  <c r="AE20" i="59" a="1"/>
  <c r="AA61" i="59" a="1"/>
  <c r="AE17" i="59" a="1"/>
  <c r="Z67" i="59" a="1"/>
  <c r="AC83" i="59" a="1"/>
  <c r="AC43" i="59" a="1"/>
  <c r="Z56" i="59" a="1"/>
  <c r="AE121" i="59" a="1"/>
  <c r="AA124" i="59" a="1"/>
  <c r="AA81" i="59" a="1"/>
  <c r="Z152" i="59" a="1"/>
  <c r="AA52" i="59" a="1"/>
  <c r="Z44" i="59" a="1"/>
  <c r="AA51" i="59" a="1"/>
  <c r="AC72" i="59" a="1"/>
  <c r="AB50" i="59" a="1"/>
  <c r="AB59" i="59" a="1"/>
  <c r="AA106" i="59" a="1"/>
  <c r="AE97" i="59" a="1"/>
  <c r="AB24" i="59" a="1"/>
  <c r="AE52" i="59" a="1"/>
  <c r="AA74" i="59" a="1"/>
  <c r="Z52" i="59" a="1"/>
  <c r="Z34" i="59" a="1"/>
  <c r="AA26" i="59" a="1"/>
  <c r="AC62" i="59" a="1"/>
  <c r="AE22" i="59" a="1"/>
  <c r="AA21" i="59" a="1"/>
  <c r="AA86" i="59" a="1"/>
  <c r="AE50" i="59" a="1"/>
  <c r="AA102" i="59" a="1"/>
  <c r="Z69" i="59" a="1"/>
  <c r="AC124" i="59" a="1"/>
  <c r="AE126" i="59" a="1"/>
  <c r="AB92" i="59" a="1"/>
  <c r="AB197" i="59" a="1"/>
  <c r="AC57" i="59" a="1"/>
  <c r="Z8" i="59" a="1"/>
  <c r="AB29" i="59" a="1"/>
  <c r="Z31" i="59" a="1"/>
  <c r="AB60" i="59" a="1"/>
  <c r="AE23" i="59" a="1"/>
  <c r="AB87" i="59" a="1"/>
  <c r="Z168" i="59" a="1"/>
  <c r="AB106" i="59" a="1"/>
  <c r="Z128" i="59" a="1"/>
  <c r="AB142" i="59" a="1"/>
  <c r="AE79" i="59" a="1"/>
  <c r="AC179" i="59" a="1"/>
  <c r="AB30" i="59" a="1"/>
  <c r="AB96" i="59" a="1"/>
  <c r="AE90" i="59" a="1"/>
  <c r="Z94" i="59" a="1"/>
  <c r="AB138" i="59" a="1"/>
  <c r="AC122" i="59" a="1"/>
  <c r="AC171" i="59" a="1"/>
  <c r="AB14" i="59" a="1"/>
  <c r="AC29" i="59" a="1"/>
  <c r="Z85" i="59" a="1"/>
  <c r="AE39" i="59" a="1"/>
  <c r="AE94" i="59" a="1"/>
  <c r="AB123" i="59" a="1"/>
  <c r="Z172" i="59" a="1"/>
  <c r="AC65" i="59" a="1"/>
  <c r="Z112" i="59" a="1"/>
  <c r="AC81" i="59" a="1"/>
  <c r="Z132" i="59" a="1"/>
  <c r="AC151" i="59" a="1"/>
  <c r="AE225" i="59" a="1"/>
  <c r="AA104" i="59" a="1"/>
  <c r="AC168" i="59" a="1"/>
  <c r="AA211" i="59" a="1"/>
  <c r="AA200" i="59" a="1"/>
  <c r="AB253" i="59" a="1"/>
  <c r="AC288" i="59" a="1"/>
  <c r="AA230" i="59" a="1"/>
  <c r="AA134" i="59" a="1"/>
  <c r="Z177" i="59" a="1"/>
  <c r="AB73" i="59" a="1"/>
  <c r="Z101" i="59" a="1"/>
  <c r="AA105" i="59" a="1"/>
  <c r="AB114" i="59" a="1"/>
  <c r="Z145" i="59" a="1"/>
  <c r="AB116" i="59" a="1"/>
  <c r="AE184" i="59" a="1"/>
  <c r="Z41" i="59" a="1"/>
  <c r="AC28" i="59" a="1"/>
  <c r="AE101" i="59" a="1"/>
  <c r="Z117" i="59" a="1"/>
  <c r="AB146" i="59" a="1"/>
  <c r="Z127" i="59" a="1"/>
  <c r="AC187" i="59" a="1"/>
  <c r="AA4" i="59" a="1"/>
  <c r="AE21" i="59" a="1"/>
  <c r="AC104" i="59" a="1"/>
  <c r="AA115" i="59" a="1"/>
  <c r="AC117" i="59" a="1"/>
  <c r="AE128" i="59" a="1"/>
  <c r="AB26" i="59" a="1"/>
  <c r="AC22" i="59" a="1"/>
  <c r="Z93" i="59" a="1"/>
  <c r="AE91" i="59" a="1"/>
  <c r="AB107" i="59" a="1"/>
  <c r="AE196" i="59" a="1"/>
  <c r="AE233" i="59" a="1"/>
  <c r="AC141" i="59" a="1"/>
  <c r="Z107" i="59" a="1"/>
  <c r="AB145" i="59" a="1"/>
  <c r="Z21" i="59" a="1"/>
  <c r="Z89" i="59" a="1"/>
  <c r="Z102" i="59" a="1"/>
  <c r="AC232" i="59" a="1"/>
  <c r="AE181" i="59" a="1"/>
  <c r="AA168" i="59" a="1"/>
  <c r="AB126" i="59" a="1"/>
  <c r="AA222" i="59" a="1"/>
  <c r="AA130" i="59" a="1"/>
  <c r="AB190" i="59" a="1"/>
  <c r="Z186" i="59" a="1"/>
  <c r="AE248" i="59" a="1"/>
  <c r="AA286" i="59" a="1"/>
  <c r="Z130" i="59" a="1"/>
  <c r="AA225" i="59" a="1"/>
  <c r="AC93" i="59" a="1"/>
  <c r="AA167" i="59" a="1"/>
  <c r="AE209" i="59" a="1"/>
  <c r="AC197" i="59" a="1"/>
  <c r="AA224" i="59" a="1"/>
  <c r="Z194" i="59" a="1"/>
  <c r="AC293" i="59" a="1"/>
  <c r="AC256" i="59" a="1"/>
  <c r="AB219" i="59" a="1"/>
  <c r="AB263" i="59" a="1"/>
  <c r="AA277" i="59" a="1"/>
  <c r="Z283" i="59" a="1"/>
  <c r="AB322" i="59" a="1"/>
  <c r="AA60" i="59" a="1"/>
  <c r="AE78" i="59" a="1"/>
  <c r="AE109" i="59" a="1"/>
  <c r="AE245" i="59" a="1"/>
  <c r="AE197" i="59" a="1"/>
  <c r="AC205" i="59" a="1"/>
  <c r="AB269" i="59" a="1"/>
  <c r="AC126" i="59" a="1"/>
  <c r="AC231" i="59" a="1"/>
  <c r="AB150" i="59" a="1"/>
  <c r="AB206" i="59" a="1"/>
  <c r="Z218" i="59" a="1"/>
  <c r="AA262" i="59" a="1"/>
  <c r="AE292" i="59" a="1"/>
  <c r="AE188" i="59" a="1"/>
  <c r="AE231" i="59" a="1"/>
  <c r="AC137" i="59" a="1"/>
  <c r="AC180" i="59" a="1"/>
  <c r="AC90" i="59" a="1"/>
  <c r="Z223" i="59" a="1"/>
  <c r="AE132" i="59" a="1"/>
  <c r="AC247" i="59" a="1"/>
  <c r="AE300" i="59" a="1"/>
  <c r="AB184" i="59" a="1"/>
  <c r="Z234" i="59" a="1"/>
  <c r="AB303" i="59" a="1"/>
  <c r="Z329" i="59" a="1"/>
  <c r="AC334" i="59" a="1"/>
  <c r="AE379" i="59" a="1"/>
  <c r="AC422" i="59" a="1"/>
  <c r="AB500" i="59" a="1"/>
  <c r="AC460" i="59" a="1"/>
  <c r="AA146" i="59" a="1"/>
  <c r="AA100" i="59" a="1"/>
  <c r="Z126" i="59" a="1"/>
  <c r="AE70" i="59" a="1"/>
  <c r="AA84" i="59" a="1"/>
  <c r="AA162" i="59" a="1"/>
  <c r="AE116" i="59" a="1"/>
  <c r="AA203" i="59" a="1"/>
  <c r="AE210" i="59" a="1"/>
  <c r="Z272" i="59" a="1"/>
  <c r="AA154" i="59" a="1"/>
  <c r="AE232" i="59" a="1"/>
  <c r="Z153" i="59" a="1"/>
  <c r="AE12" i="59" a="1"/>
  <c r="AE76" i="59" a="1"/>
  <c r="AA16" i="59" a="1"/>
  <c r="Z80" i="59" a="1"/>
  <c r="AE47" i="59" a="1"/>
  <c r="AB6" i="59" a="1"/>
  <c r="AB84" i="59" a="1"/>
  <c r="Z13" i="59" a="1"/>
  <c r="AC77" i="59" a="1"/>
  <c r="AE108" i="59" a="1"/>
  <c r="AA190" i="59" a="1"/>
  <c r="AE14" i="59" a="1"/>
  <c r="AA107" i="59" a="1"/>
  <c r="AB51" i="59" a="1"/>
  <c r="AB98" i="59" a="1"/>
  <c r="AE99" i="59" a="1"/>
  <c r="AC111" i="59" a="1"/>
  <c r="AB103" i="59" a="1"/>
  <c r="AA182" i="59" a="1"/>
  <c r="AE37" i="59" a="1"/>
  <c r="AA99" i="59" a="1"/>
  <c r="AA112" i="59" a="1"/>
  <c r="Z144" i="59" a="1"/>
  <c r="AE106" i="59" a="1"/>
  <c r="AE34" i="59" a="1"/>
  <c r="AE85" i="59" a="1"/>
  <c r="AA186" i="59" a="1"/>
  <c r="AA231" i="59" a="1"/>
  <c r="AA136" i="59" a="1"/>
  <c r="AA179" i="59" a="1"/>
  <c r="AE221" i="59" a="1"/>
  <c r="AC221" i="59" a="1"/>
  <c r="Z264" i="59" a="1"/>
  <c r="Z204" i="59" a="1"/>
  <c r="AC235" i="59" a="1"/>
  <c r="AE144" i="59" a="1"/>
  <c r="Z154" i="59" a="1"/>
  <c r="AB97" i="59" a="1"/>
  <c r="AB58" i="59" a="1"/>
  <c r="Z125" i="59" a="1"/>
  <c r="Z83" i="59" a="1"/>
  <c r="AE152" i="59" a="1"/>
  <c r="AC195" i="59" a="1"/>
  <c r="AA48" i="59" a="1"/>
  <c r="AC99" i="59" a="1"/>
  <c r="AB125" i="59" a="1"/>
  <c r="AA93" i="59" a="1"/>
  <c r="AC155" i="59" a="1"/>
  <c r="AA198" i="59" a="1"/>
  <c r="AC53" i="59" a="1"/>
  <c r="AE104" i="59" a="1"/>
  <c r="Z74" i="59" a="1"/>
  <c r="AE125" i="59" a="1"/>
  <c r="AA128" i="59" a="1"/>
  <c r="Z95" i="59" a="1"/>
  <c r="Z156" i="59" a="1"/>
  <c r="AE6" i="59" a="1"/>
  <c r="AB55" i="59" a="1"/>
  <c r="Z105" i="59" a="1"/>
  <c r="Z116" i="59" a="1"/>
  <c r="Z139" i="59" a="1"/>
  <c r="AB213" i="59" a="1"/>
  <c r="AA239" i="59" a="1"/>
  <c r="AC152" i="59" a="1"/>
  <c r="AB70" i="59" a="1"/>
  <c r="AB115" i="59" a="1"/>
  <c r="AC49" i="59" a="1"/>
  <c r="AC106" i="59" a="1"/>
  <c r="AA243" i="59" a="1"/>
  <c r="AA195" i="59" a="1"/>
  <c r="AE194" i="59" a="1"/>
  <c r="AE115" i="59" a="1"/>
  <c r="AE228" i="59" a="1"/>
  <c r="AC147" i="59" a="1"/>
  <c r="AC259" i="59" a="1"/>
  <c r="AC291" i="59" a="1"/>
  <c r="AC183" i="59" a="1"/>
  <c r="AC230" i="59" a="1"/>
  <c r="AE134" i="59" a="1"/>
  <c r="AE177" i="59" a="1"/>
  <c r="AC220" i="59" a="1"/>
  <c r="AE218" i="59" a="1"/>
  <c r="AC245" i="59" a="1"/>
  <c r="AB242" i="59" a="1"/>
  <c r="AC299" i="59" a="1"/>
  <c r="Z179" i="59" a="1"/>
  <c r="AB155" i="59" a="1"/>
  <c r="AB231" i="59" a="1"/>
  <c r="Z274" i="59" a="1"/>
  <c r="Z298" i="59" a="1"/>
  <c r="AB304" i="59" a="1"/>
  <c r="AA120" i="59" a="1"/>
  <c r="Z148" i="59" a="1"/>
  <c r="Z63" i="59" a="1"/>
  <c r="AA97" i="59" a="1"/>
  <c r="AA202" i="59" a="1"/>
  <c r="AA144" i="59" a="1"/>
  <c r="AE213" i="59" a="1"/>
  <c r="Z227" i="59" a="1"/>
  <c r="AE281" i="59" a="1"/>
  <c r="Z188" i="59" a="1"/>
  <c r="AA238" i="59" a="1"/>
  <c r="AB76" i="59" a="1"/>
  <c r="AB230" i="59" a="1"/>
  <c r="AE272" i="59" a="1"/>
  <c r="Z129" i="59" a="1"/>
  <c r="AB209" i="59" a="1"/>
  <c r="AA237" i="59" a="1"/>
  <c r="AC148" i="59" a="1"/>
  <c r="AA191" i="59" a="1"/>
  <c r="AA160" i="59" a="1"/>
  <c r="AE268" i="59" a="1"/>
  <c r="AA306" i="59" a="1"/>
  <c r="Z182" i="59" a="1"/>
  <c r="AC170" i="59" a="1"/>
  <c r="AA189" i="59" a="1"/>
  <c r="Z313" i="59" a="1"/>
  <c r="AB334" i="59" a="1"/>
  <c r="AE347" i="59" a="1"/>
  <c r="AC390" i="59" a="1"/>
  <c r="AA433" i="59" a="1"/>
  <c r="AA396" i="59" a="1"/>
  <c r="Z121" i="59" a="1"/>
  <c r="Z189" i="59" a="1"/>
  <c r="Z276" i="59" a="1"/>
  <c r="AC125" i="59" a="1"/>
  <c r="AB153" i="59" a="1"/>
  <c r="AC40" i="59" a="1"/>
  <c r="AE107" i="59" a="1"/>
  <c r="AE149" i="59" a="1"/>
  <c r="AC216" i="59" a="1"/>
  <c r="AC284" i="59" a="1"/>
  <c r="AB193" i="59" a="1"/>
  <c r="AC239" i="59" a="1"/>
  <c r="Z169" i="59" a="1"/>
  <c r="AC115" i="59" a="1"/>
  <c r="Z233" i="59" a="1"/>
  <c r="AC275" i="59" a="1"/>
  <c r="AB136" i="59" a="1"/>
  <c r="Z212" i="59" a="1"/>
  <c r="AC238" i="59" a="1"/>
  <c r="AA151" i="59" a="1"/>
  <c r="AE193" i="59" a="1"/>
  <c r="AE57" i="59" a="1"/>
  <c r="AC24" i="59" a="1"/>
  <c r="AC59" i="59" a="1"/>
  <c r="AA69" i="59" a="1"/>
  <c r="AE7" i="59" a="1"/>
  <c r="AA24" i="59" a="1"/>
  <c r="AC94" i="59" a="1"/>
  <c r="AC98" i="59" a="1"/>
  <c r="AA158" i="59" a="1"/>
  <c r="AE200" i="59" a="1"/>
  <c r="AE58" i="59" a="1"/>
  <c r="Z109" i="59" a="1"/>
  <c r="Z78" i="59" a="1"/>
  <c r="AC32" i="59" a="1"/>
  <c r="Z120" i="59" a="1"/>
  <c r="AB122" i="59" a="1"/>
  <c r="Z62" i="59" a="1"/>
  <c r="AA150" i="59" a="1"/>
  <c r="AE192" i="59" a="1"/>
  <c r="AE32" i="59" a="1"/>
  <c r="AB89" i="59" a="1"/>
  <c r="AA37" i="59" a="1"/>
  <c r="AC120" i="59" a="1"/>
  <c r="AE122" i="59" a="1"/>
  <c r="AE75" i="59" a="1"/>
  <c r="Z37" i="59" a="1"/>
  <c r="AC102" i="59" a="1"/>
  <c r="AC207" i="59" a="1"/>
  <c r="AC236" i="59" a="1"/>
  <c r="AE146" i="59" a="1"/>
  <c r="AE189" i="59" a="1"/>
  <c r="AC157" i="59" a="1"/>
  <c r="AB232" i="59" a="1"/>
  <c r="AE216" i="59" a="1"/>
  <c r="AE240" i="59" a="1"/>
  <c r="AB198" i="59" a="1"/>
  <c r="AB175" i="59" a="1"/>
  <c r="AB113" i="59" a="1"/>
  <c r="AE82" i="59" a="1"/>
  <c r="AA23" i="59" a="1"/>
  <c r="AB134" i="59" a="1"/>
  <c r="AC114" i="59" a="1"/>
  <c r="AC163" i="59" a="1"/>
  <c r="AA206" i="59" a="1"/>
  <c r="AC69" i="59" a="1"/>
  <c r="AE33" i="59" a="1"/>
  <c r="AB83" i="59" a="1"/>
  <c r="Z65" i="59" a="1"/>
  <c r="AC85" i="59" a="1"/>
  <c r="AA77" i="59" a="1"/>
  <c r="AA117" i="59" a="1"/>
  <c r="AA166" i="59" a="1"/>
  <c r="AE208" i="59" a="1"/>
  <c r="AE74" i="59" a="1"/>
  <c r="Z75" i="59" a="1"/>
  <c r="Z86" i="59" a="1"/>
  <c r="Z79" i="59" a="1"/>
  <c r="Z136" i="59" a="1"/>
  <c r="Z118" i="59" a="1"/>
  <c r="AE54" i="59" a="1"/>
  <c r="AB105" i="59" a="1"/>
  <c r="AA76" i="59" a="1"/>
  <c r="AE123" i="59" a="1"/>
  <c r="AA223" i="59" a="1"/>
  <c r="AC244" i="59" a="1"/>
  <c r="AA163" i="59" a="1"/>
  <c r="AE114" i="59" a="1"/>
  <c r="AA118" i="59" a="1"/>
  <c r="AE83" i="59" a="1"/>
  <c r="AC191" i="59" a="1"/>
  <c r="AE138" i="59" a="1"/>
  <c r="AC208" i="59" a="1"/>
  <c r="AB224" i="59" a="1"/>
  <c r="Z280" i="59" a="1"/>
  <c r="AC175" i="59" a="1"/>
  <c r="AE236" i="59" a="1"/>
  <c r="Z161" i="59" a="1"/>
  <c r="Z217" i="59" a="1"/>
  <c r="AA270" i="59" a="1"/>
  <c r="AB118" i="59" a="1"/>
  <c r="AE204" i="59" a="1"/>
  <c r="AE235" i="59" a="1"/>
  <c r="AC145" i="59" a="1"/>
  <c r="AC188" i="59" a="1"/>
  <c r="AE154" i="59" a="1"/>
  <c r="Z231" i="59" a="1"/>
  <c r="Z165" i="59" a="1"/>
  <c r="AC263" i="59" a="1"/>
  <c r="AE304" i="59" a="1"/>
  <c r="AB200" i="59" a="1"/>
  <c r="Z242" i="59" a="1"/>
  <c r="AA149" i="59" a="1"/>
  <c r="AE167" i="59" a="1"/>
  <c r="Z333" i="59" a="1"/>
  <c r="AB137" i="59" a="1"/>
  <c r="AB169" i="59" a="1"/>
  <c r="AB109" i="59" a="1"/>
  <c r="AB129" i="59" a="1"/>
  <c r="AC224" i="59" a="1"/>
  <c r="AE165" i="59" a="1"/>
  <c r="AB131" i="59" a="1"/>
  <c r="AB240" i="59" a="1"/>
  <c r="AE289" i="59" a="1"/>
  <c r="AC211" i="59" a="1"/>
  <c r="AE244" i="59" a="1"/>
  <c r="Z241" i="59" a="1"/>
  <c r="AA282" i="59" a="1"/>
  <c r="AE95" i="59" a="1"/>
  <c r="Z220" i="59" a="1"/>
  <c r="AA11" i="59" a="1"/>
  <c r="AC14" i="59" a="1"/>
  <c r="AB19" i="59" a="1"/>
  <c r="Z47" i="59" a="1"/>
  <c r="AE77" i="59" a="1"/>
  <c r="AB119" i="59" a="1"/>
  <c r="Z108" i="59" a="1"/>
  <c r="AB117" i="59" a="1"/>
  <c r="AB130" i="59" a="1"/>
  <c r="AE119" i="59" a="1"/>
  <c r="AE168" i="59" a="1"/>
  <c r="Z9" i="59" a="1"/>
  <c r="AA13" i="59" a="1"/>
  <c r="AC80" i="59" a="1"/>
  <c r="AA80" i="59" a="1"/>
  <c r="Z133" i="59" a="1"/>
  <c r="AE103" i="59" a="1"/>
  <c r="AE160" i="59" a="1"/>
  <c r="AC203" i="59" a="1"/>
  <c r="AA64" i="59" a="1"/>
  <c r="AA131" i="59" a="1"/>
  <c r="AB133" i="59" a="1"/>
  <c r="AB161" i="59" a="1"/>
  <c r="AA38" i="59" a="1"/>
  <c r="Z92" i="59" a="1"/>
  <c r="AE41" i="59" a="1"/>
  <c r="AB121" i="59" a="1"/>
  <c r="AE241" i="59" a="1"/>
  <c r="AE157" i="59" a="1"/>
  <c r="AC200" i="59" a="1"/>
  <c r="AE178" i="59" a="1"/>
  <c r="Z243" i="59" a="1"/>
  <c r="AA283" i="59" a="1"/>
  <c r="AE224" i="59" a="1"/>
  <c r="AB166" i="59" a="1"/>
  <c r="Z209" i="59" a="1"/>
  <c r="AC78" i="59" a="1"/>
  <c r="AB99" i="59" a="1"/>
  <c r="AA125" i="59" a="1"/>
  <c r="AA174" i="59" a="1"/>
  <c r="AB47" i="59" a="1"/>
  <c r="AC88" i="59" a="1"/>
  <c r="AB80" i="59" a="1"/>
  <c r="AA91" i="59" a="1"/>
  <c r="AA89" i="59" a="1"/>
  <c r="Z141" i="59" a="1"/>
  <c r="AE127" i="59" a="1"/>
  <c r="AE176" i="59" a="1"/>
  <c r="Z25" i="59" a="1"/>
  <c r="Z91" i="59" a="1"/>
  <c r="AC105" i="59" a="1"/>
  <c r="AB141" i="59" a="1"/>
  <c r="AB177" i="59" a="1"/>
  <c r="AA5" i="59" a="1"/>
  <c r="AE86" i="59" a="1"/>
  <c r="AC82" i="59" a="1"/>
  <c r="AE172" i="59" a="1"/>
  <c r="AC228" i="59" a="1"/>
  <c r="AC127" i="59" a="1"/>
  <c r="AE173" i="59" a="1"/>
  <c r="Z164" i="59" a="1"/>
  <c r="Z100" i="59" a="1"/>
  <c r="Z124" i="59" a="1"/>
  <c r="AB221" i="59" a="1"/>
  <c r="AC160" i="59" a="1"/>
  <c r="AA111" i="59" a="1"/>
  <c r="AA287" i="59" a="1"/>
  <c r="Z208" i="59" a="1"/>
  <c r="AC243" i="59" a="1"/>
  <c r="AB174" i="59" a="1"/>
  <c r="AB159" i="59" a="1"/>
  <c r="AB238" i="59" a="1"/>
  <c r="AE280" i="59" a="1"/>
  <c r="Z147" i="59" a="1"/>
  <c r="AB217" i="59" a="1"/>
  <c r="AA241" i="59" a="1"/>
  <c r="AC156" i="59" a="1"/>
  <c r="AA199" i="59" a="1"/>
  <c r="AA176" i="59" a="1"/>
  <c r="AE282" i="59" a="1"/>
  <c r="AE135" i="59" a="1"/>
  <c r="Z198" i="59" a="1"/>
  <c r="AB252" i="59" a="1"/>
  <c r="AC260" i="59" a="1"/>
  <c r="Z317" i="59" a="1"/>
  <c r="AE117" i="59" a="1"/>
  <c r="AA35" i="59" a="1"/>
  <c r="AC96" i="59" a="1"/>
  <c r="AE112" i="59" a="1"/>
  <c r="AA235" i="59" a="1"/>
  <c r="AC184" i="59" a="1"/>
  <c r="AC173" i="59" a="1"/>
  <c r="Z256" i="59" a="1"/>
  <c r="Z135" i="59" a="1"/>
  <c r="AC223" i="59" a="1"/>
  <c r="AE136" i="59" a="1"/>
  <c r="Z193" i="59" a="1"/>
  <c r="AB191" i="59" a="1"/>
  <c r="AC251" i="59" a="1"/>
  <c r="AC287" i="59" a="1"/>
  <c r="AE156" i="59" a="1"/>
  <c r="AA159" i="59" a="1"/>
  <c r="AC181" i="59" a="1"/>
  <c r="AB218" i="59" a="1"/>
  <c r="AA141" i="59" a="1"/>
  <c r="AB203" i="59" a="1"/>
  <c r="AA261" i="59" a="1"/>
  <c r="AB318" i="59" a="1"/>
  <c r="AA401" i="59" a="1"/>
  <c r="AC417" i="59" a="1"/>
  <c r="Z140" i="59" a="1"/>
  <c r="AE45" i="59" a="1"/>
  <c r="AA227" i="59" a="1"/>
  <c r="AA152" i="59" a="1"/>
  <c r="AA291" i="59" a="1"/>
  <c r="AC110" i="59" a="1"/>
  <c r="AE288" i="59" a="1"/>
  <c r="AA194" i="59" a="1"/>
  <c r="AE243" i="59" a="1"/>
  <c r="AC172" i="59" a="1"/>
  <c r="Z119" i="59" a="1"/>
  <c r="AC143" i="59" a="1"/>
  <c r="AE252" i="59" a="1"/>
  <c r="AA302" i="59" a="1"/>
  <c r="Z166" i="59" a="1"/>
  <c r="AB279" i="59" a="1"/>
  <c r="AA114" i="59" a="1"/>
  <c r="Z309" i="59" a="1"/>
  <c r="AB330" i="59" a="1"/>
  <c r="AE130" i="59" a="1"/>
  <c r="AB81" i="59" a="1"/>
  <c r="Z216" i="59" a="1"/>
  <c r="AA155" i="59" a="1"/>
  <c r="AA219" i="59" a="1"/>
  <c r="Z235" i="59" a="1"/>
  <c r="AE285" i="59" a="1"/>
  <c r="AA242" i="59" a="1"/>
  <c r="AA278" i="59" a="1"/>
  <c r="AE239" i="59" a="1"/>
  <c r="AE153" i="59" a="1"/>
  <c r="AC196" i="59" a="1"/>
  <c r="AE170" i="59" a="1"/>
  <c r="Z143" i="59" a="1"/>
  <c r="Z197" i="59" a="1"/>
  <c r="AC279" i="59" a="1"/>
  <c r="AB216" i="59" a="1"/>
  <c r="Z250" i="59" a="1"/>
  <c r="AA213" i="59" a="1"/>
  <c r="Z251" i="59" a="1"/>
  <c r="AB301" i="59" a="1"/>
  <c r="AC366" i="59" a="1"/>
  <c r="AA425" i="59" a="1"/>
  <c r="AE406" i="59" a="1"/>
  <c r="AE230" i="59" a="1"/>
  <c r="Z260" i="59" a="1"/>
  <c r="AC306" i="59" a="1"/>
  <c r="AC206" i="59" a="1"/>
  <c r="AE182" i="59" a="1"/>
  <c r="AB245" i="59" a="1"/>
  <c r="AB196" i="59" a="1"/>
  <c r="AB313" i="59" a="1"/>
  <c r="Z292" i="59" a="1"/>
  <c r="AC348" i="59" a="1"/>
  <c r="Z391" i="59" a="1"/>
  <c r="AE242" i="59" a="1"/>
  <c r="AE298" i="59" a="1"/>
  <c r="AB176" i="59" a="1"/>
  <c r="Z230" i="59" a="1"/>
  <c r="AB295" i="59" a="1"/>
  <c r="Z327" i="59" a="1"/>
  <c r="AC326" i="59" a="1"/>
  <c r="AE297" i="59" a="1"/>
  <c r="AE270" i="59" a="1"/>
  <c r="Z321" i="59" a="1"/>
  <c r="AE371" i="59" a="1"/>
  <c r="AE427" i="59" a="1"/>
  <c r="AA412" i="59" a="1"/>
  <c r="AC241" i="59" a="1"/>
  <c r="AB265" i="59" a="1"/>
  <c r="AE111" i="59" a="1"/>
  <c r="AE211" i="59" a="1"/>
  <c r="AA188" i="59" a="1"/>
  <c r="AA248" i="59" a="1"/>
  <c r="Z199" i="59" a="1"/>
  <c r="Z336" i="59" a="1"/>
  <c r="AB297" i="59" a="1"/>
  <c r="AA351" i="59" a="1"/>
  <c r="Z115" i="59" a="1"/>
  <c r="Z245" i="59" a="1"/>
  <c r="AA300" i="59" a="1"/>
  <c r="Z158" i="59" a="1"/>
  <c r="AB275" i="59" a="1"/>
  <c r="Z307" i="59" a="1"/>
  <c r="AB328" i="59" a="1"/>
  <c r="Z267" i="59" a="1"/>
  <c r="AE331" i="59" a="1"/>
  <c r="AA303" i="59" a="1"/>
  <c r="AA109" i="59" a="1"/>
  <c r="AC278" i="59" a="1"/>
  <c r="AB408" i="59" a="1"/>
  <c r="Z501" i="59" a="1"/>
  <c r="AA473" i="59" a="1"/>
  <c r="AE314" i="59" a="1"/>
  <c r="Z370" i="59" a="1"/>
  <c r="AE412" i="59" a="1"/>
  <c r="AC455" i="59" a="1"/>
  <c r="Z479" i="59" a="1"/>
  <c r="AB180" i="59" a="1"/>
  <c r="AC357" i="59" a="1"/>
  <c r="AC400" i="59" a="1"/>
  <c r="AA443" i="59" a="1"/>
  <c r="AA338" i="59" a="1"/>
  <c r="AA464" i="59" a="1"/>
  <c r="AB4" i="58" a="1"/>
  <c r="AC198" i="59" a="1"/>
  <c r="AB285" i="59" a="1"/>
  <c r="AA361" i="59" a="1"/>
  <c r="AA417" i="59" a="1"/>
  <c r="AE390" i="59" a="1"/>
  <c r="AA218" i="59" a="1"/>
  <c r="AB244" i="59" a="1"/>
  <c r="AE303" i="59" a="1"/>
  <c r="AE195" i="59" a="1"/>
  <c r="AA172" i="59" a="1"/>
  <c r="Z240" i="59" a="1"/>
  <c r="AE133" i="59" a="1"/>
  <c r="Z332" i="59" a="1"/>
  <c r="AB281" i="59" a="1"/>
  <c r="AA343" i="59" a="1"/>
  <c r="AA232" i="59" a="1"/>
  <c r="AA296" i="59" a="1"/>
  <c r="AC108" i="59" a="1"/>
  <c r="AB267" i="59" a="1"/>
  <c r="Z291" i="59" a="1"/>
  <c r="AB324" i="59" a="1"/>
  <c r="Z215" i="59" a="1"/>
  <c r="AE315" i="59" a="1"/>
  <c r="AC249" i="59" a="1"/>
  <c r="AB290" i="59" a="1"/>
  <c r="AA377" i="59" a="1"/>
  <c r="AE435" i="59" a="1"/>
  <c r="AA428" i="59" a="1"/>
  <c r="AC135" i="59" a="1"/>
  <c r="AA281" i="59" a="1"/>
  <c r="AA137" i="59" a="1"/>
  <c r="AB246" i="59" a="1"/>
  <c r="AE198" i="59" a="1"/>
  <c r="AC253" i="59" a="1"/>
  <c r="AE255" i="59" a="1"/>
  <c r="AB262" i="59" a="1"/>
  <c r="AB317" i="59" a="1"/>
  <c r="AA143" i="59" a="1"/>
  <c r="AC356" i="59" a="1"/>
  <c r="Z399" i="59" a="1"/>
  <c r="Z149" i="59" a="1"/>
  <c r="AC255" i="59" a="1"/>
  <c r="AE302" i="59" a="1"/>
  <c r="AB192" i="59" a="1"/>
  <c r="Z238" i="59" a="1"/>
  <c r="Z68" i="59" a="1"/>
  <c r="AA135" i="59" a="1"/>
  <c r="Z331" i="59" a="1"/>
  <c r="AA341" i="59" a="1"/>
  <c r="AC150" i="59" a="1"/>
  <c r="Z271" i="59" a="1"/>
  <c r="Z285" i="59" a="1"/>
  <c r="AE415" i="59" a="1"/>
  <c r="AC389" i="59" a="1"/>
  <c r="AC478" i="59" a="1"/>
  <c r="AC325" i="59" a="1"/>
  <c r="AB375" i="59" a="1"/>
  <c r="AA418" i="59" a="1"/>
  <c r="AB460" i="59" a="1"/>
  <c r="AE349" i="59" a="1"/>
  <c r="AB411" i="59" a="1"/>
  <c r="AA426" i="59" a="1"/>
  <c r="Z486" i="59" a="1"/>
  <c r="AC349" i="59" a="1"/>
  <c r="AE405" i="59" a="1"/>
  <c r="AE183" i="59" a="1"/>
  <c r="AB374" i="59" a="1"/>
  <c r="AA470" i="59" a="1"/>
  <c r="AE262" i="59" a="1"/>
  <c r="AE175" i="59" a="1"/>
  <c r="AE399" i="59" a="1"/>
  <c r="Z459" i="59" a="1"/>
  <c r="AE468" i="59" a="1"/>
  <c r="AB365" i="59" a="1"/>
  <c r="Z408" i="59" a="1"/>
  <c r="AE352" i="59" a="1"/>
  <c r="AB438" i="59" a="1"/>
  <c r="AE328" i="59" a="1"/>
  <c r="AC300" i="59" a="1"/>
  <c r="AA276" i="59" a="1"/>
  <c r="AE267" i="59" a="1"/>
  <c r="Z499" i="59" a="1"/>
  <c r="AE471" i="59" a="1"/>
  <c r="AA312" i="59" a="1"/>
  <c r="AC411" i="59" a="1"/>
  <c r="AC226" i="59" a="1"/>
  <c r="AE169" i="59" a="1"/>
  <c r="AE202" i="59" a="1"/>
  <c r="AB215" i="59" a="1"/>
  <c r="Z163" i="59" a="1"/>
  <c r="AB223" i="59" a="1"/>
  <c r="Z282" i="59" a="1"/>
  <c r="AA313" i="59" a="1"/>
  <c r="AE411" i="59" a="1"/>
  <c r="AE438" i="59" a="1"/>
  <c r="AC86" i="59" a="1"/>
  <c r="AB102" i="59" a="1"/>
  <c r="AE237" i="59" a="1"/>
  <c r="AA184" i="59" a="1"/>
  <c r="AB140" i="59" a="1"/>
  <c r="AC139" i="59" a="1"/>
  <c r="Z170" i="59" a="1"/>
  <c r="AA254" i="59" a="1"/>
  <c r="AA294" i="59" a="1"/>
  <c r="AC222" i="59" a="1"/>
  <c r="AA122" i="59" a="1"/>
  <c r="AA183" i="59" a="1"/>
  <c r="AC165" i="59" a="1"/>
  <c r="AA110" i="59" a="1"/>
  <c r="AB186" i="59" a="1"/>
  <c r="AA274" i="59" a="1"/>
  <c r="Z106" i="59" a="1"/>
  <c r="Z211" i="59" a="1"/>
  <c r="AB187" i="59" a="1"/>
  <c r="AB247" i="59" a="1"/>
  <c r="AE191" i="59" a="1"/>
  <c r="AC210" i="59" a="1"/>
  <c r="AB314" i="59" a="1"/>
  <c r="AB10" i="59" a="1"/>
  <c r="Z81" i="59" a="1"/>
  <c r="AB91" i="59" a="1"/>
  <c r="AE229" i="59" a="1"/>
  <c r="AC176" i="59" a="1"/>
  <c r="AE162" i="59" a="1"/>
  <c r="Z248" i="59" a="1"/>
  <c r="AC292" i="59" a="1"/>
  <c r="AC219" i="59" a="1"/>
  <c r="AB120" i="59" a="1"/>
  <c r="Z185" i="59" a="1"/>
  <c r="AA246" i="59" a="1"/>
  <c r="AE284" i="59" a="1"/>
  <c r="AA129" i="59" a="1"/>
  <c r="AE223" i="59" a="1"/>
  <c r="AA245" i="59" a="1"/>
  <c r="AC164" i="59" a="1"/>
  <c r="AA207" i="59" a="1"/>
  <c r="AA192" i="59" a="1"/>
  <c r="AC215" i="59" a="1"/>
  <c r="AE290" i="59" a="1"/>
  <c r="AB152" i="59" a="1"/>
  <c r="AE253" i="59" a="1"/>
  <c r="Z214" i="59" a="1"/>
  <c r="AE271" i="59" a="1"/>
  <c r="AC276" i="59" a="1"/>
  <c r="Z337" i="59" a="1"/>
  <c r="AE307" i="59" a="1"/>
  <c r="AC382" i="59" a="1"/>
  <c r="AC438" i="59" a="1"/>
  <c r="Z434" i="59" a="1"/>
  <c r="Z157" i="59" a="1"/>
  <c r="AE283" i="59" a="1"/>
  <c r="AC142" i="59" a="1"/>
  <c r="Z249" i="59" a="1"/>
  <c r="AA204" i="59" a="1"/>
  <c r="AA256" i="59" a="1"/>
  <c r="Z263" i="59" a="1"/>
  <c r="AB95" i="59" a="1"/>
  <c r="AE215" i="59" a="1"/>
  <c r="AA359" i="59" a="1"/>
  <c r="AE260" i="59" a="1"/>
  <c r="AA304" i="59" a="1"/>
  <c r="Z174" i="59" a="1"/>
  <c r="AA139" i="59" a="1"/>
  <c r="AA157" i="59" a="1"/>
  <c r="Z311" i="59" a="1"/>
  <c r="AB332" i="59" a="1"/>
  <c r="AE343" i="59" a="1"/>
  <c r="AE171" i="59" a="1"/>
  <c r="AB291" i="59" a="1"/>
  <c r="AB338" i="59" a="1"/>
  <c r="AC318" i="59" a="1"/>
  <c r="AA385" i="59" a="1"/>
  <c r="AA441" i="59" a="1"/>
  <c r="AC286" i="59" a="1"/>
  <c r="AE147" i="59" a="1"/>
  <c r="AC209" i="59" a="1"/>
  <c r="AE258" i="59" a="1"/>
  <c r="AB268" i="59" a="1"/>
  <c r="Z273" i="59" a="1"/>
  <c r="Z320" i="59" a="1"/>
  <c r="AA147" i="59" a="1"/>
  <c r="AE361" i="59" a="1"/>
  <c r="AB404" i="59" a="1"/>
  <c r="AB170" i="59" a="1"/>
  <c r="AA266" i="59" a="1"/>
  <c r="AC305" i="59" a="1"/>
  <c r="Z203" i="59" a="1"/>
  <c r="AB179" i="59" a="1"/>
  <c r="AB243" i="59" a="1"/>
  <c r="AE159" i="59" a="1"/>
  <c r="AC178" i="59" a="1"/>
  <c r="AB312" i="59" a="1"/>
  <c r="Z288" i="59" a="1"/>
  <c r="AC346" i="59" a="1"/>
  <c r="AA193" i="59" a="1"/>
  <c r="AC140" i="59" a="1"/>
  <c r="AE341" i="59" a="1"/>
  <c r="Z423" i="59" a="1"/>
  <c r="AA404" i="59" a="1"/>
  <c r="AE483" i="59" a="1"/>
  <c r="AA336" i="59" a="1"/>
  <c r="AC423" i="59" a="1"/>
  <c r="Z463" i="59" a="1"/>
  <c r="AB484" i="59" a="1"/>
  <c r="AA311" i="59" a="1"/>
  <c r="AA368" i="59" a="1"/>
  <c r="AA411" i="59" a="1"/>
  <c r="AE453" i="59" a="1"/>
  <c r="AC475" i="59" a="1"/>
  <c r="AB162" i="59" a="1"/>
  <c r="AB326" i="59" a="1"/>
  <c r="AC264" i="59" a="1"/>
  <c r="AC374" i="59" a="1"/>
  <c r="AC430" i="59" a="1"/>
  <c r="AE422" i="59" a="1"/>
  <c r="AC131" i="59" a="1"/>
  <c r="AA217" i="59" a="1"/>
  <c r="AC193" i="59" a="1"/>
  <c r="AE250" i="59" a="1"/>
  <c r="AB220" i="59" a="1"/>
  <c r="AC254" i="59" a="1"/>
  <c r="Z316" i="59" a="1"/>
  <c r="AB337" i="59" a="1"/>
  <c r="AE353" i="59" a="1"/>
  <c r="AB396" i="59" a="1"/>
  <c r="AA138" i="59" a="1"/>
  <c r="AA250" i="59" a="1"/>
  <c r="AC301" i="59" a="1"/>
  <c r="Z187" i="59" a="1"/>
  <c r="AB163" i="59" a="1"/>
  <c r="AB235" i="59" a="1"/>
  <c r="Z278" i="59" a="1"/>
  <c r="Z306" i="59" a="1"/>
  <c r="AB308" i="59" a="1"/>
  <c r="AB272" i="59" a="1"/>
  <c r="AA337" i="59" a="1"/>
  <c r="Z123" i="59" a="1"/>
  <c r="AA329" i="59" a="1"/>
  <c r="AA393" i="59" a="1"/>
  <c r="AA449" i="59" a="1"/>
  <c r="AB455" i="59" a="1"/>
  <c r="AE293" i="59" a="1"/>
  <c r="AC158" i="59" a="1"/>
  <c r="Z257" i="59" a="1"/>
  <c r="AA220" i="59" a="1"/>
  <c r="AA264" i="59" a="1"/>
  <c r="Z279" i="59" a="1"/>
  <c r="AB284" i="59" a="1"/>
  <c r="AC186" i="59" a="1"/>
  <c r="AA309" i="59" a="1"/>
  <c r="AA367" i="59" a="1"/>
  <c r="AE276" i="59" a="1"/>
  <c r="AC119" i="59" a="1"/>
  <c r="Z190" i="59" a="1"/>
  <c r="AC202" i="59" a="1"/>
  <c r="AA221" i="59" a="1"/>
  <c r="Z315" i="59" a="1"/>
  <c r="AB336" i="59" a="1"/>
  <c r="AE212" i="59" a="1"/>
  <c r="Z253" i="59" a="1"/>
  <c r="AA355" i="59" a="1"/>
  <c r="AB419" i="59" a="1"/>
  <c r="AA489" i="59" a="1"/>
  <c r="AB343" i="59" a="1"/>
  <c r="AA386" i="59" a="1"/>
  <c r="AE428" i="59" a="1"/>
  <c r="AB487" i="59" a="1"/>
  <c r="AB392" i="59" a="1"/>
  <c r="AC464" i="59" a="1"/>
  <c r="Z362" i="59" a="1"/>
  <c r="AC447" i="59" a="1"/>
  <c r="AB497" i="59" a="1"/>
  <c r="AE362" i="59" a="1"/>
  <c r="AA419" i="59" a="1"/>
  <c r="AA322" i="59" a="1"/>
  <c r="Z394" i="59" a="1"/>
  <c r="AC483" i="59" a="1"/>
  <c r="AC134" i="59" a="1"/>
  <c r="AB276" i="59" a="1"/>
  <c r="AB306" i="59" a="1"/>
  <c r="AB416" i="59" a="1"/>
  <c r="AA479" i="59" a="1"/>
  <c r="AE326" i="59" a="1"/>
  <c r="Z376" i="59" a="1"/>
  <c r="Z482" i="59" a="1"/>
  <c r="AC363" i="59" a="1"/>
  <c r="AB406" i="59" a="1"/>
  <c r="Z449" i="59" a="1"/>
  <c r="Z345" i="59" a="1"/>
  <c r="AC182" i="59" a="1"/>
  <c r="Z302" i="59" a="1"/>
  <c r="AA333" i="59" a="1"/>
  <c r="AA421" i="59" a="1"/>
  <c r="AC482" i="59" a="1"/>
  <c r="AC333" i="59" a="1"/>
  <c r="AB379" i="59" a="1"/>
  <c r="AA422" i="59" a="1"/>
  <c r="AB462" i="59" a="1"/>
  <c r="AC308" i="59" a="1"/>
  <c r="AE366" i="59" a="1"/>
  <c r="AE409" i="59" a="1"/>
  <c r="AE375" i="59" a="1"/>
  <c r="AB353" i="59" a="1"/>
  <c r="AB492" i="59" a="1"/>
  <c r="AB442" i="59" a="1"/>
  <c r="Z371" i="59" a="1"/>
  <c r="AC467" i="59" a="1"/>
  <c r="AA15" i="58" a="1"/>
  <c r="AE5" i="58" a="1"/>
  <c r="Z39" i="58" a="1"/>
  <c r="AA69" i="58" a="1"/>
  <c r="AC51" i="58" a="1"/>
  <c r="AE45" i="58" a="1"/>
  <c r="Z58" i="58" a="1"/>
  <c r="AB102" i="58" a="1"/>
  <c r="AC121" i="58" a="1"/>
  <c r="AA164" i="58" a="1"/>
  <c r="AE103" i="58" a="1"/>
  <c r="AC360" i="59" a="1"/>
  <c r="AC425" i="59" a="1"/>
  <c r="Z346" i="59" a="1"/>
  <c r="AC242" i="59" a="1"/>
  <c r="AE201" i="59" a="1"/>
  <c r="Z180" i="59" a="1"/>
  <c r="AC285" i="59" a="1"/>
  <c r="AC248" i="59" a="1"/>
  <c r="AB255" i="59" a="1"/>
  <c r="AE265" i="59" a="1"/>
  <c r="AC358" i="59" a="1"/>
  <c r="AE443" i="59" a="1"/>
  <c r="AA289" i="59" a="1"/>
  <c r="Z73" i="59" a="1"/>
  <c r="AA171" i="59" a="1"/>
  <c r="AA214" i="59" a="1"/>
  <c r="AB182" i="59" a="1"/>
  <c r="Z202" i="59" a="1"/>
  <c r="AE264" i="59" a="1"/>
  <c r="AC118" i="59" a="1"/>
  <c r="AE227" i="59" a="1"/>
  <c r="AA140" i="59" a="1"/>
  <c r="AC204" i="59" a="1"/>
  <c r="AE186" i="59" a="1"/>
  <c r="AB201" i="59" a="1"/>
  <c r="AB151" i="59" a="1"/>
  <c r="AA288" i="59" a="1"/>
  <c r="AC146" i="59" a="1"/>
  <c r="AA251" i="59" a="1"/>
  <c r="Z258" i="59" a="1"/>
  <c r="AC266" i="59" a="1"/>
  <c r="AA271" i="59" a="1"/>
  <c r="AC128" i="59" a="1"/>
  <c r="AB100" i="59" a="1"/>
  <c r="AC17" i="59" a="1"/>
  <c r="AB144" i="59" a="1"/>
  <c r="AC240" i="59" a="1"/>
  <c r="AC192" i="59" a="1"/>
  <c r="AC189" i="59" a="1"/>
  <c r="AB261" i="59" a="1"/>
  <c r="AB88" i="59" a="1"/>
  <c r="AC227" i="59" a="1"/>
  <c r="AA142" i="59" a="1"/>
  <c r="Z201" i="59" a="1"/>
  <c r="AB207" i="59" a="1"/>
  <c r="AE256" i="59" a="1"/>
  <c r="AA290" i="59" a="1"/>
  <c r="AA178" i="59" a="1"/>
  <c r="AA229" i="59" a="1"/>
  <c r="Z131" i="59" a="1"/>
  <c r="AA175" i="59" a="1"/>
  <c r="AE217" i="59" a="1"/>
  <c r="AC213" i="59" a="1"/>
  <c r="AA240" i="59" a="1"/>
  <c r="Z237" i="59" a="1"/>
  <c r="AA298" i="59" a="1"/>
  <c r="Z150" i="59" a="1"/>
  <c r="AB271" i="59" a="1"/>
  <c r="Z299" i="59" a="1"/>
  <c r="Z183" i="59" a="1"/>
  <c r="AE339" i="59" a="1"/>
  <c r="AE395" i="59" a="1"/>
  <c r="AE451" i="59" a="1"/>
  <c r="AA463" i="59" a="1"/>
  <c r="AB210" i="59" a="1"/>
  <c r="AE295" i="59" a="1"/>
  <c r="AE163" i="59" a="1"/>
  <c r="AC101" i="59" a="1"/>
  <c r="Z224" i="59" a="1"/>
  <c r="AE266" i="59" a="1"/>
  <c r="AB283" i="59" a="1"/>
  <c r="Z324" i="59" a="1"/>
  <c r="AE207" i="59" a="1"/>
  <c r="AC314" i="59" a="1"/>
  <c r="AE369" i="59" a="1"/>
  <c r="AA101" i="59" a="1"/>
  <c r="AB202" i="59" a="1"/>
  <c r="AC281" i="59" a="1"/>
  <c r="AA133" i="59" a="1"/>
  <c r="Z219" i="59" a="1"/>
  <c r="AB195" i="59" a="1"/>
  <c r="AB251" i="59" a="1"/>
  <c r="Z247" i="59" a="1"/>
  <c r="AB256" i="59" a="1"/>
  <c r="AB316" i="59" a="1"/>
  <c r="Z304" i="59" a="1"/>
  <c r="AE238" i="59" a="1"/>
  <c r="AA148" i="59" a="1"/>
  <c r="AE247" i="59" a="1"/>
  <c r="AC342" i="59" a="1"/>
  <c r="AC398" i="59" a="1"/>
  <c r="AA457" i="59" a="1"/>
  <c r="AE465" i="59" a="1"/>
  <c r="Z221" i="59" a="1"/>
  <c r="AA297" i="59" a="1"/>
  <c r="AA169" i="59" a="1"/>
  <c r="AB124" i="59" a="1"/>
  <c r="AC269" i="59" a="1"/>
  <c r="Z295" i="59" a="1"/>
  <c r="AB325" i="59" a="1"/>
  <c r="AE319" i="59" a="1"/>
  <c r="AC372" i="59" a="1"/>
  <c r="AC159" i="59" a="1"/>
  <c r="Z213" i="59" a="1"/>
  <c r="AA284" i="59" a="1"/>
  <c r="AC138" i="59" a="1"/>
  <c r="AA247" i="59" a="1"/>
  <c r="Z254" i="59" a="1"/>
  <c r="AA263" i="59" a="1"/>
  <c r="Z339" i="59" a="1"/>
  <c r="Z159" i="59" a="1"/>
  <c r="AC169" i="59" a="1"/>
  <c r="Z310" i="59" a="1"/>
  <c r="AE365" i="59" a="1"/>
  <c r="AA437" i="59" a="1"/>
  <c r="AC494" i="59" a="1"/>
  <c r="AC391" i="59" a="1"/>
  <c r="AA434" i="59" a="1"/>
  <c r="AB468" i="59" a="1"/>
  <c r="Z490" i="59" a="1"/>
  <c r="AC332" i="59" a="1"/>
  <c r="AE378" i="59" a="1"/>
  <c r="AE421" i="59" a="1"/>
  <c r="Z361" i="59" a="1"/>
  <c r="Z426" i="59" a="1"/>
  <c r="AA486" i="59" a="1"/>
  <c r="AE141" i="59" a="1"/>
  <c r="AE323" i="59" a="1"/>
  <c r="AE387" i="59" a="1"/>
  <c r="AC446" i="59" a="1"/>
  <c r="Z450" i="59" a="1"/>
  <c r="AB178" i="59" a="1"/>
  <c r="AE291" i="59" a="1"/>
  <c r="AA153" i="59" a="1"/>
  <c r="AB254" i="59" a="1"/>
  <c r="AE214" i="59" a="1"/>
  <c r="AC261" i="59" a="1"/>
  <c r="AB278" i="59" a="1"/>
  <c r="AB321" i="59" a="1"/>
  <c r="AA165" i="59" a="1"/>
  <c r="AC364" i="59" a="1"/>
  <c r="Z407" i="59" a="1"/>
  <c r="Z181" i="59" a="1"/>
  <c r="AC271" i="59" a="1"/>
  <c r="AE306" i="59" a="1"/>
  <c r="AB208" i="59" a="1"/>
  <c r="Z246" i="59" a="1"/>
  <c r="AA181" i="59" a="1"/>
  <c r="AE199" i="59" a="1"/>
  <c r="Z335" i="59" a="1"/>
  <c r="AB293" i="59" a="1"/>
  <c r="AC214" i="59" a="1"/>
  <c r="AA249" i="59" a="1"/>
  <c r="AB264" i="59" a="1"/>
  <c r="AC350" i="59" a="1"/>
  <c r="AC406" i="59" a="1"/>
  <c r="AC44" i="59" a="1"/>
  <c r="AB199" i="59" a="1"/>
  <c r="AE299" i="59" a="1"/>
  <c r="AE179" i="59" a="1"/>
  <c r="AA156" i="59" a="1"/>
  <c r="Z232" i="59" a="1"/>
  <c r="AE274" i="59" a="1"/>
  <c r="AB299" i="59" a="1"/>
  <c r="Z328" i="59" a="1"/>
  <c r="AA265" i="59" a="1"/>
  <c r="AC330" i="59" a="1"/>
  <c r="AE377" i="59" a="1"/>
  <c r="AA210" i="59" a="1"/>
  <c r="Z162" i="59" a="1"/>
  <c r="AC289" i="59" a="1"/>
  <c r="AC252" i="59" a="1"/>
  <c r="AB211" i="59" a="1"/>
  <c r="AB259" i="59" a="1"/>
  <c r="AA269" i="59" a="1"/>
  <c r="AE273" i="59" a="1"/>
  <c r="AB320" i="59" a="1"/>
  <c r="Z151" i="59" a="1"/>
  <c r="AA275" i="59" a="1"/>
  <c r="AB167" i="59" a="1"/>
  <c r="AA212" i="59" a="1"/>
  <c r="AC376" i="59" a="1"/>
  <c r="AB444" i="59" a="1"/>
  <c r="AB447" i="59" a="1"/>
  <c r="AE499" i="59" a="1"/>
  <c r="Z354" i="59" a="1"/>
  <c r="AE396" i="59" a="1"/>
  <c r="AC439" i="59" a="1"/>
  <c r="Z471" i="59" a="1"/>
  <c r="AC426" i="59" a="1"/>
  <c r="AC486" i="59" a="1"/>
  <c r="AB383" i="59" a="1"/>
  <c r="AB464" i="59" a="1"/>
  <c r="AB282" i="59" a="1"/>
  <c r="AA376" i="59" a="1"/>
  <c r="AA435" i="59" a="1"/>
  <c r="AB344" i="59" a="1"/>
  <c r="AA420" i="59" a="1"/>
  <c r="AA113" i="59" a="1"/>
  <c r="AC212" i="59" a="1"/>
  <c r="AC229" i="59" a="1"/>
  <c r="AA295" i="59" a="1"/>
  <c r="AA259" i="59" a="1"/>
  <c r="Z266" i="59" a="1"/>
  <c r="AB288" i="59" a="1"/>
  <c r="AB204" i="59" a="1"/>
  <c r="AA369" i="59" a="1"/>
  <c r="AC454" i="59" a="1"/>
  <c r="AA236" i="59" a="1"/>
  <c r="AA123" i="59" a="1"/>
  <c r="AB42" i="59" a="1"/>
  <c r="AA187" i="59" a="1"/>
  <c r="AA226" i="59" a="1"/>
  <c r="AB222" i="59" a="1"/>
  <c r="AC283" i="59" a="1"/>
  <c r="AC167" i="59" a="1"/>
  <c r="AA233" i="59" a="1"/>
  <c r="AE161" i="59" a="1"/>
  <c r="AA215" i="59" a="1"/>
  <c r="AA208" i="59" a="1"/>
  <c r="AE234" i="59" a="1"/>
  <c r="Z229" i="59" a="1"/>
  <c r="AE296" i="59" a="1"/>
  <c r="AB168" i="59" a="1"/>
  <c r="AE120" i="59" a="1"/>
  <c r="Z226" i="59" a="1"/>
  <c r="AB287" i="59" a="1"/>
  <c r="Z325" i="59" a="1"/>
  <c r="AC109" i="59" a="1"/>
  <c r="Z87" i="59" a="1"/>
  <c r="AE15" i="59" a="1"/>
  <c r="AC89" i="59" a="1"/>
  <c r="AE180" i="59" a="1"/>
  <c r="AC133" i="59" a="1"/>
  <c r="AE205" i="59" a="1"/>
  <c r="AA216" i="59" a="1"/>
  <c r="AB277" i="59" a="1"/>
  <c r="AE164" i="59" a="1"/>
  <c r="AA234" i="59" a="1"/>
  <c r="AB158" i="59" a="1"/>
  <c r="AB214" i="59" a="1"/>
  <c r="Z225" i="59" a="1"/>
  <c r="AC267" i="59" a="1"/>
  <c r="AC295" i="59" a="1"/>
  <c r="AC199" i="59" a="1"/>
  <c r="AC234" i="59" a="1"/>
  <c r="AE142" i="59" a="1"/>
  <c r="AE185" i="59" a="1"/>
  <c r="AC149" i="59" a="1"/>
  <c r="AB228" i="59" a="1"/>
  <c r="AB154" i="59" a="1"/>
  <c r="AA258" i="59" a="1"/>
  <c r="AC303" i="59" a="1"/>
  <c r="Z195" i="59" a="1"/>
  <c r="AB171" i="59" a="1"/>
  <c r="AB239" i="59" a="1"/>
  <c r="AE124" i="59" a="1"/>
  <c r="AE145" i="59" a="1"/>
  <c r="AB310" i="59" a="1"/>
  <c r="Z275" i="59" a="1"/>
  <c r="AA353" i="59" a="1"/>
  <c r="AA409" i="59" a="1"/>
  <c r="AE148" i="59" a="1"/>
  <c r="AA301" i="59" a="1"/>
  <c r="AA185" i="59" a="1"/>
  <c r="AC161" i="59" a="1"/>
  <c r="AC277" i="59" a="1"/>
  <c r="Z308" i="59" a="1"/>
  <c r="AB329" i="59" a="1"/>
  <c r="AC270" i="59" a="1"/>
  <c r="AE335" i="59" a="1"/>
  <c r="AC380" i="59" a="1"/>
  <c r="AE220" i="59" a="1"/>
  <c r="AB183" i="59" a="1"/>
  <c r="AA292" i="59" a="1"/>
  <c r="Z155" i="59" a="1"/>
  <c r="AA255" i="59" a="1"/>
  <c r="Z262" i="59" a="1"/>
  <c r="AC274" i="59" a="1"/>
  <c r="AA279" i="59" a="1"/>
  <c r="AB172" i="59" a="1"/>
  <c r="Z301" i="59" a="1"/>
  <c r="AB236" i="59" a="1"/>
  <c r="Z228" i="59" a="1"/>
  <c r="Z326" i="59" a="1"/>
  <c r="AB280" i="59" a="1"/>
  <c r="AE355" i="59" a="1"/>
  <c r="AC414" i="59" a="1"/>
  <c r="AC385" i="59" a="1"/>
  <c r="AB185" i="59" a="1"/>
  <c r="Z239" i="59" a="1"/>
  <c r="AC302" i="59" a="1"/>
  <c r="AC190" i="59" a="1"/>
  <c r="AE166" i="59" a="1"/>
  <c r="AB237" i="59" a="1"/>
  <c r="AA280" i="59" a="1"/>
  <c r="AB128" i="59" a="1"/>
  <c r="AB309" i="59" a="1"/>
  <c r="AE275" i="59" a="1"/>
  <c r="AC340" i="59" a="1"/>
  <c r="AA383" i="59" a="1"/>
  <c r="AE226" i="59" a="1"/>
  <c r="AC294" i="59" a="1"/>
  <c r="AB160" i="59" a="1"/>
  <c r="AE257" i="59" a="1"/>
  <c r="Z222" i="59" a="1"/>
  <c r="AE279" i="59" a="1"/>
  <c r="Z323" i="59" a="1"/>
  <c r="AC310" i="59" a="1"/>
  <c r="AB257" i="59" a="1"/>
  <c r="AB331" i="59" a="1"/>
  <c r="Z387" i="59" a="1"/>
  <c r="Z451" i="59" a="1"/>
  <c r="AA461" i="59" a="1"/>
  <c r="AA205" i="59" a="1"/>
  <c r="AB359" i="59" a="1"/>
  <c r="AA402" i="59" a="1"/>
  <c r="AE444" i="59" a="1"/>
  <c r="AB495" i="59" a="1"/>
  <c r="AE346" i="59" a="1"/>
  <c r="AE389" i="59" a="1"/>
  <c r="AC432" i="59" a="1"/>
  <c r="AE316" i="59" a="1"/>
  <c r="AE446" i="59" a="1"/>
  <c r="AE496" i="59" a="1"/>
  <c r="AC304" i="59" a="1"/>
  <c r="AC258" i="59" a="1"/>
  <c r="AA345" i="59" a="1"/>
  <c r="AE403" i="59" a="1"/>
  <c r="AE459" i="59" a="1"/>
  <c r="AC468" i="59" a="1"/>
  <c r="Z178" i="59" a="1"/>
  <c r="AC298" i="59" a="1"/>
  <c r="AC174" i="59" a="1"/>
  <c r="AE150" i="59" a="1"/>
  <c r="AB229" i="59" a="1"/>
  <c r="AA272" i="59" a="1"/>
  <c r="Z294" i="59" a="1"/>
  <c r="AB300" i="59" a="1"/>
  <c r="AE259" i="59" a="1"/>
  <c r="AA325" i="59" a="1"/>
  <c r="AA375" i="59" a="1"/>
  <c r="Z98" i="59" a="1"/>
  <c r="AE286" i="59" a="1"/>
  <c r="AE143" i="59" a="1"/>
  <c r="AE249" i="59" a="1"/>
  <c r="Z206" i="59" a="1"/>
  <c r="AE263" i="59" a="1"/>
  <c r="AC268" i="59" a="1"/>
  <c r="Z319" i="59" a="1"/>
  <c r="AB248" i="59" a="1"/>
  <c r="AB194" i="59" a="1"/>
  <c r="AE190" i="59" a="1"/>
  <c r="AB315" i="59" a="1"/>
  <c r="Z296" i="59" a="1"/>
  <c r="AE363" i="59" a="1"/>
  <c r="AE419" i="59" a="1"/>
  <c r="AC401" i="59" a="1"/>
  <c r="AC225" i="59" a="1"/>
  <c r="AB249" i="59" a="1"/>
  <c r="AA305" i="59" a="1"/>
  <c r="AA201" i="59" a="1"/>
  <c r="AC177" i="59" a="1"/>
  <c r="AB156" i="59" a="1"/>
  <c r="Z175" i="59" a="1"/>
  <c r="Z312" i="59" a="1"/>
  <c r="AB333" i="59" a="1"/>
  <c r="AE345" i="59" a="1"/>
  <c r="AB388" i="59" a="1"/>
  <c r="AC237" i="59" a="1"/>
  <c r="AB234" i="59" a="1"/>
  <c r="AC297" i="59" a="1"/>
  <c r="Z171" i="59" a="1"/>
  <c r="AC130" i="59" a="1"/>
  <c r="AB227" i="59" a="1"/>
  <c r="Z270" i="59" a="1"/>
  <c r="Z290" i="59" a="1"/>
  <c r="AB296" i="59" a="1"/>
  <c r="AA253" i="59" a="1"/>
  <c r="AA321" i="59" a="1"/>
  <c r="AC290" i="59" a="1"/>
  <c r="AA260" i="59" a="1"/>
  <c r="AC154" i="59" a="1"/>
  <c r="AC458" i="59" a="1"/>
  <c r="AE467" i="59" a="1"/>
  <c r="AB294" i="59" a="1"/>
  <c r="AC407" i="59" a="1"/>
  <c r="AA450" i="59" a="1"/>
  <c r="AB476" i="59" a="1"/>
  <c r="Z455" i="59" a="1"/>
  <c r="AC272" i="59" a="1"/>
  <c r="AE404" i="59" a="1"/>
  <c r="Z475" i="59" a="1"/>
  <c r="AA327" i="59" a="1"/>
  <c r="AC392" i="59" a="1"/>
  <c r="AC448" i="59" a="1"/>
  <c r="AB358" i="59" a="1"/>
  <c r="AA452" i="59" a="1"/>
  <c r="AE222" i="59" a="1"/>
  <c r="AC217" i="59" a="1"/>
  <c r="Z322" i="59" a="1"/>
  <c r="AC378" i="59" a="1"/>
  <c r="AA445" i="59" a="1"/>
  <c r="AA448" i="59" a="1"/>
  <c r="AC500" i="59" a="1"/>
  <c r="AB397" i="59" a="1"/>
  <c r="Z440" i="59" a="1"/>
  <c r="AB471" i="59" a="1"/>
  <c r="Z493" i="59" a="1"/>
  <c r="AA342" i="59" a="1"/>
  <c r="AE384" i="59" a="1"/>
  <c r="AC307" i="59" a="1"/>
  <c r="AB233" i="59" a="1"/>
  <c r="AC384" i="59" a="1"/>
  <c r="AC499" i="59" a="1"/>
  <c r="Z431" i="59" a="1"/>
  <c r="AA323" i="59" a="1"/>
  <c r="Z435" i="59" a="1"/>
  <c r="AA493" i="59" a="1"/>
  <c r="AA390" i="59" a="1"/>
  <c r="AA454" i="59" a="1"/>
  <c r="AB489" i="59" a="1"/>
  <c r="AC345" i="59" a="1"/>
  <c r="AA399" i="59" a="1"/>
  <c r="Z443" i="59" a="1"/>
  <c r="Z421" i="59" a="1"/>
  <c r="Z390" i="59" a="1"/>
  <c r="AA496" i="59" a="1"/>
  <c r="AC25" i="58" a="1"/>
  <c r="AE24" i="58" a="1"/>
  <c r="Z94" i="58" a="1"/>
  <c r="AE16" i="58" a="1"/>
  <c r="AC88" i="58" a="1"/>
  <c r="AE86" i="58" a="1"/>
  <c r="AC153" i="58" a="1"/>
  <c r="AC114" i="58" a="1"/>
  <c r="AC309" i="59" a="1"/>
  <c r="AC431" i="59" a="1"/>
  <c r="AA352" i="59" a="1"/>
  <c r="AC408" i="59" a="1"/>
  <c r="Z281" i="59" a="1"/>
  <c r="Z377" i="59" a="1"/>
  <c r="AE472" i="59" a="1"/>
  <c r="AC282" i="59" a="1"/>
  <c r="AC273" i="59" a="1"/>
  <c r="AC262" i="59" a="1"/>
  <c r="AA405" i="59" a="1"/>
  <c r="AB498" i="59" a="1"/>
  <c r="AA471" i="59" a="1"/>
  <c r="AE310" i="59" a="1"/>
  <c r="Z368" i="59" a="1"/>
  <c r="AB453" i="59" a="1"/>
  <c r="Z478" i="59" a="1"/>
  <c r="AC501" i="59" a="1"/>
  <c r="AC355" i="59" a="1"/>
  <c r="AB398" i="59" a="1"/>
  <c r="Z441" i="59" a="1"/>
  <c r="AA334" i="59" a="1"/>
  <c r="AE305" i="59" a="1"/>
  <c r="Z167" i="59" a="1"/>
  <c r="AB289" i="59" a="1"/>
  <c r="AC410" i="59" a="1"/>
  <c r="AC474" i="59" a="1"/>
  <c r="AC317" i="59" a="1"/>
  <c r="AB371" i="59" a="1"/>
  <c r="AA414" i="59" a="1"/>
  <c r="AE456" i="59" a="1"/>
  <c r="AE251" i="59" a="1"/>
  <c r="AE358" i="59" a="1"/>
  <c r="AE401" i="59" a="1"/>
  <c r="AC136" i="59" a="1"/>
  <c r="Z289" i="59" a="1"/>
  <c r="Z476" i="59" a="1"/>
  <c r="AB426" i="59" a="1"/>
  <c r="AB360" i="59" a="1"/>
  <c r="Z454" i="59" a="1"/>
  <c r="Z7" i="58" a="1"/>
  <c r="AC17" i="58" a="1"/>
  <c r="AB34" i="58" a="1"/>
  <c r="AC82" i="58" a="1"/>
  <c r="AA54" i="58" a="1"/>
  <c r="AC48" i="58" a="1"/>
  <c r="AE93" i="58" a="1"/>
  <c r="Z66" i="58" a="1"/>
  <c r="AE134" i="58" a="1"/>
  <c r="AC177" i="58" a="1"/>
  <c r="AA117" i="58" a="1"/>
  <c r="AE159" i="58" a="1"/>
  <c r="AB113" i="58" a="1"/>
  <c r="AA106" i="58" a="1"/>
  <c r="AB138" i="58" a="1"/>
  <c r="AC208" i="58" a="1"/>
  <c r="AB412" i="59" a="1"/>
  <c r="AE475" i="59" a="1"/>
  <c r="AA458" i="59" a="1"/>
  <c r="AB502" i="59" a="1"/>
  <c r="AE370" i="59" a="1"/>
  <c r="AA427" i="59" a="1"/>
  <c r="AE332" i="59" a="1"/>
  <c r="Z410" i="59" a="1"/>
  <c r="AC491" i="59" a="1"/>
  <c r="AA177" i="59" a="1"/>
  <c r="AB164" i="59" a="1"/>
  <c r="AC344" i="59" a="1"/>
  <c r="AE423" i="59" a="1"/>
  <c r="Z406" i="59" a="1"/>
  <c r="AC484" i="59" a="1"/>
  <c r="AC337" i="59" a="1"/>
  <c r="AB381" i="59" a="1"/>
  <c r="Z424" i="59" a="1"/>
  <c r="AB463" i="59" a="1"/>
  <c r="AC312" i="59" a="1"/>
  <c r="AE368" i="59" a="1"/>
  <c r="AB454" i="59" a="1"/>
  <c r="AA170" i="59" a="1"/>
  <c r="Z265" i="59" a="1"/>
  <c r="AC352" i="59" a="1"/>
  <c r="AB428" i="59" a="1"/>
  <c r="AB415" i="59" a="1"/>
  <c r="AE487" i="59" a="1"/>
  <c r="Z342" i="59" a="1"/>
  <c r="AC427" i="59" a="1"/>
  <c r="Z465" i="59" a="1"/>
  <c r="AA319" i="59" a="1"/>
  <c r="AA372" i="59" a="1"/>
  <c r="AA415" i="59" a="1"/>
  <c r="Z415" i="59" a="1"/>
  <c r="AC280" i="59" a="1"/>
  <c r="Z453" i="59" a="1"/>
  <c r="AB378" i="59" a="1"/>
  <c r="AE474" i="59" a="1"/>
  <c r="AA10" i="58" a="1"/>
  <c r="AE30" i="58" a="1"/>
  <c r="AE63" i="58" a="1"/>
  <c r="AA13" i="58" a="1"/>
  <c r="AA78" i="58" a="1"/>
  <c r="Z30" i="58" a="1"/>
  <c r="AA96" i="58" a="1"/>
  <c r="AE126" i="58" a="1"/>
  <c r="AC169" i="58" a="1"/>
  <c r="AA109" i="58" a="1"/>
  <c r="Z419" i="59" a="1"/>
  <c r="AA481" i="59" a="1"/>
  <c r="Z378" i="59" a="1"/>
  <c r="AB266" i="59" a="1"/>
  <c r="AC373" i="59" a="1"/>
  <c r="AE429" i="59" a="1"/>
  <c r="AE414" i="59" a="1"/>
  <c r="AA494" i="59" a="1"/>
  <c r="AE219" i="59" a="1"/>
  <c r="AE351" i="59" a="1"/>
  <c r="Z427" i="59" a="1"/>
  <c r="AC413" i="59" a="1"/>
  <c r="AA487" i="59" a="1"/>
  <c r="AB341" i="59" a="1"/>
  <c r="Z384" i="59" a="1"/>
  <c r="AB486" i="59" a="1"/>
  <c r="AE317" i="59" a="1"/>
  <c r="AC371" i="59" a="1"/>
  <c r="AB414" i="59" a="1"/>
  <c r="Z457" i="59" a="1"/>
  <c r="AA228" i="59" a="1"/>
  <c r="AB258" i="59" a="1"/>
  <c r="Z287" i="59" a="1"/>
  <c r="AE357" i="59" a="1"/>
  <c r="AE431" i="59" a="1"/>
  <c r="AC421" i="59" a="1"/>
  <c r="AC490" i="59" a="1"/>
  <c r="AC387" i="59" a="1"/>
  <c r="AA430" i="59" a="1"/>
  <c r="AB466" i="59" a="1"/>
  <c r="Z196" i="59" a="1"/>
  <c r="AB458" i="59" a="1"/>
  <c r="AE32" i="58" a="1"/>
  <c r="AA70" i="58" a="1"/>
  <c r="AC129" i="58" a="1"/>
  <c r="AE151" i="58" a="1"/>
  <c r="Z132" i="58" a="1"/>
  <c r="AE193" i="58" a="1"/>
  <c r="AA215" i="58" a="1"/>
  <c r="AA186" i="58" a="1"/>
  <c r="AA502" i="59" a="1"/>
  <c r="Z472" i="59" a="1"/>
  <c r="AA423" i="59" a="1"/>
  <c r="Z6" i="58" a="1"/>
  <c r="AA7" i="58" a="1"/>
  <c r="AB28" i="58" a="1"/>
  <c r="Z89" i="58" a="1"/>
  <c r="AB73" i="58" a="1"/>
  <c r="AB78" i="58" a="1"/>
  <c r="AA86" i="58" a="1"/>
  <c r="AB111" i="58" a="1"/>
  <c r="AB175" i="58" a="1"/>
  <c r="Z115" i="58" a="1"/>
  <c r="Z179" i="58" a="1"/>
  <c r="AC143" i="58" a="1"/>
  <c r="AC179" i="58" a="1"/>
  <c r="AA195" i="58" a="1"/>
  <c r="AA218" i="58" a="1"/>
  <c r="AE196" i="58" a="1"/>
  <c r="AE265" i="58" a="1"/>
  <c r="AC308" i="58" a="1"/>
  <c r="AC234" i="58" a="1"/>
  <c r="AA187" i="58" a="1"/>
  <c r="AA273" i="58" a="1"/>
  <c r="AA273" i="59" a="1"/>
  <c r="AC313" i="59" a="1"/>
  <c r="Z429" i="59" a="1"/>
  <c r="AB362" i="59" a="1"/>
  <c r="AE8" i="58" a="1"/>
  <c r="AC29" i="58" a="1"/>
  <c r="AB32" i="58" a="1"/>
  <c r="AC62" i="58" a="1"/>
  <c r="AA9" i="58" a="1"/>
  <c r="AB393" i="59" a="1"/>
  <c r="AC481" i="59" a="1"/>
  <c r="Z99" i="58" a="1"/>
  <c r="AC10" i="58" a="1"/>
  <c r="AA128" i="58" a="1"/>
  <c r="AC110" i="58" a="1"/>
  <c r="AC83" i="58" a="1"/>
  <c r="AE185" i="58" a="1"/>
  <c r="AE385" i="59" a="1"/>
  <c r="AE372" i="59" a="1"/>
  <c r="AA23" i="58" a="1"/>
  <c r="AE23" i="58" a="1"/>
  <c r="AB83" i="58" a="1"/>
  <c r="AA141" i="58" a="1"/>
  <c r="AC91" i="58" a="1"/>
  <c r="AC116" i="58" a="1"/>
  <c r="AC188" i="58" a="1"/>
  <c r="AE221" i="58" a="1"/>
  <c r="Z189" i="58" a="1"/>
  <c r="AC402" i="59" a="1"/>
  <c r="AE449" i="59" a="1"/>
  <c r="AA472" i="59" a="1"/>
  <c r="AA8" i="58" a="1"/>
  <c r="AC34" i="58" a="1"/>
  <c r="AA36" i="58" a="1"/>
  <c r="AB90" i="58" a="1"/>
  <c r="Z76" i="58" a="1"/>
  <c r="Z81" i="58" a="1"/>
  <c r="AA92" i="58" a="1"/>
  <c r="AA93" i="58" a="1"/>
  <c r="AB167" i="58" a="1"/>
  <c r="AB128" i="58" a="1"/>
  <c r="AB192" i="58" a="1"/>
  <c r="AA146" i="58" a="1"/>
  <c r="AB150" i="58" a="1"/>
  <c r="Z198" i="58" a="1"/>
  <c r="AC219" i="58" a="1"/>
  <c r="AA247" i="58" a="1"/>
  <c r="AE289" i="58" a="1"/>
  <c r="AB208" i="58" a="1"/>
  <c r="Z269" i="58" a="1"/>
  <c r="AE243" i="58" a="1"/>
  <c r="AC353" i="59" a="1"/>
  <c r="AB465" i="59" a="1"/>
  <c r="Z4" i="58" a="1"/>
  <c r="AB87" i="58" a="1"/>
  <c r="Z101" i="58" a="1"/>
  <c r="AE143" i="58" a="1"/>
  <c r="Z140" i="58" a="1"/>
  <c r="AE106" i="58" a="1"/>
  <c r="AA223" i="58" a="1"/>
  <c r="Z200" i="58" a="1"/>
  <c r="AC418" i="59" a="1"/>
  <c r="AB377" i="59" a="1"/>
  <c r="AB298" i="59" a="1"/>
  <c r="AA455" i="59" a="1"/>
  <c r="Z379" i="59" a="1"/>
  <c r="AA476" i="59" a="1"/>
  <c r="Z32" i="58" a="1"/>
  <c r="AC15" i="58" a="1"/>
  <c r="AB64" i="58" a="1"/>
  <c r="Z68" i="58" a="1"/>
  <c r="AA35" i="58" a="1"/>
  <c r="AB105" i="58" a="1"/>
  <c r="AB127" i="58" a="1"/>
  <c r="AB191" i="58" a="1"/>
  <c r="Z131" i="58" a="1"/>
  <c r="AE116" i="58" a="1"/>
  <c r="AC159" i="58" a="1"/>
  <c r="AA190" i="58" a="1"/>
  <c r="AC199" i="58" a="1"/>
  <c r="AE220" i="58" a="1"/>
  <c r="AB228" i="58" a="1"/>
  <c r="AA271" i="58" a="1"/>
  <c r="AE313" i="58" a="1"/>
  <c r="AC162" i="58" a="1"/>
  <c r="AA102" i="58" a="1"/>
  <c r="AE325" i="59" a="1"/>
  <c r="AB13" i="58" a="1"/>
  <c r="AB98" i="58" a="1"/>
  <c r="Z130" i="58" a="1"/>
  <c r="AC151" i="58" a="1"/>
  <c r="AE241" i="58" a="1"/>
  <c r="AB282" i="58" a="1"/>
  <c r="AC270" i="58" a="1"/>
  <c r="AB429" i="59" a="1"/>
  <c r="AA374" i="59" a="1"/>
  <c r="AE158" i="59" a="1"/>
  <c r="AC162" i="59" a="1"/>
  <c r="AE400" i="59" a="1"/>
  <c r="AA356" i="59" a="1"/>
  <c r="AA126" i="59" a="1"/>
  <c r="AC445" i="59" a="1"/>
  <c r="Z418" i="59" a="1"/>
  <c r="AE4" i="58" a="1"/>
  <c r="AE27" i="58" a="1"/>
  <c r="AE47" i="58" a="1"/>
  <c r="AB99" i="58" a="1"/>
  <c r="AC56" i="58" a="1"/>
  <c r="AC49" i="58" a="1"/>
  <c r="AE110" i="58" a="1"/>
  <c r="AE174" i="58" a="1"/>
  <c r="AA125" i="58" a="1"/>
  <c r="Z497" i="59" a="1"/>
  <c r="AB367" i="59" a="1"/>
  <c r="AE452" i="59" a="1"/>
  <c r="Z500" i="59" a="1"/>
  <c r="AC365" i="59" a="1"/>
  <c r="AC424" i="59" a="1"/>
  <c r="AC327" i="59" a="1"/>
  <c r="AB399" i="59" a="1"/>
  <c r="AE488" i="59" a="1"/>
  <c r="AE155" i="59" a="1"/>
  <c r="AE327" i="59" a="1"/>
  <c r="AB420" i="59" a="1"/>
  <c r="AE398" i="59" a="1"/>
  <c r="AE481" i="59" a="1"/>
  <c r="AA332" i="59" a="1"/>
  <c r="AB421" i="59" a="1"/>
  <c r="Z462" i="59" a="1"/>
  <c r="AB483" i="59" a="1"/>
  <c r="AA307" i="59" a="1"/>
  <c r="AA366" i="59" a="1"/>
  <c r="Z409" i="59" a="1"/>
  <c r="AE203" i="59" a="1"/>
  <c r="AA347" i="59" a="1"/>
  <c r="AB424" i="59" a="1"/>
  <c r="AA485" i="59" a="1"/>
  <c r="AE338" i="59" a="1"/>
  <c r="Z382" i="59" a="1"/>
  <c r="AE424" i="59" a="1"/>
  <c r="Z485" i="59" a="1"/>
  <c r="AE313" i="59" a="1"/>
  <c r="AC369" i="59" a="1"/>
  <c r="AC412" i="59" a="1"/>
  <c r="AA397" i="59" a="1"/>
  <c r="Z364" i="59" a="1"/>
  <c r="AB499" i="59" a="1"/>
  <c r="Z375" i="59" a="1"/>
  <c r="AC471" i="59" a="1"/>
  <c r="AC7" i="58" a="1"/>
  <c r="AA28" i="58" a="1"/>
  <c r="AC50" i="58" a="1"/>
  <c r="Z90" i="58" a="1"/>
  <c r="AE64" i="58" a="1"/>
  <c r="AA59" i="58" a="1"/>
  <c r="AA60" i="58" a="1"/>
  <c r="AE91" i="58" a="1"/>
  <c r="AC145" i="58" a="1"/>
  <c r="AA188" i="58" a="1"/>
  <c r="AE127" i="58" a="1"/>
  <c r="AC170" i="58" a="1"/>
  <c r="Z124" i="58" a="1"/>
  <c r="AC148" i="58" a="1"/>
  <c r="AE177" i="58" a="1"/>
  <c r="AE213" i="58" a="1"/>
  <c r="AB440" i="59" a="1"/>
  <c r="AA497" i="59" a="1"/>
  <c r="AA394" i="59" a="1"/>
  <c r="AC316" i="59" a="1"/>
  <c r="AA384" i="59" a="1"/>
  <c r="AC440" i="59" a="1"/>
  <c r="AB352" i="59" a="1"/>
  <c r="AB3" i="59" a="1"/>
  <c r="AE174" i="59" a="1"/>
  <c r="AB311" i="59" a="1"/>
  <c r="AE367" i="59" a="1"/>
  <c r="AB435" i="59" a="1"/>
  <c r="AA495" i="59" a="1"/>
  <c r="AB349" i="59" a="1"/>
  <c r="Z392" i="59" a="1"/>
  <c r="AB490" i="59" a="1"/>
  <c r="AE333" i="59" a="1"/>
  <c r="AC379" i="59" a="1"/>
  <c r="AB422" i="59" a="1"/>
  <c r="AA267" i="59" a="1"/>
  <c r="AC201" i="59" a="1"/>
  <c r="Z318" i="59" a="1"/>
  <c r="AE373" i="59" a="1"/>
  <c r="AC442" i="59" a="1"/>
  <c r="AB443" i="59" a="1"/>
  <c r="AC498" i="59" a="1"/>
  <c r="AC395" i="59" a="1"/>
  <c r="AA438" i="59" a="1"/>
  <c r="AB470" i="59" a="1"/>
  <c r="Z492" i="59" a="1"/>
  <c r="AA340" i="59" a="1"/>
  <c r="AE382" i="59" a="1"/>
  <c r="AA145" i="59" a="1"/>
  <c r="AA388" i="59" a="1"/>
  <c r="AB417" i="59" a="1"/>
  <c r="AA362" i="59" a="1"/>
  <c r="AC315" i="59" a="1"/>
  <c r="AE402" i="59" a="1"/>
  <c r="AC489" i="59" a="1"/>
  <c r="AC20" i="58" a="1"/>
  <c r="AA17" i="58" a="1"/>
  <c r="AC74" i="58" a="1"/>
  <c r="AA46" i="58" a="1"/>
  <c r="AA51" i="58" a="1"/>
  <c r="AB79" i="58" a="1"/>
  <c r="Z105" i="58" a="1"/>
  <c r="AC137" i="58" a="1"/>
  <c r="AA180" i="58" a="1"/>
  <c r="AE119" i="58" a="1"/>
  <c r="AE447" i="59" a="1"/>
  <c r="AE502" i="59" a="1"/>
  <c r="AC399" i="59" a="1"/>
  <c r="AB472" i="59" a="1"/>
  <c r="AE321" i="59" a="1"/>
  <c r="AA387" i="59" a="1"/>
  <c r="AE445" i="59" a="1"/>
  <c r="Z442" i="59" a="1"/>
  <c r="AA121" i="59" a="1"/>
  <c r="AA196" i="59" a="1"/>
  <c r="AA373" i="59" a="1"/>
  <c r="AC441" i="59" a="1"/>
  <c r="AE497" i="59" a="1"/>
  <c r="Z352" i="59" a="1"/>
  <c r="AB437" i="59" a="1"/>
  <c r="Z470" i="59" a="1"/>
  <c r="AA339" i="59" a="1"/>
  <c r="AA382" i="59" a="1"/>
  <c r="Z425" i="59" a="1"/>
  <c r="AB286" i="59" a="1"/>
  <c r="Z210" i="59" a="1"/>
  <c r="AB323" i="59" a="1"/>
  <c r="AA379" i="59" a="1"/>
  <c r="AE450" i="59" a="1"/>
  <c r="AA501" i="59" a="1"/>
  <c r="AB355" i="59" a="1"/>
  <c r="AA398" i="59" a="1"/>
  <c r="AE440" i="59" a="1"/>
  <c r="Z488" i="59" a="1"/>
  <c r="AA429" i="59" a="1"/>
  <c r="AB382" i="59" a="1"/>
  <c r="AB36" i="58" a="1"/>
  <c r="AC64" i="58" a="1"/>
  <c r="AA172" i="58" a="1"/>
  <c r="AA165" i="58" a="1"/>
  <c r="Z148" i="58" a="1"/>
  <c r="AA183" i="58" a="1"/>
  <c r="AC220" i="58" a="1"/>
  <c r="AC160" i="58" a="1"/>
  <c r="AA381" i="59" a="1"/>
  <c r="Z356" i="59" a="1"/>
  <c r="AC444" i="59" a="1"/>
  <c r="AB372" i="59" a="1"/>
  <c r="AA468" i="59" a="1"/>
  <c r="AC5" i="58" a="1"/>
  <c r="AC42" i="58" a="1"/>
  <c r="AB48" i="58" a="1"/>
  <c r="AB94" i="58" a="1"/>
  <c r="AB20" i="58" a="1"/>
  <c r="AC61" i="58" a="1"/>
  <c r="Z108" i="58" a="1"/>
  <c r="Z122" i="58" a="1"/>
  <c r="Z186" i="58" a="1"/>
  <c r="AB136" i="58" a="1"/>
  <c r="AC111" i="58" a="1"/>
  <c r="AA154" i="58" a="1"/>
  <c r="AC197" i="58" a="1"/>
  <c r="AA202" i="58" a="1"/>
  <c r="Z54" i="58" a="1"/>
  <c r="AB201" i="58" a="1"/>
  <c r="AC276" i="58" a="1"/>
  <c r="AC112" i="58" a="1"/>
  <c r="Z245" i="58" a="1"/>
  <c r="AA241" i="58" a="1"/>
  <c r="AE283" i="58" a="1"/>
  <c r="AE407" i="59" a="1"/>
  <c r="AB369" i="59" a="1"/>
  <c r="AE151" i="59" a="1"/>
  <c r="AB450" i="59" a="1"/>
  <c r="AB376" i="59" a="1"/>
  <c r="AC473" i="59" a="1"/>
  <c r="AA19" i="58" a="1"/>
  <c r="AC14" i="58" a="1"/>
  <c r="Z43" i="58" a="1"/>
  <c r="AA73" i="58" a="1"/>
  <c r="AC55" i="58" a="1"/>
  <c r="AC336" i="59" a="1"/>
  <c r="AC4" i="58" a="1"/>
  <c r="AE68" i="58" a="1"/>
  <c r="AE98" i="58" a="1"/>
  <c r="AC149" i="58" a="1"/>
  <c r="AE131" i="58" a="1"/>
  <c r="Z128" i="58" a="1"/>
  <c r="AB250" i="59" a="1"/>
  <c r="AA326" i="59" a="1"/>
  <c r="AC22" i="58" a="1"/>
  <c r="AE80" i="58" a="1"/>
  <c r="AA140" i="58" a="1"/>
  <c r="AC154" i="58" a="1"/>
  <c r="AB121" i="58" a="1"/>
  <c r="AE169" i="58" a="1"/>
  <c r="AE489" i="59" a="1"/>
  <c r="Z466" i="59" a="1"/>
  <c r="Z417" i="59" a="1"/>
  <c r="AB307" i="59" a="1"/>
  <c r="Z430" i="59" a="1"/>
  <c r="AB347" i="59" a="1"/>
  <c r="AE432" i="59" a="1"/>
  <c r="Z473" i="59" a="1"/>
  <c r="AB132" i="59" a="1"/>
  <c r="AC377" i="59" a="1"/>
  <c r="AE206" i="59" a="1"/>
  <c r="AA499" i="59" a="1"/>
  <c r="AE340" i="59" a="1"/>
  <c r="AE336" i="59" a="1"/>
  <c r="Z446" i="59" a="1"/>
  <c r="AE25" i="58" a="1"/>
  <c r="Z42" i="58" a="1"/>
  <c r="AC58" i="58" a="1"/>
  <c r="AA62" i="58" a="1"/>
  <c r="AA67" i="58" a="1"/>
  <c r="AC85" i="58" a="1"/>
  <c r="AA132" i="58" a="1"/>
  <c r="AC185" i="58" a="1"/>
  <c r="Z255" i="59" a="1"/>
  <c r="AC470" i="59" a="1"/>
  <c r="AE388" i="59" a="1"/>
  <c r="Z467" i="59" a="1"/>
  <c r="AC381" i="59" a="1"/>
  <c r="AE437" i="59" a="1"/>
  <c r="Z347" i="59" a="1"/>
  <c r="AB431" i="59" a="1"/>
  <c r="AC502" i="59" a="1"/>
  <c r="AC153" i="59" a="1"/>
  <c r="Z303" i="59" a="1"/>
  <c r="AC362" i="59" a="1"/>
  <c r="AC434" i="59" a="1"/>
  <c r="AB427" i="59" a="1"/>
  <c r="AC492" i="59" a="1"/>
  <c r="AB389" i="59" a="1"/>
  <c r="Z432" i="59" a="1"/>
  <c r="AB467" i="59" a="1"/>
  <c r="Z489" i="59" a="1"/>
  <c r="AC328" i="59" a="1"/>
  <c r="AE376" i="59" a="1"/>
  <c r="AB212" i="59" a="1"/>
  <c r="Z173" i="59" a="1"/>
  <c r="AA180" i="59" a="1"/>
  <c r="AC368" i="59" a="1"/>
  <c r="Z439" i="59" a="1"/>
  <c r="AA436" i="59" a="1"/>
  <c r="AE495" i="59" a="1"/>
  <c r="Z350" i="59" a="1"/>
  <c r="AE392" i="59" a="1"/>
  <c r="AC435" i="59" a="1"/>
  <c r="Z469" i="59" a="1"/>
  <c r="AA335" i="59" a="1"/>
  <c r="AA380" i="59" a="1"/>
  <c r="AE287" i="59" a="1"/>
  <c r="AC351" i="59" a="1"/>
  <c r="Z297" i="59" a="1"/>
  <c r="AC485" i="59" a="1"/>
  <c r="AE17" i="58" a="1"/>
  <c r="AE11" i="58" a="1"/>
  <c r="AA61" i="58" a="1"/>
  <c r="AB95" i="58" a="1"/>
  <c r="AC75" i="58" a="1"/>
  <c r="AE69" i="58" a="1"/>
  <c r="AE90" i="58" a="1"/>
  <c r="AC113" i="58" a="1"/>
  <c r="AA156" i="58" a="1"/>
  <c r="AE78" i="58" a="1"/>
  <c r="AC138" i="58" a="1"/>
  <c r="AA181" i="58" a="1"/>
  <c r="AB145" i="58" a="1"/>
  <c r="Z184" i="58" a="1"/>
  <c r="AA197" i="58" a="1"/>
  <c r="Z300" i="59" a="1"/>
  <c r="Z383" i="59" a="1"/>
  <c r="AA320" i="59" a="1"/>
  <c r="AC415" i="59" a="1"/>
  <c r="AB480" i="59" a="1"/>
  <c r="AC341" i="59" a="1"/>
  <c r="AE397" i="59" a="1"/>
  <c r="AC456" i="59" a="1"/>
  <c r="AB366" i="59" a="1"/>
  <c r="AC461" i="59" a="1"/>
  <c r="Z205" i="59" a="1"/>
  <c r="AB241" i="59" a="1"/>
  <c r="AA389" i="59" a="1"/>
  <c r="AB452" i="59" a="1"/>
  <c r="AE461" i="59" a="1"/>
  <c r="AA257" i="59" a="1"/>
  <c r="Z360" i="59" a="1"/>
  <c r="AB445" i="59" a="1"/>
  <c r="Z474" i="59" a="1"/>
  <c r="AC347" i="59" a="1"/>
  <c r="AB390" i="59" a="1"/>
  <c r="Z433" i="59" a="1"/>
  <c r="AA318" i="59" a="1"/>
  <c r="AA285" i="59" a="1"/>
  <c r="AE254" i="59" a="1"/>
  <c r="AB339" i="59" a="1"/>
  <c r="Z395" i="59" a="1"/>
  <c r="AB456" i="59" a="1"/>
  <c r="AC466" i="59" a="1"/>
  <c r="AB363" i="59" a="1"/>
  <c r="AA406" i="59" a="1"/>
  <c r="AE448" i="59" a="1"/>
  <c r="AE350" i="59" a="1"/>
  <c r="AE393" i="59" a="1"/>
  <c r="AE477" i="59" a="1"/>
  <c r="Z460" i="59" a="1"/>
  <c r="Z405" i="59" a="1"/>
  <c r="Z349" i="59" a="1"/>
  <c r="AA432" i="59" a="1"/>
  <c r="AC3" i="59" a="1"/>
  <c r="AA31" i="58" a="1"/>
  <c r="AB44" i="58" a="1"/>
  <c r="AA85" i="58" a="1"/>
  <c r="AE56" i="58" a="1"/>
  <c r="AE61" i="58" a="1"/>
  <c r="AA99" i="58" a="1"/>
  <c r="AB110" i="58" a="1"/>
  <c r="AA148" i="58" a="1"/>
  <c r="AE190" i="58" a="1"/>
  <c r="AC322" i="59" a="1"/>
  <c r="Z398" i="59" a="1"/>
  <c r="AE330" i="59" a="1"/>
  <c r="AE420" i="59" a="1"/>
  <c r="Z483" i="59" a="1"/>
  <c r="AA344" i="59" a="1"/>
  <c r="AA403" i="59" a="1"/>
  <c r="AA459" i="59" a="1"/>
  <c r="Z369" i="59" a="1"/>
  <c r="AE466" i="59" a="1"/>
  <c r="AA252" i="59" a="1"/>
  <c r="Z338" i="59" a="1"/>
  <c r="AC394" i="59" a="1"/>
  <c r="AE455" i="59" a="1"/>
  <c r="AA465" i="59" a="1"/>
  <c r="AB405" i="59" a="1"/>
  <c r="Z448" i="59" a="1"/>
  <c r="AB475" i="59" a="1"/>
  <c r="Z498" i="59" a="1"/>
  <c r="AA350" i="59" a="1"/>
  <c r="Z393" i="59" a="1"/>
  <c r="AC323" i="59" a="1"/>
  <c r="AE294" i="59" a="1"/>
  <c r="AC265" i="59" a="1"/>
  <c r="AA197" i="59" a="1"/>
  <c r="AB400" i="59" a="1"/>
  <c r="AB485" i="59" a="1"/>
  <c r="AC469" i="59" a="1"/>
  <c r="Z305" i="59" a="1"/>
  <c r="Z366" i="59" a="1"/>
  <c r="AE408" i="59" a="1"/>
  <c r="AC451" i="59" a="1"/>
  <c r="AC324" i="59" a="1"/>
  <c r="AB385" i="59" a="1"/>
  <c r="AE478" i="59" a="1"/>
  <c r="AC66" i="58" a="1"/>
  <c r="AE31" i="58" a="1"/>
  <c r="AE111" i="58" a="1"/>
  <c r="AC178" i="58" a="1"/>
  <c r="AB161" i="58" a="1"/>
  <c r="AC200" i="58" a="1"/>
  <c r="AE113" i="58" a="1"/>
  <c r="AB226" i="59" a="1"/>
  <c r="Z447" i="59" a="1"/>
  <c r="AC343" i="59" a="1"/>
  <c r="AB274" i="59" a="1"/>
  <c r="AB391" i="59" a="1"/>
  <c r="AE482" i="59" a="1"/>
  <c r="Z16" i="58" a="1"/>
  <c r="AA26" i="58" a="1"/>
  <c r="Z59" i="58" a="1"/>
  <c r="AC36" i="58" a="1"/>
  <c r="AB46" i="58" a="1"/>
  <c r="AE89" i="58" a="1"/>
  <c r="AE58" i="58" a="1"/>
  <c r="AB143" i="58" a="1"/>
  <c r="AB41" i="58" a="1"/>
  <c r="Z147" i="58" a="1"/>
  <c r="AA122" i="58" a="1"/>
  <c r="AE164" i="58" a="1"/>
  <c r="AA131" i="58" a="1"/>
  <c r="AC207" i="58" a="1"/>
  <c r="Z137" i="58" a="1"/>
  <c r="AC244" i="58" a="1"/>
  <c r="AA287" i="58" a="1"/>
  <c r="Z203" i="58" a="1"/>
  <c r="AB266" i="58" a="1"/>
  <c r="AE251" i="58" a="1"/>
  <c r="AE301" i="59" a="1"/>
  <c r="Z412" i="59" a="1"/>
  <c r="AE356" i="59" a="1"/>
  <c r="AA310" i="59" a="1"/>
  <c r="AA400" i="59" a="1"/>
  <c r="AC487" i="59" a="1"/>
  <c r="AE29" i="58" a="1"/>
  <c r="AB35" i="58" a="1"/>
  <c r="Z37" i="58" a="1"/>
  <c r="AE83" i="58" a="1"/>
  <c r="AC246" i="59" a="1"/>
  <c r="AA38" i="58" a="1"/>
  <c r="AB38" i="58" a="1"/>
  <c r="AC26" i="58" a="1"/>
  <c r="AE170" i="58" a="1"/>
  <c r="AA153" i="58" a="1"/>
  <c r="AB149" i="58" a="1"/>
  <c r="AB493" i="59" a="1"/>
  <c r="AE410" i="59" a="1"/>
  <c r="AA14" i="58" a="1"/>
  <c r="AA75" i="58" a="1"/>
  <c r="AE182" i="58" a="1"/>
  <c r="AE167" i="58" a="1"/>
  <c r="AB137" i="58" a="1"/>
  <c r="Z197" i="58" a="1"/>
  <c r="AA357" i="59" a="1"/>
  <c r="Z344" i="59" a="1"/>
  <c r="AA363" i="59" a="1"/>
  <c r="Z458" i="59" a="1"/>
  <c r="Z358" i="59" a="1"/>
  <c r="AC443" i="59" a="1"/>
  <c r="AB478" i="59" a="1"/>
  <c r="AE329" i="59" a="1"/>
  <c r="AC388" i="59" a="1"/>
  <c r="AB319" i="59" a="1"/>
  <c r="Z396" i="59" a="1"/>
  <c r="AC383" i="59" a="1"/>
  <c r="Z357" i="59" a="1"/>
  <c r="AA482" i="59" a="1"/>
  <c r="AE14" i="58" a="1"/>
  <c r="AB24" i="58" a="1"/>
  <c r="AE79" i="58" a="1"/>
  <c r="AE72" i="58" a="1"/>
  <c r="AE77" i="58" a="1"/>
  <c r="AB55" i="58" a="1"/>
  <c r="AE142" i="58" a="1"/>
  <c r="AA21" i="58" a="1"/>
  <c r="Z403" i="59" a="1"/>
  <c r="AE491" i="59" a="1"/>
  <c r="AA410" i="59" a="1"/>
  <c r="AE337" i="59" a="1"/>
  <c r="AA395" i="59" a="1"/>
  <c r="AA451" i="59" a="1"/>
  <c r="AC457" i="59" a="1"/>
  <c r="AA244" i="59" a="1"/>
  <c r="AB327" i="59" a="1"/>
  <c r="AE383" i="59" a="1"/>
  <c r="AB448" i="59" a="1"/>
  <c r="AA456" i="59" a="1"/>
  <c r="AB148" i="59" a="1"/>
  <c r="AB357" i="59" a="1"/>
  <c r="Z400" i="59" a="1"/>
  <c r="AB494" i="59" a="1"/>
  <c r="AE344" i="59" a="1"/>
  <c r="AB430" i="59" a="1"/>
  <c r="AE312" i="59" a="1"/>
  <c r="Z268" i="59" a="1"/>
  <c r="Z244" i="59" a="1"/>
  <c r="Z334" i="59" a="1"/>
  <c r="AA453" i="59" a="1"/>
  <c r="AC462" i="59" a="1"/>
  <c r="AE261" i="59" a="1"/>
  <c r="AC403" i="59" a="1"/>
  <c r="AA446" i="59" a="1"/>
  <c r="AB474" i="59" a="1"/>
  <c r="AB496" i="59" a="1"/>
  <c r="AA348" i="59" a="1"/>
  <c r="AA391" i="59" a="1"/>
  <c r="AC257" i="59" a="1"/>
  <c r="AA467" i="59" a="1"/>
  <c r="AB449" i="59" a="1"/>
  <c r="AB394" i="59" a="1"/>
  <c r="AA424" i="59" a="1"/>
  <c r="AA500" i="59" a="1"/>
  <c r="AC28" i="58" a="1"/>
  <c r="Z34" i="58" a="1"/>
  <c r="AE71" i="58" a="1"/>
  <c r="Z40" i="58" a="1"/>
  <c r="AC27" i="58" a="1"/>
  <c r="AC80" i="58" a="1"/>
  <c r="Z109" i="58" a="1"/>
  <c r="AA124" i="58" a="1"/>
  <c r="AE166" i="58" a="1"/>
  <c r="AC106" i="58" a="1"/>
  <c r="AA149" i="58" a="1"/>
  <c r="AE191" i="58" a="1"/>
  <c r="Z156" i="58" a="1"/>
  <c r="AB75" i="58" a="1"/>
  <c r="AA203" i="58" a="1"/>
  <c r="AA371" i="59" a="1"/>
  <c r="AB351" i="59" a="1"/>
  <c r="AE436" i="59" a="1"/>
  <c r="AB491" i="59" a="1"/>
  <c r="AE354" i="59" a="1"/>
  <c r="AE413" i="59" a="1"/>
  <c r="AB302" i="59" a="1"/>
  <c r="AA478" i="59" a="1"/>
  <c r="AA293" i="59" a="1"/>
  <c r="AC144" i="59" a="1"/>
  <c r="Z284" i="59" a="1"/>
  <c r="Z502" i="59" a="1"/>
  <c r="AE473" i="59" a="1"/>
  <c r="AA316" i="59" a="1"/>
  <c r="AB413" i="59" a="1"/>
  <c r="Z456" i="59" a="1"/>
  <c r="AB479" i="59" a="1"/>
  <c r="AC194" i="59" a="1"/>
  <c r="AA358" i="59" a="1"/>
  <c r="Z401" i="59" a="1"/>
  <c r="AC339" i="59" a="1"/>
  <c r="AE139" i="59" a="1"/>
  <c r="AB260" i="59" a="1"/>
  <c r="AA173" i="59" a="1"/>
  <c r="AE386" i="59" a="1"/>
  <c r="AA477" i="59" a="1"/>
  <c r="AE322" i="59" a="1"/>
  <c r="Z374" i="59" a="1"/>
  <c r="AE416" i="59" a="1"/>
  <c r="AC459" i="59" a="1"/>
  <c r="Z481" i="59" a="1"/>
  <c r="Z277" i="59" a="1"/>
  <c r="AC361" i="59" a="1"/>
  <c r="AC404" i="59" a="1"/>
  <c r="Z261" i="59" a="1"/>
  <c r="AA324" i="59" a="1"/>
  <c r="AB481" i="59" a="1"/>
  <c r="AB364" i="59" a="1"/>
  <c r="AA460" i="59" a="1"/>
  <c r="AB8" i="58" a="1"/>
  <c r="AA20" i="58" a="1"/>
  <c r="AA53" i="58" a="1"/>
  <c r="AB91" i="58" a="1"/>
  <c r="AC67" i="58" a="1"/>
  <c r="AC72" i="58" a="1"/>
  <c r="AE70" i="58" a="1"/>
  <c r="AA116" i="58" a="1"/>
  <c r="AE158" i="58" a="1"/>
  <c r="AE92" i="58" a="1"/>
  <c r="AE381" i="59" a="1"/>
  <c r="AC453" i="59" a="1"/>
  <c r="AA442" i="59" a="1"/>
  <c r="Z494" i="59" a="1"/>
  <c r="AA360" i="59" a="1"/>
  <c r="AC416" i="59" a="1"/>
  <c r="AC311" i="59" a="1"/>
  <c r="AE480" i="59" a="1"/>
  <c r="AA299" i="59" a="1"/>
  <c r="AC250" i="59" a="1"/>
  <c r="AB305" i="59" a="1"/>
  <c r="AA413" i="59" a="1"/>
  <c r="AB384" i="59" a="1"/>
  <c r="AC476" i="59" a="1"/>
  <c r="AC321" i="59" a="1"/>
  <c r="AB373" i="59" a="1"/>
  <c r="Z416" i="59" a="1"/>
  <c r="AE269" i="59" a="1"/>
  <c r="AE360" i="59" a="1"/>
  <c r="AB446" i="59" a="1"/>
  <c r="AB342" i="59" a="1"/>
  <c r="AA161" i="59" a="1"/>
  <c r="AE311" i="59" a="1"/>
  <c r="AC393" i="59" a="1"/>
  <c r="AE479" i="59" a="1"/>
  <c r="AA328" i="59" a="1"/>
  <c r="AC419" i="59" a="1"/>
  <c r="Z461" i="59" a="1"/>
  <c r="AE374" i="59" a="1"/>
  <c r="AC320" i="59" a="1"/>
  <c r="AC12" i="58" a="1"/>
  <c r="Z98" i="58" a="1"/>
  <c r="Z44" i="58" a="1"/>
  <c r="AE135" i="58" a="1"/>
  <c r="AC73" i="58" a="1"/>
  <c r="AA159" i="58" a="1"/>
  <c r="AA207" i="58" a="1"/>
  <c r="AC156" i="58" a="1"/>
  <c r="AB225" i="59" a="1"/>
  <c r="AB441" i="59" a="1"/>
  <c r="AB386" i="59" a="1"/>
  <c r="AB340" i="59" a="1"/>
  <c r="AE418" i="59" a="1"/>
  <c r="AC497" i="59" a="1"/>
  <c r="AB26" i="58" a="1"/>
  <c r="AC39" i="58" a="1"/>
  <c r="AB80" i="58" a="1"/>
  <c r="Z52" i="58" a="1"/>
  <c r="Z57" i="58" a="1"/>
  <c r="AB51" i="58" a="1"/>
  <c r="AE87" i="58" a="1"/>
  <c r="Z154" i="58" a="1"/>
  <c r="AC104" i="58" a="1"/>
  <c r="AB168" i="58" a="1"/>
  <c r="AE132" i="58" a="1"/>
  <c r="AA68" i="58" a="1"/>
  <c r="AE173" i="58" a="1"/>
  <c r="AE212" i="58" a="1"/>
  <c r="AB177" i="58" a="1"/>
  <c r="AA255" i="58" a="1"/>
  <c r="AE297" i="58" a="1"/>
  <c r="AE223" i="58" a="1"/>
  <c r="Z277" i="58" a="1"/>
  <c r="AC262" i="58" a="1"/>
  <c r="AE278" i="59" a="1"/>
  <c r="AC472" i="59" a="1"/>
  <c r="AB346" i="59" a="1"/>
  <c r="AE501" i="59" a="1"/>
  <c r="AE18" i="58" a="1"/>
  <c r="Z11" i="58" a="1"/>
  <c r="AE51" i="58" a="1"/>
  <c r="Z96" i="58" a="1"/>
  <c r="AE439" i="59" a="1"/>
  <c r="AB387" i="59" a="1"/>
  <c r="AB68" i="58" a="1"/>
  <c r="AA63" i="58" a="1"/>
  <c r="Z70" i="58" a="1"/>
  <c r="AA192" i="58" a="1"/>
  <c r="AC174" i="58" a="1"/>
  <c r="AC164" i="58" a="1"/>
  <c r="AE342" i="59" a="1"/>
  <c r="Z428" i="59" a="1"/>
  <c r="AE492" i="59" a="1"/>
  <c r="AA77" i="58" a="1"/>
  <c r="Z82" i="58" a="1"/>
  <c r="AC122" i="58" a="1"/>
  <c r="AE183" i="58" a="1"/>
  <c r="Z164" i="58" a="1"/>
  <c r="Z149" i="58" a="1"/>
  <c r="AC216" i="58" a="1"/>
  <c r="AC191" i="58" a="1"/>
  <c r="AC218" i="59" a="1"/>
  <c r="AA308" i="59" a="1"/>
  <c r="AB477" i="59" a="1"/>
  <c r="AC428" i="59" a="1"/>
  <c r="AE454" i="59" a="1"/>
  <c r="AB7" i="58" a="1"/>
  <c r="Z29" i="58" a="1"/>
  <c r="AA42" i="58" a="1"/>
  <c r="Z83" i="58" a="1"/>
  <c r="AB65" i="58" a="1"/>
  <c r="AE201" i="58" a="1"/>
  <c r="AC296" i="59" a="1"/>
  <c r="AB409" i="59" a="1"/>
  <c r="AE308" i="59" a="1"/>
  <c r="AE486" i="59" a="1"/>
  <c r="AA45" i="58" a="1"/>
  <c r="AC6" i="58" a="1"/>
  <c r="AB70" i="58" a="1"/>
  <c r="Z104" i="58" a="1"/>
  <c r="AB135" i="58" a="1"/>
  <c r="AA107" i="58" a="1"/>
  <c r="AA114" i="58" a="1"/>
  <c r="AC167" i="58" a="1"/>
  <c r="AE141" i="58" a="1"/>
  <c r="AE104" i="58" a="1"/>
  <c r="AC268" i="58" a="1"/>
  <c r="AA155" i="58" a="1"/>
  <c r="AB290" i="58" a="1"/>
  <c r="Z477" i="59" a="1"/>
  <c r="AC488" i="59" a="1"/>
  <c r="AA12" i="58" a="1"/>
  <c r="Z41" i="58" a="1"/>
  <c r="AC130" i="58" a="1"/>
  <c r="AB153" i="58" a="1"/>
  <c r="AA211" i="58" a="1"/>
  <c r="AB196" i="58" a="1"/>
  <c r="AB395" i="59" a="1"/>
  <c r="AB461" i="59" a="1"/>
  <c r="AE433" i="59" a="1"/>
  <c r="AC405" i="59" a="1"/>
  <c r="AA3" i="59" a="1"/>
  <c r="AA37" i="58" a="1"/>
  <c r="Z75" i="58" a="1"/>
  <c r="AB62" i="58" a="1"/>
  <c r="AC97" i="58" a="1"/>
  <c r="Z138" i="58" a="1"/>
  <c r="AE109" i="58" a="1"/>
  <c r="AB184" i="58" a="1"/>
  <c r="AA170" i="58" a="1"/>
  <c r="AC152" i="58" a="1"/>
  <c r="AC215" i="58" a="1"/>
  <c r="AA239" i="58" a="1"/>
  <c r="AC292" i="58" a="1"/>
  <c r="AC354" i="59" a="1"/>
  <c r="AB129" i="58" a="1"/>
  <c r="AB432" i="59" a="1"/>
  <c r="AC479" i="59" a="1"/>
  <c r="Z65" i="58" a="1"/>
  <c r="Z155" i="58" a="1"/>
  <c r="Z193" i="58" a="1"/>
  <c r="Z206" i="58" a="1"/>
  <c r="AA164" i="59" a="1"/>
  <c r="Z380" i="59" a="1"/>
  <c r="AA378" i="59" a="1"/>
  <c r="Z359" i="59" a="1"/>
  <c r="AE476" i="59" a="1"/>
  <c r="AC24" i="58" a="1"/>
  <c r="AB43" i="58" a="1"/>
  <c r="AA65" i="58" a="1"/>
  <c r="AA29" i="58" a="1"/>
  <c r="Z491" i="59" a="1"/>
  <c r="Z26" i="58" a="1"/>
  <c r="AA79" i="58" a="1"/>
  <c r="AA160" i="58" a="1"/>
  <c r="AA169" i="58" a="1"/>
  <c r="AB154" i="58" a="1"/>
  <c r="AA178" i="58" a="1"/>
  <c r="AE269" i="58" a="1"/>
  <c r="AC224" i="58" a="1"/>
  <c r="Z281" i="58" a="1"/>
  <c r="AA277" i="58" a="1"/>
  <c r="Z217" i="58" a="1"/>
  <c r="AE394" i="59" a="1"/>
  <c r="AE40" i="58" a="1"/>
  <c r="AA40" i="58" a="1"/>
  <c r="AB82" i="58" a="1"/>
  <c r="AB132" i="58" a="1"/>
  <c r="AA150" i="58" a="1"/>
  <c r="AC205" i="58" a="1"/>
  <c r="Z260" i="58" a="1"/>
  <c r="AE242" i="58" a="1"/>
  <c r="AE197" i="58" a="1"/>
  <c r="Z282" i="58" a="1"/>
  <c r="AE276" i="58" a="1"/>
  <c r="AE354" i="58" a="1"/>
  <c r="Z408" i="58" a="1"/>
  <c r="AB457" i="59" a="1"/>
  <c r="AE3" i="59" a="1"/>
  <c r="AC44" i="58" a="1"/>
  <c r="Z74" i="58" a="1"/>
  <c r="AE114" i="58" a="1"/>
  <c r="AB85" i="58" a="1"/>
  <c r="AC182" i="58" a="1"/>
  <c r="AC198" i="58" a="1"/>
  <c r="AA139" i="58" a="1"/>
  <c r="AB293" i="58" a="1"/>
  <c r="AA233" i="58" a="1"/>
  <c r="AB207" i="58" a="1"/>
  <c r="AE271" i="58" a="1"/>
  <c r="AB130" i="58" a="1"/>
  <c r="AA492" i="59" a="1"/>
  <c r="Z174" i="58" a="1"/>
  <c r="AA194" i="58" a="1"/>
  <c r="AB283" i="58" a="1"/>
  <c r="AE348" i="58" a="1"/>
  <c r="AA406" i="58" a="1"/>
  <c r="Z456" i="58" a="1"/>
  <c r="AB302" i="58" a="1"/>
  <c r="AB374" i="58" a="1"/>
  <c r="AB438" i="58" a="1"/>
  <c r="AA274" i="58" a="1"/>
  <c r="AA343" i="58" a="1"/>
  <c r="Z386" i="58" a="1"/>
  <c r="AC463" i="59" a="1"/>
  <c r="AE175" i="58" a="1"/>
  <c r="AA330" i="59" a="1"/>
  <c r="AB23" i="58" a="1"/>
  <c r="AB183" i="58" a="1"/>
  <c r="AC194" i="58" a="1"/>
  <c r="AC252" i="58" a="1"/>
  <c r="Z285" i="58" a="1"/>
  <c r="AE275" i="58" a="1"/>
  <c r="AB436" i="59" a="1"/>
  <c r="Z444" i="59" a="1"/>
  <c r="AB434" i="59" a="1"/>
  <c r="Z386" i="59" a="1"/>
  <c r="AA498" i="59" a="1"/>
  <c r="AC21" i="58" a="1"/>
  <c r="AA30" i="58" a="1"/>
  <c r="Z92" i="58" a="1"/>
  <c r="AB25" i="58" a="1"/>
  <c r="AE57" i="58" a="1"/>
  <c r="AA112" i="58" a="1"/>
  <c r="AA121" i="58" a="1"/>
  <c r="Z144" i="58" a="1"/>
  <c r="AA205" i="58" a="1"/>
  <c r="AB209" i="58" a="1"/>
  <c r="AB273" i="58" a="1"/>
  <c r="AB204" i="58" a="1"/>
  <c r="AB270" i="58" a="1"/>
  <c r="Z238" i="58" a="1"/>
  <c r="AC314" i="58" a="1"/>
  <c r="AE246" i="59" a="1"/>
  <c r="Z343" i="59" a="1"/>
  <c r="AB31" i="58" a="1"/>
  <c r="AE66" i="58" a="1"/>
  <c r="AB155" i="58" a="1"/>
  <c r="AE112" i="58" a="1"/>
  <c r="AA182" i="58" a="1"/>
  <c r="AB142" i="58" a="1"/>
  <c r="Z264" i="58" a="1"/>
  <c r="AB212" i="58" a="1"/>
  <c r="AE274" i="58" a="1"/>
  <c r="AA285" i="58" a="1"/>
  <c r="AC287" i="58" a="1"/>
  <c r="AE346" i="58" a="1"/>
  <c r="Z400" i="58" a="1"/>
  <c r="AE318" i="59" a="1"/>
  <c r="AB459" i="59" a="1"/>
  <c r="Z91" i="58" a="1"/>
  <c r="AC76" i="58" a="1"/>
  <c r="AA120" i="58" a="1"/>
  <c r="AC102" i="58" a="1"/>
  <c r="AE187" i="58" a="1"/>
  <c r="Z165" i="58" a="1"/>
  <c r="Z487" i="59" a="1"/>
  <c r="Z117" i="58" a="1"/>
  <c r="AA491" i="59" a="1"/>
  <c r="AA440" i="59" a="1"/>
  <c r="AE42" i="58" a="1"/>
  <c r="AB151" i="58" a="1"/>
  <c r="AE172" i="58" a="1"/>
  <c r="AB217" i="58" a="1"/>
  <c r="AB250" i="58" a="1"/>
  <c r="AA265" i="58" a="1"/>
  <c r="AA365" i="59" a="1"/>
  <c r="AB401" i="59" a="1"/>
  <c r="AB410" i="59" a="1"/>
  <c r="AA484" i="59" a="1"/>
  <c r="AE10" i="58" a="1"/>
  <c r="AB40" i="58" a="1"/>
  <c r="AC86" i="58" a="1"/>
  <c r="AE60" i="58" a="1"/>
  <c r="AB370" i="59" a="1"/>
  <c r="Z79" i="58" a="1"/>
  <c r="AC117" i="58" a="1"/>
  <c r="AC126" i="58" a="1"/>
  <c r="AB198" i="58" a="1"/>
  <c r="AC140" i="58" a="1"/>
  <c r="AB277" i="58" a="1"/>
  <c r="AA231" i="58" a="1"/>
  <c r="AB203" i="58" a="1"/>
  <c r="Z270" i="58" a="1"/>
  <c r="Z243" i="58" a="1"/>
  <c r="Z17" i="58" a="1"/>
  <c r="Z53" i="58" a="1"/>
  <c r="Z106" i="58" a="1"/>
  <c r="Z182" i="58" a="1"/>
  <c r="AA118" i="58" a="1"/>
  <c r="AE157" i="58" a="1"/>
  <c r="AE181" i="58" a="1"/>
  <c r="AB281" i="58" a="1"/>
  <c r="AB220" i="58" a="1"/>
  <c r="AC105" i="58" a="1"/>
  <c r="AB299" i="58" a="1"/>
  <c r="Z295" i="58" a="1"/>
  <c r="AC349" i="58" a="1"/>
  <c r="AB413" i="58" a="1"/>
  <c r="Z259" i="59" a="1"/>
  <c r="AC9" i="58" a="1"/>
  <c r="AB96" i="58" a="1"/>
  <c r="AC96" i="58" a="1"/>
  <c r="AE146" i="58" a="1"/>
  <c r="AA129" i="58" a="1"/>
  <c r="AB125" i="58" a="1"/>
  <c r="AC180" i="58" a="1"/>
  <c r="AC183" i="58" a="1"/>
  <c r="AE118" i="58" a="1"/>
  <c r="AB56" i="58" a="1"/>
  <c r="Z231" i="58" a="1"/>
  <c r="AE21" i="58" a="1"/>
  <c r="Z25" i="58" a="1"/>
  <c r="AB133" i="58" a="1"/>
  <c r="AB231" i="58" a="1"/>
  <c r="AB60" i="58" a="1"/>
  <c r="AE144" i="58" a="1"/>
  <c r="AB313" i="58" a="1"/>
  <c r="AB222" i="58" a="1"/>
  <c r="AC173" i="58" a="1"/>
  <c r="AE129" i="58" a="1"/>
  <c r="Z300" i="58" a="1"/>
  <c r="AE278" i="58" a="1"/>
  <c r="AC282" i="58" a="1"/>
  <c r="AE324" i="59" a="1"/>
  <c r="Z135" i="58" a="1"/>
  <c r="AE286" i="58" a="1"/>
  <c r="AC345" i="58" a="1"/>
  <c r="AC423" i="58" a="1"/>
  <c r="AC184" i="58" a="1"/>
  <c r="AB382" i="58" a="1"/>
  <c r="AB454" i="58" a="1"/>
  <c r="AC348" i="58" a="1"/>
  <c r="Z418" i="58" a="1"/>
  <c r="Z482" i="58" a="1"/>
  <c r="Z322" i="58" a="1"/>
  <c r="AB416" i="58" a="1"/>
  <c r="Z364" i="58" a="1"/>
  <c r="AA397" i="58" a="1"/>
  <c r="AE427" i="58" a="1"/>
  <c r="Z12" i="57" a="1"/>
  <c r="AC29" i="57" a="1"/>
  <c r="AE61" i="57" a="1"/>
  <c r="AA47" i="57" a="1"/>
  <c r="AC109" i="57" a="1"/>
  <c r="Z134" i="57" a="1"/>
  <c r="AB115" i="58" a="1"/>
  <c r="AC209" i="58" a="1"/>
  <c r="AA276" i="58" a="1"/>
  <c r="AC339" i="58" a="1"/>
  <c r="Z396" i="58" a="1"/>
  <c r="AE448" i="58" a="1"/>
  <c r="AB284" i="58" a="1"/>
  <c r="AB356" i="58" a="1"/>
  <c r="AA399" i="58" a="1"/>
  <c r="AE441" i="58" a="1"/>
  <c r="AB288" i="58" a="1"/>
  <c r="AC346" i="58" a="1"/>
  <c r="AC389" i="58" a="1"/>
  <c r="AA432" i="58" a="1"/>
  <c r="AE474" i="58" a="1"/>
  <c r="AE240" i="58" a="1"/>
  <c r="AE463" i="58" a="1"/>
  <c r="Z55" i="58" a="1"/>
  <c r="AC168" i="58" a="1"/>
  <c r="AE318" i="58" a="1"/>
  <c r="AC375" i="58" a="1"/>
  <c r="AE432" i="58" a="1"/>
  <c r="AC223" i="58" a="1"/>
  <c r="AB362" i="58" a="1"/>
  <c r="AB426" i="58" a="1"/>
  <c r="AE226" i="58" a="1"/>
  <c r="AE341" i="58" a="1"/>
  <c r="AB395" i="58" a="1"/>
  <c r="AB459" i="58" a="1"/>
  <c r="AC498" i="58" a="1"/>
  <c r="AE37" i="58" a="1"/>
  <c r="AA204" i="58" a="1"/>
  <c r="AA237" i="58" a="1"/>
  <c r="AE404" i="58" a="1"/>
  <c r="AA427" i="58" a="1"/>
  <c r="AE406" i="58" a="1"/>
  <c r="AB412" i="58" a="1"/>
  <c r="Z301" i="58" a="1"/>
  <c r="AC483" i="58" a="1"/>
  <c r="AB9" i="57" a="1"/>
  <c r="AC12" i="57" a="1"/>
  <c r="AC45" i="57" a="1"/>
  <c r="AC18" i="57" a="1"/>
  <c r="AB236" i="58" a="1"/>
  <c r="AE308" i="58" a="1"/>
  <c r="AA484" i="58" a="1"/>
  <c r="Z317" i="58" a="1"/>
  <c r="AC502" i="58" a="1"/>
  <c r="AB372" i="58" a="1"/>
  <c r="Z501" i="58" a="1"/>
  <c r="Z36" i="57" a="1"/>
  <c r="Z25" i="57" a="1"/>
  <c r="AE47" i="57" a="1"/>
  <c r="AE56" i="57" a="1"/>
  <c r="AA398" i="58" a="1"/>
  <c r="AA379" i="58" a="1"/>
  <c r="AC358" i="58" a="1"/>
  <c r="AA316" i="58" a="1"/>
  <c r="AB485" i="58" a="1"/>
  <c r="AC434" i="58" a="1"/>
  <c r="Z502" i="58" a="1"/>
  <c r="AE209" i="58" a="1"/>
  <c r="AA268" i="59" a="1"/>
  <c r="Z452" i="59" a="1"/>
  <c r="AE500" i="59" a="1"/>
  <c r="AC31" i="58" a="1"/>
  <c r="AE41" i="58" a="1"/>
  <c r="AA72" i="58" a="1"/>
  <c r="AB109" i="58" a="1"/>
  <c r="Z146" i="58" a="1"/>
  <c r="Z139" i="58" a="1"/>
  <c r="AE124" i="58" a="1"/>
  <c r="AE108" i="58" a="1"/>
  <c r="AC203" i="58" a="1"/>
  <c r="Z125" i="58" a="1"/>
  <c r="AA279" i="58" a="1"/>
  <c r="AC226" i="58" a="1"/>
  <c r="Z222" i="58" a="1"/>
  <c r="AB501" i="59" a="1"/>
  <c r="AB39" i="58" a="1"/>
  <c r="AB47" i="58" a="1"/>
  <c r="AA157" i="58" a="1"/>
  <c r="AB169" i="58" a="1"/>
  <c r="AE217" i="58" a="1"/>
  <c r="AC166" i="59" a="1"/>
  <c r="AC480" i="59" a="1"/>
  <c r="AC319" i="59" a="1"/>
  <c r="AC433" i="59" a="1"/>
  <c r="AB21" i="58" a="1"/>
  <c r="AA34" i="58" a="1"/>
  <c r="Z97" i="58" a="1"/>
  <c r="Z73" i="58" a="1"/>
  <c r="AB19" i="58" a="1"/>
  <c r="AB159" i="58" a="1"/>
  <c r="AB120" i="58" a="1"/>
  <c r="AC127" i="58" a="1"/>
  <c r="AB118" i="58" a="1"/>
  <c r="Z185" i="58" a="1"/>
  <c r="AB158" i="58" a="1"/>
  <c r="AE249" i="58" a="1"/>
  <c r="AA303" i="58" a="1"/>
  <c r="Z19" i="58" a="1"/>
  <c r="AE137" i="58" a="1"/>
  <c r="Z388" i="59" a="1"/>
  <c r="AA33" i="58" a="1"/>
  <c r="Z36" i="58" a="1"/>
  <c r="AC94" i="58" a="1"/>
  <c r="AC284" i="58" a="1"/>
  <c r="AE235" i="58" a="1"/>
  <c r="Z330" i="59" a="1"/>
  <c r="AB433" i="59" a="1"/>
  <c r="AB380" i="59" a="1"/>
  <c r="AE494" i="59" a="1"/>
  <c r="AA16" i="58" a="1"/>
  <c r="Z35" i="58" a="1"/>
  <c r="AC78" i="58" a="1"/>
  <c r="AE52" i="58" a="1"/>
  <c r="AC335" i="59" a="1"/>
  <c r="Z47" i="58" a="1"/>
  <c r="AE54" i="58" a="1"/>
  <c r="AE186" i="58" a="1"/>
  <c r="Z112" i="58" a="1"/>
  <c r="AC202" i="58" a="1"/>
  <c r="Z227" i="58" a="1"/>
  <c r="Z284" i="58" a="1"/>
  <c r="AB238" i="58" a="1"/>
  <c r="AE149" i="58" a="1"/>
  <c r="AC290" i="58" a="1"/>
  <c r="AB264" i="58" a="1"/>
  <c r="Z404" i="59" a="1"/>
  <c r="AE484" i="59" a="1"/>
  <c r="Z71" i="58" a="1"/>
  <c r="AC45" i="58" a="1"/>
  <c r="Z150" i="58" a="1"/>
  <c r="Z175" i="58" a="1"/>
  <c r="AC171" i="58" a="1"/>
  <c r="AA216" i="58" a="1"/>
  <c r="AC288" i="58" a="1"/>
  <c r="Z257" i="58" a="1"/>
  <c r="AB239" i="58" a="1"/>
  <c r="Z294" i="58" a="1"/>
  <c r="AE322" i="58" a="1"/>
  <c r="AC365" i="58" a="1"/>
  <c r="AB429" i="58" a="1"/>
  <c r="AB402" i="59" a="1"/>
  <c r="AE35" i="58" a="1"/>
  <c r="AE76" i="58" a="1"/>
  <c r="AC65" i="58" a="1"/>
  <c r="AA136" i="58" a="1"/>
  <c r="AC118" i="58" a="1"/>
  <c r="Z136" i="58" a="1"/>
  <c r="AA209" i="58" a="1"/>
  <c r="Z220" i="58" a="1"/>
  <c r="AA307" i="58" a="1"/>
  <c r="AE246" i="58" a="1"/>
  <c r="AB229" i="58" a="1"/>
  <c r="Z286" i="58" a="1"/>
  <c r="AB248" i="58" a="1"/>
  <c r="AB76" i="58" a="1"/>
  <c r="AB156" i="58" a="1"/>
  <c r="AE261" i="58" a="1"/>
  <c r="AC239" i="58" a="1"/>
  <c r="AC363" i="58" a="1"/>
  <c r="Z420" i="58" a="1"/>
  <c r="AB477" i="58" a="1"/>
  <c r="Z321" i="58" a="1"/>
  <c r="Z385" i="58" a="1"/>
  <c r="Z449" i="58" a="1"/>
  <c r="AB304" i="58" a="1"/>
  <c r="AE353" i="58" a="1"/>
  <c r="AB407" i="58" a="1"/>
  <c r="AE55" i="58" a="1"/>
  <c r="AB189" i="58" a="1"/>
  <c r="AB27" i="58" a="1"/>
  <c r="Z123" i="58" a="1"/>
  <c r="AE200" i="58" a="1"/>
  <c r="AA295" i="58" a="1"/>
  <c r="AB211" i="58" a="1"/>
  <c r="AE140" i="59" a="1"/>
  <c r="AE458" i="59" a="1"/>
  <c r="Z484" i="59" a="1"/>
  <c r="Z422" i="59" a="1"/>
  <c r="Z9" i="58" a="1"/>
  <c r="AC33" i="58" a="1"/>
  <c r="AC54" i="58" a="1"/>
  <c r="AB37" i="58" a="1"/>
  <c r="AE380" i="59" a="1"/>
  <c r="AA41" i="58" a="1"/>
  <c r="AB63" i="58" a="1"/>
  <c r="AE138" i="58" a="1"/>
  <c r="AE147" i="58" a="1"/>
  <c r="AE100" i="58" a="1"/>
  <c r="AE215" i="58" a="1"/>
  <c r="AB230" i="58" a="1"/>
  <c r="Z288" i="58" a="1"/>
  <c r="AE227" i="58" a="1"/>
  <c r="AA284" i="58" a="1"/>
  <c r="AC266" i="58" a="1"/>
  <c r="AE230" i="58" a="1"/>
  <c r="AE463" i="59" a="1"/>
  <c r="AB423" i="59" a="1"/>
  <c r="AB33" i="58" a="1"/>
  <c r="AB103" i="58" a="1"/>
  <c r="AB116" i="58" a="1"/>
  <c r="AA134" i="58" a="1"/>
  <c r="AC136" i="58" a="1"/>
  <c r="AA198" i="58" a="1"/>
  <c r="AE277" i="58" a="1"/>
  <c r="AC232" i="58" a="1"/>
  <c r="Z289" i="58" a="1"/>
  <c r="AB307" i="58" a="1"/>
  <c r="Z311" i="58" a="1"/>
  <c r="AC357" i="58" a="1"/>
  <c r="AB421" i="58" a="1"/>
  <c r="Z480" i="59" a="1"/>
  <c r="Z8" i="58" a="1"/>
  <c r="Z56" i="58" a="1"/>
  <c r="AA83" i="58" a="1"/>
  <c r="AC141" i="58" a="1"/>
  <c r="AE123" i="58" a="1"/>
  <c r="Z120" i="58" a="1"/>
  <c r="AA201" i="58" a="1"/>
  <c r="AB106" i="58" a="1"/>
  <c r="AC212" i="58" a="1"/>
  <c r="Z13" i="58" a="1"/>
  <c r="AE50" i="58" a="1"/>
  <c r="Z194" i="58" a="1"/>
  <c r="AC120" i="58" a="1"/>
  <c r="AA263" i="58" a="1"/>
  <c r="AB114" i="58" a="1"/>
  <c r="AC278" i="58" a="1"/>
  <c r="AC450" i="59" a="1"/>
  <c r="AA392" i="59" a="1"/>
  <c r="Z3" i="59" a="1"/>
  <c r="AA24" i="58" a="1"/>
  <c r="AB42" i="58" a="1"/>
  <c r="AB93" i="58" a="1"/>
  <c r="AC370" i="59" a="1"/>
  <c r="AC495" i="59" a="1"/>
  <c r="AA22" i="58" a="1"/>
  <c r="AA144" i="58" a="1"/>
  <c r="AC158" i="58" a="1"/>
  <c r="AE195" i="58" a="1"/>
  <c r="Z216" i="58" a="1"/>
  <c r="AA291" i="58" a="1"/>
  <c r="AC245" i="58" a="1"/>
  <c r="AB227" i="58" a="1"/>
  <c r="AE295" i="58" a="1"/>
  <c r="AA310" i="58" a="1"/>
  <c r="AE425" i="59" a="1"/>
  <c r="AE43" i="58" a="1"/>
  <c r="AB74" i="58" a="1"/>
  <c r="AA82" i="58" a="1"/>
  <c r="AC99" i="58" a="1"/>
  <c r="AC139" i="58" a="1"/>
  <c r="AA200" i="58" a="1"/>
  <c r="AB224" i="58" a="1"/>
  <c r="Z296" i="58" a="1"/>
  <c r="AC249" i="58" a="1"/>
  <c r="Z232" i="58" a="1"/>
  <c r="Z310" i="58" a="1"/>
  <c r="AB316" i="58" a="1"/>
  <c r="AA360" i="58" a="1"/>
  <c r="Z424" i="58" a="1"/>
  <c r="AC452" i="59" a="1"/>
  <c r="AB30" i="58" a="1"/>
  <c r="AA66" i="58" a="1"/>
  <c r="AC93" i="58" a="1"/>
  <c r="AA168" i="58" a="1"/>
  <c r="AC150" i="58" a="1"/>
  <c r="Z168" i="58" a="1"/>
  <c r="AE203" i="58" a="1"/>
  <c r="AB205" i="58" a="1"/>
  <c r="AB170" i="58" a="1"/>
  <c r="Z86" i="58" a="1"/>
  <c r="Z253" i="58" a="1"/>
  <c r="AC367" i="59" a="1"/>
  <c r="AE59" i="58" a="1"/>
  <c r="AA47" i="58" a="1"/>
  <c r="AE199" i="58" a="1"/>
  <c r="AE287" i="58" a="1"/>
  <c r="AB58" i="58" a="1"/>
  <c r="Z177" i="58" a="1"/>
  <c r="AC253" i="58" a="1"/>
  <c r="AE330" i="58" a="1"/>
  <c r="AA488" i="59" a="1"/>
  <c r="AE155" i="58" a="1"/>
  <c r="AB213" i="58" a="1"/>
  <c r="AE317" i="58" a="1"/>
  <c r="AC176" i="58" a="1"/>
  <c r="AE299" i="58" a="1"/>
  <c r="AB12" i="58" a="1"/>
  <c r="AA174" i="58" a="1"/>
  <c r="AA269" i="58" a="1"/>
  <c r="AE366" i="58" a="1"/>
  <c r="Z440" i="58" a="1"/>
  <c r="AC259" i="58" a="1"/>
  <c r="AB398" i="58" a="1"/>
  <c r="AA242" i="58" a="1"/>
  <c r="AE361" i="58" a="1"/>
  <c r="AB439" i="58" a="1"/>
  <c r="AC488" i="58" a="1"/>
  <c r="Z407" i="58" a="1"/>
  <c r="Z459" i="58" a="1"/>
  <c r="Z451" i="58" a="1"/>
  <c r="AE439" i="58" a="1"/>
  <c r="AB499" i="58" a="1"/>
  <c r="AC124" i="58" a="1"/>
  <c r="Z496" i="59" a="1"/>
  <c r="AA354" i="59" a="1"/>
  <c r="AC397" i="59" a="1"/>
  <c r="AB29" i="58" a="1"/>
  <c r="Z51" i="58" a="1"/>
  <c r="Z31" i="58" a="1"/>
  <c r="AA95" i="58" a="1"/>
  <c r="AC69" i="58" a="1"/>
  <c r="Z178" i="58" a="1"/>
  <c r="AB160" i="58" a="1"/>
  <c r="AC135" i="58" a="1"/>
  <c r="AE184" i="58" a="1"/>
  <c r="AE208" i="58" a="1"/>
  <c r="AC236" i="58" a="1"/>
  <c r="AC300" i="58" a="1"/>
  <c r="Z237" i="58" a="1"/>
  <c r="AB233" i="58" a="1"/>
  <c r="AC396" i="59" a="1"/>
  <c r="Z353" i="59" a="1"/>
  <c r="Z45" i="58" a="1"/>
  <c r="AE150" i="58" a="1"/>
  <c r="AA173" i="58" a="1"/>
  <c r="AA127" i="58" a="1"/>
  <c r="AA135" i="58" a="1"/>
  <c r="Z286" i="59" a="1"/>
  <c r="AC329" i="59" a="1"/>
  <c r="AE364" i="59" a="1"/>
  <c r="AB350" i="59" a="1"/>
  <c r="AE460" i="59" a="1"/>
  <c r="Z21" i="58" a="1"/>
  <c r="AE44" i="58" a="1"/>
  <c r="AB57" i="58" a="1"/>
  <c r="AE81" i="58" a="1"/>
  <c r="AA80" i="58" a="1"/>
  <c r="Z170" i="58" a="1"/>
  <c r="AB152" i="58" a="1"/>
  <c r="AA138" i="58" a="1"/>
  <c r="Z161" i="58" a="1"/>
  <c r="AE204" i="58" a="1"/>
  <c r="Z188" i="58" a="1"/>
  <c r="AC260" i="58" a="1"/>
  <c r="AB186" i="58" a="1"/>
  <c r="AE53" i="58" a="1"/>
  <c r="AA199" i="58" a="1"/>
  <c r="AE137" i="59" a="1"/>
  <c r="AE36" i="58" a="1"/>
  <c r="AA48" i="58" a="1"/>
  <c r="AB190" i="58" a="1"/>
  <c r="AB197" i="58" a="1"/>
  <c r="AA257" i="58" a="1"/>
  <c r="AE430" i="59" a="1"/>
  <c r="AB473" i="59" a="1"/>
  <c r="Z414" i="59" a="1"/>
  <c r="AB6" i="58" a="1"/>
  <c r="AA32" i="58" a="1"/>
  <c r="AC19" i="58" a="1"/>
  <c r="AB89" i="58" a="1"/>
  <c r="AC185" i="59" a="1"/>
  <c r="AA444" i="59" a="1"/>
  <c r="AA74" i="58" a="1"/>
  <c r="AA89" i="58" a="1"/>
  <c r="AE115" i="58" a="1"/>
  <c r="AB165" i="58" a="1"/>
  <c r="AA213" i="58" a="1"/>
  <c r="AB241" i="58" a="1"/>
  <c r="AC312" i="58" a="1"/>
  <c r="AA252" i="58" a="1"/>
  <c r="Z218" i="58" a="1"/>
  <c r="AA301" i="58" a="1"/>
  <c r="AC299" i="58" a="1"/>
  <c r="AE348" i="59" a="1"/>
  <c r="AB17" i="58" a="1"/>
  <c r="AB100" i="58" a="1"/>
  <c r="AA100" i="58" a="1"/>
  <c r="AB171" i="58" a="1"/>
  <c r="AE85" i="58" a="1"/>
  <c r="AB166" i="58" a="1"/>
  <c r="Z121" i="58" a="1"/>
  <c r="AB317" i="58" a="1"/>
  <c r="AE270" i="58" a="1"/>
  <c r="AA253" i="58" a="1"/>
  <c r="AB315" i="58" a="1"/>
  <c r="AC333" i="58" a="1"/>
  <c r="Z376" i="58" a="1"/>
  <c r="AB188" i="59" a="1"/>
  <c r="AB348" i="59" a="1"/>
  <c r="AE38" i="58" a="1"/>
  <c r="AE49" i="58" a="1"/>
  <c r="AB104" i="58" a="1"/>
  <c r="AC157" i="58" a="1"/>
  <c r="AE139" i="58" a="1"/>
  <c r="AB157" i="58" a="1"/>
  <c r="AE219" i="58" a="1"/>
  <c r="Z236" i="58" a="1"/>
  <c r="Z141" i="58" a="1"/>
  <c r="AC261" i="58" a="1"/>
  <c r="AB243" i="58" a="1"/>
  <c r="AA297" i="58" a="1"/>
  <c r="Z291" i="58" a="1"/>
  <c r="AB66" i="58" a="1"/>
  <c r="AE152" i="58" a="1"/>
  <c r="AE102" i="58" a="1"/>
  <c r="AE320" i="58" a="1"/>
  <c r="AB377" i="58" a="1"/>
  <c r="AA434" i="58" a="1"/>
  <c r="AE228" i="58" a="1"/>
  <c r="AB342" i="58" a="1"/>
  <c r="AB406" i="58" a="1"/>
  <c r="AB470" i="58" a="1"/>
  <c r="AE321" i="58" a="1"/>
  <c r="AC364" i="58" a="1"/>
  <c r="Z293" i="59" a="1"/>
  <c r="AE84" i="58" a="1"/>
  <c r="AE205" i="58" a="1"/>
  <c r="AC493" i="59" a="1"/>
  <c r="AB81" i="58" a="1"/>
  <c r="AC119" i="58" a="1"/>
  <c r="AA222" i="58" a="1"/>
  <c r="Z219" i="58" a="1"/>
  <c r="AC238" i="58" a="1"/>
  <c r="Z236" i="59" a="1"/>
  <c r="AE334" i="59" a="1"/>
  <c r="AA331" i="59" a="1"/>
  <c r="Z341" i="59" a="1"/>
  <c r="AA462" i="59" a="1"/>
  <c r="AE13" i="58" a="1"/>
  <c r="AC30" i="58" a="1"/>
  <c r="AE67" i="58" a="1"/>
  <c r="AA58" i="58" a="1"/>
  <c r="AB356" i="59" a="1"/>
  <c r="AE33" i="58" a="1"/>
  <c r="AA76" i="58" a="1"/>
  <c r="AC165" i="58" a="1"/>
  <c r="AE179" i="58" a="1"/>
  <c r="Z192" i="58" a="1"/>
  <c r="AA119" i="58" a="1"/>
  <c r="AB245" i="58" a="1"/>
  <c r="AE301" i="58" a="1"/>
  <c r="AC241" i="58" a="1"/>
  <c r="Z196" i="58" a="1"/>
  <c r="AA293" i="58" a="1"/>
  <c r="Z275" i="58" a="1"/>
  <c r="AE498" i="59" a="1"/>
  <c r="AA39" i="58" a="1"/>
  <c r="AA64" i="58" a="1"/>
  <c r="Z159" i="58" a="1"/>
  <c r="AC155" i="58" a="1"/>
  <c r="AA208" i="58" a="1"/>
  <c r="Z235" i="58" a="1"/>
  <c r="Z292" i="58" a="1"/>
  <c r="AB246" i="58" a="1"/>
  <c r="AC242" i="58" a="1"/>
  <c r="Z318" i="58" a="1"/>
  <c r="AC325" i="58" a="1"/>
  <c r="AA368" i="58" a="1"/>
  <c r="Z432" i="58" a="1"/>
  <c r="AA431" i="59" a="1"/>
  <c r="AE12" i="58" a="1"/>
  <c r="AC11" i="58" a="1"/>
  <c r="Z107" i="58" a="1"/>
  <c r="AE162" i="58" a="1"/>
  <c r="AA145" i="58" a="1"/>
  <c r="AB141" i="58" a="1"/>
  <c r="AE211" i="58" a="1"/>
  <c r="AA133" i="58" a="1"/>
  <c r="AE180" i="58" a="1"/>
  <c r="AE417" i="59" a="1"/>
  <c r="AE39" i="58" a="1"/>
  <c r="AB101" i="58" a="1"/>
  <c r="AB176" i="58" a="1"/>
  <c r="AA206" i="58" a="1"/>
  <c r="AE305" i="58" a="1"/>
  <c r="AB225" i="58" a="1"/>
  <c r="Z252" i="59" a="1"/>
  <c r="AA483" i="59" a="1"/>
  <c r="AE277" i="59" a="1"/>
  <c r="AE434" i="59" a="1"/>
  <c r="AB10" i="58" a="1"/>
  <c r="AC8" i="58" a="1"/>
  <c r="AA57" i="58" a="1"/>
  <c r="Z100" i="58" a="1"/>
  <c r="Z436" i="59" a="1"/>
  <c r="AB14" i="58" a="1"/>
  <c r="AC68" i="58" a="1"/>
  <c r="AA176" i="58" a="1"/>
  <c r="AA185" i="58" a="1"/>
  <c r="AE207" i="58" a="1"/>
  <c r="AB234" i="58" a="1"/>
  <c r="AB305" i="58" a="1"/>
  <c r="AC273" i="58" a="1"/>
  <c r="Z242" i="58" a="1"/>
  <c r="AC306" i="58" a="1"/>
  <c r="AB335" i="59" a="1"/>
  <c r="AB53" i="58" a="1"/>
  <c r="AA84" i="58" a="1"/>
  <c r="Z118" i="58" a="1"/>
  <c r="Z143" i="58" a="1"/>
  <c r="AE160" i="58" a="1"/>
  <c r="AE210" i="58" a="1"/>
  <c r="AB253" i="58" a="1"/>
  <c r="AE309" i="58" a="1"/>
  <c r="AA264" i="58" a="1"/>
  <c r="Z246" i="58" a="1"/>
  <c r="Z201" i="58" a="1"/>
  <c r="AA328" i="58" a="1"/>
  <c r="AB381" i="58" a="1"/>
  <c r="Z411" i="59" a="1"/>
  <c r="Z33" i="58" a="1"/>
  <c r="AC60" i="58" a="1"/>
  <c r="Z14" i="58" a="1"/>
  <c r="AC189" i="58" a="1"/>
  <c r="AE171" i="58" a="1"/>
  <c r="AE153" i="58" a="1"/>
  <c r="AC214" i="58" a="1"/>
  <c r="Z229" i="58" a="1"/>
  <c r="AB345" i="59" a="1"/>
  <c r="AE101" i="58" a="1"/>
  <c r="AA249" i="58" a="1"/>
  <c r="Z355" i="59" a="1"/>
  <c r="AC18" i="58" a="1"/>
  <c r="AC81" i="58" a="1"/>
  <c r="AB178" i="58" a="1"/>
  <c r="AB361" i="59" a="1"/>
  <c r="Z166" i="58" a="1"/>
  <c r="Z180" i="58" a="1"/>
  <c r="AB219" i="58" a="1"/>
  <c r="AB373" i="58" a="1"/>
  <c r="AE65" i="58" a="1"/>
  <c r="Z152" i="58" a="1"/>
  <c r="AA243" i="58" a="1"/>
  <c r="AA240" i="58" a="1"/>
  <c r="Z226" i="58" a="1"/>
  <c r="AA313" i="58" a="1"/>
  <c r="AA56" i="58" a="1"/>
  <c r="AC217" i="58" a="1"/>
  <c r="AA282" i="58" a="1"/>
  <c r="AE384" i="58" a="1"/>
  <c r="AB453" i="58" a="1"/>
  <c r="AB326" i="58" a="1"/>
  <c r="Z425" i="58" a="1"/>
  <c r="AA319" i="58" a="1"/>
  <c r="Z378" i="58" a="1"/>
  <c r="Z450" i="58" a="1"/>
  <c r="AE493" i="58" a="1"/>
  <c r="AE483" i="58" a="1"/>
  <c r="Z488" i="58" a="1"/>
  <c r="AB495" i="58" a="1"/>
  <c r="Z497" i="58" a="1"/>
  <c r="AA167" i="58" a="1"/>
  <c r="AE469" i="59" a="1"/>
  <c r="Z397" i="59" a="1"/>
  <c r="AE426" i="59" a="1"/>
  <c r="AB18" i="58" a="1"/>
  <c r="AB72" i="58" a="1"/>
  <c r="Z49" i="58" a="1"/>
  <c r="Z62" i="58" a="1"/>
  <c r="Z114" i="58" a="1"/>
  <c r="AE82" i="58" a="1"/>
  <c r="Z171" i="58" a="1"/>
  <c r="AE156" i="58" a="1"/>
  <c r="AA98" i="58" a="1"/>
  <c r="AA214" i="58" a="1"/>
  <c r="AE257" i="58" a="1"/>
  <c r="AA311" i="58" a="1"/>
  <c r="AB258" i="58" a="1"/>
  <c r="AC254" i="58" a="1"/>
  <c r="AB270" i="59" a="1"/>
  <c r="AB439" i="59" a="1"/>
  <c r="AE48" i="58" a="1"/>
  <c r="AC193" i="58" a="1"/>
  <c r="AC186" i="58" a="1"/>
  <c r="AC204" i="58" a="1"/>
  <c r="AC175" i="58" a="1"/>
  <c r="AA317" i="59" a="1"/>
  <c r="Z420" i="59" a="1"/>
  <c r="Z365" i="59" a="1"/>
  <c r="AA490" i="59" a="1"/>
  <c r="Z18" i="58" a="1"/>
  <c r="AC41" i="58" a="1"/>
  <c r="AC37" i="58" a="1"/>
  <c r="AC100" i="58" a="1"/>
  <c r="AE62" i="58" a="1"/>
  <c r="AA94" i="58" a="1"/>
  <c r="Z163" i="58" a="1"/>
  <c r="AE148" i="58" a="1"/>
  <c r="AC109" i="58" a="1"/>
  <c r="AA210" i="58" a="1"/>
  <c r="Z212" i="58" a="1"/>
  <c r="AE281" i="58" a="1"/>
  <c r="AB482" i="59" a="1"/>
  <c r="AC161" i="58" a="1"/>
  <c r="AC233" i="59" a="1"/>
  <c r="Z385" i="59" a="1"/>
  <c r="Z67" i="58" a="1"/>
  <c r="AB112" i="58" a="1"/>
  <c r="AE216" i="58" a="1"/>
  <c r="Z261" i="58" a="1"/>
  <c r="AC286" i="58" a="1"/>
  <c r="Z191" i="59" a="1"/>
  <c r="AE309" i="59" a="1"/>
  <c r="AC331" i="59" a="1"/>
  <c r="AC449" i="59" a="1"/>
  <c r="AA11" i="58" a="1"/>
  <c r="AA25" i="58" a="1"/>
  <c r="AA49" i="58" a="1"/>
  <c r="AB97" i="58" a="1"/>
  <c r="AC496" i="59" a="1"/>
  <c r="AA4" i="58" a="1"/>
  <c r="AC52" i="58" a="1"/>
  <c r="AC133" i="58" a="1"/>
  <c r="AC142" i="58" a="1"/>
  <c r="AB181" i="58" a="1"/>
  <c r="AA90" i="58" a="1"/>
  <c r="Z256" i="58" a="1"/>
  <c r="AC195" i="58" a="1"/>
  <c r="AE266" i="58" a="1"/>
  <c r="AB263" i="58" a="1"/>
  <c r="AE311" i="58" a="1"/>
  <c r="AB273" i="59" a="1"/>
  <c r="AE9" i="58" a="1"/>
  <c r="AB69" i="58" a="1"/>
  <c r="AC40" i="58" a="1"/>
  <c r="Z111" i="58" a="1"/>
  <c r="AE128" i="58" a="1"/>
  <c r="AA115" i="58" a="1"/>
  <c r="AE245" i="58" a="1"/>
  <c r="AC228" i="58" a="1"/>
  <c r="AC285" i="58" a="1"/>
  <c r="AB267" i="58" a="1"/>
  <c r="AC233" i="58" a="1"/>
  <c r="AA344" i="58" a="1"/>
  <c r="AB397" i="58" a="1"/>
  <c r="AA475" i="59" a="1"/>
  <c r="AC429" i="59" a="1"/>
  <c r="AB84" i="58" a="1"/>
  <c r="AA71" i="58" a="1"/>
  <c r="AB71" i="58" a="1"/>
  <c r="AE178" i="58" a="1"/>
  <c r="AA161" i="58" a="1"/>
  <c r="AA111" i="58" a="1"/>
  <c r="AA151" i="58" a="1"/>
  <c r="AC264" i="58" a="1"/>
  <c r="Z215" i="58" a="1"/>
  <c r="AC289" i="58" a="1"/>
  <c r="Z258" i="58" a="1"/>
  <c r="AE307" i="58" a="1"/>
  <c r="AB425" i="59" a="1"/>
  <c r="AC53" i="58" a="1"/>
  <c r="AE192" i="58" a="1"/>
  <c r="AE258" i="58" a="1"/>
  <c r="AE334" i="58" a="1"/>
  <c r="AC391" i="58" a="1"/>
  <c r="AB445" i="58" a="1"/>
  <c r="AA270" i="58" a="1"/>
  <c r="Z353" i="58" a="1"/>
  <c r="Z417" i="58" a="1"/>
  <c r="AA232" i="58" a="1"/>
  <c r="AC332" i="58" a="1"/>
  <c r="AB375" i="58" a="1"/>
  <c r="AA101" i="58" a="1"/>
  <c r="AE145" i="58" a="1"/>
  <c r="AC375" i="59" a="1"/>
  <c r="Z24" i="58" a="1"/>
  <c r="Z84" i="58" a="1"/>
  <c r="AA162" i="58" a="1"/>
  <c r="AC192" i="58" a="1"/>
  <c r="AB242" i="58" a="1"/>
  <c r="AE259" i="58" a="1"/>
  <c r="AC338" i="59" a="1"/>
  <c r="Z389" i="59" a="1"/>
  <c r="AA480" i="59" a="1"/>
  <c r="AA27" i="58" a="1"/>
  <c r="AB16" i="58" a="1"/>
  <c r="AA81" i="58" a="1"/>
  <c r="Z314" i="59" a="1"/>
  <c r="AA466" i="59" a="1"/>
  <c r="AC79" i="58" a="1"/>
  <c r="AB108" i="58" a="1"/>
  <c r="AC57" i="58" a="1"/>
  <c r="AB117" i="58" a="1"/>
  <c r="AA175" i="58" a="1"/>
  <c r="AE188" i="58" a="1"/>
  <c r="AA259" i="58" a="1"/>
  <c r="Z316" i="58" a="1"/>
  <c r="AA256" i="58" a="1"/>
  <c r="Z224" i="58" a="1"/>
  <c r="AE303" i="58" a="1"/>
  <c r="AE304" i="58" a="1"/>
  <c r="Z28" i="58" a="1"/>
  <c r="Z69" i="58" a="1"/>
  <c r="Z134" i="58" a="1"/>
  <c r="AB180" i="58" a="1"/>
  <c r="AC103" i="58" a="1"/>
  <c r="AE218" i="58" a="1"/>
  <c r="AB249" i="58" a="1"/>
  <c r="AE133" i="58" a="1"/>
  <c r="AA260" i="58" a="1"/>
  <c r="AB271" i="58" a="1"/>
  <c r="AE244" i="58" a="1"/>
  <c r="AA336" i="58" a="1"/>
  <c r="AB389" i="58" a="1"/>
  <c r="Z363" i="59" a="1"/>
  <c r="AB52" i="58" a="1"/>
  <c r="AA55" i="58" a="1"/>
  <c r="AC84" i="58" a="1"/>
  <c r="AA184" i="58" a="1"/>
  <c r="AC166" i="58" a="1"/>
  <c r="AC132" i="58" a="1"/>
  <c r="AA364" i="59" a="1"/>
  <c r="AA189" i="58" a="1"/>
  <c r="AB292" i="59" a="1"/>
  <c r="AB354" i="59" a="1"/>
  <c r="AB49" i="58" a="1"/>
  <c r="AE88" i="58" a="1"/>
  <c r="AA130" i="58" a="1"/>
  <c r="AB126" i="58" a="1"/>
  <c r="AA229" i="58" a="1"/>
  <c r="AC246" i="58" a="1"/>
  <c r="AA85" i="59" a="1"/>
  <c r="Z348" i="59" a="1"/>
  <c r="AA346" i="59" a="1"/>
  <c r="Z351" i="59" a="1"/>
  <c r="AC465" i="59" a="1"/>
  <c r="AC16" i="58" a="1"/>
  <c r="Z38" i="58" a="1"/>
  <c r="AC70" i="58" a="1"/>
  <c r="AC47" i="58" a="1"/>
  <c r="AC420" i="59" a="1"/>
  <c r="AC23" i="58" a="1"/>
  <c r="AA88" i="58" a="1"/>
  <c r="AE96" i="58" a="1"/>
  <c r="AE121" i="58" a="1"/>
  <c r="AC218" i="58" a="1"/>
  <c r="AC248" i="58" a="1"/>
  <c r="Z211" i="58" a="1"/>
  <c r="AA288" i="58" a="1"/>
  <c r="AE255" i="58" a="1"/>
  <c r="AA317" i="58" a="1"/>
  <c r="Z269" i="59" a="1"/>
  <c r="AB451" i="59" a="1"/>
  <c r="Z80" i="58" a="1"/>
  <c r="Z78" i="58" a="1"/>
  <c r="AB139" i="58" a="1"/>
  <c r="AB164" i="58" a="1"/>
  <c r="AB193" i="58" a="1"/>
  <c r="AC221" i="58" a="1"/>
  <c r="AA267" i="58" a="1"/>
  <c r="AA179" i="58" a="1"/>
  <c r="AB278" i="58" a="1"/>
  <c r="AC274" i="58" a="1"/>
  <c r="AC255" i="58" a="1"/>
  <c r="AE338" i="58" a="1"/>
  <c r="Z392" i="58" a="1"/>
  <c r="Z372" i="59" a="1"/>
  <c r="AA474" i="59" a="1"/>
  <c r="Z63" i="58" a="1"/>
  <c r="AE7" i="58" a="1"/>
  <c r="AC125" i="58" a="1"/>
  <c r="AE107" i="58" a="1"/>
  <c r="AA52" i="58" a="1"/>
  <c r="AC101" i="58" a="1"/>
  <c r="AC107" i="58" a="1"/>
  <c r="AA407" i="59" a="1"/>
  <c r="AE464" i="59" a="1"/>
  <c r="Z129" i="58" a="1"/>
  <c r="AA469" i="59" a="1"/>
  <c r="AB469" i="59" a="1"/>
  <c r="AA105" i="58" a="1"/>
  <c r="AE262" i="58" a="1"/>
  <c r="AE470" i="59" a="1"/>
  <c r="AB148" i="58" a="1"/>
  <c r="AC256" i="58" a="1"/>
  <c r="Z278" i="58" a="1"/>
  <c r="Z416" i="58" a="1"/>
  <c r="Z50" i="58" a="1"/>
  <c r="AA191" i="58" a="1"/>
  <c r="AB261" i="58" a="1"/>
  <c r="AC257" i="58" a="1"/>
  <c r="AB247" i="58" a="1"/>
  <c r="AE296" i="58" a="1"/>
  <c r="AB131" i="58" a="1"/>
  <c r="Z248" i="58" a="1"/>
  <c r="AC327" i="58" a="1"/>
  <c r="AA402" i="58" a="1"/>
  <c r="AB469" i="58" a="1"/>
  <c r="Z369" i="58" a="1"/>
  <c r="Z441" i="58" a="1"/>
  <c r="AA335" i="58" a="1"/>
  <c r="AB391" i="58" a="1"/>
  <c r="AB471" i="58" a="1"/>
  <c r="AA499" i="58" a="1"/>
  <c r="AE224" i="58" a="1"/>
  <c r="AE501" i="58" a="1"/>
  <c r="AB355" i="58" a="1"/>
  <c r="AB345" i="58" a="1"/>
  <c r="Z11" i="57" a="1"/>
  <c r="Z39" i="57" a="1"/>
  <c r="AE62" i="57" a="1"/>
  <c r="AA67" i="57" a="1"/>
  <c r="AE98" i="57" a="1"/>
  <c r="AA5" i="57" a="1"/>
  <c r="AA57" i="57" a="1"/>
  <c r="AA88" i="57" a="1"/>
  <c r="AE22" i="57" a="1"/>
  <c r="Z48" i="58" a="1"/>
  <c r="Z113" i="58" a="1"/>
  <c r="Z298" i="58" a="1"/>
  <c r="AC367" i="58" a="1"/>
  <c r="AA438" i="58" a="1"/>
  <c r="AC309" i="58" a="1"/>
  <c r="AE377" i="58" a="1"/>
  <c r="AA431" i="58" a="1"/>
  <c r="AC311" i="58" a="1"/>
  <c r="AE367" i="58" a="1"/>
  <c r="AC421" i="58" a="1"/>
  <c r="AE484" i="58" a="1"/>
  <c r="AC378" i="58" a="1"/>
  <c r="AE462" i="59" a="1"/>
  <c r="AB174" i="58" a="1"/>
  <c r="AC347" i="58" a="1"/>
  <c r="AA418" i="58" a="1"/>
  <c r="AE264" i="58" a="1"/>
  <c r="AB394" i="58" a="1"/>
  <c r="Z469" i="58" a="1"/>
  <c r="AC352" i="58" a="1"/>
  <c r="AB427" i="58" a="1"/>
  <c r="AA493" i="58" a="1"/>
  <c r="Z190" i="58" a="1"/>
  <c r="AC272" i="58" a="1"/>
  <c r="AA348" i="58" a="1"/>
  <c r="AE469" i="58" a="1"/>
  <c r="AA488" i="58" a="1"/>
  <c r="AB489" i="58" a="1"/>
  <c r="AB321" i="58" a="1"/>
  <c r="AB28" i="57" a="1"/>
  <c r="AB30" i="57" a="1"/>
  <c r="AA394" i="58" a="1"/>
  <c r="AE461" i="58" a="1"/>
  <c r="AB298" i="58" a="1"/>
  <c r="AE435" i="58" a="1"/>
  <c r="AB314" i="58" a="1"/>
  <c r="Z8" i="57" a="1"/>
  <c r="Z24" i="57" a="1"/>
  <c r="Z22" i="57" a="1"/>
  <c r="Z247" i="58" a="1"/>
  <c r="AA314" i="58" a="1"/>
  <c r="AB325" i="58" a="1"/>
  <c r="AE411" i="58" a="1"/>
  <c r="AA417" i="58" a="1"/>
  <c r="AE26" i="57" a="1"/>
  <c r="AE452" i="58" a="1"/>
  <c r="AA467" i="58" a="1"/>
  <c r="AE446" i="58" a="1"/>
  <c r="AA483" i="58" a="1"/>
  <c r="Z437" i="59" a="1"/>
  <c r="Z10" i="58" a="1"/>
  <c r="AE273" i="58" a="1"/>
  <c r="AC13" i="58" a="1"/>
  <c r="AE441" i="59" a="1"/>
  <c r="AA137" i="58" a="1"/>
  <c r="AC277" i="58" a="1"/>
  <c r="AB187" i="58" a="1"/>
  <c r="Z199" i="58" a="1"/>
  <c r="AC341" i="58" a="1"/>
  <c r="AB11" i="58" a="1"/>
  <c r="AB173" i="58" a="1"/>
  <c r="Z268" i="58" a="1"/>
  <c r="AE225" i="58" a="1"/>
  <c r="AC250" i="58" a="1"/>
  <c r="Z259" i="58" a="1"/>
  <c r="Z46" i="58" a="1"/>
  <c r="Z202" i="58" a="1"/>
  <c r="AE352" i="58" a="1"/>
  <c r="AC427" i="58" a="1"/>
  <c r="Z313" i="58" a="1"/>
  <c r="Z401" i="58" a="1"/>
  <c r="Z473" i="58" a="1"/>
  <c r="AE337" i="58" a="1"/>
  <c r="Z410" i="58" a="1"/>
  <c r="Z474" i="58" a="1"/>
  <c r="AE232" i="58" a="1"/>
  <c r="Z271" i="58" a="1"/>
  <c r="AB493" i="58" a="1"/>
  <c r="Z366" i="58" a="1"/>
  <c r="Z239" i="58" a="1"/>
  <c r="AB16" i="57" a="1"/>
  <c r="AC33" i="57" a="1"/>
  <c r="AE57" i="57" a="1"/>
  <c r="AA112" i="57" a="1"/>
  <c r="AB135" i="57" a="1"/>
  <c r="Z207" i="59" a="1"/>
  <c r="AB67" i="58" a="1"/>
  <c r="AA220" i="58" a="1"/>
  <c r="AE290" i="58" a="1"/>
  <c r="AE342" i="58" a="1"/>
  <c r="AC399" i="58" a="1"/>
  <c r="AC451" i="58" a="1"/>
  <c r="AB252" i="58" a="1"/>
  <c r="AE117" i="58" a="1"/>
  <c r="Z187" i="58" a="1"/>
  <c r="AA281" i="58" a="1"/>
  <c r="AB407" i="59" a="1"/>
  <c r="Z88" i="58" a="1"/>
  <c r="AA91" i="58" a="1"/>
  <c r="AA221" i="58" a="1"/>
  <c r="AA309" i="58" a="1"/>
  <c r="AC92" i="58" a="1"/>
  <c r="Z145" i="58" a="1"/>
  <c r="AC281" i="58" a="1"/>
  <c r="AA352" i="58" a="1"/>
  <c r="AC71" i="58" a="1"/>
  <c r="AA97" i="58" a="1"/>
  <c r="AE253" i="58" a="1"/>
  <c r="AE229" i="58" a="1"/>
  <c r="Z214" i="58" a="1"/>
  <c r="AA305" i="58" a="1"/>
  <c r="Z102" i="58" a="1"/>
  <c r="AA244" i="58" a="1"/>
  <c r="AA374" i="58" a="1"/>
  <c r="AB461" i="58" a="1"/>
  <c r="AB334" i="58" a="1"/>
  <c r="Z433" i="58" a="1"/>
  <c r="AC263" i="58" a="1"/>
  <c r="Z370" i="58" a="1"/>
  <c r="Z434" i="58" a="1"/>
  <c r="AA491" i="58" a="1"/>
  <c r="AB428" i="58" a="1"/>
  <c r="Z395" i="58" a="1"/>
  <c r="AC227" i="58" a="1"/>
  <c r="AA461" i="58" a="1"/>
  <c r="AA3" i="58" a="1"/>
  <c r="Z28" i="57" a="1"/>
  <c r="AE46" i="57" a="1"/>
  <c r="AE51" i="57" a="1"/>
  <c r="AC36" i="57" a="1"/>
  <c r="AE82" i="57" a="1"/>
  <c r="AC47" i="57" a="1"/>
  <c r="AC437" i="59" a="1"/>
  <c r="AB140" i="58" a="1"/>
  <c r="AA251" i="58" a="1"/>
  <c r="AA318" i="58" a="1"/>
  <c r="AE388" i="58" a="1"/>
  <c r="AC443" i="58" a="1"/>
  <c r="AB218" i="58" a="1"/>
  <c r="AB340" i="58" a="1"/>
  <c r="AE393" i="58" a="1"/>
  <c r="AC436" i="58" a="1"/>
  <c r="AA224" i="58" a="1"/>
  <c r="AC330" i="58" a="1"/>
  <c r="AC373" i="58" a="1"/>
  <c r="AA416" i="58" a="1"/>
  <c r="AE458" i="58" a="1"/>
  <c r="AE492" i="58" a="1"/>
  <c r="AC442" i="58" a="1"/>
  <c r="AB22" i="58" a="1"/>
  <c r="AB134" i="58" a="1"/>
  <c r="Z223" i="58" a="1"/>
  <c r="AA340" i="58" a="1"/>
  <c r="AC411" i="58" a="1"/>
  <c r="AA108" i="58" a="1"/>
  <c r="Z325" i="58" a="1"/>
  <c r="Z389" i="58" a="1"/>
  <c r="Z453" i="58" a="1"/>
  <c r="AB312" i="58" a="1"/>
  <c r="AE357" i="58" a="1"/>
  <c r="AB411" i="58" a="1"/>
  <c r="AB475" i="58" a="1"/>
  <c r="AE94" i="58" a="1"/>
  <c r="AA110" i="58" a="1"/>
  <c r="Z266" i="58" a="1"/>
  <c r="AE376" i="58" a="1"/>
  <c r="Z363" i="58" a="1"/>
  <c r="AC342" i="58" a="1"/>
  <c r="AE498" i="58" a="1"/>
  <c r="AA500" i="58" a="1"/>
  <c r="AA413" i="58" a="1"/>
  <c r="AE481" i="58" a="1"/>
  <c r="Z34" i="57" a="1"/>
  <c r="AC30" i="57" a="1"/>
  <c r="AE48" i="57" a="1"/>
  <c r="AE468" i="58" a="1"/>
  <c r="AC440" i="58" a="1"/>
  <c r="AA420" i="58" a="1"/>
  <c r="AA437" i="58" a="1"/>
  <c r="AB497" i="58" a="1"/>
  <c r="AC402" i="58" a="1"/>
  <c r="AC35" i="57" a="1"/>
  <c r="AB55" i="57" a="1"/>
  <c r="AB68" i="57" a="1"/>
  <c r="AA426" i="58" a="1"/>
  <c r="AC59" i="58" a="1"/>
  <c r="AA6" i="58" a="1"/>
  <c r="Z274" i="58" a="1"/>
  <c r="AB405" i="58" a="1"/>
  <c r="AC225" i="58" a="1"/>
  <c r="AC359" i="58" a="1"/>
  <c r="Z409" i="58" a="1"/>
  <c r="AC305" i="58" a="1"/>
  <c r="AB32" i="57" a="1"/>
  <c r="AE41" i="57" a="1"/>
  <c r="AC335" i="58" a="1"/>
  <c r="Z343" i="58" a="1"/>
  <c r="AC428" i="58" a="1"/>
  <c r="AE343" i="58" a="1"/>
  <c r="AC429" i="58" a="1"/>
  <c r="AA123" i="58" a="1"/>
  <c r="Z367" i="59" a="1"/>
  <c r="AE222" i="58" a="1"/>
  <c r="AA358" i="58" a="1"/>
  <c r="AB294" i="58" a="1"/>
  <c r="AB434" i="58" a="1"/>
  <c r="AE349" i="58" a="1"/>
  <c r="Z478" i="58" a="1"/>
  <c r="Z151" i="58" a="1"/>
  <c r="AC319" i="58" a="1"/>
  <c r="AA353" i="58" a="1"/>
  <c r="AA377" i="58" a="1"/>
  <c r="Z500" i="58" a="1"/>
  <c r="AB22" i="57" a="1"/>
  <c r="Z55" i="57" a="1"/>
  <c r="AC408" i="58" a="1"/>
  <c r="AA373" i="58" a="1"/>
  <c r="AE379" i="58" a="1"/>
  <c r="AC6" i="57" a="1"/>
  <c r="AB72" i="57" a="1"/>
  <c r="AA411" i="58" a="1"/>
  <c r="AE454" i="58" a="1"/>
  <c r="AA425" i="58" a="1"/>
  <c r="AB404" i="58" a="1"/>
  <c r="AC28" i="57" a="1"/>
  <c r="AA430" i="58" a="1"/>
  <c r="AE382" i="58" a="1"/>
  <c r="AA469" i="58" a="1"/>
  <c r="AE288" i="58" a="1"/>
  <c r="AA381" i="58" a="1"/>
  <c r="AC422" i="58" a="1"/>
  <c r="AB35" i="57" a="1"/>
  <c r="AB74" i="57" a="1"/>
  <c r="AB116" i="57" a="1"/>
  <c r="Z68" i="57" a="1"/>
  <c r="AA55" i="57" a="1"/>
  <c r="AA65" i="57" a="1"/>
  <c r="Z169" i="57" a="1"/>
  <c r="AE193" i="57" a="1"/>
  <c r="AE112" i="57" a="1"/>
  <c r="AC147" i="57" a="1"/>
  <c r="AB183" i="57" a="1"/>
  <c r="AE165" i="57" a="1"/>
  <c r="AB173" i="57" a="1"/>
  <c r="Z238" i="57" a="1"/>
  <c r="AC218" i="57" a="1"/>
  <c r="AC256" i="57" a="1"/>
  <c r="AC27" i="57" a="1"/>
  <c r="AB69" i="57" a="1"/>
  <c r="AB114" i="57" a="1"/>
  <c r="Z48" i="57" a="1"/>
  <c r="AC34" i="57" a="1"/>
  <c r="AE166" i="57" a="1"/>
  <c r="AE192" i="57" a="1"/>
  <c r="AA107" i="57" a="1"/>
  <c r="AC154" i="57" a="1"/>
  <c r="AB182" i="57" a="1"/>
  <c r="AC164" i="57" a="1"/>
  <c r="AA236" i="57" a="1"/>
  <c r="AB216" i="57" a="1"/>
  <c r="AC255" i="57" a="1"/>
  <c r="AE237" i="57" a="1"/>
  <c r="Z101" i="57" a="1"/>
  <c r="Z137" i="57" a="1"/>
  <c r="AE107" i="57" a="1"/>
  <c r="AC99" i="57" a="1"/>
  <c r="Z157" i="57" a="1"/>
  <c r="AE187" i="57" a="1"/>
  <c r="AE105" i="57" a="1"/>
  <c r="AB177" i="57" a="1"/>
  <c r="AE117" i="57" a="1"/>
  <c r="AE123" i="57" a="1"/>
  <c r="Z226" i="57" a="1"/>
  <c r="AA249" i="57" a="1"/>
  <c r="Z207" i="57" a="1"/>
  <c r="AC277" i="57" a="1"/>
  <c r="AA320" i="57" a="1"/>
  <c r="Z302" i="57" a="1"/>
  <c r="AE18" i="57" a="1"/>
  <c r="AC74" i="57" a="1"/>
  <c r="Z123" i="57" a="1"/>
  <c r="AA85" i="57" a="1"/>
  <c r="Z79" i="57" a="1"/>
  <c r="AE109" i="57" a="1"/>
  <c r="AC177" i="57" a="1"/>
  <c r="AE198" i="57" a="1"/>
  <c r="AA124" i="57" a="1"/>
  <c r="AC166" i="57" a="1"/>
  <c r="AB188" i="57" a="1"/>
  <c r="AC216" i="57" a="1"/>
  <c r="AB205" i="57" a="1"/>
  <c r="AA248" i="57" a="1"/>
  <c r="AB228" i="57" a="1"/>
  <c r="AB322" i="57" a="1"/>
  <c r="AE275" i="57" a="1"/>
  <c r="AB361" i="57" a="1"/>
  <c r="Z267" i="57" a="1"/>
  <c r="Z244" i="57" a="1"/>
  <c r="AA377" i="57" a="1"/>
  <c r="AA353" i="57" a="1"/>
  <c r="AC419" i="57" a="1"/>
  <c r="Z172" i="58" a="1"/>
  <c r="AE19" i="58" a="1"/>
  <c r="AB194" i="58" a="1"/>
  <c r="AB122" i="58" a="1"/>
  <c r="AB279" i="58" a="1"/>
  <c r="AE380" i="58" a="1"/>
  <c r="AE345" i="58" a="1"/>
  <c r="Z354" i="58" a="1"/>
  <c r="AA20" i="57" a="1"/>
  <c r="AB79" i="57" a="1"/>
  <c r="AA350" i="58" a="1"/>
  <c r="AE369" i="58" a="1"/>
  <c r="AA455" i="58" a="1"/>
  <c r="AE370" i="58" a="1"/>
  <c r="AA456" i="58" a="1"/>
  <c r="AA389" i="58" a="1"/>
  <c r="Z77" i="58" a="1"/>
  <c r="AE260" i="58" a="1"/>
  <c r="AA422" i="58" a="1"/>
  <c r="Z333" i="58" a="1"/>
  <c r="Z461" i="58" a="1"/>
  <c r="AA355" i="58" a="1"/>
  <c r="AB483" i="58" a="1"/>
  <c r="AB59" i="58" a="1"/>
  <c r="AC419" i="58" a="1"/>
  <c r="AE374" i="58" a="1"/>
  <c r="Z496" i="58" a="1"/>
  <c r="Z4" i="57" a="1"/>
  <c r="AE34" i="57" a="1"/>
  <c r="AE67" i="57" a="1"/>
  <c r="AE429" i="58" a="1"/>
  <c r="AE415" i="58" a="1"/>
  <c r="Z485" i="58" a="1"/>
  <c r="AB13" i="57" a="1"/>
  <c r="Z21" i="57" a="1"/>
  <c r="AE460" i="58" a="1"/>
  <c r="AE347" i="58" a="1"/>
  <c r="Z423" i="58" a="1"/>
  <c r="Z350" i="58" a="1"/>
  <c r="AC19" i="57" a="1"/>
  <c r="AB19" i="57" a="1"/>
  <c r="AA296" i="58" a="1"/>
  <c r="AE339" i="58" a="1"/>
  <c r="AE383" i="58" a="1"/>
  <c r="AB329" i="58" a="1"/>
  <c r="Z489" i="58" a="1"/>
  <c r="AB42" i="57" a="1"/>
  <c r="AA39" i="57" a="1"/>
  <c r="AB118" i="57" a="1"/>
  <c r="AB75" i="57" a="1"/>
  <c r="AA66" i="57" a="1"/>
  <c r="AE81" i="57" a="1"/>
  <c r="AA195" i="57" a="1"/>
  <c r="AE116" i="57" a="1"/>
  <c r="AB159" i="57" a="1"/>
  <c r="AA150" i="57" a="1"/>
  <c r="Z209" i="57" a="1"/>
  <c r="Z198" i="57" a="1"/>
  <c r="AA221" i="57" a="1"/>
  <c r="AE257" i="57" a="1"/>
  <c r="Z37" i="57" a="1"/>
  <c r="Z29" i="57" a="1"/>
  <c r="Z117" i="57" a="1"/>
  <c r="AC70" i="57" a="1"/>
  <c r="AE69" i="57" a="1"/>
  <c r="AC169" i="57" a="1"/>
  <c r="AA194" i="57" a="1"/>
  <c r="AA157" i="57" a="1"/>
  <c r="AB148" i="57" a="1"/>
  <c r="AB169" i="57" a="1"/>
  <c r="AA175" i="57" a="1"/>
  <c r="AE238" i="57" a="1"/>
  <c r="Z219" i="57" a="1"/>
  <c r="AE256" i="57" a="1"/>
  <c r="AA243" i="57" a="1"/>
  <c r="AB290" i="57" a="1"/>
  <c r="Z105" i="57" a="1"/>
  <c r="AC110" i="57" a="1"/>
  <c r="AA102" i="57" a="1"/>
  <c r="AA189" i="57" a="1"/>
  <c r="AE359" i="59" a="1"/>
  <c r="AC46" i="58" a="1"/>
  <c r="AE391" i="59" a="1"/>
  <c r="AA320" i="58" a="1"/>
  <c r="AA275" i="58" a="1"/>
  <c r="AC304" i="58" a="1"/>
  <c r="AA359" i="58" a="1"/>
  <c r="AB396" i="58" a="1"/>
  <c r="AA429" i="58" a="1"/>
  <c r="AA24" i="57" a="1"/>
  <c r="AE106" i="57" a="1"/>
  <c r="AB162" i="58" a="1"/>
  <c r="AC467" i="58" a="1"/>
  <c r="AC396" i="58" a="1"/>
  <c r="AE234" i="58" a="1"/>
  <c r="AA376" i="58" a="1"/>
  <c r="AC461" i="58" a="1"/>
  <c r="AB484" i="58" a="1"/>
  <c r="AB124" i="58" a="1"/>
  <c r="Z262" i="58" a="1"/>
  <c r="AE400" i="58" a="1"/>
  <c r="AA254" i="58" a="1"/>
  <c r="Z445" i="58" a="1"/>
  <c r="AC360" i="58" a="1"/>
  <c r="AB467" i="58" a="1"/>
  <c r="Z61" i="58" a="1"/>
  <c r="AB223" i="58" a="1"/>
  <c r="Z331" i="58" a="1"/>
  <c r="AC481" i="58" a="1"/>
  <c r="AA502" i="58" a="1"/>
  <c r="AA401" i="58" a="1"/>
  <c r="AA9" i="57" a="1"/>
  <c r="AA451" i="58" a="1"/>
  <c r="AC458" i="58" a="1"/>
  <c r="Z287" i="58" a="1"/>
  <c r="AC20" i="57" a="1"/>
  <c r="AB49" i="57" a="1"/>
  <c r="AE165" i="58" a="1"/>
  <c r="AC369" i="58" a="1"/>
  <c r="AB444" i="58" a="1"/>
  <c r="AA501" i="58" a="1"/>
  <c r="Z447" i="58" a="1"/>
  <c r="AE4" i="57" a="1"/>
  <c r="AA7" i="57" a="1"/>
  <c r="AC463" i="58" a="1"/>
  <c r="AC350" i="58" a="1"/>
  <c r="AC426" i="58" a="1"/>
  <c r="AE499" i="58" a="1"/>
  <c r="Z371" i="58" a="1"/>
  <c r="AE21" i="57" a="1"/>
  <c r="AA54" i="57" a="1"/>
  <c r="Z120" i="57" a="1"/>
  <c r="AC78" i="57" a="1"/>
  <c r="Z72" i="57" a="1"/>
  <c r="AC92" i="57" a="1"/>
  <c r="AB174" i="57" a="1"/>
  <c r="AC196" i="57" a="1"/>
  <c r="AC119" i="57" a="1"/>
  <c r="Z162" i="57" a="1"/>
  <c r="AE152" i="57" a="1"/>
  <c r="Z186" i="57" a="1"/>
  <c r="AB243" i="57" a="1"/>
  <c r="AE223" i="57" a="1"/>
  <c r="AA259" i="57" a="1"/>
  <c r="Z44" i="57" a="1"/>
  <c r="AB44" i="57" a="1"/>
  <c r="AE75" i="57" a="1"/>
  <c r="AB67" i="57" a="1"/>
  <c r="AB85" i="57" a="1"/>
  <c r="AA172" i="57" a="1"/>
  <c r="AC195" i="57" a="1"/>
  <c r="AC117" i="57" a="1"/>
  <c r="AE159" i="57" a="1"/>
  <c r="Z151" i="57" a="1"/>
  <c r="Z185" i="57" a="1"/>
  <c r="AE209" i="57" a="1"/>
  <c r="AC241" i="57" a="1"/>
  <c r="AB24" i="57" a="1"/>
  <c r="AC41" i="57" a="1"/>
  <c r="AA17" i="57" a="1"/>
  <c r="Z118" i="57" a="1"/>
  <c r="AC77" i="58" a="1"/>
  <c r="AB221" i="58" a="1"/>
  <c r="AB292" i="58" a="1"/>
  <c r="AA382" i="58" a="1"/>
  <c r="AC459" i="58" a="1"/>
  <c r="AB324" i="58" a="1"/>
  <c r="AC388" i="58" a="1"/>
  <c r="AC452" i="58" a="1"/>
  <c r="AA325" i="58" a="1"/>
  <c r="AE378" i="58" a="1"/>
  <c r="AE442" i="58" a="1"/>
  <c r="AA490" i="58" a="1"/>
  <c r="AA421" i="58" a="1"/>
  <c r="AB107" i="58" a="1"/>
  <c r="Z312" i="58" a="1"/>
  <c r="AC361" i="58" a="1"/>
  <c r="Z444" i="58" a="1"/>
  <c r="AB330" i="58" a="1"/>
  <c r="Z405" i="58" a="1"/>
  <c r="AE268" i="58" a="1"/>
  <c r="AA363" i="58" a="1"/>
  <c r="Z438" i="58" a="1"/>
  <c r="AA315" i="59" a="1"/>
  <c r="AB172" i="58" a="1"/>
  <c r="AC269" i="58" a="1"/>
  <c r="AC455" i="58" a="1"/>
  <c r="AA321" i="58" a="1"/>
  <c r="AB327" i="58" a="1"/>
  <c r="AB424" i="58" a="1"/>
  <c r="Z435" i="58" a="1"/>
  <c r="AB37" i="57" a="1"/>
  <c r="AE33" i="57" a="1"/>
  <c r="AC447" i="58" a="1"/>
  <c r="AE355" i="58" a="1"/>
  <c r="AC394" i="58" a="1"/>
  <c r="Z484" i="58" a="1"/>
  <c r="Z431" i="58" a="1"/>
  <c r="AC11" i="57" a="1"/>
  <c r="AE9" i="57" a="1"/>
  <c r="Z62" i="57" a="1"/>
  <c r="AE78" i="57" a="1"/>
  <c r="AB336" i="58" a="1"/>
  <c r="AC401" i="58" a="1"/>
  <c r="AC382" i="58" a="1"/>
  <c r="AB491" i="58" a="1"/>
  <c r="AC43" i="57" a="1"/>
  <c r="Z339" i="58" a="1"/>
  <c r="AC318" i="58" a="1"/>
  <c r="AE486" i="58" a="1"/>
  <c r="Z328" i="58" a="1"/>
  <c r="AC146" i="58" a="1"/>
  <c r="Z93" i="58" a="1"/>
  <c r="AB274" i="58" a="1"/>
  <c r="AB418" i="59" a="1"/>
  <c r="Z27" i="58" a="1"/>
  <c r="Z23" i="58" a="1"/>
  <c r="Z160" i="58" a="1"/>
  <c r="AA245" i="58" a="1"/>
  <c r="AE6" i="58" a="1"/>
  <c r="AA166" i="58" a="1"/>
  <c r="AB235" i="58" a="1"/>
  <c r="Z384" i="58" a="1"/>
  <c r="AE95" i="58" a="1"/>
  <c r="AC206" i="58" a="1"/>
  <c r="AE285" i="58" a="1"/>
  <c r="Z265" i="58" a="1"/>
  <c r="AA289" i="58" a="1"/>
  <c r="AA209" i="59" a="1"/>
  <c r="AE176" i="58" a="1"/>
  <c r="AB295" i="58" a="1"/>
  <c r="AA370" i="58" a="1"/>
  <c r="Z472" i="58" a="1"/>
  <c r="Z329" i="58" a="1"/>
  <c r="AB414" i="58" a="1"/>
  <c r="AE252" i="58" a="1"/>
  <c r="AA351" i="58" a="1"/>
  <c r="AB431" i="58" a="1"/>
  <c r="AC484" i="58" a="1"/>
  <c r="Z375" i="58" a="1"/>
  <c r="AB341" i="58" a="1"/>
  <c r="AA385" i="58" a="1"/>
  <c r="AE407" i="58" a="1"/>
  <c r="AA449" i="58" a="1"/>
  <c r="Z27" i="57" a="1"/>
  <c r="AB25" i="57" a="1"/>
  <c r="AA44" i="57" a="1"/>
  <c r="AA49" i="57" a="1"/>
  <c r="AE30" i="57" a="1"/>
  <c r="AA80" i="57" a="1"/>
  <c r="AB119" i="57" a="1"/>
  <c r="AC38" i="57" a="1"/>
  <c r="Z119" i="58" a="1"/>
  <c r="AB237" i="58" a="1"/>
  <c r="AC258" i="58" a="1"/>
  <c r="AE356" i="58" a="1"/>
  <c r="AA414" i="58" a="1"/>
  <c r="AA462" i="58" a="1"/>
  <c r="AC293" i="58" a="1"/>
  <c r="AA439" i="59" a="1"/>
  <c r="AC211" i="58" a="1"/>
  <c r="AB403" i="59" a="1"/>
  <c r="Z5" i="58" a="1"/>
  <c r="AC63" i="58" a="1"/>
  <c r="AE154" i="58" a="1"/>
  <c r="AE237" i="58" a="1"/>
  <c r="AC315" i="58" a="1"/>
  <c r="AB123" i="58" a="1"/>
  <c r="AC213" i="58" a="1"/>
  <c r="Z250" i="58" a="1"/>
  <c r="AE98" i="59" a="1"/>
  <c r="AA43" i="58" a="1"/>
  <c r="Z176" i="58" a="1"/>
  <c r="Z272" i="58" a="1"/>
  <c r="AE250" i="58" a="1"/>
  <c r="Z254" i="58" a="1"/>
  <c r="AB206" i="58" a="1"/>
  <c r="AB195" i="58" a="1"/>
  <c r="Z306" i="58" a="1"/>
  <c r="AC395" i="58" a="1"/>
  <c r="AA238" i="58" a="1"/>
  <c r="Z361" i="58" a="1"/>
  <c r="AB446" i="58" a="1"/>
  <c r="AA327" i="58" a="1"/>
  <c r="AB383" i="58" a="1"/>
  <c r="AB455" i="58" a="1"/>
  <c r="AC496" i="58" a="1"/>
  <c r="Z471" i="58" a="1"/>
  <c r="AB478" i="58" a="1"/>
  <c r="Z334" i="58" a="1"/>
  <c r="AB486" i="58" a="1"/>
  <c r="AB8" i="57" a="1"/>
  <c r="AB36" i="57" a="1"/>
  <c r="AC10" i="57" a="1"/>
  <c r="AC57" i="57" a="1"/>
  <c r="AC62" i="57" a="1"/>
  <c r="AC93" i="57" a="1"/>
  <c r="Z126" i="57" a="1"/>
  <c r="AA44" i="58" a="1"/>
  <c r="AE136" i="58" a="1"/>
  <c r="Z308" i="58" a="1"/>
  <c r="AA332" i="58" a="1"/>
  <c r="AC403" i="58" a="1"/>
  <c r="AA454" i="58" a="1"/>
  <c r="Z263" i="58" a="1"/>
  <c r="Z351" i="58" a="1"/>
  <c r="AC404" i="58" a="1"/>
  <c r="AA447" i="58" a="1"/>
  <c r="Z267" i="58" a="1"/>
  <c r="AA341" i="58" a="1"/>
  <c r="AA384" i="58" a="1"/>
  <c r="AE426" i="58" a="1"/>
  <c r="AC469" i="58" a="1"/>
  <c r="AA498" i="58" a="1"/>
  <c r="AE479" i="58" a="1"/>
  <c r="AA87" i="58" a="1"/>
  <c r="AA212" i="58" a="1"/>
  <c r="AA280" i="58" a="1"/>
  <c r="AA354" i="58" a="1"/>
  <c r="AB425" i="58" a="1"/>
  <c r="AC243" i="58" a="1"/>
  <c r="AB346" i="58" a="1"/>
  <c r="AB410" i="58" a="1"/>
  <c r="AB474" i="58" a="1"/>
  <c r="AE325" i="58" a="1"/>
  <c r="AC368" i="58" a="1"/>
  <c r="Z422" i="58" a="1"/>
  <c r="AA485" i="58" a="1"/>
  <c r="AB147" i="58" a="1"/>
  <c r="Z244" i="58" a="1"/>
  <c r="Z314" i="58" a="1"/>
  <c r="AB433" i="58" a="1"/>
  <c r="AE405" i="58" a="1"/>
  <c r="AC385" i="58" a="1"/>
  <c r="Z455" i="58" a="1"/>
  <c r="AA369" i="58" a="1"/>
  <c r="AB468" i="58" a="1"/>
  <c r="Z6" i="57" a="1"/>
  <c r="Z41" i="57" a="1"/>
  <c r="AA38" i="57" a="1"/>
  <c r="Z58" i="57" a="1"/>
  <c r="AC72" i="57" a="1"/>
  <c r="AE306" i="58" a="1"/>
  <c r="AB240" i="58" a="1"/>
  <c r="AE462" i="58" a="1"/>
  <c r="AB349" i="58" a="1"/>
  <c r="Z348" i="58" a="1"/>
  <c r="Z493" i="58" a="1"/>
  <c r="AA4" i="57" a="1"/>
  <c r="AC16" i="57" a="1"/>
  <c r="AB50" i="57" a="1"/>
  <c r="Z30" i="57" a="1"/>
  <c r="AB64" i="57" a="1"/>
  <c r="AC471" i="58" a="1"/>
  <c r="AE20" i="58" a="1"/>
  <c r="Z438" i="59" a="1"/>
  <c r="AE28" i="58" a="1"/>
  <c r="Z240" i="58" a="1"/>
  <c r="AB45" i="58" a="1"/>
  <c r="AB437" i="58" a="1"/>
  <c r="Z465" i="58" a="1"/>
  <c r="Z479" i="58" a="1"/>
  <c r="AC85" i="57" a="1"/>
  <c r="AB179" i="58" a="1"/>
  <c r="AE392" i="58" a="1"/>
  <c r="AB364" i="58" a="1"/>
  <c r="AE449" i="58" a="1"/>
  <c r="AA365" i="58" a="1"/>
  <c r="AE450" i="58" a="1"/>
  <c r="AB367" i="58" a="1"/>
  <c r="Z15" i="58" a="1"/>
  <c r="AB297" i="58" a="1"/>
  <c r="AA386" i="58" a="1"/>
  <c r="Z349" i="58" a="1"/>
  <c r="Z209" i="58" a="1"/>
  <c r="AB371" i="58" a="1"/>
  <c r="AE491" i="58" a="1"/>
  <c r="AB182" i="58" a="1"/>
  <c r="AA226" i="58" a="1"/>
  <c r="AE438" i="58" a="1"/>
  <c r="AE395" i="58" a="1"/>
  <c r="AA10" i="57" a="1"/>
  <c r="AA56" i="57" a="1"/>
  <c r="AB78" i="57" a="1"/>
  <c r="Z283" i="58" a="1"/>
  <c r="AE256" i="58" a="1"/>
  <c r="AB6" i="57" a="1"/>
  <c r="AC39" i="57" a="1"/>
  <c r="AA73" i="57" a="1"/>
  <c r="AC144" i="58" a="1"/>
  <c r="AA496" i="58" a="1"/>
  <c r="Z492" i="58" a="1"/>
  <c r="Z475" i="58" a="1"/>
  <c r="AC15" i="57" a="1"/>
  <c r="AC17" i="57" a="1"/>
  <c r="AA403" i="58" a="1"/>
  <c r="AA436" i="58" a="1"/>
  <c r="Z344" i="58" a="1"/>
  <c r="Z419" i="58" a="1"/>
  <c r="AB436" i="58" a="1"/>
  <c r="Z3" i="58" a="1"/>
  <c r="AC21" i="57" a="1"/>
  <c r="AE74" i="57" a="1"/>
  <c r="Z86" i="57" a="1"/>
  <c r="AC79" i="57" a="1"/>
  <c r="AE177" i="57" a="1"/>
  <c r="AA199" i="57" a="1"/>
  <c r="AE124" i="57" a="1"/>
  <c r="AB167" i="57" a="1"/>
  <c r="AA158" i="57" a="1"/>
  <c r="Z217" i="57" a="1"/>
  <c r="Z206" i="57" a="1"/>
  <c r="AA229" i="57" a="1"/>
  <c r="AE261" i="57" a="1"/>
  <c r="AA70" i="57" a="1"/>
  <c r="AB122" i="57" a="1"/>
  <c r="AB83" i="57" a="1"/>
  <c r="AE176" i="57" a="1"/>
  <c r="AA198" i="57" a="1"/>
  <c r="AE122" i="57" a="1"/>
  <c r="AA165" i="57" a="1"/>
  <c r="AB156" i="57" a="1"/>
  <c r="AA215" i="57" a="1"/>
  <c r="Z204" i="57" a="1"/>
  <c r="AE246" i="57" a="1"/>
  <c r="Z227" i="57" a="1"/>
  <c r="AE260" i="57" a="1"/>
  <c r="AB255" i="57" a="1"/>
  <c r="Z31" i="57" a="1"/>
  <c r="Z70" i="57" a="1"/>
  <c r="AB63" i="57" a="1"/>
  <c r="AE49" i="57" a="1"/>
  <c r="AE44" i="57" a="1"/>
  <c r="AA193" i="57" a="1"/>
  <c r="AA110" i="57" a="1"/>
  <c r="AB155" i="57" a="1"/>
  <c r="AA146" i="57" a="1"/>
  <c r="AC160" i="57" a="1"/>
  <c r="Z168" i="57" a="1"/>
  <c r="AA217" i="57" a="1"/>
  <c r="AE255" i="57" a="1"/>
  <c r="AA288" i="57" a="1"/>
  <c r="AE330" i="57" a="1"/>
  <c r="Z270" i="57" a="1"/>
  <c r="Z69" i="57" a="1"/>
  <c r="AE86" i="57" a="1"/>
  <c r="AB130" i="57" a="1"/>
  <c r="Z98" i="57" a="1"/>
  <c r="AE146" i="57" a="1"/>
  <c r="AE182" i="57" a="1"/>
  <c r="AA204" i="57" a="1"/>
  <c r="AE134" i="57" a="1"/>
  <c r="AE39" i="57" a="1"/>
  <c r="AB168" i="57" a="1"/>
  <c r="AA227" i="57" a="1"/>
  <c r="AA216" i="57" a="1"/>
  <c r="AA127" i="57" a="1"/>
  <c r="Z239" i="57" a="1"/>
  <c r="AE270" i="57" a="1"/>
  <c r="Z337" i="57" a="1"/>
  <c r="Z290" i="57" a="1"/>
  <c r="AB343" i="57" a="1"/>
  <c r="AB320" i="57" a="1"/>
  <c r="AE387" i="57" a="1"/>
  <c r="AC379" i="57" a="1"/>
  <c r="AC431" i="57" a="1"/>
  <c r="AB54" i="58" a="1"/>
  <c r="AB5" i="58" a="1"/>
  <c r="AC123" i="58" a="1"/>
  <c r="AB257" i="58" a="1"/>
  <c r="AB280" i="58" a="1"/>
  <c r="Z297" i="58" a="1"/>
  <c r="Z402" i="58" a="1"/>
  <c r="Z499" i="58" a="1"/>
  <c r="Z63" i="57" a="1"/>
  <c r="Z87" i="58" a="1"/>
  <c r="AE456" i="58" a="1"/>
  <c r="AA391" i="58" a="1"/>
  <c r="AC295" i="58" a="1"/>
  <c r="AA392" i="58" a="1"/>
  <c r="AC477" i="58" a="1"/>
  <c r="AC474" i="58" a="1"/>
  <c r="AC163" i="58" a="1"/>
  <c r="AE336" i="58" a="1"/>
  <c r="Z468" i="58" a="1"/>
  <c r="AB354" i="58" a="1"/>
  <c r="AE236" i="58" a="1"/>
  <c r="Z398" i="58" a="1"/>
  <c r="AC494" i="58" a="1"/>
  <c r="AE214" i="58" a="1"/>
  <c r="AC301" i="58" a="1"/>
  <c r="AA460" i="58" a="1"/>
  <c r="AC454" i="58" a="1"/>
  <c r="AC351" i="58" a="1"/>
  <c r="AE323" i="58" a="1"/>
  <c r="Z336" i="58" a="1"/>
  <c r="AC438" i="58" a="1"/>
  <c r="AC13" i="57" a="1"/>
  <c r="AA35" i="57" a="1"/>
  <c r="Z347" i="58" a="1"/>
  <c r="AA412" i="58" a="1"/>
  <c r="Z368" i="58" a="1"/>
  <c r="AB420" i="58" a="1"/>
  <c r="AB360" i="58" a="1"/>
  <c r="AC393" i="58" a="1"/>
  <c r="AB492" i="58" a="1"/>
  <c r="AE443" i="58" a="1"/>
  <c r="AB456" i="58" a="1"/>
  <c r="AE40" i="57" a="1"/>
  <c r="AB61" i="57" a="1"/>
  <c r="AB125" i="57" a="1"/>
  <c r="AA89" i="57" a="1"/>
  <c r="AA82" i="57" a="1"/>
  <c r="AA179" i="57" a="1"/>
  <c r="AC200" i="57" a="1"/>
  <c r="AC127" i="57" a="1"/>
  <c r="Z170" i="57" a="1"/>
  <c r="AE160" i="57" a="1"/>
  <c r="Z190" i="57" a="1"/>
  <c r="AB251" i="57" a="1"/>
  <c r="AE231" i="57" a="1"/>
  <c r="AA263" i="57" a="1"/>
  <c r="AA29" i="57" a="1"/>
  <c r="Z124" i="57" a="1"/>
  <c r="AC86" i="57" a="1"/>
  <c r="AB80" i="57" a="1"/>
  <c r="AC112" i="57" a="1"/>
  <c r="AA178" i="57" a="1"/>
  <c r="AC199" i="57" a="1"/>
  <c r="AC125" i="57" a="1"/>
  <c r="AE167" i="57" a="1"/>
  <c r="Z159" i="57" a="1"/>
  <c r="Z189" i="57" a="1"/>
  <c r="AE217" i="57" a="1"/>
  <c r="AC249" i="57" a="1"/>
  <c r="AA262" i="57" a="1"/>
  <c r="Z258" i="57" a="1"/>
  <c r="AC32" i="57" a="1"/>
  <c r="AB117" i="57" a="1"/>
  <c r="AE72" i="57" a="1"/>
  <c r="AC60" i="57" a="1"/>
  <c r="AC76" i="57" a="1"/>
  <c r="AB170" i="57" a="1"/>
  <c r="AC194" i="57" a="1"/>
  <c r="AC115" i="57" a="1"/>
  <c r="Z162" i="58" a="1"/>
  <c r="AB61" i="58" a="1"/>
  <c r="AC89" i="58" a="1"/>
  <c r="Z402" i="59" a="1"/>
  <c r="AA236" i="58" a="1"/>
  <c r="AA324" i="58" a="1"/>
  <c r="AB415" i="58" a="1"/>
  <c r="Z320" i="58" a="1"/>
  <c r="AC406" i="58" a="1"/>
  <c r="AE70" i="57" a="1"/>
  <c r="AA250" i="58" a="1"/>
  <c r="AA304" i="58" a="1"/>
  <c r="AE417" i="58" a="1"/>
  <c r="AA306" i="58" a="1"/>
  <c r="AC397" i="58" a="1"/>
  <c r="AE482" i="58" a="1"/>
  <c r="AA349" i="59" a="1"/>
  <c r="AA196" i="58" a="1"/>
  <c r="AB308" i="58" a="1"/>
  <c r="AE428" i="58" a="1"/>
  <c r="AB338" i="58" a="1"/>
  <c r="AB466" i="58" a="1"/>
  <c r="Z382" i="58" a="1"/>
  <c r="AC486" i="58" a="1"/>
  <c r="AC147" i="58" a="1"/>
  <c r="AA228" i="58" a="1"/>
  <c r="AC416" i="58" a="1"/>
  <c r="Z391" i="58" a="1"/>
  <c r="Z486" i="58" a="1"/>
  <c r="AA42" i="57" a="1"/>
  <c r="AA75" i="57" a="1"/>
  <c r="AA345" i="58" a="1"/>
  <c r="AB365" i="58" a="1"/>
  <c r="Z415" i="58" a="1"/>
  <c r="Z14" i="57" a="1"/>
  <c r="AB368" i="58" a="1"/>
  <c r="AE422" i="58" a="1"/>
  <c r="AA292" i="58" a="1"/>
  <c r="AB440" i="58" a="1"/>
  <c r="AB494" i="58" a="1"/>
  <c r="Z23" i="57" a="1"/>
  <c r="AE32" i="57" a="1"/>
  <c r="AC317" i="58" a="1"/>
  <c r="AE414" i="58" a="1"/>
  <c r="Z205" i="58" a="1"/>
  <c r="AA475" i="58" a="1"/>
  <c r="AB5" i="57" a="1"/>
  <c r="Z77" i="57" a="1"/>
  <c r="Z127" i="57" a="1"/>
  <c r="AA93" i="57" a="1"/>
  <c r="AE84" i="57" a="1"/>
  <c r="AB142" i="57" a="1"/>
  <c r="AC180" i="57" a="1"/>
  <c r="AE201" i="57" a="1"/>
  <c r="AA130" i="57" a="1"/>
  <c r="AA52" i="57" a="1"/>
  <c r="Z47" i="57" a="1"/>
  <c r="AB123" i="57" a="1"/>
  <c r="Z82" i="57" a="1"/>
  <c r="AC87" i="58" a="1"/>
  <c r="Z280" i="58" a="1"/>
  <c r="AE324" i="58" a="1"/>
  <c r="AA410" i="58" a="1"/>
  <c r="AA470" i="58" a="1"/>
  <c r="Z335" i="58" a="1"/>
  <c r="AE409" i="58" a="1"/>
  <c r="AA463" i="58" a="1"/>
  <c r="AE335" i="58" a="1"/>
  <c r="AA400" i="58" a="1"/>
  <c r="AC453" i="58" a="1"/>
  <c r="AC495" i="58" a="1"/>
  <c r="AA278" i="58" a="1"/>
  <c r="AB163" i="58" a="1"/>
  <c r="AB215" i="58" a="1"/>
  <c r="AA390" i="58" a="1"/>
  <c r="AB465" i="58" a="1"/>
  <c r="Z341" i="58" a="1"/>
  <c r="Z437" i="58" a="1"/>
  <c r="AC320" i="58" a="1"/>
  <c r="Z374" i="58" a="1"/>
  <c r="Z470" i="58" a="1"/>
  <c r="Z12" i="58" a="1"/>
  <c r="AE168" i="58" a="1"/>
  <c r="AC271" i="58" a="1"/>
  <c r="AB268" i="58" a="1"/>
  <c r="AE363" i="58" a="1"/>
  <c r="AB333" i="58" a="1"/>
  <c r="Z498" i="58" a="1"/>
  <c r="AE3" i="58" a="1"/>
  <c r="AC14" i="57" a="1"/>
  <c r="AA62" i="57" a="1"/>
  <c r="AC376" i="58" a="1"/>
  <c r="AE398" i="58" a="1"/>
  <c r="AA477" i="58" a="1"/>
  <c r="Z403" i="58" a="1"/>
  <c r="AB480" i="58" a="1"/>
  <c r="AE42" i="57" a="1"/>
  <c r="AB57" i="57" a="1"/>
  <c r="AE340" i="58" a="1"/>
  <c r="AE421" i="58" a="1"/>
  <c r="AA444" i="58" a="1"/>
  <c r="AA441" i="58" a="1"/>
  <c r="AA481" i="58" a="1"/>
  <c r="AB12" i="57" a="1"/>
  <c r="AC24" i="57" a="1"/>
  <c r="AE344" i="58" a="1"/>
  <c r="AE381" i="58" a="1"/>
  <c r="AA361" i="58" a="1"/>
  <c r="AB319" i="58" a="1"/>
  <c r="AE387" i="58" a="1"/>
  <c r="AA219" i="58" a="1"/>
  <c r="AB144" i="58" a="1"/>
  <c r="AE267" i="58" a="1"/>
  <c r="Z373" i="59" a="1"/>
  <c r="AE75" i="58" a="1"/>
  <c r="AE73" i="58" a="1"/>
  <c r="AC210" i="58" a="1"/>
  <c r="AC298" i="58" a="1"/>
  <c r="Z95" i="58" a="1"/>
  <c r="AE202" i="58" a="1"/>
  <c r="AB291" i="58" a="1"/>
  <c r="AC359" i="59" a="1"/>
  <c r="AE194" i="58" a="1"/>
  <c r="AC172" i="58" a="1"/>
  <c r="Z304" i="58" a="1"/>
  <c r="AE282" i="58" a="1"/>
  <c r="AC302" i="58" a="1"/>
  <c r="AA408" i="59" a="1"/>
  <c r="Z276" i="58" a="1"/>
  <c r="Z303" i="58" a="1"/>
  <c r="Z388" i="58" a="1"/>
  <c r="Z213" i="58" a="1"/>
  <c r="Z345" i="58" a="1"/>
  <c r="AB430" i="58" a="1"/>
  <c r="Z299" i="58" a="1"/>
  <c r="AA367" i="58" a="1"/>
  <c r="Z442" i="58" a="1"/>
  <c r="AE489" i="58" a="1"/>
  <c r="AB460" i="58" a="1"/>
  <c r="AB384" i="58" a="1"/>
  <c r="AC470" i="58" a="1"/>
  <c r="AC450" i="58" a="1"/>
  <c r="Z7" i="57" a="1"/>
  <c r="Z35" i="57" a="1"/>
  <c r="AE7" i="57" a="1"/>
  <c r="AE54" i="57" a="1"/>
  <c r="AE59" i="57" a="1"/>
  <c r="AB52" i="57" a="1"/>
  <c r="AE90" i="57" a="1"/>
  <c r="AE73" i="57" a="1"/>
  <c r="AC38" i="58" a="1"/>
  <c r="AC115" i="58" a="1"/>
  <c r="AE293" i="58" a="1"/>
  <c r="AC307" i="58" a="1"/>
  <c r="AC371" i="58" a="1"/>
  <c r="Z428" i="58" a="1"/>
  <c r="AE472" i="58" a="1"/>
  <c r="AE22" i="58" a="1"/>
  <c r="Z60" i="58" a="1"/>
  <c r="AC316" i="58" a="1"/>
  <c r="Z468" i="59" a="1"/>
  <c r="AE26" i="58" a="1"/>
  <c r="AA416" i="59" a="1"/>
  <c r="AE163" i="58" a="1"/>
  <c r="AA235" i="58" a="1"/>
  <c r="AA447" i="59" a="1"/>
  <c r="AE105" i="58" a="1"/>
  <c r="AB285" i="58" a="1"/>
  <c r="Z302" i="58" a="1"/>
  <c r="AA314" i="59" a="1"/>
  <c r="AE130" i="58" a="1"/>
  <c r="AA217" i="58" a="1"/>
  <c r="AB289" i="58" a="1"/>
  <c r="AA268" i="58" a="1"/>
  <c r="AB275" i="58" a="1"/>
  <c r="AC409" i="59" a="1"/>
  <c r="AE99" i="58" a="1"/>
  <c r="AA338" i="58" a="1"/>
  <c r="AE412" i="58" a="1"/>
  <c r="AC291" i="58" a="1"/>
  <c r="Z377" i="58" a="1"/>
  <c r="AB462" i="58" a="1"/>
  <c r="AC340" i="58" a="1"/>
  <c r="AB399" i="58" a="1"/>
  <c r="Z466" i="58" a="1"/>
  <c r="AB276" i="58" a="1"/>
  <c r="AE302" i="58" a="1"/>
  <c r="AB408" i="58" a="1"/>
  <c r="AE375" i="58" a="1"/>
  <c r="Z387" i="58" a="1"/>
  <c r="AA8" i="57" a="1"/>
  <c r="AE15" i="57" a="1"/>
  <c r="AA68" i="57" a="1"/>
  <c r="AA51" i="57" a="1"/>
  <c r="Z74" i="57" a="1"/>
  <c r="AA104" i="57" a="1"/>
  <c r="AB131" i="57" a="1"/>
  <c r="AB87" i="57" a="1"/>
  <c r="AB50" i="58" a="1"/>
  <c r="AA147" i="58" a="1"/>
  <c r="AA248" i="58" a="1"/>
  <c r="AA346" i="58" a="1"/>
  <c r="AB417" i="58" a="1"/>
  <c r="AE464" i="58" a="1"/>
  <c r="AE298" i="58" a="1"/>
  <c r="AC372" i="58" a="1"/>
  <c r="AA415" i="58" a="1"/>
  <c r="AE457" i="58" a="1"/>
  <c r="AE300" i="58" a="1"/>
  <c r="AE351" i="58" a="1"/>
  <c r="AE394" i="58" a="1"/>
  <c r="AC437" i="58" a="1"/>
  <c r="AA480" i="58" a="1"/>
  <c r="Z309" i="58" a="1"/>
  <c r="AB501" i="58" a="1"/>
  <c r="AA103" i="58" a="1"/>
  <c r="AB226" i="58" a="1"/>
  <c r="AE247" i="58" a="1"/>
  <c r="AE368" i="58" a="1"/>
  <c r="AB449" i="58" a="1"/>
  <c r="AA286" i="58" a="1"/>
  <c r="Z357" i="58" a="1"/>
  <c r="Z421" i="58" a="1"/>
  <c r="AC247" i="58" a="1"/>
  <c r="AC336" i="58" a="1"/>
  <c r="AB379" i="58" a="1"/>
  <c r="AB443" i="58" a="1"/>
  <c r="AC490" i="58" a="1"/>
  <c r="AC35" i="58" a="1"/>
  <c r="AA126" i="58" a="1"/>
  <c r="AB301" i="58" a="1"/>
  <c r="AE312" i="58" a="1"/>
  <c r="AE476" i="58" a="1"/>
  <c r="AC448" i="58" a="1"/>
  <c r="AA428" i="58" a="1"/>
  <c r="Z360" i="58" a="1"/>
  <c r="AE477" i="58" a="1"/>
  <c r="AB498" i="58" a="1"/>
  <c r="AE6" i="57" a="1"/>
  <c r="AA19" i="57" a="1"/>
  <c r="Z53" i="57" a="1"/>
  <c r="AC48" i="57" a="1"/>
  <c r="Z355" i="58" a="1"/>
  <c r="AC334" i="58" a="1"/>
  <c r="AE494" i="58" a="1"/>
  <c r="AA409" i="58" a="1"/>
  <c r="AB210" i="58" a="1"/>
  <c r="Z356" i="58" a="1"/>
  <c r="AA18" i="57" a="1"/>
  <c r="AA31" i="57" a="1"/>
  <c r="AA64" i="57" a="1"/>
  <c r="Z67" i="57" a="1"/>
  <c r="AB86" i="57" a="1"/>
  <c r="AA312" i="58" a="1"/>
  <c r="Z169" i="58" a="1"/>
  <c r="AC181" i="58" a="1"/>
  <c r="Z127" i="58" a="1"/>
  <c r="AA272" i="58" a="1"/>
  <c r="AE206" i="58" a="1"/>
  <c r="AE248" i="58" a="1"/>
  <c r="AE329" i="58" a="1"/>
  <c r="Z340" i="58" a="1"/>
  <c r="AC49" i="57" a="1"/>
  <c r="Z122" i="57" a="1"/>
  <c r="AB146" i="58" a="1"/>
  <c r="AA446" i="58" a="1"/>
  <c r="AE385" i="58" a="1"/>
  <c r="AA471" i="58" a="1"/>
  <c r="AE386" i="58" a="1"/>
  <c r="AA472" i="58" a="1"/>
  <c r="AA453" i="58" a="1"/>
  <c r="Z142" i="58" a="1"/>
  <c r="AB311" i="58" a="1"/>
  <c r="AB441" i="58" a="1"/>
  <c r="AB370" i="58" a="1"/>
  <c r="AB296" i="58" a="1"/>
  <c r="Z414" i="58" a="1"/>
  <c r="AE254" i="58" a="1"/>
  <c r="AE373" i="58" a="1"/>
  <c r="AE294" i="58" a="1"/>
  <c r="AE310" i="58" a="1"/>
  <c r="AB47" i="57" a="1"/>
  <c r="AE436" i="58" a="1"/>
  <c r="AA388" i="58" a="1"/>
  <c r="AE500" i="58" a="1"/>
  <c r="AA22" i="57" a="1"/>
  <c r="AC89" i="57" a="1"/>
  <c r="AA337" i="58" a="1"/>
  <c r="AB380" i="58" a="1"/>
  <c r="AB353" i="58" a="1"/>
  <c r="AB337" i="58" a="1"/>
  <c r="Z33" i="57" a="1"/>
  <c r="AA40" i="57" a="1"/>
  <c r="AC456" i="58" a="1"/>
  <c r="AA492" i="58" a="1"/>
  <c r="AC414" i="58" a="1"/>
  <c r="Z494" i="58" a="1"/>
  <c r="Z483" i="58" a="1"/>
  <c r="Z9" i="57" a="1"/>
  <c r="AC69" i="57" a="1"/>
  <c r="AC98" i="57" a="1"/>
  <c r="AA90" i="57" a="1"/>
  <c r="AA183" i="57" a="1"/>
  <c r="AC204" i="57" a="1"/>
  <c r="AC135" i="57" a="1"/>
  <c r="AB48" i="57" a="1"/>
  <c r="AE168" i="57" a="1"/>
  <c r="Z194" i="57" a="1"/>
  <c r="AE129" i="57" a="1"/>
  <c r="AE239" i="57" a="1"/>
  <c r="AA267" i="57" a="1"/>
  <c r="Z65" i="57" a="1"/>
  <c r="AA84" i="57" a="1"/>
  <c r="AB129" i="57" a="1"/>
  <c r="AB88" i="57" a="1"/>
  <c r="AC145" i="57" a="1"/>
  <c r="AA182" i="57" a="1"/>
  <c r="AC203" i="57" a="1"/>
  <c r="AC133" i="57" a="1"/>
  <c r="AE175" i="57" a="1"/>
  <c r="Z167" i="57" a="1"/>
  <c r="Z193" i="57" a="1"/>
  <c r="AE225" i="57" a="1"/>
  <c r="AE214" i="57" a="1"/>
  <c r="AE121" i="57" a="1"/>
  <c r="AA266" i="57" a="1"/>
  <c r="Z266" i="57" a="1"/>
  <c r="AE14" i="57" a="1"/>
  <c r="AB71" i="57" a="1"/>
  <c r="AE83" i="57" a="1"/>
  <c r="AA78" i="57" a="1"/>
  <c r="AC108" i="57" a="1"/>
  <c r="AA177" i="57" a="1"/>
  <c r="AC198" i="57" a="1"/>
  <c r="AC123" i="57" a="1"/>
  <c r="Z166" i="57" a="1"/>
  <c r="AE156" i="57" a="1"/>
  <c r="Z188" i="57" a="1"/>
  <c r="AB247" i="57" a="1"/>
  <c r="AE227" i="57" a="1"/>
  <c r="AA261" i="57" a="1"/>
  <c r="Z256" i="57" a="1"/>
  <c r="AE298" i="57" a="1"/>
  <c r="AC341" i="57" a="1"/>
  <c r="AB323" i="57" a="1"/>
  <c r="AB59" i="57" a="1"/>
  <c r="AB102" i="57" a="1"/>
  <c r="AB137" i="57" a="1"/>
  <c r="AB100" i="57" a="1"/>
  <c r="AC157" i="57" a="1"/>
  <c r="AA188" i="57" a="1"/>
  <c r="AE60" i="57" a="1"/>
  <c r="AA145" i="57" a="1"/>
  <c r="AB109" i="57" a="1"/>
  <c r="AC120" i="57" a="1"/>
  <c r="AC126" i="57" a="1"/>
  <c r="AE226" i="57" a="1"/>
  <c r="AC168" i="57" a="1"/>
  <c r="AA292" i="57" a="1"/>
  <c r="AE303" i="57" a="1"/>
  <c r="AA239" i="57" a="1"/>
  <c r="AB288" i="57" a="1"/>
  <c r="Z331" i="57" a="1"/>
  <c r="AC347" i="57" a="1"/>
  <c r="Z216" i="57" a="1"/>
  <c r="AC398" i="57" a="1"/>
  <c r="AA442" i="57" a="1"/>
  <c r="AE231" i="58" a="1"/>
  <c r="AC190" i="58" a="1"/>
  <c r="AA299" i="58" a="1"/>
  <c r="Z207" i="58" a="1"/>
  <c r="AC98" i="58" a="1"/>
  <c r="AB366" i="58" a="1"/>
  <c r="AB447" i="58" a="1"/>
  <c r="AB448" i="58" a="1"/>
  <c r="Z13" i="57" a="1"/>
  <c r="AA96" i="57" a="1"/>
  <c r="AB265" i="58" a="1"/>
  <c r="Z327" i="58" a="1"/>
  <c r="AC412" i="58" a="1"/>
  <c r="AE327" i="58" a="1"/>
  <c r="AC413" i="58" a="1"/>
  <c r="AC491" i="58" a="1"/>
  <c r="AB306" i="58" a="1"/>
  <c r="AA193" i="58" a="1"/>
  <c r="AE364" i="58" a="1"/>
  <c r="AA234" i="58" a="1"/>
  <c r="Z397" i="58" a="1"/>
  <c r="Z307" i="58" a="1"/>
  <c r="AB419" i="58" a="1"/>
  <c r="AE457" i="59" a="1"/>
  <c r="AB303" i="58" a="1"/>
  <c r="AA395" i="58" a="1"/>
  <c r="AB496" i="58" a="1"/>
  <c r="Z342" i="58" a="1"/>
  <c r="AB39" i="57" a="1"/>
  <c r="Z54" i="57" a="1"/>
  <c r="AA458" i="58" a="1"/>
  <c r="AC409" i="58" a="1"/>
  <c r="AE451" i="58" a="1"/>
  <c r="Z10" i="57" a="1"/>
  <c r="AB46" i="57" a="1"/>
  <c r="AC52" i="57" a="1"/>
  <c r="AC432" i="58" a="1"/>
  <c r="AC465" i="58" a="1"/>
  <c r="AC499" i="58" a="1"/>
  <c r="AB361" i="58" a="1"/>
  <c r="AE13" i="57" a="1"/>
  <c r="AE372" i="58" a="1"/>
  <c r="AE413" i="58" a="1"/>
  <c r="AC457" i="58" a="1"/>
  <c r="AB357" i="58" a="1"/>
  <c r="AB339" i="58" a="1"/>
  <c r="AC22" i="57" a="1"/>
  <c r="AA92" i="57" a="1"/>
  <c r="AB132" i="57" a="1"/>
  <c r="AA101" i="57" a="1"/>
  <c r="AE92" i="57" a="1"/>
  <c r="AB150" i="57" a="1"/>
  <c r="AC184" i="57" a="1"/>
  <c r="AE205" i="57" a="1"/>
  <c r="AA138" i="57" a="1"/>
  <c r="AA79" i="57" a="1"/>
  <c r="AC171" i="57" a="1"/>
  <c r="AB195" i="57" a="1"/>
  <c r="AB230" i="57" a="1"/>
  <c r="AB219" i="57" a="1"/>
  <c r="Z140" i="57" a="1"/>
  <c r="AC242" i="57" a="1"/>
  <c r="AB97" i="57" a="1"/>
  <c r="AA72" i="57" a="1"/>
  <c r="Z89" i="57" a="1"/>
  <c r="Z131" i="57" a="1"/>
  <c r="AB99" i="57" a="1"/>
  <c r="Z91" i="57" a="1"/>
  <c r="AA148" i="57" a="1"/>
  <c r="AC183" i="57" a="1"/>
  <c r="AE204" i="57" a="1"/>
  <c r="AA136" i="57" a="1"/>
  <c r="AC55" i="57" a="1"/>
  <c r="AB194" i="57" a="1"/>
  <c r="AC228" i="57" a="1"/>
  <c r="AC217" i="57" a="1"/>
  <c r="AC132" i="57" a="1"/>
  <c r="AB240" i="57" a="1"/>
  <c r="AC267" i="57" a="1"/>
  <c r="Z269" i="57" a="1"/>
  <c r="AA34" i="57" a="1"/>
  <c r="AB45" i="57" a="1"/>
  <c r="AB124" i="57" a="1"/>
  <c r="AE87" i="57" a="1"/>
  <c r="AE80" i="57" a="1"/>
  <c r="AB113" i="57" a="1"/>
  <c r="AC178" i="57" a="1"/>
  <c r="AE199" i="57" a="1"/>
  <c r="AA126" i="57" a="1"/>
  <c r="Z228" i="58" a="1"/>
  <c r="Z133" i="58" a="1"/>
  <c r="AE46" i="58" a="1"/>
  <c r="AA152" i="58" a="1"/>
  <c r="AC294" i="58" a="1"/>
  <c r="Z464" i="58" a="1"/>
  <c r="Z458" i="58" a="1"/>
  <c r="AA482" i="58" a="1"/>
  <c r="AE10" i="57" a="1"/>
  <c r="AC56" i="57" a="1"/>
  <c r="Z90" i="57" a="1"/>
  <c r="AA364" i="58" a="1"/>
  <c r="AB332" i="58" a="1"/>
  <c r="AA439" i="58" a="1"/>
  <c r="AA333" i="58" a="1"/>
  <c r="AE418" i="58" a="1"/>
  <c r="AA494" i="58" a="1"/>
  <c r="AA18" i="58" a="1"/>
  <c r="AC240" i="58" a="1"/>
  <c r="AC343" i="58" a="1"/>
  <c r="Z452" i="58" a="1"/>
  <c r="Z381" i="58" a="1"/>
  <c r="AA258" i="58" a="1"/>
  <c r="AB403" i="58" a="1"/>
  <c r="AA497" i="58" a="1"/>
  <c r="AB185" i="58" a="1"/>
  <c r="AA334" i="58" a="1"/>
  <c r="AC303" i="58" a="1"/>
  <c r="AC313" i="58" a="1"/>
  <c r="AC370" i="58" a="1"/>
  <c r="AE24" i="57" a="1"/>
  <c r="AB70" i="57" a="1"/>
  <c r="Z380" i="58" a="1"/>
  <c r="AE430" i="58" a="1"/>
  <c r="AC476" i="58" a="1"/>
  <c r="AC7" i="57" a="1"/>
  <c r="AC53" i="57" a="1"/>
  <c r="AA443" i="58" a="1"/>
  <c r="AA476" i="58" a="1"/>
  <c r="AC398" i="58" a="1"/>
  <c r="AB244" i="58" a="1"/>
  <c r="AC390" i="58" a="1"/>
  <c r="AB38" i="57" a="1"/>
  <c r="AE50" i="57" a="1"/>
  <c r="AA371" i="58" a="1"/>
  <c r="AA468" i="58" a="1"/>
  <c r="AE371" i="58" a="1"/>
  <c r="AC251" i="58" a="1"/>
  <c r="AA6" i="57" a="1"/>
  <c r="Z46" i="57" a="1"/>
  <c r="AC46" i="57" a="1"/>
  <c r="AC77" i="57" a="1"/>
  <c r="Z413" i="59" a="1"/>
  <c r="Z183" i="58" a="1"/>
  <c r="AB216" i="58" a="1"/>
  <c r="AC353" i="58" a="1"/>
  <c r="AE424" i="58" a="1"/>
  <c r="AE480" i="58" a="1"/>
  <c r="Z367" i="58" a="1"/>
  <c r="AC420" i="58" a="1"/>
  <c r="AE473" i="58" a="1"/>
  <c r="AA357" i="58" a="1"/>
  <c r="AE410" i="58" a="1"/>
  <c r="AA464" i="58" a="1"/>
  <c r="AB335" i="58" a="1"/>
  <c r="Z340" i="59" a="1"/>
  <c r="AA142" i="58" a="1"/>
  <c r="AE332" i="58" a="1"/>
  <c r="Z404" i="58" a="1"/>
  <c r="Z476" i="58" a="1"/>
  <c r="Z373" i="58" a="1"/>
  <c r="AB458" i="58" a="1"/>
  <c r="AA331" i="58" a="1"/>
  <c r="Z406" i="58" a="1"/>
  <c r="AE487" i="58" a="1"/>
  <c r="AE15" i="58" a="1"/>
  <c r="Z208" i="58" a="1"/>
  <c r="AC323" i="58" a="1"/>
  <c r="AC384" i="58" a="1"/>
  <c r="AC449" i="58" a="1"/>
  <c r="AC446" i="58" a="1"/>
  <c r="Z383" i="58" a="1"/>
  <c r="AA14" i="57" a="1"/>
  <c r="AA12" i="57" a="1"/>
  <c r="AC50" i="57" a="1"/>
  <c r="AC337" i="58" a="1"/>
  <c r="AA419" i="58" a="1"/>
  <c r="AC441" i="58" a="1"/>
  <c r="Z379" i="58" a="1"/>
  <c r="Z490" i="58" a="1"/>
  <c r="AC267" i="58" a="1"/>
  <c r="AB43" i="57" a="1"/>
  <c r="Z57" i="57" a="1"/>
  <c r="AC25" i="57" a="1"/>
  <c r="AA450" i="58" a="1"/>
  <c r="AC464" i="58" a="1"/>
  <c r="AC485" i="58" a="1"/>
  <c r="AE502" i="58" a="1"/>
  <c r="AC297" i="58" a="1"/>
  <c r="AA26" i="57" a="1"/>
  <c r="AA11" i="57" a="1"/>
  <c r="AB401" i="58" a="1"/>
  <c r="AC424" i="58" a="1"/>
  <c r="AA404" i="58" a="1"/>
  <c r="AA405" i="58" a="1"/>
  <c r="Z443" i="58" a="1"/>
  <c r="AB488" i="59" a="1"/>
  <c r="AA163" i="58" a="1"/>
  <c r="AC386" i="59" a="1"/>
  <c r="AE490" i="59" a="1"/>
  <c r="AA50" i="58" a="1"/>
  <c r="AE122" i="58" a="1"/>
  <c r="AC280" i="58" a="1"/>
  <c r="AA294" i="58" a="1"/>
  <c r="AC90" i="58" a="1"/>
  <c r="Z204" i="58" a="1"/>
  <c r="AA266" i="58" a="1"/>
  <c r="Z20" i="58" a="1"/>
  <c r="AA177" i="58" a="1"/>
  <c r="Z225" i="58" a="1"/>
  <c r="AE189" i="58" a="1"/>
  <c r="AB199" i="58" a="1"/>
  <c r="AE315" i="58" a="1"/>
  <c r="Z22" i="58" a="1"/>
  <c r="AC230" i="58" a="1"/>
  <c r="AC331" i="58" a="1"/>
  <c r="AB409" i="58" a="1"/>
  <c r="AE280" i="58" a="1"/>
  <c r="AB358" i="58" a="1"/>
  <c r="Z457" i="58" a="1"/>
  <c r="AC324" i="58" a="1"/>
  <c r="Z394" i="58" a="1"/>
  <c r="AB463" i="58" a="1"/>
  <c r="AA495" i="58" a="1"/>
  <c r="AB488" i="58" a="1"/>
  <c r="Z427" i="58" a="1"/>
  <c r="AB323" i="58" a="1"/>
  <c r="AB482" i="58" a="1"/>
  <c r="AC5" i="57" a="1"/>
  <c r="AB40" i="57" a="1"/>
  <c r="AB18" i="57" a="1"/>
  <c r="AC65" i="57" a="1"/>
  <c r="AE45" i="57" a="1"/>
  <c r="AC101" i="57" a="1"/>
  <c r="Z130" i="57" a="1"/>
  <c r="AB77" i="58" a="1"/>
  <c r="AC187" i="58" a="1"/>
  <c r="AE233" i="58" a="1"/>
  <c r="AE328" i="58" a="1"/>
  <c r="AB385" i="58" a="1"/>
  <c r="AE440" i="58" a="1"/>
  <c r="AC196" i="58" a="1"/>
  <c r="Z116" i="58" a="1"/>
  <c r="AB119" i="58" a="1"/>
  <c r="Z157" i="58" a="1"/>
  <c r="Z445" i="59" a="1"/>
  <c r="AA5" i="58" a="1"/>
  <c r="AB88" i="58" a="1"/>
  <c r="AA143" i="58" a="1"/>
  <c r="AB259" i="58" a="1"/>
  <c r="Z64" i="58" a="1"/>
  <c r="Z191" i="58" a="1"/>
  <c r="AA225" i="58" a="1"/>
  <c r="AB300" i="58" a="1"/>
  <c r="AB15" i="58" a="1"/>
  <c r="AA113" i="58" a="1"/>
  <c r="AB232" i="58" a="1"/>
  <c r="AB200" i="58" a="1"/>
  <c r="AB286" i="58" a="1"/>
  <c r="AE291" i="58" a="1"/>
  <c r="Z72" i="58" a="1"/>
  <c r="AE125" i="58" a="1"/>
  <c r="AA356" i="58" a="1"/>
  <c r="Z448" i="58" a="1"/>
  <c r="AB318" i="58" a="1"/>
  <c r="AB390" i="58" a="1"/>
  <c r="Z173" i="58" a="1"/>
  <c r="AC356" i="58" a="1"/>
  <c r="AB423" i="58" a="1"/>
  <c r="AE485" i="58" a="1"/>
  <c r="AB343" i="58" a="1"/>
  <c r="Z352" i="58" a="1"/>
  <c r="AB481" i="58" a="1"/>
  <c r="AC418" i="58" a="1"/>
  <c r="AB472" i="58" a="1"/>
  <c r="Z19" i="57" a="1"/>
  <c r="AB17" i="57" a="1"/>
  <c r="AA36" i="57" a="1"/>
  <c r="Z26" i="57" a="1"/>
  <c r="AE68" i="57" a="1"/>
  <c r="AE114" i="57" a="1"/>
  <c r="AE485" i="59" a="1"/>
  <c r="Z158" i="58" a="1"/>
  <c r="Z153" i="58" a="1"/>
  <c r="Z181" i="58" a="1"/>
  <c r="AE360" i="58" a="1"/>
  <c r="AC431" i="58" a="1"/>
  <c r="AC475" i="58" a="1"/>
  <c r="Z319" i="58" a="1"/>
  <c r="AA383" i="58" a="1"/>
  <c r="AE425" i="58" a="1"/>
  <c r="AC468" i="58" a="1"/>
  <c r="AE319" i="58" a="1"/>
  <c r="AC362" i="58" a="1"/>
  <c r="AC405" i="58" a="1"/>
  <c r="AA448" i="58" a="1"/>
  <c r="AC487" i="58" a="1"/>
  <c r="AE399" i="58" a="1"/>
  <c r="AC436" i="59" a="1"/>
  <c r="AB188" i="58" a="1"/>
  <c r="AA283" i="58" a="1"/>
  <c r="AA326" i="58" a="1"/>
  <c r="AE396" i="58" a="1"/>
  <c r="Z460" i="58" a="1"/>
  <c r="AB310" i="58" a="1"/>
  <c r="AB378" i="58" a="1"/>
  <c r="AB442" i="58" a="1"/>
  <c r="AA290" i="58" a="1"/>
  <c r="AA347" i="58" a="1"/>
  <c r="Z390" i="58" a="1"/>
  <c r="Z454" i="58" a="1"/>
  <c r="AE495" i="58" a="1"/>
  <c r="AE34" i="58" a="1"/>
  <c r="AA104" i="58" a="1"/>
  <c r="Z241" i="58" a="1"/>
  <c r="AA330" i="58" a="1"/>
  <c r="AB320" i="58" a="1"/>
  <c r="AB272" i="58" a="1"/>
  <c r="AE470" i="58" a="1"/>
  <c r="AE419" i="58" a="1"/>
  <c r="Z358" i="58" a="1"/>
  <c r="AB376" i="58" a="1"/>
  <c r="AE20" i="57" a="1"/>
  <c r="AE5" i="57" a="1"/>
  <c r="AE66" i="57" a="1"/>
  <c r="AA71" i="57" a="1"/>
  <c r="AA366" i="58" a="1"/>
  <c r="AE397" i="58" a="1"/>
  <c r="AC377" i="58" a="1"/>
  <c r="AB351" i="58" a="1"/>
  <c r="AB464" i="58" a="1"/>
  <c r="AB347" i="58" a="1"/>
  <c r="AA465" i="58" a="1"/>
  <c r="Z17" i="57" a="1"/>
  <c r="AA25" i="57" a="1"/>
  <c r="AA43" i="57" a="1"/>
  <c r="AB369" i="58" a="1"/>
  <c r="AC400" i="58" a="1"/>
  <c r="AE493" i="59" a="1"/>
  <c r="Z252" i="58" a="1"/>
  <c r="AE263" i="58" a="1"/>
  <c r="AA261" i="58" a="1"/>
  <c r="AB255" i="58" a="1"/>
  <c r="AB350" i="58" a="1"/>
  <c r="AB479" i="58" a="1"/>
  <c r="AB4" i="57" a="1"/>
  <c r="AC54" i="57" a="1"/>
  <c r="AA58" i="57" a="1"/>
  <c r="Z230" i="58" a="1"/>
  <c r="AC231" i="58" a="1"/>
  <c r="AA407" i="58" a="1"/>
  <c r="AC322" i="58" a="1"/>
  <c r="AA408" i="58" a="1"/>
  <c r="AE488" i="58" a="1"/>
  <c r="AC235" i="58" a="1"/>
  <c r="AE120" i="58" a="1"/>
  <c r="AC329" i="58" a="1"/>
  <c r="AB202" i="58" a="1"/>
  <c r="Z413" i="58" a="1"/>
  <c r="AC328" i="58" a="1"/>
  <c r="AB435" i="58" a="1"/>
  <c r="Z110" i="58" a="1"/>
  <c r="AE279" i="58" a="1"/>
  <c r="AA459" i="58" a="1"/>
  <c r="AB476" i="58" a="1"/>
  <c r="AB260" i="58" a="1"/>
  <c r="AA23" i="57" a="1"/>
  <c r="Z323" i="58" a="1"/>
  <c r="AC473" i="58" a="1"/>
  <c r="AC480" i="58" a="1"/>
  <c r="AB41" i="57" a="1"/>
  <c r="AC58" i="57" a="1"/>
  <c r="AC439" i="58" a="1"/>
  <c r="AE390" i="58" a="1"/>
  <c r="Z491" i="58" a="1"/>
  <c r="AC482" i="58" a="1"/>
  <c r="Z477" i="58" a="1"/>
  <c r="Z42" i="57" a="1"/>
  <c r="AE358" i="58" a="1"/>
  <c r="AA329" i="58" a="1"/>
  <c r="Z362" i="58" a="1"/>
  <c r="Z481" i="58" a="1"/>
  <c r="Z326" i="58" a="1"/>
  <c r="AA308" i="58" a="1"/>
  <c r="AE12" i="57" a="1"/>
  <c r="AE102" i="57" a="1"/>
  <c r="AA109" i="57" a="1"/>
  <c r="AE100" i="57" a="1"/>
  <c r="AB158" i="57" a="1"/>
  <c r="AC188" i="57" a="1"/>
  <c r="Z71" i="57" a="1"/>
  <c r="Z146" i="57" a="1"/>
  <c r="AA111" i="57" a="1"/>
  <c r="Z178" i="57" a="1"/>
  <c r="AA123" i="57" a="1"/>
  <c r="AA129" i="57" a="1"/>
  <c r="AB227" i="57" a="1"/>
  <c r="Z172" i="57" a="1"/>
  <c r="AC250" i="57" a="1"/>
  <c r="AE212" i="57" a="1"/>
  <c r="AE55" i="57" a="1"/>
  <c r="AA100" i="57" a="1"/>
  <c r="AB136" i="57" a="1"/>
  <c r="AB107" i="57" a="1"/>
  <c r="Z99" i="57" a="1"/>
  <c r="AA156" i="57" a="1"/>
  <c r="AC187" i="57" a="1"/>
  <c r="AA37" i="57" a="1"/>
  <c r="AE143" i="57" a="1"/>
  <c r="Z104" i="57" a="1"/>
  <c r="Z177" i="57" a="1"/>
  <c r="Z115" i="57" a="1"/>
  <c r="AA121" i="57" a="1"/>
  <c r="AC225" i="57" a="1"/>
  <c r="AA163" i="57" a="1"/>
  <c r="AB248" i="57" a="1"/>
  <c r="AB204" i="57" a="1"/>
  <c r="Z277" i="57" a="1"/>
  <c r="AB66" i="57" a="1"/>
  <c r="Z85" i="57" a="1"/>
  <c r="AA97" i="57" a="1"/>
  <c r="AE88" i="57" a="1"/>
  <c r="AB146" i="57" a="1"/>
  <c r="AC182" i="57" a="1"/>
  <c r="AE203" i="57" a="1"/>
  <c r="AA134" i="57" a="1"/>
  <c r="AA28" i="57" a="1"/>
  <c r="AC167" i="57" a="1"/>
  <c r="AB193" i="57" a="1"/>
  <c r="AB226" i="57" a="1"/>
  <c r="AB215" i="57" a="1"/>
  <c r="AC124" i="57" a="1"/>
  <c r="AC238" i="57" a="1"/>
  <c r="AC266" i="57" a="1"/>
  <c r="AC309" i="57" a="1"/>
  <c r="Z176" i="57" a="1"/>
  <c r="AB291" i="57" a="1"/>
  <c r="AB33" i="57" a="1"/>
  <c r="AC73" i="57" a="1"/>
  <c r="Z116" i="57" a="1"/>
  <c r="AC64" i="57" a="1"/>
  <c r="AB53" i="57" a="1"/>
  <c r="Z59" i="57" a="1"/>
  <c r="AA168" i="57" a="1"/>
  <c r="AC193" i="57" a="1"/>
  <c r="Z111" i="57" a="1"/>
  <c r="AE155" i="57" a="1"/>
  <c r="Z147" i="57" a="1"/>
  <c r="Z183" i="57" a="1"/>
  <c r="Z164" i="57" a="1"/>
  <c r="AE169" i="57" a="1"/>
  <c r="AC237" i="57" a="1"/>
  <c r="AA260" i="57" a="1"/>
  <c r="AA308" i="57" a="1"/>
  <c r="AA238" i="57" a="1"/>
  <c r="AC318" i="57" a="1"/>
  <c r="Z356" i="57" a="1"/>
  <c r="AB256" i="57" a="1"/>
  <c r="Z299" i="57" a="1"/>
  <c r="AC366" i="57" a="1"/>
  <c r="Z300" i="57" a="1"/>
  <c r="AC409" i="57" a="1"/>
  <c r="AA454" i="57" a="1"/>
  <c r="Z495" i="59" a="1"/>
  <c r="AB309" i="58" a="1"/>
  <c r="Z381" i="59" a="1"/>
  <c r="AC128" i="58" a="1"/>
  <c r="Z233" i="58" a="1"/>
  <c r="AB422" i="58" a="1"/>
  <c r="AA487" i="58" a="1"/>
  <c r="AC386" i="58" a="1"/>
  <c r="AA60" i="57" a="1"/>
  <c r="AB127" i="57" a="1"/>
  <c r="AB287" i="58" a="1"/>
  <c r="AB348" i="58" a="1"/>
  <c r="AE433" i="58" a="1"/>
  <c r="AA349" i="58" a="1"/>
  <c r="AE434" i="58" a="1"/>
  <c r="AC283" i="58" a="1"/>
  <c r="AB9" i="58" a="1"/>
  <c r="Z234" i="58" a="1"/>
  <c r="AB393" i="58" a="1"/>
  <c r="Z305" i="58" a="1"/>
  <c r="AB418" i="58" a="1"/>
  <c r="AE333" i="58" a="1"/>
  <c r="Z462" i="58" a="1"/>
  <c r="Z126" i="58" a="1"/>
  <c r="AE326" i="58" a="1"/>
  <c r="AE29" i="57" a="1"/>
  <c r="AB388" i="58" a="1"/>
  <c r="Z251" i="58" a="1"/>
  <c r="Z32" i="57" a="1"/>
  <c r="AC430" i="58" a="1"/>
  <c r="AB106" i="57" a="1"/>
  <c r="Z161" i="57" a="1"/>
  <c r="AC139" i="57" a="1"/>
  <c r="Z230" i="57" a="1"/>
  <c r="AA13" i="57" a="1"/>
  <c r="AC146" i="57" a="1"/>
  <c r="AE131" i="57" a="1"/>
  <c r="AE183" i="57" a="1"/>
  <c r="Z249" i="58" a="1"/>
  <c r="AE284" i="58" a="1"/>
  <c r="AE11" i="57" a="1"/>
  <c r="AC460" i="58" a="1"/>
  <c r="Z85" i="58" a="1"/>
  <c r="AB402" i="58" a="1"/>
  <c r="AA315" i="58" a="1"/>
  <c r="AC478" i="58" a="1"/>
  <c r="Z221" i="58" a="1"/>
  <c r="AC383" i="58" a="1"/>
  <c r="AB363" i="58" a="1"/>
  <c r="AA435" i="58" a="1"/>
  <c r="AB20" i="57" a="1"/>
  <c r="AE43" i="57" a="1"/>
  <c r="AA106" i="57" a="1"/>
  <c r="AA191" i="57" a="1"/>
  <c r="AB151" i="57" a="1"/>
  <c r="AC163" i="57" a="1"/>
  <c r="Z152" i="57" a="1"/>
  <c r="AC88" i="57" a="1"/>
  <c r="AA245" i="57" a="1"/>
  <c r="AA69" i="57" a="1"/>
  <c r="Z133" i="57" a="1"/>
  <c r="AA140" i="57" a="1"/>
  <c r="AE184" i="57" a="1"/>
  <c r="AE85" i="57" a="1"/>
  <c r="AC170" i="57" a="1"/>
  <c r="AB172" i="57" a="1"/>
  <c r="AC136" i="57" a="1"/>
  <c r="AC209" i="57" a="1"/>
  <c r="AE141" i="57" a="1"/>
  <c r="AE252" i="57" a="1"/>
  <c r="AB225" i="57" a="1"/>
  <c r="AB282" i="57" a="1"/>
  <c r="AB94" i="57" a="1"/>
  <c r="AB133" i="57" a="1"/>
  <c r="AC102" i="57" a="1"/>
  <c r="AA94" i="57" a="1"/>
  <c r="AA185" i="57" a="1"/>
  <c r="AC206" i="57" a="1"/>
  <c r="AB139" i="57" a="1"/>
  <c r="AC84" i="57" a="1"/>
  <c r="AE172" i="57" a="1"/>
  <c r="Z196" i="57" a="1"/>
  <c r="AB145" i="57" a="1"/>
  <c r="AE243" i="57" a="1"/>
  <c r="AE127" i="57" a="1"/>
  <c r="AA272" i="57" a="1"/>
  <c r="AE314" i="57" a="1"/>
  <c r="AE216" i="57" a="1"/>
  <c r="AC51" i="57" a="1"/>
  <c r="Z78" i="57" a="1"/>
  <c r="AC173" i="57" a="1"/>
  <c r="AA196" i="57" a="1"/>
  <c r="AE118" i="57" a="1"/>
  <c r="AA161" i="57" a="1"/>
  <c r="AB152" i="57" a="1"/>
  <c r="AA211" i="57" a="1"/>
  <c r="Z200" i="57" a="1"/>
  <c r="AE242" i="57" a="1"/>
  <c r="AB368" i="59" a="1"/>
  <c r="AE416" i="58" a="1"/>
  <c r="Z464" i="59" a="1"/>
  <c r="AB256" i="58" a="1"/>
  <c r="AB86" i="58" a="1"/>
  <c r="AB450" i="58" a="1"/>
  <c r="AE437" i="58" a="1"/>
  <c r="AA63" i="57" a="1"/>
  <c r="Z15" i="57" a="1"/>
  <c r="AE490" i="58" a="1"/>
  <c r="AB54" i="57" a="1"/>
  <c r="AE423" i="58" a="1"/>
  <c r="AC82" i="57" a="1"/>
  <c r="AE197" i="57" a="1"/>
  <c r="AB187" i="57" a="1"/>
  <c r="AC226" i="57" a="1"/>
  <c r="AB120" i="57" a="1"/>
  <c r="AE174" i="57" a="1"/>
  <c r="AA244" i="57" a="1"/>
  <c r="AE23" i="57" a="1"/>
  <c r="Z100" i="57" a="1"/>
  <c r="AC159" i="57" a="1"/>
  <c r="AB218" i="57" a="1"/>
  <c r="Z250" i="57" a="1"/>
  <c r="AC262" i="57" a="1"/>
  <c r="AC301" i="57" a="1"/>
  <c r="AB283" i="57" a="1"/>
  <c r="AB15" i="57" a="1"/>
  <c r="Z139" i="57" a="1"/>
  <c r="Z103" i="57" a="1"/>
  <c r="AC189" i="57" a="1"/>
  <c r="AE147" i="57" a="1"/>
  <c r="Z179" i="57" a="1"/>
  <c r="AA137" i="57" a="1"/>
  <c r="AA235" i="57" a="1"/>
  <c r="AA340" i="57" a="1"/>
  <c r="AB311" i="57" a="1"/>
  <c r="Z360" i="57" a="1"/>
  <c r="AB280" i="57" a="1"/>
  <c r="AB336" i="57" a="1"/>
  <c r="AC374" i="57" a="1"/>
  <c r="AB385" i="57" a="1"/>
  <c r="AE447" i="57" a="1"/>
  <c r="AE498" i="57" a="1"/>
  <c r="AA411" i="57" a="1"/>
  <c r="AA452" i="57" a="1"/>
  <c r="AC490" i="57" a="1"/>
  <c r="AE354" i="57" a="1"/>
  <c r="Z308" i="57" a="1"/>
  <c r="AB456" i="57" a="1"/>
  <c r="AB415" i="57" a="1"/>
  <c r="AB434" i="57" a="1"/>
  <c r="AA53" i="56" a="1"/>
  <c r="AA29" i="56" a="1"/>
  <c r="AC105" i="56" a="1"/>
  <c r="Z262" i="57" a="1"/>
  <c r="AB330" i="57" a="1"/>
  <c r="AE283" i="57" a="1"/>
  <c r="AC338" i="57" a="1"/>
  <c r="AA133" i="57" a="1"/>
  <c r="AE272" i="57" a="1"/>
  <c r="AC315" i="57" a="1"/>
  <c r="AA287" i="57" a="1"/>
  <c r="Z383" i="57" a="1"/>
  <c r="AA425" i="57" a="1"/>
  <c r="AC473" i="57" a="1"/>
  <c r="AE380" i="57" a="1"/>
  <c r="AA430" i="57" a="1"/>
  <c r="AA469" i="57" a="1"/>
  <c r="AC268" i="57" a="1"/>
  <c r="AB378" i="57" a="1"/>
  <c r="Z412" i="57" a="1"/>
  <c r="AB422" i="57" a="1"/>
  <c r="Z483" i="57" a="1"/>
  <c r="AC288" i="57" a="1"/>
  <c r="Z454" i="57" a="1"/>
  <c r="AE29" i="56" a="1"/>
  <c r="AC37" i="56" a="1"/>
  <c r="AE62" i="56" a="1"/>
  <c r="AB20" i="56" a="1"/>
  <c r="Z68" i="56" a="1"/>
  <c r="AB83" i="56" a="1"/>
  <c r="AC75" i="56" a="1"/>
  <c r="Z144" i="56" a="1"/>
  <c r="AE302" i="57" a="1"/>
  <c r="Z224" i="57" a="1"/>
  <c r="AA313" i="57" a="1"/>
  <c r="Z354" i="57" a="1"/>
  <c r="AB252" i="57" a="1"/>
  <c r="Z295" i="57" a="1"/>
  <c r="AE360" i="57" a="1"/>
  <c r="Z284" i="57" a="1"/>
  <c r="AA405" i="57" a="1"/>
  <c r="AC449" i="57" a="1"/>
  <c r="AC497" i="57" a="1"/>
  <c r="AE409" i="57" a="1"/>
  <c r="AA451" i="57" a="1"/>
  <c r="AA489" i="57" a="1"/>
  <c r="AA352" i="57" a="1"/>
  <c r="AB313" i="57" a="1"/>
  <c r="Z456" i="57" a="1"/>
  <c r="AB426" i="57" a="1"/>
  <c r="AC9" i="56" a="1"/>
  <c r="AB30" i="56" a="1"/>
  <c r="AC52" i="56" a="1"/>
  <c r="AC26" i="56" a="1"/>
  <c r="AB47" i="56" a="1"/>
  <c r="AC22" i="56" a="1"/>
  <c r="Z43" i="56" a="1"/>
  <c r="AA104" i="56" a="1"/>
  <c r="AE258" i="57" a="1"/>
  <c r="AB237" i="57" a="1"/>
  <c r="AA317" i="57" a="1"/>
  <c r="AC43" i="58" a="1"/>
  <c r="Z315" i="58" a="1"/>
  <c r="AE316" i="58" a="1"/>
  <c r="Z167" i="58" a="1"/>
  <c r="AB386" i="58" a="1"/>
  <c r="AA362" i="58" a="1"/>
  <c r="AB23" i="57" a="1"/>
  <c r="AA445" i="58" a="1"/>
  <c r="AC326" i="58" a="1"/>
  <c r="Z5" i="57" a="1"/>
  <c r="AE478" i="58" a="1"/>
  <c r="AB62" i="57" a="1"/>
  <c r="AC87" i="57" a="1"/>
  <c r="AE132" i="57" a="1"/>
  <c r="Z225" i="57" a="1"/>
  <c r="AE265" i="57" a="1"/>
  <c r="Z94" i="57" a="1"/>
  <c r="AA202" i="57" a="1"/>
  <c r="Z235" i="57" a="1"/>
  <c r="AB60" i="57" a="1"/>
  <c r="AE97" i="57" a="1"/>
  <c r="AB181" i="57" a="1"/>
  <c r="AB157" i="57" a="1"/>
  <c r="AC214" i="57" a="1"/>
  <c r="AB234" i="57" a="1"/>
  <c r="AA328" i="57" a="1"/>
  <c r="Z310" i="57" a="1"/>
  <c r="AC81" i="57" a="1"/>
  <c r="AB95" i="57" a="1"/>
  <c r="AA144" i="57" a="1"/>
  <c r="AE202" i="57" a="1"/>
  <c r="AC174" i="57" a="1"/>
  <c r="AB192" i="57" a="1"/>
  <c r="AC213" i="57" a="1"/>
  <c r="Z231" i="57" a="1"/>
  <c r="AC281" i="57" a="1"/>
  <c r="Z232" i="57" a="1"/>
  <c r="AB335" i="57" a="1"/>
  <c r="AA226" i="57" a="1"/>
  <c r="AB296" i="57" a="1"/>
  <c r="AA393" i="57" a="1"/>
  <c r="AE406" i="57" a="1"/>
  <c r="AE466" i="57" a="1"/>
  <c r="AB369" i="57" a="1"/>
  <c r="AC425" i="57" a="1"/>
  <c r="AC463" i="57" a="1"/>
  <c r="AE502" i="57" a="1"/>
  <c r="AC372" i="57" a="1"/>
  <c r="Z400" i="57" a="1"/>
  <c r="AC381" i="57" a="1"/>
  <c r="Z477" i="57" a="1"/>
  <c r="Z488" i="57" a="1"/>
  <c r="Z442" i="57" a="1"/>
  <c r="AB489" i="57" a="1"/>
  <c r="Z24" i="56" a="1"/>
  <c r="AC31" i="56" a="1"/>
  <c r="AE59" i="56" a="1"/>
  <c r="Z62" i="56" a="1"/>
  <c r="AC77" i="56" a="1"/>
  <c r="Z59" i="56" a="1"/>
  <c r="AE118" i="56" a="1"/>
  <c r="Z289" i="57" a="1"/>
  <c r="AC104" i="57" a="1"/>
  <c r="AA301" i="57" a="1"/>
  <c r="AA286" i="57" a="1"/>
  <c r="AE328" i="57" a="1"/>
  <c r="AC340" i="57" a="1"/>
  <c r="AA151" i="57" a="1"/>
  <c r="AC396" i="57" a="1"/>
  <c r="AA440" i="57" a="1"/>
  <c r="AA488" i="57" a="1"/>
  <c r="AA401" i="57" a="1"/>
  <c r="AA443" i="57" a="1"/>
  <c r="AA481" i="57" a="1"/>
  <c r="AE321" i="57" a="1"/>
  <c r="AB436" i="57" a="1"/>
  <c r="AB496" i="57" a="1"/>
  <c r="AB395" i="57" a="1"/>
  <c r="AE370" i="57" a="1"/>
  <c r="Z9" i="56" a="1"/>
  <c r="AC21" i="56" a="1"/>
  <c r="AA48" i="56" a="1"/>
  <c r="AA9" i="56" a="1"/>
  <c r="AE5" i="56" a="1"/>
  <c r="Z81" i="56" a="1"/>
  <c r="Z92" i="56" a="1"/>
  <c r="AB95" i="56" a="1"/>
  <c r="AB129" i="56" a="1"/>
  <c r="AB242" i="57" a="1"/>
  <c r="Z321" i="57" a="1"/>
  <c r="Z274" i="57" a="1"/>
  <c r="AC330" i="57" a="1"/>
  <c r="AB308" i="57" a="1"/>
  <c r="AB233" i="57" a="1"/>
  <c r="AE375" i="57" a="1"/>
  <c r="AE347" i="57" a="1"/>
  <c r="AA418" i="57" a="1"/>
  <c r="AA465" i="57" a="1"/>
  <c r="AA366" i="57" a="1"/>
  <c r="AE423" i="57" a="1"/>
  <c r="AC462" i="57" a="1"/>
  <c r="AC501" i="57" a="1"/>
  <c r="AA371" i="57" a="1"/>
  <c r="AB397" i="57" a="1"/>
  <c r="AE394" i="57" a="1"/>
  <c r="Z484" i="57" a="1"/>
  <c r="AB439" i="57" a="1"/>
  <c r="AB485" i="57" a="1"/>
  <c r="AE28" i="56" a="1"/>
  <c r="AA59" i="56" a="1"/>
  <c r="AE161" i="58" a="1"/>
  <c r="Z273" i="58" a="1"/>
  <c r="AE38" i="57" a="1"/>
  <c r="Z359" i="58" a="1"/>
  <c r="AE496" i="58" a="1"/>
  <c r="Z436" i="58" a="1"/>
  <c r="AE97" i="58" a="1"/>
  <c r="AC462" i="58" a="1"/>
  <c r="Z279" i="58" a="1"/>
  <c r="AC63" i="57" a="1"/>
  <c r="AE8" i="57" a="1"/>
  <c r="AA473" i="58" a="1"/>
  <c r="AA53" i="57" a="1"/>
  <c r="AA98" i="57" a="1"/>
  <c r="AB143" i="57" a="1"/>
  <c r="AC118" i="57" a="1"/>
  <c r="AC207" i="57" a="1"/>
  <c r="AE77" i="57" a="1"/>
  <c r="Z81" i="57" a="1"/>
  <c r="Z158" i="57" a="1"/>
  <c r="Z184" i="57" a="1"/>
  <c r="AE219" i="57" a="1"/>
  <c r="Z245" i="57" a="1"/>
  <c r="AC333" i="57" a="1"/>
  <c r="AB315" i="57" a="1"/>
  <c r="AC149" i="57" a="1"/>
  <c r="AC205" i="57" a="1"/>
  <c r="AB77" i="57" a="1"/>
  <c r="Z195" i="57" a="1"/>
  <c r="AE218" i="57" a="1"/>
  <c r="AE286" i="57" a="1"/>
  <c r="AA246" i="57" a="1"/>
  <c r="Z338" i="57" a="1"/>
  <c r="AE233" i="57" a="1"/>
  <c r="AB285" i="57" a="1"/>
  <c r="AA114" i="57" a="1"/>
  <c r="AA412" i="57" a="1"/>
  <c r="AC469" i="57" a="1"/>
  <c r="AA374" i="57" a="1"/>
  <c r="AE427" i="57" a="1"/>
  <c r="AE465" i="57" a="1"/>
  <c r="AE224" i="57" a="1"/>
  <c r="AA375" i="57" a="1"/>
  <c r="AB405" i="57" a="1"/>
  <c r="Z403" i="57" a="1"/>
  <c r="AB497" i="57" a="1"/>
  <c r="AB447" i="57" a="1"/>
  <c r="AB34" i="56" a="1"/>
  <c r="AA61" i="56" a="1"/>
  <c r="AA14" i="56" a="1"/>
  <c r="AA80" i="56" a="1"/>
  <c r="AB69" i="56" a="1"/>
  <c r="Z121" i="56" a="1"/>
  <c r="AB294" i="57" a="1"/>
  <c r="AE161" i="57" a="1"/>
  <c r="AA305" i="57" a="1"/>
  <c r="Z351" i="57" a="1"/>
  <c r="Z241" i="57" a="1"/>
  <c r="AE288" i="57" a="1"/>
  <c r="AC331" i="57" a="1"/>
  <c r="AE348" i="57" a="1"/>
  <c r="AA230" i="57" a="1"/>
  <c r="AC399" i="57" a="1"/>
  <c r="AE442" i="57" a="1"/>
  <c r="AA491" i="57" a="1"/>
  <c r="AE403" i="57" a="1"/>
  <c r="AE445" i="57" a="1"/>
  <c r="AC483" i="57" a="1"/>
  <c r="AC332" i="57" a="1"/>
  <c r="AC310" i="58" a="1"/>
  <c r="Z429" i="58" a="1"/>
  <c r="AE36" i="57" a="1"/>
  <c r="Z154" i="57" a="1"/>
  <c r="AC96" i="57" a="1"/>
  <c r="AB154" i="57" a="1"/>
  <c r="AA225" i="57" a="1"/>
  <c r="AB98" i="57" a="1"/>
  <c r="AC297" i="57" a="1"/>
  <c r="AB304" i="57" a="1"/>
  <c r="AC472" i="57" a="1"/>
  <c r="AB249" i="57" a="1"/>
  <c r="AB408" i="57" a="1"/>
  <c r="AB3" i="57" a="1"/>
  <c r="AC19" i="56" a="1"/>
  <c r="AB122" i="56" a="1"/>
  <c r="AB352" i="57" a="1"/>
  <c r="AA354" i="57" a="1"/>
  <c r="AC493" i="57" a="1"/>
  <c r="AA343" i="57" a="1"/>
  <c r="AB468" i="57" a="1"/>
  <c r="AB427" i="57" a="1"/>
  <c r="AC16" i="56" a="1"/>
  <c r="AA56" i="56" a="1"/>
  <c r="AB137" i="56" a="1"/>
  <c r="AB342" i="57" a="1"/>
  <c r="AB347" i="57" a="1"/>
  <c r="AC387" i="57" a="1"/>
  <c r="AE482" i="57" a="1"/>
  <c r="AC438" i="57" a="1"/>
  <c r="Z304" i="57" a="1"/>
  <c r="AB429" i="57" a="1"/>
  <c r="Z427" i="57" a="1"/>
  <c r="AC377" i="57" a="1"/>
  <c r="AE45" i="56" a="1"/>
  <c r="AE16" i="56" a="1"/>
  <c r="AE81" i="56" a="1"/>
  <c r="Z297" i="57" a="1"/>
  <c r="AC251" i="57" a="1"/>
  <c r="AE339" i="57" a="1"/>
  <c r="AA342" i="58" a="1"/>
  <c r="AA323" i="58" a="1"/>
  <c r="AE64" i="57" a="1"/>
  <c r="AB166" i="57" a="1"/>
  <c r="Z107" i="57" a="1"/>
  <c r="Z135" i="57" a="1"/>
  <c r="AB223" i="57" a="1"/>
  <c r="AC4" i="57" a="1"/>
  <c r="AC121" i="57" a="1"/>
  <c r="AA252" i="57" a="1"/>
  <c r="AC427" i="57" a="1"/>
  <c r="AA478" i="57" a="1"/>
  <c r="AB477" i="57" a="1"/>
  <c r="AB297" i="57" a="1"/>
  <c r="AE67" i="56" a="1"/>
  <c r="AE91" i="56" a="1"/>
  <c r="AC322" i="57" a="1"/>
  <c r="AE344" i="57" a="1"/>
  <c r="AC458" i="57" a="1"/>
  <c r="AA496" i="57" a="1"/>
  <c r="Z444" i="57" a="1"/>
  <c r="AB10" i="56" a="1"/>
  <c r="AC49" i="56" a="1"/>
  <c r="AA324" i="57" a="1"/>
  <c r="Z334" i="57" a="1"/>
  <c r="AB268" i="57" a="1"/>
  <c r="AB269" i="57" a="1"/>
  <c r="AC358" i="57" a="1"/>
  <c r="AA468" i="57" a="1"/>
  <c r="AC426" i="57" a="1"/>
  <c r="Z201" i="57" a="1"/>
  <c r="AB400" i="57" a="1"/>
  <c r="AB493" i="57" a="1"/>
  <c r="Z33" i="56" a="1"/>
  <c r="Z38" i="56" a="1"/>
  <c r="AA71" i="56" a="1"/>
  <c r="AC229" i="58" a="1"/>
  <c r="AC66" i="57" a="1"/>
  <c r="AE28" i="57" a="1"/>
  <c r="Z255" i="58" a="1"/>
  <c r="AA442" i="58" a="1"/>
  <c r="AB452" i="58" a="1"/>
  <c r="AB26" i="57" a="1"/>
  <c r="AE189" i="57" a="1"/>
  <c r="AB179" i="57" a="1"/>
  <c r="AC210" i="57" a="1"/>
  <c r="AE158" i="57" a="1"/>
  <c r="Z112" i="57" a="1"/>
  <c r="AA228" i="57" a="1"/>
  <c r="AE99" i="57" a="1"/>
  <c r="AA205" i="57" a="1"/>
  <c r="AE238" i="58" a="1"/>
  <c r="AC492" i="58" a="1"/>
  <c r="AA158" i="58" a="1"/>
  <c r="AC354" i="58" a="1"/>
  <c r="AC237" i="58" a="1"/>
  <c r="AA339" i="58" a="1"/>
  <c r="AE444" i="58" a="1"/>
  <c r="AC374" i="58" a="1"/>
  <c r="AE292" i="58" a="1"/>
  <c r="AB3" i="58" a="1"/>
  <c r="AA262" i="58" a="1"/>
  <c r="AE53" i="57" a="1"/>
  <c r="AE103" i="57" a="1"/>
  <c r="Z153" i="57" a="1"/>
  <c r="AA207" i="57" a="1"/>
  <c r="AA174" i="57" a="1"/>
  <c r="AC144" i="57" a="1"/>
  <c r="AB211" i="57" a="1"/>
  <c r="AE253" i="57" a="1"/>
  <c r="Z45" i="57" a="1"/>
  <c r="Z93" i="57" a="1"/>
  <c r="AA33" i="57" a="1"/>
  <c r="Z83" i="57" a="1"/>
  <c r="AE150" i="57" a="1"/>
  <c r="AA190" i="57" a="1"/>
  <c r="AA128" i="57" a="1"/>
  <c r="AC220" i="57" a="1"/>
  <c r="AA220" i="57" a="1"/>
  <c r="Z211" i="57" a="1"/>
  <c r="AA258" i="57" a="1"/>
  <c r="AC248" i="57" a="1"/>
  <c r="Z293" i="57" a="1"/>
  <c r="AA108" i="57" a="1"/>
  <c r="AE35" i="57" a="1"/>
  <c r="AA113" i="57" a="1"/>
  <c r="AE104" i="57" a="1"/>
  <c r="AB162" i="57" a="1"/>
  <c r="AC190" i="57" a="1"/>
  <c r="AB89" i="57" a="1"/>
  <c r="Z150" i="57" a="1"/>
  <c r="AE140" i="57" a="1"/>
  <c r="Z180" i="57" a="1"/>
  <c r="AA139" i="57" a="1"/>
  <c r="AB231" i="57" a="1"/>
  <c r="AE211" i="57" a="1"/>
  <c r="AA253" i="57" a="1"/>
  <c r="AE228" i="57" a="1"/>
  <c r="AE282" i="57" a="1"/>
  <c r="AC325" i="57" a="1"/>
  <c r="AB245" i="57" a="1"/>
  <c r="AB307" i="57" a="1"/>
  <c r="AA76" i="57" a="1"/>
  <c r="AE91" i="57" a="1"/>
  <c r="AB84" i="57" a="1"/>
  <c r="AC141" i="57" a="1"/>
  <c r="AA180" i="57" a="1"/>
  <c r="AC201" i="57" a="1"/>
  <c r="AC129" i="57" a="1"/>
  <c r="AE171" i="57" a="1"/>
  <c r="Z163" i="57" a="1"/>
  <c r="Z191" i="57" a="1"/>
  <c r="AE221" i="57" a="1"/>
  <c r="AE210" i="57" a="1"/>
  <c r="AB81" i="57" a="1"/>
  <c r="AC500" i="58" a="1"/>
  <c r="AC321" i="58" a="1"/>
  <c r="AC381" i="58" a="1"/>
  <c r="AC265" i="58" a="1"/>
  <c r="AC344" i="58" a="1"/>
  <c r="AB502" i="58" a="1"/>
  <c r="AC472" i="58" a="1"/>
  <c r="Z61" i="57" a="1"/>
  <c r="Z411" i="58" a="1"/>
  <c r="AC392" i="58" a="1"/>
  <c r="AC8" i="57" a="1"/>
  <c r="AE76" i="57" a="1"/>
  <c r="AA122" i="57" a="1"/>
  <c r="AB214" i="57" a="1"/>
  <c r="AC260" i="57" a="1"/>
  <c r="AE79" i="57" a="1"/>
  <c r="AE196" i="57" a="1"/>
  <c r="AB186" i="57" a="1"/>
  <c r="AB224" i="57" a="1"/>
  <c r="Z60" i="57" a="1"/>
  <c r="AC107" i="57" a="1"/>
  <c r="AB147" i="57" a="1"/>
  <c r="AC134" i="57" a="1"/>
  <c r="AA209" i="57" a="1"/>
  <c r="AA218" i="57" a="1"/>
  <c r="AE322" i="57" a="1"/>
  <c r="Z56" i="57" a="1"/>
  <c r="AA115" i="57" a="1"/>
  <c r="AA200" i="57" a="1"/>
  <c r="AA169" i="57" a="1"/>
  <c r="Z208" i="57" a="1"/>
  <c r="AA276" i="57" a="1"/>
  <c r="AA329" i="57" a="1"/>
  <c r="AC215" i="57" a="1"/>
  <c r="AA214" i="57" a="1"/>
  <c r="AC390" i="57" a="1"/>
  <c r="AA404" i="57" a="1"/>
  <c r="AE463" i="57" a="1"/>
  <c r="AB364" i="57" a="1"/>
  <c r="AC422" i="57" a="1"/>
  <c r="AA461" i="57" a="1"/>
  <c r="AA500" i="57" a="1"/>
  <c r="AE369" i="57" a="1"/>
  <c r="AA363" i="57" a="1"/>
  <c r="AC389" i="57" a="1"/>
  <c r="AB474" i="57" a="1"/>
  <c r="AB479" i="57" a="1"/>
  <c r="AB481" i="57" a="1"/>
  <c r="AB21" i="56" a="1"/>
  <c r="AA26" i="56" a="1"/>
  <c r="AC58" i="56" a="1"/>
  <c r="Z42" i="56" a="1"/>
  <c r="AB59" i="56" a="1"/>
  <c r="AE74" i="56" a="1"/>
  <c r="AB56" i="56" a="1"/>
  <c r="AA116" i="56" a="1"/>
  <c r="Z345" i="57" a="1"/>
  <c r="Z298" i="57" a="1"/>
  <c r="AB348" i="57" a="1"/>
  <c r="Z228" i="57" a="1"/>
  <c r="AC283" i="57" a="1"/>
  <c r="AA326" i="57" a="1"/>
  <c r="AE329" i="57" a="1"/>
  <c r="AC391" i="57" a="1"/>
  <c r="AC437" i="57" a="1"/>
  <c r="AA485" i="57" a="1"/>
  <c r="AE398" i="57" a="1"/>
  <c r="AC440" i="57" a="1"/>
  <c r="AE478" i="57" a="1"/>
  <c r="AA311" i="57" a="1"/>
  <c r="Z389" i="57" a="1"/>
  <c r="AB433" i="57" a="1"/>
  <c r="Z431" i="57" a="1"/>
  <c r="AE18" i="56" a="1"/>
  <c r="AE46" i="56" a="1"/>
  <c r="AA68" i="56" a="1"/>
  <c r="AB78" i="56" a="1"/>
  <c r="AC92" i="56" a="1"/>
  <c r="Z128" i="56" a="1"/>
  <c r="Z220" i="57" a="1"/>
  <c r="Z317" i="57" a="1"/>
  <c r="AC270" i="57" a="1"/>
  <c r="AB327" i="57" a="1"/>
  <c r="AB359" i="57" a="1"/>
  <c r="Z263" i="57" a="1"/>
  <c r="AC172" i="57" a="1"/>
  <c r="AA373" i="57" a="1"/>
  <c r="Z332" i="57" a="1"/>
  <c r="AE415" i="57" a="1"/>
  <c r="AA462" i="57" a="1"/>
  <c r="AA361" i="57" a="1"/>
  <c r="AA421" i="57" a="1"/>
  <c r="AA460" i="57" a="1"/>
  <c r="AA499" i="57" a="1"/>
  <c r="AC368" i="57" a="1"/>
  <c r="AB387" i="57" a="1"/>
  <c r="Z340" i="57" a="1"/>
  <c r="AA384" i="57" a="1"/>
  <c r="Z473" i="57" a="1"/>
  <c r="Z434" i="57" a="1"/>
  <c r="Z478" i="57" a="1"/>
  <c r="Z20" i="56" a="1"/>
  <c r="AC23" i="56" a="1"/>
  <c r="AE57" i="56" a="1"/>
  <c r="Z58" i="56" a="1"/>
  <c r="AC73" i="56" a="1"/>
  <c r="Z55" i="56" a="1"/>
  <c r="AE114" i="56" a="1"/>
  <c r="AE245" i="57" a="1"/>
  <c r="AC321" i="57" a="1"/>
  <c r="AC274" i="57" a="1"/>
  <c r="AE331" i="57" a="1"/>
  <c r="Z361" i="57" a="1"/>
  <c r="AB266" i="57" a="1"/>
  <c r="AB254" i="58" a="1"/>
  <c r="AE497" i="58" a="1"/>
  <c r="AE74" i="58" a="1"/>
  <c r="AE402" i="58" a="1"/>
  <c r="Z290" i="58" a="1"/>
  <c r="AE365" i="58" a="1"/>
  <c r="AE331" i="58" a="1"/>
  <c r="AE408" i="58" a="1"/>
  <c r="Z38" i="57" a="1"/>
  <c r="AB359" i="58" a="1"/>
  <c r="AB21" i="57" a="1"/>
  <c r="AB400" i="58" a="1"/>
  <c r="Z145" i="57" a="1"/>
  <c r="AB175" i="57" a="1"/>
  <c r="Z214" i="57" a="1"/>
  <c r="AB58" i="57" a="1"/>
  <c r="AE130" i="57" a="1"/>
  <c r="AA223" i="57" a="1"/>
  <c r="AE264" i="57" a="1"/>
  <c r="Z121" i="57" a="1"/>
  <c r="Z174" i="57" a="1"/>
  <c r="Z192" i="57" a="1"/>
  <c r="AE235" i="57" a="1"/>
  <c r="Z264" i="57" a="1"/>
  <c r="AC130" i="57" a="1"/>
  <c r="AB331" i="57" a="1"/>
  <c r="Z113" i="57" a="1"/>
  <c r="AB27" i="57" a="1"/>
  <c r="AC165" i="57" a="1"/>
  <c r="AE101" i="57" a="1"/>
  <c r="AB144" i="57" a="1"/>
  <c r="AB153" i="57" a="1"/>
  <c r="AE234" i="57" a="1"/>
  <c r="AB244" i="57" a="1"/>
  <c r="Z305" i="57" a="1"/>
  <c r="AB279" i="57" a="1"/>
  <c r="Z348" i="57" a="1"/>
  <c r="AB312" i="57" a="1"/>
  <c r="Z328" i="57" a="1"/>
  <c r="AB289" i="57" a="1"/>
  <c r="AA422" i="57" a="1"/>
  <c r="AC478" i="57" a="1"/>
  <c r="AA390" i="57" a="1"/>
  <c r="AA434" i="57" a="1"/>
  <c r="AA473" i="57" a="1"/>
  <c r="Z288" i="57" a="1"/>
  <c r="AA383" i="57" a="1"/>
  <c r="AB421" i="57" a="1"/>
  <c r="AB450" i="57" a="1"/>
  <c r="Z419" i="57" a="1"/>
  <c r="AC356" i="57" a="1"/>
  <c r="AB463" i="57" a="1"/>
  <c r="Z13" i="56" a="1"/>
  <c r="AB42" i="56" a="1"/>
  <c r="AA65" i="56" a="1"/>
  <c r="AA30" i="56" a="1"/>
  <c r="AC72" i="56" a="1"/>
  <c r="AB85" i="56" a="1"/>
  <c r="AA256" i="57" a="1"/>
  <c r="AC305" i="57" a="1"/>
  <c r="AE232" i="57" a="1"/>
  <c r="AE315" i="57" a="1"/>
  <c r="Z355" i="57" a="1"/>
  <c r="AB254" i="57" a="1"/>
  <c r="AE296" i="57" a="1"/>
  <c r="AC339" i="57" a="1"/>
  <c r="AA364" i="57" a="1"/>
  <c r="AA291" i="57" a="1"/>
  <c r="AC407" i="57" a="1"/>
  <c r="AE451" i="57" a="1"/>
  <c r="AC499" i="57" a="1"/>
  <c r="AE411" i="57" a="1"/>
  <c r="AE452" i="57" a="1"/>
  <c r="AE490" i="57" a="1"/>
  <c r="AA356" i="57" a="1"/>
  <c r="AE341" i="57" a="1"/>
  <c r="Z460" i="57" a="1"/>
  <c r="AA315" i="57" a="1"/>
  <c r="Z421" i="57" a="1"/>
  <c r="Z437" i="57" a="1"/>
  <c r="AA11" i="56" a="1"/>
  <c r="AA32" i="56" a="1"/>
  <c r="AC53" i="56" a="1"/>
  <c r="Z30" i="56" a="1"/>
  <c r="AB49" i="56" a="1"/>
  <c r="AC36" i="56" a="1"/>
  <c r="AB46" i="56" a="1"/>
  <c r="Z106" i="56" a="1"/>
  <c r="Z268" i="57" a="1"/>
  <c r="AE334" i="57" a="1"/>
  <c r="AE287" i="57" a="1"/>
  <c r="Z342" i="57" a="1"/>
  <c r="AB200" i="57" a="1"/>
  <c r="AB276" i="57" a="1"/>
  <c r="Z319" i="57" a="1"/>
  <c r="AB301" i="57" a="1"/>
  <c r="AC386" i="57" a="1"/>
  <c r="AB377" i="57" a="1"/>
  <c r="AE428" i="57" a="1"/>
  <c r="AA477" i="57" a="1"/>
  <c r="Z388" i="57" a="1"/>
  <c r="AE432" i="57" a="1"/>
  <c r="AA472" i="57" a="1"/>
  <c r="AE381" i="57" a="1"/>
  <c r="AB416" i="57" a="1"/>
  <c r="AB486" i="57" a="1"/>
  <c r="AB345" i="57" a="1"/>
  <c r="Z4" i="56" a="1"/>
  <c r="Z41" i="56" a="1"/>
  <c r="AC64" i="56" a="1"/>
  <c r="AC95" i="58" a="1"/>
  <c r="Z337" i="58" a="1"/>
  <c r="AC444" i="58" a="1"/>
  <c r="AB322" i="58" a="1"/>
  <c r="AA227" i="58" a="1"/>
  <c r="AB490" i="58" a="1"/>
  <c r="AA452" i="58" a="1"/>
  <c r="AA380" i="58" a="1"/>
  <c r="AB14" i="57" a="1"/>
  <c r="AA300" i="58" a="1"/>
  <c r="AC100" i="57" a="1"/>
  <c r="AB96" i="57" a="1"/>
  <c r="AA141" i="57" a="1"/>
  <c r="Z108" i="57" a="1"/>
  <c r="Z160" i="57" a="1"/>
  <c r="Z128" i="57" a="1"/>
  <c r="AA181" i="57" a="1"/>
  <c r="AC67" i="57" a="1"/>
  <c r="Z218" i="57" a="1"/>
  <c r="AA241" i="57" a="1"/>
  <c r="AC269" i="57" a="1"/>
  <c r="Z205" i="57" a="1"/>
  <c r="AE63" i="57" a="1"/>
  <c r="AE170" i="57" a="1"/>
  <c r="AA116" i="57" a="1"/>
  <c r="AA240" i="57" a="1"/>
  <c r="Z247" i="57" a="1"/>
  <c r="AC282" i="57" a="1"/>
  <c r="AB349" i="57" a="1"/>
  <c r="Z259" i="57" a="1"/>
  <c r="Z315" i="57" a="1"/>
  <c r="AC312" i="57" a="1"/>
  <c r="AE424" i="57" a="1"/>
  <c r="AC481" i="57" a="1"/>
  <c r="AC395" i="57" a="1"/>
  <c r="AA437" i="57" a="1"/>
  <c r="AC475" i="57" a="1"/>
  <c r="AE385" i="57" a="1"/>
  <c r="AB424" i="57" a="1"/>
  <c r="AB490" i="57" a="1"/>
  <c r="AA372" i="57" a="1"/>
  <c r="Z6" i="56" a="1"/>
  <c r="Z45" i="56" a="1"/>
  <c r="AC66" i="56" a="1"/>
  <c r="AA34" i="56" a="1"/>
  <c r="AA75" i="56" a="1"/>
  <c r="Z89" i="56" a="1"/>
  <c r="AA89" i="56" a="1"/>
  <c r="AC261" i="57" a="1"/>
  <c r="Z309" i="57" a="1"/>
  <c r="AE240" i="57" a="1"/>
  <c r="AB319" i="57" a="1"/>
  <c r="AB356" i="57" a="1"/>
  <c r="Z257" i="57" a="1"/>
  <c r="AC299" i="57" a="1"/>
  <c r="AA342" i="57" a="1"/>
  <c r="Z367" i="57" a="1"/>
  <c r="AB305" i="57" a="1"/>
  <c r="AA410" i="57" a="1"/>
  <c r="AE454" i="57" a="1"/>
  <c r="AC502" i="57" a="1"/>
  <c r="AC414" i="57" a="1"/>
  <c r="AA455" i="57" a="1"/>
  <c r="AE493" i="57" a="1"/>
  <c r="AC361" i="57" a="1"/>
  <c r="AB262" i="58" a="1"/>
  <c r="AC108" i="58" a="1"/>
  <c r="AC501" i="58" a="1"/>
  <c r="Z148" i="57" a="1"/>
  <c r="AB163" i="57" a="1"/>
  <c r="AB253" i="57" a="1"/>
  <c r="Z106" i="57" a="1"/>
  <c r="AA99" i="57" a="1"/>
  <c r="Z296" i="57" a="1"/>
  <c r="Z380" i="57" a="1"/>
  <c r="AE377" i="57" a="1"/>
  <c r="AB482" i="57" a="1"/>
  <c r="AB29" i="56" a="1"/>
  <c r="AB67" i="56" a="1"/>
  <c r="AB298" i="57" a="1"/>
  <c r="AB246" i="57" a="1"/>
  <c r="AE269" i="57" a="1"/>
  <c r="AC406" i="57" a="1"/>
  <c r="AB386" i="57" a="1"/>
  <c r="AB471" i="57" a="1"/>
  <c r="Z491" i="57" a="1"/>
  <c r="Z470" i="57" a="1"/>
  <c r="AA16" i="56" a="1"/>
  <c r="AE66" i="56" a="1"/>
  <c r="AE89" i="56" a="1"/>
  <c r="AA268" i="57" a="1"/>
  <c r="AE248" i="57" a="1"/>
  <c r="Z358" i="57" a="1"/>
  <c r="Z303" i="57" a="1"/>
  <c r="AC370" i="57" a="1"/>
  <c r="AC413" i="57" a="1"/>
  <c r="AA349" i="57" a="1"/>
  <c r="AE457" i="57" a="1"/>
  <c r="AE365" i="57" a="1"/>
  <c r="AB17" i="56" a="1"/>
  <c r="AC56" i="56" a="1"/>
  <c r="AC14" i="56" a="1"/>
  <c r="AB45" i="56" a="1"/>
  <c r="Z72" i="56" a="1"/>
  <c r="AB314" i="57" a="1"/>
  <c r="AA285" i="57" a="1"/>
  <c r="AA478" i="58" a="1"/>
  <c r="AB251" i="58" a="1"/>
  <c r="Z467" i="58" a="1"/>
  <c r="AE144" i="57" a="1"/>
  <c r="AE151" i="57" a="1"/>
  <c r="AC186" i="57" a="1"/>
  <c r="AC246" i="57" a="1"/>
  <c r="AB121" i="57" a="1"/>
  <c r="Z155" i="57" a="1"/>
  <c r="AC484" i="57" a="1"/>
  <c r="AB309" i="57" a="1"/>
  <c r="AB7" i="56" a="1"/>
  <c r="AE36" i="56" a="1"/>
  <c r="AE266" i="57" a="1"/>
  <c r="Z365" i="57" a="1"/>
  <c r="AE386" i="57" a="1"/>
  <c r="AB443" i="57" a="1"/>
  <c r="AC24" i="56" a="1"/>
  <c r="AA60" i="56" a="1"/>
  <c r="AE403" i="58" a="1"/>
  <c r="AB344" i="58" a="1"/>
  <c r="Z18" i="57" a="1"/>
  <c r="AB500" i="58" a="1"/>
  <c r="AB214" i="58" a="1"/>
  <c r="AE16" i="57" a="1"/>
  <c r="AE111" i="57" a="1"/>
  <c r="Z84" i="57" a="1"/>
  <c r="AE133" i="57" a="1"/>
  <c r="AC252" i="57" a="1"/>
  <c r="AB138" i="57" a="1"/>
  <c r="AE188" i="57" a="1"/>
  <c r="AB178" i="57" a="1"/>
  <c r="AE173" i="57" a="1"/>
  <c r="Z73" i="57" a="1"/>
  <c r="AC91" i="57" a="1"/>
  <c r="AE136" i="57" a="1"/>
  <c r="AC222" i="58" a="1"/>
  <c r="AB487" i="58" a="1"/>
  <c r="AE420" i="58" a="1"/>
  <c r="AA440" i="58" a="1"/>
  <c r="Z372" i="58" a="1"/>
  <c r="Z446" i="58" a="1"/>
  <c r="AA396" i="58" a="1"/>
  <c r="AA61" i="57" a="1"/>
  <c r="AB34" i="57" a="1"/>
  <c r="Z338" i="58" a="1"/>
  <c r="AE17" i="57" a="1"/>
  <c r="AA457" i="58" a="1"/>
  <c r="AB110" i="57" a="1"/>
  <c r="AC114" i="57" a="1"/>
  <c r="AE89" i="57" a="1"/>
  <c r="AB222" i="57" a="1"/>
  <c r="Z222" i="57" a="1"/>
  <c r="AA213" i="57" a="1"/>
  <c r="AC264" i="57" a="1"/>
  <c r="AE27" i="57" a="1"/>
  <c r="AC90" i="57" a="1"/>
  <c r="AC161" i="57" a="1"/>
  <c r="AE200" i="57" a="1"/>
  <c r="AE138" i="57" a="1"/>
  <c r="AB140" i="57" a="1"/>
  <c r="AB190" i="57" a="1"/>
  <c r="AC42" i="57" a="1"/>
  <c r="AE230" i="57" a="1"/>
  <c r="AB232" i="57" a="1"/>
  <c r="AC263" i="57" a="1"/>
  <c r="AA15" i="57" a="1"/>
  <c r="AA46" i="57" a="1"/>
  <c r="Z119" i="57" a="1"/>
  <c r="AA77" i="57" a="1"/>
  <c r="AC68" i="57" a="1"/>
  <c r="AA87" i="57" a="1"/>
  <c r="Z173" i="57" a="1"/>
  <c r="AE195" i="57" a="1"/>
  <c r="AA118" i="57" a="1"/>
  <c r="AC151" i="57" a="1"/>
  <c r="AB185" i="57" a="1"/>
  <c r="AB210" i="57" a="1"/>
  <c r="AB199" i="57" a="1"/>
  <c r="Z242" i="57" a="1"/>
  <c r="AC222" i="57" a="1"/>
  <c r="AC258" i="57" a="1"/>
  <c r="AB250" i="57" a="1"/>
  <c r="AC293" i="57" a="1"/>
  <c r="AA336" i="57" a="1"/>
  <c r="AB275" i="57" a="1"/>
  <c r="Z318" i="57" a="1"/>
  <c r="AA45" i="57" a="1"/>
  <c r="AE94" i="57" a="1"/>
  <c r="AB103" i="57" a="1"/>
  <c r="Z95" i="57" a="1"/>
  <c r="AA152" i="57" a="1"/>
  <c r="AC185" i="57" a="1"/>
  <c r="AE206" i="57" a="1"/>
  <c r="AE139" i="57" a="1"/>
  <c r="Z88" i="57" a="1"/>
  <c r="AB196" i="57" a="1"/>
  <c r="AC221" i="57" a="1"/>
  <c r="AA147" i="57" a="1"/>
  <c r="AE362" i="58" a="1"/>
  <c r="AE314" i="58" a="1"/>
  <c r="AE466" i="58" a="1"/>
  <c r="AC379" i="58" a="1"/>
  <c r="Z430" i="58" a="1"/>
  <c r="AB11" i="57" a="1"/>
  <c r="Z487" i="58" a="1"/>
  <c r="AB82" i="57" a="1"/>
  <c r="Z293" i="58" a="1"/>
  <c r="AC425" i="58" a="1"/>
  <c r="Z66" i="57" a="1"/>
  <c r="AA103" i="57" a="1"/>
  <c r="AB203" i="57" a="1"/>
  <c r="AE25" i="57" a="1"/>
  <c r="AA74" i="57" a="1"/>
  <c r="AA120" i="57" a="1"/>
  <c r="AC212" i="57" a="1"/>
  <c r="AC259" i="57" a="1"/>
  <c r="Z165" i="57" a="1"/>
  <c r="AB189" i="57" a="1"/>
  <c r="AB207" i="57" a="1"/>
  <c r="AC230" i="57" a="1"/>
  <c r="AA344" i="57" a="1"/>
  <c r="Z326" i="57" a="1"/>
  <c r="AC105" i="57" a="1"/>
  <c r="AB111" i="57" a="1"/>
  <c r="AA160" i="57" a="1"/>
  <c r="AC80" i="57" a="1"/>
  <c r="AA131" i="57" a="1"/>
  <c r="AC229" i="57" a="1"/>
  <c r="Z301" i="57" a="1"/>
  <c r="AE271" i="57" a="1"/>
  <c r="Z346" i="57" a="1"/>
  <c r="AE249" i="57" a="1"/>
  <c r="Z307" i="57" a="1"/>
  <c r="AB317" i="57" a="1"/>
  <c r="AA417" i="57" a="1"/>
  <c r="AE475" i="57" a="1"/>
  <c r="AE384" i="57" a="1"/>
  <c r="AE431" i="57" a="1"/>
  <c r="AE470" i="57" a="1"/>
  <c r="AB277" i="57" a="1"/>
  <c r="AC380" i="57" a="1"/>
  <c r="Z416" i="57" a="1"/>
  <c r="Z485" i="57" a="1"/>
  <c r="Z324" i="57" a="1"/>
  <c r="Z458" i="57" a="1"/>
  <c r="Z32" i="56" a="1"/>
  <c r="AE63" i="56" a="1"/>
  <c r="AE24" i="56" a="1"/>
  <c r="AE69" i="56" a="1"/>
  <c r="AC85" i="56" a="1"/>
  <c r="Z80" i="56" a="1"/>
  <c r="AB302" i="57" a="1"/>
  <c r="AA222" i="57" a="1"/>
  <c r="AE311" i="57" a="1"/>
  <c r="AA294" i="57" a="1"/>
  <c r="AE336" i="57" a="1"/>
  <c r="AC359" i="57" a="1"/>
  <c r="AC280" i="57" a="1"/>
  <c r="AC404" i="57" a="1"/>
  <c r="AC448" i="57" a="1"/>
  <c r="AC496" i="57" a="1"/>
  <c r="AA409" i="57" a="1"/>
  <c r="AC450" i="57" a="1"/>
  <c r="AC488" i="57" a="1"/>
  <c r="AE350" i="57" a="1"/>
  <c r="AA299" i="57" a="1"/>
  <c r="AC272" i="57" a="1"/>
  <c r="AB452" i="57" a="1"/>
  <c r="AB402" i="57" a="1"/>
  <c r="AB411" i="57" a="1"/>
  <c r="AE8" i="56" a="1"/>
  <c r="AC29" i="56" a="1"/>
  <c r="AA52" i="56" a="1"/>
  <c r="AB15" i="56" a="1"/>
  <c r="AA42" i="56" a="1"/>
  <c r="AB103" i="56" a="1"/>
  <c r="AB133" i="56" a="1"/>
  <c r="AB339" i="57" a="1"/>
  <c r="AB149" i="57" a="1"/>
  <c r="AB316" i="57" a="1"/>
  <c r="AE383" i="57" a="1"/>
  <c r="Z372" i="57" a="1"/>
  <c r="AA426" i="57" a="1"/>
  <c r="AA474" i="57" a="1"/>
  <c r="AA382" i="57" a="1"/>
  <c r="AE430" i="57" a="1"/>
  <c r="AE469" i="57" a="1"/>
  <c r="Z272" i="57" a="1"/>
  <c r="AA379" i="57" a="1"/>
  <c r="AB413" i="57" a="1"/>
  <c r="Z411" i="57" a="1"/>
  <c r="AB455" i="57" a="1"/>
  <c r="AC3" i="57" a="1"/>
  <c r="AB38" i="56" a="1"/>
  <c r="AA63" i="56" a="1"/>
  <c r="AA22" i="56" a="1"/>
  <c r="AC68" i="56" a="1"/>
  <c r="AA84" i="56" a="1"/>
  <c r="AB77" i="56" a="1"/>
  <c r="Z123" i="56" a="1"/>
  <c r="AB270" i="57" a="1"/>
  <c r="AA289" i="57" a="1"/>
  <c r="AC342" i="57" a="1"/>
  <c r="Z203" i="57" a="1"/>
  <c r="AE140" i="58" a="1"/>
  <c r="AC131" i="58" a="1"/>
  <c r="AE272" i="58" a="1"/>
  <c r="AA378" i="58" a="1"/>
  <c r="AA486" i="58" a="1"/>
  <c r="AC407" i="58" a="1"/>
  <c r="AB451" i="58" a="1"/>
  <c r="Z399" i="58" a="1"/>
  <c r="AC366" i="58" a="1"/>
  <c r="AB51" i="57" a="1"/>
  <c r="AA479" i="58" a="1"/>
  <c r="AC415" i="58" a="1"/>
  <c r="AE475" i="58" a="1"/>
  <c r="Z129" i="57" a="1"/>
  <c r="AE181" i="57" a="1"/>
  <c r="AA166" i="57" a="1"/>
  <c r="AA119" i="57" a="1"/>
  <c r="AE142" i="57" a="1"/>
  <c r="AA173" i="57" a="1"/>
  <c r="AA212" i="57" a="1"/>
  <c r="AB263" i="57" a="1"/>
  <c r="AA197" i="57" a="1"/>
  <c r="AC143" i="57" a="1"/>
  <c r="AE149" i="57" a="1"/>
  <c r="Z234" i="57" a="1"/>
  <c r="AC254" i="57" a="1"/>
  <c r="AC285" i="57" a="1"/>
  <c r="AC61" i="57" a="1"/>
  <c r="AB128" i="57" a="1"/>
  <c r="Z87" i="57" a="1"/>
  <c r="AC181" i="57" a="1"/>
  <c r="AA132" i="57" a="1"/>
  <c r="AC224" i="57" a="1"/>
  <c r="AC116" i="57" a="1"/>
  <c r="AE254" i="57" a="1"/>
  <c r="AB326" i="57" a="1"/>
  <c r="AA297" i="57" a="1"/>
  <c r="AC363" i="57" a="1"/>
  <c r="AC362" i="57" a="1"/>
  <c r="AE436" i="57" a="1"/>
  <c r="AA490" i="57" a="1"/>
  <c r="AA403" i="57" a="1"/>
  <c r="AA445" i="57" a="1"/>
  <c r="AA483" i="57" a="1"/>
  <c r="AE393" i="57" a="1"/>
  <c r="Z492" i="57" a="1"/>
  <c r="AB440" i="57" a="1"/>
  <c r="AB498" i="57" a="1"/>
  <c r="AB399" i="57" a="1"/>
  <c r="Z10" i="56" a="1"/>
  <c r="AA49" i="56" a="1"/>
  <c r="AA13" i="56" a="1"/>
  <c r="AA25" i="56" a="1"/>
  <c r="AA83" i="56" a="1"/>
  <c r="AC8" i="56" a="1"/>
  <c r="AC97" i="56" a="1"/>
  <c r="AC240" i="57" a="1"/>
  <c r="AA273" i="57" a="1"/>
  <c r="Z330" i="57" a="1"/>
  <c r="AB360" i="57" a="1"/>
  <c r="Z265" i="57" a="1"/>
  <c r="AC307" i="57" a="1"/>
  <c r="AB221" i="57" a="1"/>
  <c r="Z375" i="57" a="1"/>
  <c r="AC344" i="57" a="1"/>
  <c r="AC417" i="57" a="1"/>
  <c r="AC464" i="57" a="1"/>
  <c r="AB365" i="57" a="1"/>
  <c r="AA423" i="57" a="1"/>
  <c r="AE461" i="57" a="1"/>
  <c r="AE500" i="57" a="1"/>
  <c r="AB370" i="57" a="1"/>
  <c r="Z396" i="57" a="1"/>
  <c r="AB367" i="57" a="1"/>
  <c r="AB391" i="57" a="1"/>
  <c r="Z475" i="57" a="1"/>
  <c r="Z482" i="57" a="1"/>
  <c r="Z438" i="57" a="1"/>
  <c r="AB483" i="57" a="1"/>
  <c r="AE21" i="56" a="1"/>
  <c r="Z27" i="56" a="1"/>
  <c r="AE58" i="56" a="1"/>
  <c r="AC42" i="56" a="1"/>
  <c r="Z60" i="56" a="1"/>
  <c r="AB75" i="56" a="1"/>
  <c r="Z57" i="56" a="1"/>
  <c r="Z140" i="56" a="1"/>
  <c r="AC289" i="57" a="1"/>
  <c r="AE119" i="57" a="1"/>
  <c r="AC302" i="57" a="1"/>
  <c r="Z350" i="57" a="1"/>
  <c r="AC236" i="57" a="1"/>
  <c r="Z287" i="57" a="1"/>
  <c r="Z344" i="57" a="1"/>
  <c r="AB198" i="57" a="1"/>
  <c r="AA397" i="57" a="1"/>
  <c r="AE440" i="57" a="1"/>
  <c r="AE488" i="57" a="1"/>
  <c r="AE401" i="57" a="1"/>
  <c r="AA444" i="57" a="1"/>
  <c r="AE481" i="57" a="1"/>
  <c r="AB325" i="57" a="1"/>
  <c r="AC392" i="57" a="1"/>
  <c r="Z440" i="57" a="1"/>
  <c r="Z497" i="57" a="1"/>
  <c r="Z378" i="57" a="1"/>
  <c r="AB9" i="56" a="1"/>
  <c r="AB22" i="56" a="1"/>
  <c r="AC48" i="56" a="1"/>
  <c r="AC10" i="56" a="1"/>
  <c r="AC134" i="58" a="1"/>
  <c r="Z439" i="58" a="1"/>
  <c r="AE198" i="58" a="1"/>
  <c r="AC338" i="58" a="1"/>
  <c r="AC201" i="58" a="1"/>
  <c r="AC279" i="58" a="1"/>
  <c r="AA466" i="58" a="1"/>
  <c r="Z16" i="57" a="1"/>
  <c r="Z332" i="58" a="1"/>
  <c r="Z324" i="58" a="1"/>
  <c r="AA474" i="58" a="1"/>
  <c r="AA246" i="58" a="1"/>
  <c r="Z136" i="57" a="1"/>
  <c r="AA187" i="57" a="1"/>
  <c r="AB161" i="57" a="1"/>
  <c r="Z97" i="57" a="1"/>
  <c r="AC153" i="57" a="1"/>
  <c r="AB93" i="57" a="1"/>
  <c r="AE222" i="57" a="1"/>
  <c r="AB274" i="57" a="1"/>
  <c r="AC94" i="57" a="1"/>
  <c r="AC202" i="57" a="1"/>
  <c r="AE148" i="57" a="1"/>
  <c r="AA171" i="57" a="1"/>
  <c r="AB239" i="57" a="1"/>
  <c r="AA257" i="57" a="1"/>
  <c r="AE290" i="57" a="1"/>
  <c r="AE19" i="57" a="1"/>
  <c r="Z132" i="57" a="1"/>
  <c r="AB92" i="57" a="1"/>
  <c r="AA184" i="57" a="1"/>
  <c r="AC137" i="57" a="1"/>
  <c r="Z171" i="57" a="1"/>
  <c r="AE229" i="57" a="1"/>
  <c r="AE137" i="57" a="1"/>
  <c r="AC265" i="57" a="1"/>
  <c r="AC329" i="57" a="1"/>
  <c r="AB357" i="57" a="1"/>
  <c r="AB272" i="57" a="1"/>
  <c r="AB328" i="57" a="1"/>
  <c r="AA369" i="57" a="1"/>
  <c r="AE368" i="57" a="1"/>
  <c r="AC439" i="57" a="1"/>
  <c r="AE492" i="57" a="1"/>
  <c r="AA406" i="57" a="1"/>
  <c r="AC447" i="57" a="1"/>
  <c r="AC485" i="57" a="1"/>
  <c r="AB341" i="57" a="1"/>
  <c r="Z236" i="57" a="1"/>
  <c r="Z448" i="57" a="1"/>
  <c r="Z501" i="57" a="1"/>
  <c r="Z405" i="57" a="1"/>
  <c r="AC5" i="56" a="1"/>
  <c r="AB26" i="56" a="1"/>
  <c r="AC50" i="56" a="1"/>
  <c r="AC18" i="56" a="1"/>
  <c r="AE40" i="56" a="1"/>
  <c r="AE85" i="56" a="1"/>
  <c r="AC30" i="56" a="1"/>
  <c r="AA100" i="56" a="1"/>
  <c r="AA251" i="57" a="1"/>
  <c r="AA333" i="57" a="1"/>
  <c r="AA310" i="57" a="1"/>
  <c r="AC247" i="57" a="1"/>
  <c r="AE355" i="57" a="1"/>
  <c r="AA420" i="57" a="1"/>
  <c r="AC467" i="57" a="1"/>
  <c r="AA370" i="57" a="1"/>
  <c r="AE425" i="57" a="1"/>
  <c r="AA464" i="57" a="1"/>
  <c r="AA125" i="57" a="1"/>
  <c r="Z373" i="57" a="1"/>
  <c r="AE359" i="58" a="1"/>
  <c r="AA387" i="58" a="1"/>
  <c r="AE65" i="57" a="1"/>
  <c r="Z237" i="57" a="1"/>
  <c r="AA254" i="57" a="1"/>
  <c r="AE338" i="57" a="1"/>
  <c r="AE154" i="57" a="1"/>
  <c r="AA224" i="57" a="1"/>
  <c r="AE244" i="57" a="1"/>
  <c r="AE429" i="57" a="1"/>
  <c r="AB281" i="57" a="1"/>
  <c r="Z37" i="56" a="1"/>
  <c r="AE82" i="56" a="1"/>
  <c r="AC291" i="57" a="1"/>
  <c r="AA402" i="57" a="1"/>
  <c r="AA448" i="57" a="1"/>
  <c r="AE374" i="57" a="1"/>
  <c r="Z370" i="57" a="1"/>
  <c r="Z457" i="57" a="1"/>
  <c r="AB466" i="57" a="1"/>
  <c r="AB16" i="56" a="1"/>
  <c r="AA37" i="56" a="1"/>
  <c r="Z70" i="56" a="1"/>
  <c r="AB111" i="56" a="1"/>
  <c r="AE278" i="57" a="1"/>
  <c r="AB295" i="57" a="1"/>
  <c r="AE220" i="57" a="1"/>
  <c r="AB324" i="57" a="1"/>
  <c r="AE391" i="57" a="1"/>
  <c r="AC435" i="57" a="1"/>
  <c r="AE396" i="57" a="1"/>
  <c r="AE476" i="57" a="1"/>
  <c r="AA387" i="57" a="1"/>
  <c r="AB473" i="57" a="1"/>
  <c r="Z17" i="56" a="1"/>
  <c r="AA67" i="56" a="1"/>
  <c r="AC81" i="56" a="1"/>
  <c r="AA96" i="56" a="1"/>
  <c r="AC138" i="57" a="1"/>
  <c r="AA332" i="57" a="1"/>
  <c r="AC306" i="57" a="1"/>
  <c r="AB358" i="57" a="1"/>
  <c r="AC445" i="58" a="1"/>
  <c r="AE459" i="58" a="1"/>
  <c r="AB328" i="58" a="1"/>
  <c r="AB235" i="57" a="1"/>
  <c r="AE153" i="57" a="1"/>
  <c r="AA95" i="57" a="1"/>
  <c r="AE274" i="57" a="1"/>
  <c r="AB76" i="57" a="1"/>
  <c r="AE213" i="57" a="1"/>
  <c r="AC286" i="57" a="1"/>
  <c r="AE352" i="57" a="1"/>
  <c r="AA398" i="57" a="1"/>
  <c r="AC388" i="57" a="1"/>
  <c r="Z493" i="57" a="1"/>
  <c r="AB18" i="56" a="1"/>
  <c r="AE77" i="56" a="1"/>
  <c r="Z313" i="57" a="1"/>
  <c r="Z316" i="57" a="1"/>
  <c r="AE417" i="57" a="1"/>
  <c r="AB394" i="57" a="1"/>
  <c r="Z494" i="57" a="1"/>
  <c r="Z499" i="57" a="1"/>
  <c r="AE455" i="58" a="1"/>
  <c r="AC489" i="58" a="1"/>
  <c r="AC355" i="58" a="1"/>
  <c r="AB10" i="57" a="1"/>
  <c r="AC497" i="58" a="1"/>
  <c r="AA21" i="57" a="1"/>
  <c r="AC103" i="57" a="1"/>
  <c r="AB141" i="57" a="1"/>
  <c r="AC223" i="57" a="1"/>
  <c r="Z110" i="57" a="1"/>
  <c r="Z75" i="57" a="1"/>
  <c r="AE125" i="57" a="1"/>
  <c r="Z251" i="57" a="1"/>
  <c r="AB90" i="57" a="1"/>
  <c r="Z149" i="57" a="1"/>
  <c r="AE320" i="59" a="1"/>
  <c r="AA370" i="59" a="1"/>
  <c r="Z43" i="57" a="1"/>
  <c r="AA375" i="58" a="1"/>
  <c r="AC410" i="58" a="1"/>
  <c r="AB473" i="58" a="1"/>
  <c r="AC477" i="59" a="1"/>
  <c r="AB432" i="58" a="1"/>
  <c r="AC479" i="58" a="1"/>
  <c r="AE467" i="58" a="1"/>
  <c r="AC387" i="58" a="1"/>
  <c r="AC466" i="58" a="1"/>
  <c r="AB134" i="57" a="1"/>
  <c r="AC95" i="57" a="1"/>
  <c r="AE185" i="57" a="1"/>
  <c r="AA142" i="57" a="1"/>
  <c r="AB191" i="57" a="1"/>
  <c r="AE93" i="57" a="1"/>
  <c r="AC234" i="57" a="1"/>
  <c r="AE145" i="57" a="1"/>
  <c r="AE31" i="57" a="1"/>
  <c r="Z102" i="57" a="1"/>
  <c r="AB104" i="57" a="1"/>
  <c r="AC179" i="57" a="1"/>
  <c r="AA206" i="57" a="1"/>
  <c r="AA149" i="57" a="1"/>
  <c r="AA143" i="57" a="1"/>
  <c r="AA50" i="57" a="1"/>
  <c r="Z243" i="57" a="1"/>
  <c r="AA117" i="57" a="1"/>
  <c r="AA48" i="57" a="1"/>
  <c r="AC71" i="57" a="1"/>
  <c r="AB126" i="57" a="1"/>
  <c r="AB91" i="57" a="1"/>
  <c r="AC83" i="57" a="1"/>
  <c r="Z141" i="57" a="1"/>
  <c r="AE179" i="57" a="1"/>
  <c r="AA201" i="57" a="1"/>
  <c r="AE128" i="57" a="1"/>
  <c r="AB171" i="57" a="1"/>
  <c r="AA162" i="57" a="1"/>
  <c r="Z221" i="57" a="1"/>
  <c r="Z210" i="57" a="1"/>
  <c r="AB73" i="57" a="1"/>
  <c r="AA233" i="57" a="1"/>
  <c r="AE263" i="57" a="1"/>
  <c r="AB261" i="57" a="1"/>
  <c r="AA304" i="57" a="1"/>
  <c r="AE346" i="57" a="1"/>
  <c r="Z286" i="57" a="1"/>
  <c r="Z52" i="57" a="1"/>
  <c r="Z109" i="57" a="1"/>
  <c r="AA41" i="57" a="1"/>
  <c r="Z114" i="57" a="1"/>
  <c r="AE162" i="57" a="1"/>
  <c r="AE190" i="57" a="1"/>
  <c r="AA91" i="57" a="1"/>
  <c r="AC150" i="57" a="1"/>
  <c r="AB180" i="57" a="1"/>
  <c r="AC148" i="57" a="1"/>
  <c r="AA232" i="57" a="1"/>
  <c r="AB212" i="57" a="1"/>
  <c r="AC296" i="58" a="1"/>
  <c r="AE71" i="57" a="1"/>
  <c r="AE401" i="58" a="1"/>
  <c r="AE431" i="58" a="1"/>
  <c r="Z365" i="58" a="1"/>
  <c r="AA302" i="58" a="1"/>
  <c r="Z49" i="57" a="1"/>
  <c r="AB331" i="58" a="1"/>
  <c r="AE453" i="58" a="1"/>
  <c r="Z40" i="57" a="1"/>
  <c r="AB392" i="58" a="1"/>
  <c r="AC176" i="57" a="1"/>
  <c r="AC155" i="57" a="1"/>
  <c r="Z246" i="57" a="1"/>
  <c r="AC59" i="57" a="1"/>
  <c r="Z96" i="57" a="1"/>
  <c r="AC162" i="57" a="1"/>
  <c r="AB201" i="57" a="1"/>
  <c r="Z51" i="57" a="1"/>
  <c r="AE191" i="57" a="1"/>
  <c r="AE113" i="57" a="1"/>
  <c r="AC128" i="57" a="1"/>
  <c r="AE251" i="57" a="1"/>
  <c r="AA280" i="57" a="1"/>
  <c r="Z240" i="57" a="1"/>
  <c r="AC37" i="57" a="1"/>
  <c r="Z125" i="57" a="1"/>
  <c r="AE178" i="57" a="1"/>
  <c r="AE126" i="57" a="1"/>
  <c r="AB160" i="57" a="1"/>
  <c r="AA219" i="57" a="1"/>
  <c r="AE250" i="57" a="1"/>
  <c r="AC253" i="57" a="1"/>
  <c r="AE318" i="57" a="1"/>
  <c r="AA293" i="57" a="1"/>
  <c r="AB353" i="57" a="1"/>
  <c r="AB264" i="57" a="1"/>
  <c r="Z323" i="57" a="1"/>
  <c r="AA358" i="57" a="1"/>
  <c r="AA339" i="57" a="1"/>
  <c r="AC434" i="57" a="1"/>
  <c r="AC487" i="57" a="1"/>
  <c r="AC400" i="57" a="1"/>
  <c r="AC442" i="57" a="1"/>
  <c r="AC480" i="57" a="1"/>
  <c r="Z320" i="57" a="1"/>
  <c r="AA391" i="57" a="1"/>
  <c r="AB437" i="57" a="1"/>
  <c r="Z435" i="57" a="1"/>
  <c r="AC393" i="57" a="1"/>
  <c r="AC365" i="57" a="1"/>
  <c r="Z21" i="56" a="1"/>
  <c r="AE47" i="56" a="1"/>
  <c r="AE7" i="56" a="1"/>
  <c r="AC39" i="56" a="1"/>
  <c r="AC80" i="56" a="1"/>
  <c r="AE94" i="56" a="1"/>
  <c r="AB209" i="57" a="1"/>
  <c r="AA316" i="57" a="1"/>
  <c r="AA269" i="57" a="1"/>
  <c r="AC326" i="57" a="1"/>
  <c r="Z359" i="57" a="1"/>
  <c r="AB262" i="57" a="1"/>
  <c r="AE304" i="57" a="1"/>
  <c r="Z144" i="57" a="1"/>
  <c r="AB372" i="57" a="1"/>
  <c r="AC415" i="57" a="1"/>
  <c r="AC461" i="57" a="1"/>
  <c r="AA357" i="57" a="1"/>
  <c r="AC420" i="57" a="1"/>
  <c r="AC459" i="57" a="1"/>
  <c r="AC498" i="57" a="1"/>
  <c r="AC385" i="57" a="1"/>
  <c r="AE325" i="57" a="1"/>
  <c r="AB472" i="57" a="1"/>
  <c r="Z476" i="57" a="1"/>
  <c r="AA19" i="56" a="1"/>
  <c r="AC57" i="56" a="1"/>
  <c r="AE39" i="56" a="1"/>
  <c r="AB57" i="56" a="1"/>
  <c r="AB54" i="56" a="1"/>
  <c r="Z114" i="56" a="1"/>
  <c r="AA284" i="57" a="1"/>
  <c r="AC345" i="57" a="1"/>
  <c r="AC298" i="57" a="1"/>
  <c r="AA231" i="57" a="1"/>
  <c r="AB284" i="57" a="1"/>
  <c r="Z327" i="57" a="1"/>
  <c r="AB333" i="57" a="1"/>
  <c r="AC394" i="57" a="1"/>
  <c r="AB393" i="57" a="1"/>
  <c r="AA438" i="57" a="1"/>
  <c r="AE485" i="57" a="1"/>
  <c r="AA399" i="57" a="1"/>
  <c r="AA441" i="57" a="1"/>
  <c r="AC479" i="57" a="1"/>
  <c r="AE389" i="57" a="1"/>
  <c r="AB432" i="57" a="1"/>
  <c r="AB494" i="57" a="1"/>
  <c r="AA388" i="57" a="1"/>
  <c r="AA347" i="57" a="1"/>
  <c r="Z8" i="56" a="1"/>
  <c r="AA47" i="56" a="1"/>
  <c r="AA5" i="56" a="1"/>
  <c r="AA38" i="56" a="1"/>
  <c r="AA79" i="56" a="1"/>
  <c r="Z91" i="56" a="1"/>
  <c r="AC93" i="56" a="1"/>
  <c r="AB128" i="56" a="1"/>
  <c r="AC140" i="57" a="1"/>
  <c r="AB303" i="57" a="1"/>
  <c r="AB350" i="57" a="1"/>
  <c r="AB238" i="57" a="1"/>
  <c r="Z103" i="58" a="1"/>
  <c r="Z480" i="58" a="1"/>
  <c r="Z20" i="57" a="1"/>
  <c r="AA423" i="58" a="1"/>
  <c r="Z495" i="58" a="1"/>
  <c r="AC275" i="58" a="1"/>
  <c r="AC32" i="58" a="1"/>
  <c r="AC31" i="57" a="1"/>
  <c r="AA393" i="58" a="1"/>
  <c r="Z412" i="58" a="1"/>
  <c r="AE391" i="58" a="1"/>
  <c r="AE445" i="58" a="1"/>
  <c r="AB7" i="57" a="1"/>
  <c r="AE95" i="57" a="1"/>
  <c r="AA203" i="57" a="1"/>
  <c r="AA237" i="57" a="1"/>
  <c r="AE180" i="57" a="1"/>
  <c r="AB164" i="57" a="1"/>
  <c r="AB29" i="57" a="1"/>
  <c r="AC75" i="57" a="1"/>
  <c r="AE120" i="57" a="1"/>
  <c r="AE164" i="57" a="1"/>
  <c r="AA265" i="57" a="1"/>
  <c r="AE306" i="57" a="1"/>
  <c r="Z64" i="57" a="1"/>
  <c r="AE52" i="57" a="1"/>
  <c r="AB108" i="57" a="1"/>
  <c r="AA192" i="57" a="1"/>
  <c r="AA153" i="57" a="1"/>
  <c r="AA159" i="57" a="1"/>
  <c r="Z215" i="57" a="1"/>
  <c r="AC314" i="57" a="1"/>
  <c r="Z283" i="57" a="1"/>
  <c r="Z339" i="57" a="1"/>
  <c r="AE379" i="57" a="1"/>
  <c r="AE450" i="57" a="1"/>
  <c r="AE501" i="57" a="1"/>
  <c r="AE413" i="57" a="1"/>
  <c r="AC454" i="57" a="1"/>
  <c r="AA493" i="57" a="1"/>
  <c r="AA360" i="57" a="1"/>
  <c r="AA359" i="57" a="1"/>
  <c r="Z464" i="57" a="1"/>
  <c r="AE349" i="57" a="1"/>
  <c r="Z433" i="57" a="1"/>
  <c r="AB13" i="56" a="1"/>
  <c r="AC4" i="56" a="1"/>
  <c r="AC54" i="56" a="1"/>
  <c r="Z34" i="56" a="1"/>
  <c r="AB51" i="56" a="1"/>
  <c r="AB48" i="56" a="1"/>
  <c r="AA108" i="56" a="1"/>
  <c r="AB267" i="57" a="1"/>
  <c r="AB334" i="57" a="1"/>
  <c r="AB287" i="57" a="1"/>
  <c r="AA341" i="57" a="1"/>
  <c r="AC275" i="57" a="1"/>
  <c r="AA318" i="57" a="1"/>
  <c r="AE297" i="57" a="1"/>
  <c r="Z376" i="57" a="1"/>
  <c r="AA428" i="57" a="1"/>
  <c r="AC476" i="57" a="1"/>
  <c r="AC432" i="57" a="1"/>
  <c r="AC471" i="57" a="1"/>
  <c r="AA279" i="57" a="1"/>
  <c r="Z381" i="57" a="1"/>
  <c r="AB417" i="57" a="1"/>
  <c r="Z415" i="57" a="1"/>
  <c r="AA331" i="57" a="1"/>
  <c r="AB459" i="57" a="1"/>
  <c r="Z3" i="57" a="1"/>
  <c r="AE10" i="56" a="1"/>
  <c r="AA40" i="56" a="1"/>
  <c r="AA64" i="56" a="1"/>
  <c r="AB70" i="56" a="1"/>
  <c r="Z86" i="56" a="1"/>
  <c r="AE80" i="56" a="1"/>
  <c r="Z124" i="56" a="1"/>
  <c r="AC257" i="57" a="1"/>
  <c r="AB306" i="57" a="1"/>
  <c r="AC235" i="57" a="1"/>
  <c r="AB355" i="57" a="1"/>
  <c r="Z255" i="57" a="1"/>
  <c r="AB340" i="57" a="1"/>
  <c r="AA365" i="57" a="1"/>
  <c r="AA408" i="57" a="1"/>
  <c r="AC452" i="57" a="1"/>
  <c r="AC500" i="57" a="1"/>
  <c r="AC412" i="57" a="1"/>
  <c r="AC453" i="57" a="1"/>
  <c r="AC491" i="57" a="1"/>
  <c r="AC357" i="57" a="1"/>
  <c r="AC348" i="57" a="1"/>
  <c r="AB461" i="57" a="1"/>
  <c r="AB329" i="57" a="1"/>
  <c r="Z459" i="57" a="1"/>
  <c r="Z425" i="57" a="1"/>
  <c r="Z418" i="57" a="1"/>
  <c r="Z441" i="57" a="1"/>
  <c r="Z12" i="56" a="1"/>
  <c r="AC32" i="56" a="1"/>
  <c r="AE53" i="56" a="1"/>
  <c r="AE187" i="59" a="1"/>
  <c r="AE239" i="58" a="1"/>
  <c r="AE471" i="58" a="1"/>
  <c r="AC435" i="58" a="1"/>
  <c r="AA424" i="58" a="1"/>
  <c r="AA322" i="58" a="1"/>
  <c r="AB387" i="58" a="1"/>
  <c r="AC417" i="58" a="1"/>
  <c r="AC26" i="57" a="1"/>
  <c r="AA27" i="57" a="1"/>
  <c r="Z463" i="58" a="1"/>
  <c r="AA298" i="58" a="1"/>
  <c r="AC9" i="57" a="1"/>
  <c r="AC106" i="57" a="1"/>
  <c r="AC208" i="57" a="1"/>
  <c r="AC111" i="57" a="1"/>
  <c r="AE247" i="57" a="1"/>
  <c r="AA186" i="57" a="1"/>
  <c r="Z175" i="57" a="1"/>
  <c r="AC152" i="57" a="1"/>
  <c r="AE58" i="57" a="1"/>
  <c r="AA86" i="57" a="1"/>
  <c r="AC131" i="57" a="1"/>
  <c r="AA170" i="57" a="1"/>
  <c r="Z229" i="57" a="1"/>
  <c r="AA135" i="57" a="1"/>
  <c r="AE267" i="57" a="1"/>
  <c r="AA312" i="57" a="1"/>
  <c r="Z294" i="57" a="1"/>
  <c r="AE37" i="57" a="1"/>
  <c r="Z80" i="57" a="1"/>
  <c r="AE194" i="57" a="1"/>
  <c r="AC158" i="57" a="1"/>
  <c r="AB184" i="57" a="1"/>
  <c r="AB197" i="57" a="1"/>
  <c r="AB220" i="57" a="1"/>
  <c r="Z260" i="57" a="1"/>
  <c r="Z76" i="57" a="1"/>
  <c r="Z322" i="57" a="1"/>
  <c r="AC122" i="57" a="1"/>
  <c r="AB344" i="57" a="1"/>
  <c r="AC382" i="57" a="1"/>
  <c r="AE395" i="57" a="1"/>
  <c r="AC457" i="57" a="1"/>
  <c r="AB337" i="57" a="1"/>
  <c r="AE416" i="57" a="1"/>
  <c r="AC456" i="57" a="1"/>
  <c r="AC495" i="57" a="1"/>
  <c r="AC364" i="57" a="1"/>
  <c r="AB371" i="57" a="1"/>
  <c r="AB469" i="57" a="1"/>
  <c r="AA368" i="57" a="1"/>
  <c r="Z467" i="57" a="1"/>
  <c r="Z453" i="57" a="1"/>
  <c r="Z426" i="57" a="1"/>
  <c r="AB462" i="57" a="1"/>
  <c r="Z16" i="56" a="1"/>
  <c r="AC15" i="56" a="1"/>
  <c r="AE55" i="56" a="1"/>
  <c r="Z54" i="56" a="1"/>
  <c r="AC69" i="56" a="1"/>
  <c r="Z51" i="56" a="1"/>
  <c r="AE110" i="56" a="1"/>
  <c r="Z273" i="57" a="1"/>
  <c r="AC337" i="57" a="1"/>
  <c r="AC290" i="57" a="1"/>
  <c r="AE343" i="57" a="1"/>
  <c r="AB208" i="57" a="1"/>
  <c r="AA278" i="57" a="1"/>
  <c r="AE320" i="57" a="1"/>
  <c r="AC308" i="57" a="1"/>
  <c r="AB388" i="57" a="1"/>
  <c r="AB381" i="57" a="1"/>
  <c r="AA432" i="57" a="1"/>
  <c r="AA479" i="57" a="1"/>
  <c r="Z392" i="57" a="1"/>
  <c r="AA435" i="57" a="1"/>
  <c r="AE473" i="57" a="1"/>
  <c r="AE289" i="57" a="1"/>
  <c r="AE442" i="59" a="1"/>
  <c r="AB269" i="58" a="1"/>
  <c r="AA32" i="57" a="1"/>
  <c r="AE108" i="57" a="1"/>
  <c r="AB115" i="57" a="1"/>
  <c r="AC97" i="57" a="1"/>
  <c r="Z202" i="57" a="1"/>
  <c r="AA208" i="57" a="1"/>
  <c r="AB236" i="57" a="1"/>
  <c r="AC244" i="57" a="1"/>
  <c r="AE414" i="57" a="1"/>
  <c r="AC468" i="57" a="1"/>
  <c r="AB418" i="57" a="1"/>
  <c r="AC62" i="56" a="1"/>
  <c r="AA334" i="57" a="1"/>
  <c r="AC445" i="57" a="1"/>
  <c r="AA486" i="57" a="1"/>
  <c r="Z428" i="57" a="1"/>
  <c r="Z374" i="57" a="1"/>
  <c r="AB6" i="56" a="1"/>
  <c r="AC45" i="56" a="1"/>
  <c r="Z35" i="56" a="1"/>
  <c r="AB89" i="56" a="1"/>
  <c r="AC313" i="57" a="1"/>
  <c r="AE323" i="57" a="1"/>
  <c r="AB260" i="57" a="1"/>
  <c r="AE317" i="57" a="1"/>
  <c r="AA459" i="57" a="1"/>
  <c r="AC418" i="57" a="1"/>
  <c r="AE496" i="57" a="1"/>
  <c r="AC373" i="57" a="1"/>
  <c r="Z461" i="57" a="1"/>
  <c r="Z469" i="57" a="1"/>
  <c r="AA18" i="56" a="1"/>
  <c r="AB35" i="56" a="1"/>
  <c r="Z66" i="56" a="1"/>
  <c r="AB92" i="56" a="1"/>
  <c r="AC109" i="56" a="1"/>
  <c r="Z210" i="58" a="1"/>
  <c r="AE350" i="58" a="1"/>
  <c r="Z330" i="58" a="1"/>
  <c r="AC113" i="57" a="1"/>
  <c r="AA59" i="57" a="1"/>
  <c r="AC232" i="57" a="1"/>
  <c r="AC245" i="57" a="1"/>
  <c r="Z432" i="57" a="1"/>
  <c r="Z248" i="57" a="1"/>
  <c r="AB401" i="57" a="1"/>
  <c r="AA24" i="56" a="1"/>
  <c r="AB119" i="56" a="1"/>
  <c r="Z197" i="57" a="1"/>
  <c r="Z362" i="57" a="1"/>
  <c r="AB332" i="57" a="1"/>
  <c r="AA400" i="57" a="1"/>
  <c r="AC371" i="57" a="1"/>
  <c r="AA484" i="57" a="1"/>
  <c r="AB445" i="57" a="1"/>
  <c r="AB478" i="57" a="1"/>
  <c r="AB398" i="57" a="1"/>
  <c r="AE49" i="56" a="1"/>
  <c r="Z36" i="56" a="1"/>
  <c r="AE86" i="56" a="1"/>
  <c r="AE98" i="56" a="1"/>
  <c r="AC310" i="57" a="1"/>
  <c r="AE276" i="57" a="1"/>
  <c r="AC319" i="57" a="1"/>
  <c r="AA303" i="57" a="1"/>
  <c r="Z387" i="57" a="1"/>
  <c r="AC430" i="57" a="1"/>
  <c r="AE477" i="57" a="1"/>
  <c r="AB389" i="57" a="1"/>
  <c r="AC433" i="57" a="1"/>
  <c r="AE472" i="57" a="1"/>
  <c r="AC284" i="57" a="1"/>
  <c r="AB382" i="57" a="1"/>
  <c r="Z420" i="57" a="1"/>
  <c r="AB446" i="57" a="1"/>
  <c r="Z487" i="57" a="1"/>
  <c r="AA351" i="57" a="1"/>
  <c r="Z462" i="57" a="1"/>
  <c r="AE14" i="56" a="1"/>
  <c r="AA44" i="56" a="1"/>
  <c r="AA66" i="56" a="1"/>
  <c r="Z48" i="56" a="1"/>
  <c r="Z129" i="56" a="1"/>
  <c r="AB155" i="56" a="1"/>
  <c r="AE99" i="56" a="1"/>
  <c r="AE96" i="56" a="1"/>
  <c r="AE128" i="56" a="1"/>
  <c r="AB171" i="56" a="1"/>
  <c r="AB180" i="56" a="1"/>
  <c r="Z227" i="56" a="1"/>
  <c r="AB248" i="56" a="1"/>
  <c r="Z291" i="56" a="1"/>
  <c r="AA145" i="56" a="1"/>
  <c r="AC254" i="56" a="1"/>
  <c r="AE305" i="56" a="1"/>
  <c r="AA327" i="56" a="1"/>
  <c r="AE194" i="56" a="1"/>
  <c r="AC237" i="56" a="1"/>
  <c r="AC268" i="56" a="1"/>
  <c r="AB318" i="56" a="1"/>
  <c r="Z393" i="58" a="1"/>
  <c r="AB457" i="58" a="1"/>
  <c r="AE389" i="58" a="1"/>
  <c r="AC192" i="57" a="1"/>
  <c r="AA164" i="57" a="1"/>
  <c r="AA105" i="57" a="1"/>
  <c r="AC142" i="57" a="1"/>
  <c r="Z199" i="57" a="1"/>
  <c r="Z275" i="57" a="1"/>
  <c r="AE444" i="57" a="1"/>
  <c r="AE487" i="57" a="1"/>
  <c r="AC239" i="57" a="1"/>
  <c r="AE23" i="56" a="1"/>
  <c r="AE102" i="56" a="1"/>
  <c r="AE335" i="57" a="1"/>
  <c r="AC276" i="57" a="1"/>
  <c r="AC470" i="57" a="1"/>
  <c r="AC231" i="57" a="1"/>
  <c r="AB449" i="57" a="1"/>
  <c r="Z447" i="57" a="1"/>
  <c r="Z406" i="57" a="1"/>
  <c r="AA6" i="56" a="1"/>
  <c r="AE50" i="56" a="1"/>
  <c r="AB33" i="56" a="1"/>
  <c r="Z132" i="56" a="1"/>
  <c r="Z271" i="57" a="1"/>
  <c r="Z280" i="57" a="1"/>
  <c r="AA471" i="57" a="1"/>
  <c r="AA429" i="57" a="1"/>
  <c r="Z408" i="57" a="1"/>
  <c r="AB501" i="57" a="1"/>
  <c r="Z500" i="57" a="1"/>
  <c r="AB43" i="56" a="1"/>
  <c r="AE73" i="56" a="1"/>
  <c r="AA35" i="56" a="1"/>
  <c r="AC117" i="56" a="1"/>
  <c r="Z281" i="57" a="1"/>
  <c r="AB229" i="57" a="1"/>
  <c r="AC334" i="57" a="1"/>
  <c r="AA290" i="57" a="1"/>
  <c r="AE332" i="57" a="1"/>
  <c r="AC351" i="57" a="1"/>
  <c r="AB241" i="57" a="1"/>
  <c r="AE400" i="57" a="1"/>
  <c r="AE443" i="57" a="1"/>
  <c r="AC492" i="57" a="1"/>
  <c r="AC405" i="57" a="1"/>
  <c r="AE446" i="57" a="1"/>
  <c r="AE484" i="57" a="1"/>
  <c r="AE337" i="57" a="1"/>
  <c r="AE135" i="57" a="1"/>
  <c r="Z498" i="57" a="1"/>
  <c r="AB444" i="57" a="1"/>
  <c r="AB500" i="57" a="1"/>
  <c r="AB403" i="57" a="1"/>
  <c r="Z401" i="57" a="1"/>
  <c r="AC7" i="56" a="1"/>
  <c r="AA28" i="56" a="1"/>
  <c r="AC51" i="56" a="1"/>
  <c r="Z22" i="56" a="1"/>
  <c r="Z74" i="56" a="1"/>
  <c r="AB139" i="56" a="1"/>
  <c r="Z162" i="56" a="1"/>
  <c r="AA113" i="56" a="1"/>
  <c r="AA110" i="56" a="1"/>
  <c r="AA142" i="56" a="1"/>
  <c r="Z191" i="56" a="1"/>
  <c r="AB212" i="56" a="1"/>
  <c r="Z255" i="56" a="1"/>
  <c r="AB276" i="56" a="1"/>
  <c r="AC100" i="56" a="1"/>
  <c r="AC158" i="56" a="1"/>
  <c r="AA281" i="56" a="1"/>
  <c r="AC312" i="56" a="1"/>
  <c r="AE333" i="56" a="1"/>
  <c r="AA208" i="56" a="1"/>
  <c r="AE250" i="56" a="1"/>
  <c r="AC226" i="56" a="1"/>
  <c r="AC341" i="56" a="1"/>
  <c r="Z138" i="57" a="1"/>
  <c r="AC493" i="58" a="1"/>
  <c r="AA30" i="57" a="1"/>
  <c r="AB105" i="57" a="1"/>
  <c r="AC191" i="57" a="1"/>
  <c r="AE96" i="57" a="1"/>
  <c r="Z156" i="57" a="1"/>
  <c r="AB65" i="57" a="1"/>
  <c r="AE163" i="57" a="1"/>
  <c r="AB265" i="57" a="1"/>
  <c r="Z291" i="57" a="1"/>
  <c r="AC460" i="57" a="1"/>
  <c r="AE497" i="57" a="1"/>
  <c r="AE378" i="57" a="1"/>
  <c r="Z474" i="57" a="1"/>
  <c r="AB39" i="56" a="1"/>
  <c r="AC113" i="56" a="1"/>
  <c r="AC346" i="57" a="1"/>
  <c r="AA319" i="57" a="1"/>
  <c r="AA482" i="57" a="1"/>
  <c r="AC300" i="57" a="1"/>
  <c r="AB465" i="57" a="1"/>
  <c r="Z463" i="57" a="1"/>
  <c r="Z422" i="57" a="1"/>
  <c r="AE13" i="56" a="1"/>
  <c r="AE54" i="56" a="1"/>
  <c r="Z52" i="56" a="1"/>
  <c r="Z49" i="56" a="1"/>
  <c r="Z136" i="56" a="1"/>
  <c r="AB338" i="57" a="1"/>
  <c r="Z279" i="57" a="1"/>
  <c r="Z312" i="57" a="1"/>
  <c r="AA480" i="57" a="1"/>
  <c r="AE435" i="57" a="1"/>
  <c r="AB293" i="57" a="1"/>
  <c r="Z424" i="57" a="1"/>
  <c r="AE366" i="57" a="1"/>
  <c r="AB5" i="56" a="1"/>
  <c r="AC11" i="56" a="1"/>
  <c r="AC76" i="56" a="1"/>
  <c r="Z47" i="56" a="1"/>
  <c r="AA120" i="56" a="1"/>
  <c r="AB286" i="57" a="1"/>
  <c r="AC243" i="57" a="1"/>
  <c r="AA337" i="57" a="1"/>
  <c r="Z233" i="57" a="1"/>
  <c r="AE292" i="57" a="1"/>
  <c r="AC335" i="57" a="1"/>
  <c r="AE356" i="57" a="1"/>
  <c r="AA275" i="57" a="1"/>
  <c r="AC403" i="57" a="1"/>
  <c r="AA447" i="57" a="1"/>
  <c r="AA495" i="57" a="1"/>
  <c r="AE407" i="57" a="1"/>
  <c r="AA449" i="57" a="1"/>
  <c r="AA487" i="57" a="1"/>
  <c r="AA348" i="57" a="1"/>
  <c r="AE277" i="57" a="1"/>
  <c r="Z452" i="57" a="1"/>
  <c r="AC156" i="57" a="1"/>
  <c r="Z395" i="57" a="1"/>
  <c r="AE399" i="57" a="1"/>
  <c r="AB390" i="57" a="1"/>
  <c r="Z390" i="57" a="1"/>
  <c r="AE48" i="56" a="1"/>
  <c r="AB159" i="56" a="1"/>
  <c r="AE104" i="56" a="1"/>
  <c r="AB179" i="56" a="1"/>
  <c r="AB252" i="56" a="1"/>
  <c r="AC270" i="56" a="1"/>
  <c r="AA331" i="56" a="1"/>
  <c r="AC245" i="56" a="1"/>
  <c r="AB334" i="56" a="1"/>
  <c r="AC365" i="56" a="1"/>
  <c r="AE386" i="56" a="1"/>
  <c r="AA408" i="56" a="1"/>
  <c r="AA115" i="56" a="1"/>
  <c r="Z351" i="56" a="1"/>
  <c r="AC293" i="56" a="1"/>
  <c r="Z405" i="56" a="1"/>
  <c r="AB490" i="56" a="1"/>
  <c r="AA444" i="56" a="1"/>
  <c r="AE486" i="56" a="1"/>
  <c r="Z332" i="56" a="1"/>
  <c r="Z410" i="56" a="1"/>
  <c r="AB58" i="56" a="1"/>
  <c r="AB146" i="56" a="1"/>
  <c r="Z65" i="56" a="1"/>
  <c r="AB64" i="56" a="1"/>
  <c r="AC153" i="56" a="1"/>
  <c r="AA107" i="56" a="1"/>
  <c r="Z218" i="56" a="1"/>
  <c r="AB239" i="56" a="1"/>
  <c r="Z282" i="56" a="1"/>
  <c r="AA127" i="56" a="1"/>
  <c r="AE169" i="56" a="1"/>
  <c r="AE296" i="56" a="1"/>
  <c r="AA318" i="56" a="1"/>
  <c r="AC339" i="56" a="1"/>
  <c r="AC219" i="56" a="1"/>
  <c r="Z79" i="56" a="1"/>
  <c r="AC276" i="56" a="1"/>
  <c r="AA347" i="56" a="1"/>
  <c r="AC368" i="56" a="1"/>
  <c r="AE389" i="56" a="1"/>
  <c r="AA411" i="56" a="1"/>
  <c r="AA203" i="56" a="1"/>
  <c r="Z354" i="56" a="1"/>
  <c r="Z340" i="56" a="1"/>
  <c r="Z411" i="56" a="1"/>
  <c r="AE453" i="56" a="1"/>
  <c r="AC496" i="56" a="1"/>
  <c r="Z450" i="56" a="1"/>
  <c r="AB373" i="56" a="1"/>
  <c r="Z416" i="56" a="1"/>
  <c r="AC88" i="56" a="1"/>
  <c r="Z148" i="56" a="1"/>
  <c r="AB72" i="56" a="1"/>
  <c r="AE76" i="56" a="1"/>
  <c r="AB94" i="56" a="1"/>
  <c r="AE156" i="56" a="1"/>
  <c r="AB198" i="56" a="1"/>
  <c r="Z241" i="56" a="1"/>
  <c r="AB262" i="56" a="1"/>
  <c r="AC130" i="56" a="1"/>
  <c r="AB173" i="56" a="1"/>
  <c r="AC298" i="56" a="1"/>
  <c r="AE319" i="56" a="1"/>
  <c r="Z169" i="56" a="1"/>
  <c r="AE222" i="56" a="1"/>
  <c r="AC169" i="56" a="1"/>
  <c r="AE284" i="56" a="1"/>
  <c r="AE348" i="56" a="1"/>
  <c r="AA370" i="56" a="1"/>
  <c r="AC391" i="56" a="1"/>
  <c r="AE412" i="56" a="1"/>
  <c r="AC216" i="56" a="1"/>
  <c r="AB339" i="56" a="1"/>
  <c r="AB316" i="56" a="1"/>
  <c r="AB414" i="56" a="1"/>
  <c r="Z457" i="56" a="1"/>
  <c r="AC453" i="56" a="1"/>
  <c r="AA496" i="56" a="1"/>
  <c r="AB44" i="56" a="1"/>
  <c r="Z155" i="56" a="1"/>
  <c r="Z99" i="56" a="1"/>
  <c r="Z96" i="56" a="1"/>
  <c r="AA128" i="56" a="1"/>
  <c r="AC170" i="56" a="1"/>
  <c r="AC179" i="56" a="1"/>
  <c r="AB205" i="56" a="1"/>
  <c r="Z248" i="56" a="1"/>
  <c r="AB269" i="56" a="1"/>
  <c r="AC144" i="56" a="1"/>
  <c r="Z188" i="56" a="1"/>
  <c r="AC305" i="56" a="1"/>
  <c r="AE326" i="56" a="1"/>
  <c r="AA194" i="56" a="1"/>
  <c r="AE236" i="56" a="1"/>
  <c r="AA267" i="56" a="1"/>
  <c r="Z317" i="56" a="1"/>
  <c r="AE355" i="56" a="1"/>
  <c r="AA377" i="56" a="1"/>
  <c r="AC398" i="56" a="1"/>
  <c r="AE419" i="56" a="1"/>
  <c r="AE277" i="56" a="1"/>
  <c r="AC230" i="56" a="1"/>
  <c r="AB341" i="56" a="1"/>
  <c r="AB428" i="56" a="1"/>
  <c r="AA471" i="56" a="1"/>
  <c r="Z428" i="56" a="1"/>
  <c r="AC470" i="56" a="1"/>
  <c r="AA438" i="56" a="1"/>
  <c r="AA454" i="56" a="1"/>
  <c r="AA362" i="57" a="1"/>
  <c r="AA498" i="57" a="1"/>
  <c r="AC353" i="57" a="1"/>
  <c r="Z407" i="57" a="1"/>
  <c r="Z502" i="57" a="1"/>
  <c r="AE38" i="56" a="1"/>
  <c r="Z23" i="56" a="1"/>
  <c r="AC91" i="56" a="1"/>
  <c r="Z166" i="56" a="1"/>
  <c r="Z203" i="56" a="1"/>
  <c r="AB288" i="56" a="1"/>
  <c r="AA179" i="56" a="1"/>
  <c r="AC324" i="56" a="1"/>
  <c r="AA232" i="56" a="1"/>
  <c r="AC361" i="56" a="1"/>
  <c r="AE382" i="56" a="1"/>
  <c r="AA404" i="56" a="1"/>
  <c r="AC425" i="56" a="1"/>
  <c r="AE276" i="56" a="1"/>
  <c r="Z347" i="56" a="1"/>
  <c r="AB368" i="56" a="1"/>
  <c r="Z397" i="56" a="1"/>
  <c r="AB482" i="56" a="1"/>
  <c r="AA436" i="56" a="1"/>
  <c r="AE478" i="56" a="1"/>
  <c r="AC252" i="56" a="1"/>
  <c r="Z402" i="56" a="1"/>
  <c r="AB87" i="56" a="1"/>
  <c r="AB116" i="56" a="1"/>
  <c r="AB113" i="56" a="1"/>
  <c r="AC145" i="56" a="1"/>
  <c r="AE187" i="56" a="1"/>
  <c r="Z214" i="56" a="1"/>
  <c r="AB235" i="56" a="1"/>
  <c r="Z278" i="56" a="1"/>
  <c r="Z113" i="56" a="1"/>
  <c r="AE161" i="56" a="1"/>
  <c r="AE287" i="56" a="1"/>
  <c r="AA314" i="56" a="1"/>
  <c r="AC335" i="56" a="1"/>
  <c r="AC211" i="56" a="1"/>
  <c r="AA254" i="56" a="1"/>
  <c r="AE239" i="56" a="1"/>
  <c r="AA343" i="56" a="1"/>
  <c r="AC364" i="56" a="1"/>
  <c r="AE385" i="56" a="1"/>
  <c r="AA407" i="56" a="1"/>
  <c r="AC428" i="56" a="1"/>
  <c r="AE292" i="56" a="1"/>
  <c r="Z350" i="56" a="1"/>
  <c r="AA272" i="56" a="1"/>
  <c r="Z403" i="56" a="1"/>
  <c r="AE445" i="56" a="1"/>
  <c r="AC488" i="56" a="1"/>
  <c r="Z442" i="56" a="1"/>
  <c r="Z316" i="56" a="1"/>
  <c r="Z408" i="56" a="1"/>
  <c r="AB23" i="56" a="1"/>
  <c r="AB165" i="56" a="1"/>
  <c r="AE119" i="56" a="1"/>
  <c r="AE116" i="56" a="1"/>
  <c r="AE148" i="56" a="1"/>
  <c r="AA77" i="56" a="1"/>
  <c r="AB194" i="56" a="1"/>
  <c r="Z237" i="56" a="1"/>
  <c r="Z92" i="57" a="1"/>
  <c r="Z352" i="57" a="1"/>
  <c r="AE382" i="57" a="1"/>
  <c r="AA302" i="57" a="1"/>
  <c r="Z399" i="57" a="1"/>
  <c r="AB32" i="56" a="1"/>
  <c r="Z78" i="56" a="1"/>
  <c r="AB141" i="56" a="1"/>
  <c r="AA277" i="57" a="1"/>
  <c r="AE241" i="57" a="1"/>
  <c r="AA350" i="57" a="1"/>
  <c r="AE420" i="57" a="1"/>
  <c r="AE404" i="57" a="1"/>
  <c r="Z336" i="57" a="1"/>
  <c r="Z394" i="57" a="1"/>
  <c r="AA4" i="56" a="1"/>
  <c r="AC60" i="56" a="1"/>
  <c r="AB55" i="56" a="1"/>
  <c r="AE19" i="56" a="1"/>
  <c r="AA112" i="56" a="1"/>
  <c r="AB213" i="57" a="1"/>
  <c r="AE327" i="57" a="1"/>
  <c r="Z212" i="57" a="1"/>
  <c r="AC287" i="57" a="1"/>
  <c r="AA330" i="57" a="1"/>
  <c r="AE345" i="57" a="1"/>
  <c r="AE208" i="57" a="1"/>
  <c r="AE397" i="57" a="1"/>
  <c r="AC441" i="57" a="1"/>
  <c r="AC489" i="57" a="1"/>
  <c r="AC402" i="57" a="1"/>
  <c r="AC444" i="57" a="1"/>
  <c r="AC482" i="57" a="1"/>
  <c r="AA327" i="57" a="1"/>
  <c r="Z393" i="57" a="1"/>
  <c r="AB441" i="57" a="1"/>
  <c r="Z490" i="57" a="1"/>
  <c r="Z439" i="57" a="1"/>
  <c r="Z398" i="57" a="1"/>
  <c r="AB383" i="57" a="1"/>
  <c r="AE4" i="56" a="1"/>
  <c r="AC25" i="56" a="1"/>
  <c r="AA50" i="56" a="1"/>
  <c r="Z26" i="56" a="1"/>
  <c r="AC110" i="56" a="1"/>
  <c r="AC107" i="56" a="1"/>
  <c r="AC139" i="56" a="1"/>
  <c r="Z182" i="56" a="1"/>
  <c r="Z211" i="56" a="1"/>
  <c r="AB232" i="56" a="1"/>
  <c r="Z275" i="56" a="1"/>
  <c r="AE155" i="56" a="1"/>
  <c r="AE275" i="56" a="1"/>
  <c r="AA311" i="56" a="1"/>
  <c r="AC332" i="56" a="1"/>
  <c r="AC205" i="56" a="1"/>
  <c r="AA248" i="56" a="1"/>
  <c r="AE215" i="56" a="1"/>
  <c r="AB31" i="57" a="1"/>
  <c r="AB352" i="58" a="1"/>
  <c r="AA230" i="58" a="1"/>
  <c r="Z182" i="57" a="1"/>
  <c r="Z143" i="57" a="1"/>
  <c r="AE207" i="57" a="1"/>
  <c r="AE259" i="57" a="1"/>
  <c r="AB176" i="57" a="1"/>
  <c r="Z333" i="57" a="1"/>
  <c r="AE495" i="57" a="1"/>
  <c r="AC349" i="57" a="1"/>
  <c r="Z451" i="57" a="1"/>
  <c r="AA8" i="56" a="1"/>
  <c r="Z46" i="56" a="1"/>
  <c r="Z363" i="57" a="1"/>
  <c r="AB380" i="57" a="1"/>
  <c r="AC375" i="57" a="1"/>
  <c r="AB406" i="57" a="1"/>
  <c r="AB480" i="57" a="1"/>
  <c r="AA27" i="56" a="1"/>
  <c r="AC61" i="56" a="1"/>
  <c r="AB65" i="56" a="1"/>
  <c r="AA70" i="56" a="1"/>
  <c r="AC211" i="57" a="1"/>
  <c r="AB292" i="57" a="1"/>
  <c r="AC355" i="57" a="1"/>
  <c r="AE402" i="57" a="1"/>
  <c r="AC494" i="57" a="1"/>
  <c r="AE448" i="57" a="1"/>
  <c r="AB448" i="57" a="1"/>
  <c r="AB407" i="57" a="1"/>
  <c r="AE6" i="56" a="1"/>
  <c r="AA51" i="56" a="1"/>
  <c r="AA87" i="56" a="1"/>
  <c r="AC278" i="57" a="1"/>
  <c r="Z253" i="57" a="1"/>
  <c r="AE300" i="57" a="1"/>
  <c r="AC343" i="57" a="1"/>
  <c r="AB368" i="57" a="1"/>
  <c r="AC411" i="57" a="1"/>
  <c r="AE456" i="57" a="1"/>
  <c r="AC328" i="57" a="1"/>
  <c r="AA416" i="57" a="1"/>
  <c r="AA456" i="57" a="1"/>
  <c r="AE494" i="57" a="1"/>
  <c r="AE363" i="57" a="1"/>
  <c r="AC369" i="57" a="1"/>
  <c r="Z468" i="57" a="1"/>
  <c r="Z449" i="57" a="1"/>
  <c r="AE17" i="56" a="1"/>
  <c r="Z19" i="56" a="1"/>
  <c r="AE56" i="56" a="1"/>
  <c r="AC38" i="56" a="1"/>
  <c r="Z146" i="56" a="1"/>
  <c r="AE68" i="56" a="1"/>
  <c r="AE152" i="56" a="1"/>
  <c r="AB196" i="56" a="1"/>
  <c r="Z239" i="56" a="1"/>
  <c r="AB260" i="56" a="1"/>
  <c r="AC126" i="56" a="1"/>
  <c r="AB169" i="56" a="1"/>
  <c r="AC296" i="56" a="1"/>
  <c r="AE317" i="56" a="1"/>
  <c r="AA339" i="56" a="1"/>
  <c r="AE218" i="56" a="1"/>
  <c r="Z63" i="56" a="1"/>
  <c r="AA274" i="56" a="1"/>
  <c r="AE346" i="56" a="1"/>
  <c r="AE465" i="58" a="1"/>
  <c r="AC40" i="57" a="1"/>
  <c r="AE447" i="58" a="1"/>
  <c r="AA155" i="57" a="1"/>
  <c r="Z181" i="57" a="1"/>
  <c r="Z142" i="57" a="1"/>
  <c r="AA167" i="57" a="1"/>
  <c r="AA81" i="57" a="1"/>
  <c r="Z187" i="57" a="1"/>
  <c r="AB202" i="57" a="1"/>
  <c r="Z347" i="57" a="1"/>
  <c r="AC354" i="57" a="1"/>
  <c r="AA367" i="57" a="1"/>
  <c r="AB278" i="57" a="1"/>
  <c r="AB217" i="57" a="1"/>
  <c r="Z391" i="57" a="1"/>
  <c r="AA396" i="57" a="1"/>
  <c r="AB454" i="57" a="1"/>
  <c r="AB488" i="57" a="1"/>
  <c r="AC13" i="56" a="1"/>
  <c r="AC65" i="56" a="1"/>
  <c r="Z73" i="56" a="1"/>
  <c r="AA86" i="56" a="1"/>
  <c r="AE262" i="57" a="1"/>
  <c r="AB300" i="57" a="1"/>
  <c r="AE367" i="57" a="1"/>
  <c r="AE410" i="57" a="1"/>
  <c r="AE301" i="57" a="1"/>
  <c r="AC455" i="57" a="1"/>
  <c r="AE362" i="57" a="1"/>
  <c r="AB464" i="57" a="1"/>
  <c r="AB423" i="57" a="1"/>
  <c r="AA55" i="56" a="1"/>
  <c r="AC35" i="56" a="1"/>
  <c r="Z40" i="56" a="1"/>
  <c r="AE9" i="56" a="1"/>
  <c r="Z127" i="56" a="1"/>
  <c r="AE310" i="57" a="1"/>
  <c r="Z282" i="57" a="1"/>
  <c r="Z349" i="57" a="1"/>
  <c r="AB258" i="57" a="1"/>
  <c r="AC303" i="57" a="1"/>
  <c r="AA346" i="57" a="1"/>
  <c r="Z371" i="57" a="1"/>
  <c r="AB321" i="57" a="1"/>
  <c r="AA414" i="57" a="1"/>
  <c r="AE459" i="57" a="1"/>
  <c r="AE351" i="57" a="1"/>
  <c r="AA419" i="57" a="1"/>
  <c r="AA458" i="57" a="1"/>
  <c r="AA497" i="57" a="1"/>
  <c r="AB366" i="57" a="1"/>
  <c r="AA380" i="57" a="1"/>
  <c r="AA283" i="57" a="1"/>
  <c r="AE284" i="57" a="1"/>
  <c r="AE441" i="57" a="1"/>
  <c r="Z436" i="57" a="1"/>
  <c r="AB435" i="57" a="1"/>
  <c r="AA23" i="56" a="1"/>
  <c r="AC59" i="56" a="1"/>
  <c r="Z94" i="56" a="1"/>
  <c r="Z75" i="56" a="1"/>
  <c r="Z167" i="56" a="1"/>
  <c r="AB220" i="56" a="1"/>
  <c r="Z263" i="56" a="1"/>
  <c r="AE131" i="56" a="1"/>
  <c r="AA299" i="56" a="1"/>
  <c r="AB174" i="56" a="1"/>
  <c r="AE174" i="56" a="1"/>
  <c r="AC349" i="56" a="1"/>
  <c r="AE370" i="56" a="1"/>
  <c r="AA392" i="56" a="1"/>
  <c r="AC413" i="56" a="1"/>
  <c r="AE221" i="56" a="1"/>
  <c r="Z319" i="56" a="1"/>
  <c r="AB356" i="56" a="1"/>
  <c r="Z373" i="56" a="1"/>
  <c r="AB458" i="56" a="1"/>
  <c r="Z501" i="56" a="1"/>
  <c r="AE454" i="56" a="1"/>
  <c r="AC497" i="56" a="1"/>
  <c r="Z378" i="56" a="1"/>
  <c r="Z118" i="56" a="1"/>
  <c r="AC86" i="56" a="1"/>
  <c r="AC89" i="56" a="1"/>
  <c r="AC121" i="56" a="1"/>
  <c r="AA164" i="56" a="1"/>
  <c r="AE172" i="56" a="1"/>
  <c r="Z202" i="56" a="1"/>
  <c r="AB223" i="56" a="1"/>
  <c r="Z266" i="56" a="1"/>
  <c r="AB287" i="56" a="1"/>
  <c r="AE137" i="56" a="1"/>
  <c r="AA172" i="56" a="1"/>
  <c r="AA302" i="56" a="1"/>
  <c r="AC323" i="56" a="1"/>
  <c r="AB186" i="56" a="1"/>
  <c r="AA230" i="56" a="1"/>
  <c r="AC352" i="56" a="1"/>
  <c r="AE373" i="56" a="1"/>
  <c r="AA395" i="56" a="1"/>
  <c r="AC416" i="56" a="1"/>
  <c r="AE245" i="56" a="1"/>
  <c r="AE203" i="56" a="1"/>
  <c r="Z331" i="56" a="1"/>
  <c r="AB359" i="56" a="1"/>
  <c r="Z379" i="56" a="1"/>
  <c r="AC464" i="56" a="1"/>
  <c r="AA239" i="56" a="1"/>
  <c r="AE201" i="56" a="1"/>
  <c r="Z384" i="56" a="1"/>
  <c r="Z125" i="56" a="1"/>
  <c r="AB153" i="56" a="1"/>
  <c r="AE95" i="56" a="1"/>
  <c r="AE92" i="56" a="1"/>
  <c r="AE124" i="56" a="1"/>
  <c r="AB167" i="56" a="1"/>
  <c r="AB176" i="56" a="1"/>
  <c r="Z225" i="56" a="1"/>
  <c r="AB246" i="56" a="1"/>
  <c r="Z289" i="56" a="1"/>
  <c r="AA141" i="56" a="1"/>
  <c r="AE181" i="56" a="1"/>
  <c r="AE303" i="56" a="1"/>
  <c r="AA325" i="56" a="1"/>
  <c r="AE190" i="56" a="1"/>
  <c r="AC233" i="56" a="1"/>
  <c r="AC260" i="56" a="1"/>
  <c r="AB310" i="56" a="1"/>
  <c r="AA354" i="56" a="1"/>
  <c r="AC375" i="56" a="1"/>
  <c r="AE396" i="56" a="1"/>
  <c r="AA418" i="56" a="1"/>
  <c r="AE262" i="56" a="1"/>
  <c r="AA217" i="56" a="1"/>
  <c r="Z361" i="56" a="1"/>
  <c r="AB382" i="56" a="1"/>
  <c r="Z425" i="56" a="1"/>
  <c r="AA275" i="56" a="1"/>
  <c r="AA464" i="56" a="1"/>
  <c r="AB387" i="56" a="1"/>
  <c r="AA7" i="56" a="1"/>
  <c r="Z137" i="56" a="1"/>
  <c r="AB160" i="56" a="1"/>
  <c r="AE138" i="56" a="1"/>
  <c r="AA181" i="56" a="1"/>
  <c r="AB189" i="56" a="1"/>
  <c r="Z232" i="56" a="1"/>
  <c r="AB253" i="56" a="1"/>
  <c r="AC74" i="56" a="1"/>
  <c r="AA155" i="56" a="1"/>
  <c r="AC274" i="56" a="1"/>
  <c r="AE310" i="56" a="1"/>
  <c r="AA332" i="56" a="1"/>
  <c r="AE204" i="56" a="1"/>
  <c r="AC247" i="56" a="1"/>
  <c r="AA213" i="56" a="1"/>
  <c r="AB338" i="56" a="1"/>
  <c r="AA361" i="56" a="1"/>
  <c r="AC382" i="56" a="1"/>
  <c r="AE403" i="56" a="1"/>
  <c r="AA425" i="56" a="1"/>
  <c r="AB303" i="56" a="1"/>
  <c r="AA276" i="56" a="1"/>
  <c r="Z368" i="56" a="1"/>
  <c r="AB396" i="56" a="1"/>
  <c r="AA439" i="56" a="1"/>
  <c r="AE481" i="56" a="1"/>
  <c r="AB483" i="56" a="1"/>
  <c r="AC438" i="56" a="1"/>
  <c r="AA481" i="56" a="1"/>
  <c r="AA478" i="56" a="1"/>
  <c r="AE285" i="57" a="1"/>
  <c r="AC410" i="57" a="1"/>
  <c r="AC320" i="57" a="1"/>
  <c r="AA10" i="56" a="1"/>
  <c r="AE52" i="56" a="1"/>
  <c r="AB163" i="56" a="1"/>
  <c r="AE112" i="56" a="1"/>
  <c r="AB187" i="56" a="1"/>
  <c r="AB256" i="56" a="1"/>
  <c r="AA111" i="56" a="1"/>
  <c r="AC286" i="56" a="1"/>
  <c r="AA335" i="56" a="1"/>
  <c r="AC253" i="56" a="1"/>
  <c r="AE342" i="56" a="1"/>
  <c r="AE366" i="56" a="1"/>
  <c r="AA388" i="56" a="1"/>
  <c r="AC409" i="56" a="1"/>
  <c r="AE189" i="56" a="1"/>
  <c r="Z326" i="56" a="1"/>
  <c r="Z303" i="56" a="1"/>
  <c r="AB352" i="56" a="1"/>
  <c r="AB313" i="56" a="1"/>
  <c r="AB450" i="56" a="1"/>
  <c r="Z493" i="56" a="1"/>
  <c r="AE446" i="56" a="1"/>
  <c r="AC489" i="56" a="1"/>
  <c r="Z370" i="56" a="1"/>
  <c r="AC83" i="56" a="1"/>
  <c r="AC70" i="56" a="1"/>
  <c r="Z76" i="56" a="1"/>
  <c r="Z87" i="56" a="1"/>
  <c r="AA156" i="56" a="1"/>
  <c r="AE117" i="56" a="1"/>
  <c r="Z198" i="56" a="1"/>
  <c r="AB219" i="56" a="1"/>
  <c r="Z262" i="56" a="1"/>
  <c r="AB283" i="56" a="1"/>
  <c r="AE129" i="56" a="1"/>
  <c r="AC172" i="56" a="1"/>
  <c r="AA298" i="56" a="1"/>
  <c r="AC319" i="56" a="1"/>
  <c r="AA222" i="56" a="1"/>
  <c r="AA284" i="56" a="1"/>
  <c r="AC348" i="56" a="1"/>
  <c r="AE369" i="56" a="1"/>
  <c r="AA391" i="56" a="1"/>
  <c r="AC412" i="56" a="1"/>
  <c r="AE213" i="56" a="1"/>
  <c r="Z338" i="56" a="1"/>
  <c r="Z315" i="56" a="1"/>
  <c r="AB355" i="56" a="1"/>
  <c r="Z371" i="56" a="1"/>
  <c r="AC456" i="56" a="1"/>
  <c r="AA499" i="56" a="1"/>
  <c r="AB495" i="56" a="1"/>
  <c r="Z376" i="56" a="1"/>
  <c r="AB99" i="56" a="1"/>
  <c r="AB149" i="56" a="1"/>
  <c r="AA82" i="56" a="1"/>
  <c r="Z105" i="56" a="1"/>
  <c r="AC159" i="56" a="1"/>
  <c r="AB168" i="56" a="1"/>
  <c r="Z221" i="56" a="1"/>
  <c r="AB242" i="56" a="1"/>
  <c r="Z285" i="56" a="1"/>
  <c r="AA133" i="56" a="1"/>
  <c r="Z44" i="56" a="1"/>
  <c r="AE299" i="56" a="1"/>
  <c r="AA321" i="56" a="1"/>
  <c r="AC177" i="56" a="1"/>
  <c r="AC225" i="56" a="1"/>
  <c r="AE177" i="56" a="1"/>
  <c r="AC292" i="56" a="1"/>
  <c r="AA350" i="56" a="1"/>
  <c r="AC371" i="56" a="1"/>
  <c r="AE392" i="56" a="1"/>
  <c r="AA414" i="56" a="1"/>
  <c r="AA227" i="56" a="1"/>
  <c r="AA184" i="56" a="1"/>
  <c r="Z357" i="56" a="1"/>
  <c r="AB374" i="56" a="1"/>
  <c r="Z417" i="56" a="1"/>
  <c r="AB502" i="56" a="1"/>
  <c r="AA456" i="56" a="1"/>
  <c r="AE498" i="56" a="1"/>
  <c r="AB379" i="56" a="1"/>
  <c r="Z56" i="56" a="1"/>
  <c r="AB131" i="56" a="1"/>
  <c r="AB156" i="56" a="1"/>
  <c r="AA306" i="57" a="1"/>
  <c r="AC416" i="57" a="1"/>
  <c r="AE460" i="57" a="1"/>
  <c r="AC352" i="57" a="1"/>
  <c r="AB484" i="57" a="1"/>
  <c r="AA12" i="56" a="1"/>
  <c r="AE64" i="56" a="1"/>
  <c r="AB126" i="56" a="1"/>
  <c r="AA97" i="56" a="1"/>
  <c r="AA126" i="56" a="1"/>
  <c r="AB268" i="56" a="1"/>
  <c r="AC142" i="56" a="1"/>
  <c r="AC304" i="56" a="1"/>
  <c r="AA192" i="56" a="1"/>
  <c r="AA263" i="56" a="1"/>
  <c r="AA352" i="56" a="1"/>
  <c r="AC373" i="56" a="1"/>
  <c r="AE394" i="56" a="1"/>
  <c r="AA416" i="56" a="1"/>
  <c r="AA243" i="56" a="1"/>
  <c r="AA201" i="56" a="1"/>
  <c r="Z359" i="56" a="1"/>
  <c r="AB378" i="56" a="1"/>
  <c r="Z421" i="56" a="1"/>
  <c r="AC228" i="56" a="1"/>
  <c r="AA460" i="56" a="1"/>
  <c r="AE502" i="56" a="1"/>
  <c r="AB383" i="56" a="1"/>
  <c r="Z18" i="56" a="1"/>
  <c r="AB127" i="56" a="1"/>
  <c r="AB154" i="56" a="1"/>
  <c r="AE126" i="56" a="1"/>
  <c r="AA169" i="56" a="1"/>
  <c r="AA178" i="56" a="1"/>
  <c r="AC227" i="57" a="1"/>
  <c r="AA323" i="57" a="1"/>
  <c r="AC46" i="56" a="1"/>
  <c r="AE412" i="57" a="1"/>
  <c r="Z14" i="56" a="1"/>
  <c r="Z252" i="57" a="1"/>
  <c r="Z306" i="57" a="1"/>
  <c r="AC378" i="57" a="1"/>
  <c r="AC443" i="57" a="1"/>
  <c r="AC446" i="57" a="1"/>
  <c r="AE373" i="57" a="1"/>
  <c r="Z496" i="57" a="1"/>
  <c r="Z402" i="57" a="1"/>
  <c r="AB25" i="56" a="1"/>
  <c r="AE15" i="56" a="1"/>
  <c r="AC84" i="56" a="1"/>
  <c r="AB52" i="56" a="1"/>
  <c r="AB124" i="56" a="1"/>
  <c r="AA300" i="57" a="1"/>
  <c r="AB271" i="57" a="1"/>
  <c r="AA345" i="57" a="1"/>
  <c r="Z249" i="57" a="1"/>
  <c r="AA298" i="57" a="1"/>
  <c r="AE340" i="57" a="1"/>
  <c r="AC296" i="57" a="1"/>
  <c r="AE408" i="57" a="1"/>
  <c r="AA453" i="57" a="1"/>
  <c r="AA501" i="57" a="1"/>
  <c r="AA413" i="57" a="1"/>
  <c r="AE453" i="57" a="1"/>
  <c r="AA492" i="57" a="1"/>
  <c r="AE358" i="57" a="1"/>
  <c r="AE353" i="57" a="1"/>
  <c r="AC336" i="57" a="1"/>
  <c r="AB460" i="57" a="1"/>
  <c r="Z429" i="57" a="1"/>
  <c r="AB419" i="57" a="1"/>
  <c r="Z445" i="57" a="1"/>
  <c r="AA15" i="56" a="1"/>
  <c r="AC55" i="56" a="1"/>
  <c r="AE35" i="56" a="1"/>
  <c r="AE44" i="56" a="1"/>
  <c r="AE27" i="56" a="1"/>
  <c r="AA17" i="56" a="1"/>
  <c r="AA118" i="56" a="1"/>
  <c r="AA150" i="56" a="1"/>
  <c r="Z93" i="56" a="1"/>
  <c r="Z195" i="56" a="1"/>
  <c r="AB216" i="56" a="1"/>
  <c r="Z259" i="56" a="1"/>
  <c r="AB280" i="56" a="1"/>
  <c r="AE123" i="56" a="1"/>
  <c r="AA295" i="56" a="1"/>
  <c r="AC316" i="56" a="1"/>
  <c r="AE337" i="56" a="1"/>
  <c r="AA216" i="56" a="1"/>
  <c r="AC263" i="56" a="1"/>
  <c r="AA264" i="56" a="1"/>
  <c r="AC345" i="56" a="1"/>
  <c r="AC380" i="58" a="1"/>
  <c r="AA16" i="57" a="1"/>
  <c r="AA372" i="58" a="1"/>
  <c r="AE215" i="57" a="1"/>
  <c r="AC233" i="57" a="1"/>
  <c r="AA154" i="57" a="1"/>
  <c r="AA296" i="57" a="1"/>
  <c r="AE115" i="57" a="1"/>
  <c r="AE307" i="57" a="1"/>
  <c r="AE371" i="57" a="1"/>
  <c r="AC408" i="57" a="1"/>
  <c r="Z292" i="57" a="1"/>
  <c r="Z397" i="57" a="1"/>
  <c r="Z29" i="56" a="1"/>
  <c r="AE11" i="56" a="1"/>
  <c r="AE326" i="57" a="1"/>
  <c r="AA270" i="57" a="1"/>
  <c r="AE364" i="57" a="1"/>
  <c r="AC428" i="57" a="1"/>
  <c r="AA250" i="57" a="1"/>
  <c r="Z409" i="57" a="1"/>
  <c r="AE26" i="56" a="1"/>
  <c r="AB19" i="56" a="1"/>
  <c r="AB86" i="56" a="1"/>
  <c r="AB257" i="57" a="1"/>
  <c r="AA281" i="57" a="1"/>
  <c r="AB363" i="57" a="1"/>
  <c r="AA381" i="57" a="1"/>
  <c r="AC423" i="57" a="1"/>
  <c r="AE376" i="57" a="1"/>
  <c r="AA467" i="57" a="1"/>
  <c r="AC376" i="57" a="1"/>
  <c r="AB410" i="57" a="1"/>
  <c r="Z481" i="57" a="1"/>
  <c r="Z450" i="57" a="1"/>
  <c r="Z28" i="56" a="1"/>
  <c r="AE61" i="56" a="1"/>
  <c r="AC43" i="56" a="1"/>
  <c r="AA76" i="56" a="1"/>
  <c r="AE87" i="56" a="1"/>
  <c r="AB132" i="56" a="1"/>
  <c r="Z325" i="57" a="1"/>
  <c r="AE295" i="57" a="1"/>
  <c r="AB354" i="57" a="1"/>
  <c r="AE268" i="57" a="1"/>
  <c r="AC311" i="57" a="1"/>
  <c r="AA271" i="57" a="1"/>
  <c r="Z379" i="57" a="1"/>
  <c r="AE359" i="57" a="1"/>
  <c r="AC421" i="57" a="1"/>
  <c r="AE468" i="57" a="1"/>
  <c r="AB373" i="57" a="1"/>
  <c r="AA427" i="57" a="1"/>
  <c r="AC465" i="57" a="1"/>
  <c r="AB374" i="57" a="1"/>
  <c r="Z404" i="57" a="1"/>
  <c r="Z479" i="57" a="1"/>
  <c r="AB495" i="57" a="1"/>
  <c r="Z446" i="57" a="1"/>
  <c r="AC28" i="56" a="1"/>
  <c r="AA36" i="56" a="1"/>
  <c r="AA62" i="56" a="1"/>
  <c r="AB115" i="56" a="1"/>
  <c r="AB151" i="56" a="1"/>
  <c r="AE88" i="56" a="1"/>
  <c r="AE120" i="56" a="1"/>
  <c r="AC163" i="56" a="1"/>
  <c r="AB172" i="56" a="1"/>
  <c r="Z223" i="56" a="1"/>
  <c r="AB244" i="56" a="1"/>
  <c r="Z287" i="56" a="1"/>
  <c r="AA137" i="56" a="1"/>
  <c r="AB170" i="56" a="1"/>
  <c r="AE301" i="56" a="1"/>
  <c r="AA323" i="56" a="1"/>
  <c r="AC185" i="56" a="1"/>
  <c r="AC229" i="56" a="1"/>
  <c r="AE185" i="56" a="1"/>
  <c r="AB302" i="56" a="1"/>
  <c r="Z195" i="58" a="1"/>
  <c r="AB92" i="58" a="1"/>
  <c r="AC3" i="58" a="1"/>
  <c r="AC23" i="57" a="1"/>
  <c r="AA255" i="57" a="1"/>
  <c r="AC175" i="57" a="1"/>
  <c r="AC317" i="57" a="1"/>
  <c r="AB101" i="57" a="1"/>
  <c r="AA325" i="57" a="1"/>
  <c r="AA385" i="57" a="1"/>
  <c r="AE419" i="57" a="1"/>
  <c r="Z382" i="57" a="1"/>
  <c r="AB470" i="57" a="1"/>
  <c r="AE20" i="56" a="1"/>
  <c r="AA72" i="56" a="1"/>
  <c r="Z341" i="57" a="1"/>
  <c r="AE280" i="57" a="1"/>
  <c r="AA386" i="57" a="1"/>
  <c r="AE437" i="57" a="1"/>
  <c r="Z364" i="57" a="1"/>
  <c r="AA355" i="57" a="1"/>
  <c r="AB438" i="57" a="1"/>
  <c r="Z11" i="56" a="1"/>
  <c r="AC34" i="56" a="1"/>
  <c r="AC44" i="56" a="1"/>
  <c r="AC273" i="57" a="1"/>
  <c r="AE291" i="57" a="1"/>
  <c r="AA210" i="57" a="1"/>
  <c r="AA389" i="57" a="1"/>
  <c r="AA433" i="57" a="1"/>
  <c r="AE392" i="57" a="1"/>
  <c r="AC474" i="57" a="1"/>
  <c r="AC384" i="57" a="1"/>
  <c r="AB458" i="57" a="1"/>
  <c r="Z489" i="57" a="1"/>
  <c r="Z466" i="57" a="1"/>
  <c r="AB14" i="56" a="1"/>
  <c r="AE65" i="56" a="1"/>
  <c r="Z50" i="56" a="1"/>
  <c r="AE78" i="56" a="1"/>
  <c r="AC90" i="56" a="1"/>
  <c r="AA264" i="57" a="1"/>
  <c r="Z329" i="57" a="1"/>
  <c r="AE299" i="57" a="1"/>
  <c r="Z357" i="57" a="1"/>
  <c r="AC271" i="57" a="1"/>
  <c r="AA314" i="57" a="1"/>
  <c r="AE281" i="57" a="1"/>
  <c r="AC367" i="57" a="1"/>
  <c r="AA424" i="57" a="1"/>
  <c r="AE471" i="57" a="1"/>
  <c r="AA378" i="57" a="1"/>
  <c r="AC429" i="57" a="1"/>
  <c r="AE467" i="57" a="1"/>
  <c r="AA242" i="57" a="1"/>
  <c r="Z377" i="57" a="1"/>
  <c r="AB409" i="57" a="1"/>
  <c r="AB414" i="57" a="1"/>
  <c r="AC327" i="57" a="1"/>
  <c r="AE438" i="57" a="1"/>
  <c r="AE479" i="57" a="1"/>
  <c r="Z495" i="57" a="1"/>
  <c r="AE357" i="57" a="1"/>
  <c r="AE22" i="56" a="1"/>
  <c r="AB11" i="56" a="1"/>
  <c r="AE107" i="56" a="1"/>
  <c r="AE136" i="56" a="1"/>
  <c r="AB188" i="56" a="1"/>
  <c r="Z231" i="56" a="1"/>
  <c r="AA153" i="56" a="1"/>
  <c r="AE309" i="56" a="1"/>
  <c r="AE202" i="56" a="1"/>
  <c r="AA205" i="56" a="1"/>
  <c r="AE354" i="56" a="1"/>
  <c r="AA376" i="56" a="1"/>
  <c r="AC397" i="56" a="1"/>
  <c r="AE418" i="56" a="1"/>
  <c r="AC272" i="56" a="1"/>
  <c r="AC222" i="56" a="1"/>
  <c r="AB340" i="56" a="1"/>
  <c r="AB426" i="56" a="1"/>
  <c r="Z469" i="56" a="1"/>
  <c r="AA294" i="56" a="1"/>
  <c r="AC465" i="56" a="1"/>
  <c r="Z320" i="56" a="1"/>
  <c r="AB61" i="56" a="1"/>
  <c r="Z157" i="56" a="1"/>
  <c r="Z103" i="56" a="1"/>
  <c r="Z100" i="56" a="1"/>
  <c r="AA132" i="56" a="1"/>
  <c r="AC174" i="56" a="1"/>
  <c r="AC183" i="56" a="1"/>
  <c r="AB207" i="56" a="1"/>
  <c r="Z250" i="56" a="1"/>
  <c r="AB271" i="56" a="1"/>
  <c r="AC148" i="56" a="1"/>
  <c r="AA261" i="56" a="1"/>
  <c r="AC307" i="56" a="1"/>
  <c r="AE328" i="56" a="1"/>
  <c r="AA198" i="56" a="1"/>
  <c r="AE240" i="56" a="1"/>
  <c r="AB182" i="56" a="1"/>
  <c r="Z325" i="56" a="1"/>
  <c r="AE357" i="56" a="1"/>
  <c r="AA379" i="56" a="1"/>
  <c r="AC400" i="56" a="1"/>
  <c r="AE421" i="56" a="1"/>
  <c r="AC288" i="56" a="1"/>
  <c r="AC246" i="56" a="1"/>
  <c r="AB343" i="56" a="1"/>
  <c r="AC432" i="56" a="1"/>
  <c r="AA475" i="56" a="1"/>
  <c r="AB471" i="56" a="1"/>
  <c r="AB74" i="56" a="1"/>
  <c r="Z135" i="56" a="1"/>
  <c r="AC106" i="56" a="1"/>
  <c r="AC103" i="56" a="1"/>
  <c r="AC135" i="56" a="1"/>
  <c r="Z178" i="56" a="1"/>
  <c r="Z187" i="56" a="1"/>
  <c r="Z209" i="56" a="1"/>
  <c r="AB230" i="56" a="1"/>
  <c r="Z273" i="56" a="1"/>
  <c r="AB294" i="56" a="1"/>
  <c r="AE151" i="56" a="1"/>
  <c r="AE267" i="56" a="1"/>
  <c r="AA309" i="56" a="1"/>
  <c r="AC330" i="56" a="1"/>
  <c r="AC201" i="56" a="1"/>
  <c r="AA244" i="56" a="1"/>
  <c r="AE199" i="56" a="1"/>
  <c r="AC359" i="56" a="1"/>
  <c r="AE380" i="56" a="1"/>
  <c r="AA402" i="56" a="1"/>
  <c r="AC423" i="56" a="1"/>
  <c r="AE266" i="56" a="1"/>
  <c r="Z345" i="56" a="1"/>
  <c r="AB366" i="56" a="1"/>
  <c r="Z393" i="56" a="1"/>
  <c r="AB478" i="56" a="1"/>
  <c r="AA432" i="56" a="1"/>
  <c r="AE474" i="56" a="1"/>
  <c r="AC188" i="56" a="1"/>
  <c r="Z398" i="56" a="1"/>
  <c r="AB144" i="56" a="1"/>
  <c r="AB120" i="56" a="1"/>
  <c r="AB117" i="56" a="1"/>
  <c r="AC149" i="56" a="1"/>
  <c r="AB84" i="56" a="1"/>
  <c r="Z216" i="56" a="1"/>
  <c r="AB237" i="56" a="1"/>
  <c r="Z280" i="56" a="1"/>
  <c r="AA123" i="56" a="1"/>
  <c r="AE165" i="56" a="1"/>
  <c r="AE294" i="56" a="1"/>
  <c r="AA316" i="56" a="1"/>
  <c r="AC337" i="56" a="1"/>
  <c r="AC215" i="56" a="1"/>
  <c r="AA262" i="56" a="1"/>
  <c r="AE258" i="56" a="1"/>
  <c r="AA345" i="56" a="1"/>
  <c r="AC366" i="56" a="1"/>
  <c r="AE387" i="56" a="1"/>
  <c r="AA409" i="56" a="1"/>
  <c r="AE186" i="56" a="1"/>
  <c r="Z352" i="56" a="1"/>
  <c r="Z308" i="56" a="1"/>
  <c r="Z407" i="56" a="1"/>
  <c r="AE449" i="56" a="1"/>
  <c r="AC492" i="56" a="1"/>
  <c r="AB305" i="56" a="1"/>
  <c r="AA449" i="56" a="1"/>
  <c r="AE491" i="56" a="1"/>
  <c r="AC479" i="56" a="1"/>
  <c r="AC295" i="57" a="1"/>
  <c r="AE405" i="57" a="1"/>
  <c r="AC451" i="57" a="1"/>
  <c r="AB457" i="57" a="1"/>
  <c r="AB451" i="57" a="1"/>
  <c r="AA31" i="56" a="1"/>
  <c r="AC63" i="56" a="1"/>
  <c r="AB123" i="56" a="1"/>
  <c r="AC94" i="56" a="1"/>
  <c r="AC123" i="56" a="1"/>
  <c r="Z175" i="56" a="1"/>
  <c r="AB224" i="56" a="1"/>
  <c r="Z267" i="56" a="1"/>
  <c r="AE139" i="56" a="1"/>
  <c r="AA303" i="56" a="1"/>
  <c r="AC189" i="56" a="1"/>
  <c r="AE257" i="56" a="1"/>
  <c r="AE350" i="56" a="1"/>
  <c r="AA372" i="56" a="1"/>
  <c r="AC393" i="56" a="1"/>
  <c r="AE414" i="56" a="1"/>
  <c r="AC232" i="56" a="1"/>
  <c r="AC190" i="56" a="1"/>
  <c r="AB324" i="56" a="1"/>
  <c r="AB418" i="56" a="1"/>
  <c r="Z461" i="56" a="1"/>
  <c r="Z185" i="56" a="1"/>
  <c r="AC457" i="56" a="1"/>
  <c r="AA500" i="56" a="1"/>
  <c r="AB28" i="56" a="1"/>
  <c r="Z153" i="56" a="1"/>
  <c r="Z95" i="56" a="1"/>
  <c r="AA92" i="56" a="1"/>
  <c r="AA124" i="56" a="1"/>
  <c r="AC166" i="56" a="1"/>
  <c r="AC175" i="56" a="1"/>
  <c r="AB203" i="56" a="1"/>
  <c r="Z246" i="56" a="1"/>
  <c r="AB267" i="56" a="1"/>
  <c r="AC140" i="56" a="1"/>
  <c r="Z180" i="56" a="1"/>
  <c r="AC303" i="56" a="1"/>
  <c r="AE324" i="56" a="1"/>
  <c r="AA190" i="56" a="1"/>
  <c r="AE232" i="56" a="1"/>
  <c r="AA259" i="56" a="1"/>
  <c r="Z309" i="56" a="1"/>
  <c r="AE353" i="56" a="1"/>
  <c r="AA375" i="56" a="1"/>
  <c r="AC396" i="56" a="1"/>
  <c r="AE417" i="56" a="1"/>
  <c r="AC257" i="56" a="1"/>
  <c r="AC214" i="56" a="1"/>
  <c r="AB336" i="56" a="1"/>
  <c r="AB424" i="56" a="1"/>
  <c r="AA467" i="56" a="1"/>
  <c r="AE272" i="56" a="1"/>
  <c r="AB463" i="56" a="1"/>
  <c r="AA288" i="56" a="1"/>
  <c r="AE37" i="56" a="1"/>
  <c r="AC98" i="56" a="1"/>
  <c r="AC95" i="56" a="1"/>
  <c r="AC127" i="56" a="1"/>
  <c r="Z170" i="56" a="1"/>
  <c r="Z179" i="56" a="1"/>
  <c r="Z205" i="56" a="1"/>
  <c r="AB226" i="56" a="1"/>
  <c r="AA176" i="57" a="1"/>
  <c r="AE439" i="57" a="1"/>
  <c r="AB90" i="56" a="1"/>
  <c r="AA457" i="57" a="1"/>
  <c r="AB491" i="57" a="1"/>
  <c r="AA45" i="56" a="1"/>
  <c r="Z98" i="56" a="1"/>
  <c r="AE294" i="57" a="1"/>
  <c r="AB351" i="57" a="1"/>
  <c r="Z311" i="57" a="1"/>
  <c r="AA234" i="57" a="1"/>
  <c r="AE491" i="57" a="1"/>
  <c r="AE464" i="57" a="1"/>
  <c r="AA395" i="57" a="1"/>
  <c r="Z443" i="57" a="1"/>
  <c r="Z25" i="56" a="1"/>
  <c r="AC27" i="56" a="1"/>
  <c r="AE70" i="56" a="1"/>
  <c r="Z131" i="56" a="1"/>
  <c r="AB318" i="57" a="1"/>
  <c r="Z353" i="57" a="1"/>
  <c r="AE308" i="57" a="1"/>
  <c r="AE236" i="57" a="1"/>
  <c r="AB376" i="57" a="1"/>
  <c r="AC350" i="57" a="1"/>
  <c r="AE418" i="57" a="1"/>
  <c r="AA466" i="57" a="1"/>
  <c r="Z368" i="57" a="1"/>
  <c r="AC424" i="57" a="1"/>
  <c r="AE462" i="57" a="1"/>
  <c r="AA502" i="57" a="1"/>
  <c r="AA376" i="57" a="1"/>
  <c r="AB396" i="57" a="1"/>
  <c r="AB476" i="57" a="1"/>
  <c r="Z486" i="57" a="1"/>
  <c r="AB487" i="57" a="1"/>
  <c r="AE25" i="56" a="1"/>
  <c r="AC33" i="56" a="1"/>
  <c r="AE60" i="56" a="1"/>
  <c r="AB12" i="56" a="1"/>
  <c r="Z150" i="56" a="1"/>
  <c r="AB80" i="56" a="1"/>
  <c r="AE84" i="56" a="1"/>
  <c r="AB110" i="56" a="1"/>
  <c r="AE160" i="56" a="1"/>
  <c r="AB200" i="56" a="1"/>
  <c r="Z243" i="56" a="1"/>
  <c r="AB264" i="56" a="1"/>
  <c r="AC134" i="56" a="1"/>
  <c r="AC300" i="56" a="1"/>
  <c r="AE321" i="56" a="1"/>
  <c r="AA180" i="56" a="1"/>
  <c r="AE226" i="56" a="1"/>
  <c r="AC180" i="56" a="1"/>
  <c r="Z297" i="56" a="1"/>
  <c r="AA171" i="58" a="1"/>
  <c r="Z346" i="58" a="1"/>
  <c r="AA433" i="58" a="1"/>
  <c r="AB56" i="57" a="1"/>
  <c r="AE110" i="57" a="1"/>
  <c r="Z285" i="57" a="1"/>
  <c r="Z213" i="57" a="1"/>
  <c r="Z278" i="57" a="1"/>
  <c r="AE186" i="57" a="1"/>
  <c r="AE157" i="57" a="1"/>
  <c r="AE449" i="57" a="1"/>
  <c r="AB453" i="57" a="1"/>
  <c r="Z410" i="57" a="1"/>
  <c r="AE51" i="56" a="1"/>
  <c r="AB40" i="56" a="1"/>
  <c r="AE279" i="57" a="1"/>
  <c r="AE312" i="57" a="1"/>
  <c r="AE422" i="57" a="1"/>
  <c r="AC466" i="57" a="1"/>
  <c r="AB404" i="57" a="1"/>
  <c r="AB499" i="57" a="1"/>
  <c r="AE34" i="56" a="1"/>
  <c r="Z15" i="56" a="1"/>
  <c r="AB121" i="56" a="1"/>
  <c r="AA309" i="57" a="1"/>
  <c r="AA247" i="57" a="1"/>
  <c r="Z335" i="57" a="1"/>
  <c r="AB273" i="57" a="1"/>
  <c r="AA446" i="57" a="1"/>
  <c r="AA407" i="57" a="1"/>
  <c r="AE486" i="57" a="1"/>
  <c r="AB165" i="57" a="1"/>
  <c r="AB502" i="57" a="1"/>
  <c r="Z413" i="57" a="1"/>
  <c r="AA21" i="56" a="1"/>
  <c r="AB88" i="56" a="1"/>
  <c r="AC101" i="56" a="1"/>
  <c r="Z254" i="57" a="1"/>
  <c r="AE342" i="57" a="1"/>
  <c r="Z314" i="57" a="1"/>
  <c r="AB362" i="57" a="1"/>
  <c r="AC279" i="57" a="1"/>
  <c r="AA322" i="57" a="1"/>
  <c r="AE313" i="57" a="1"/>
  <c r="AC383" i="57" a="1"/>
  <c r="AE433" i="57" a="1"/>
  <c r="AE480" i="57" a="1"/>
  <c r="AA394" i="57" a="1"/>
  <c r="AC436" i="57" a="1"/>
  <c r="AA475" i="57" a="1"/>
  <c r="AA295" i="57" a="1"/>
  <c r="Z385" i="57" a="1"/>
  <c r="AB425" i="57" a="1"/>
  <c r="Z423" i="57" a="1"/>
  <c r="AB467" i="57" a="1"/>
  <c r="Z7" i="56" a="1"/>
  <c r="AC17" i="56" a="1"/>
  <c r="AA46" i="56" a="1"/>
  <c r="AC67" i="56" a="1"/>
  <c r="AC102" i="56" a="1"/>
  <c r="AC99" i="56" a="1"/>
  <c r="AC131" i="56" a="1"/>
  <c r="Z174" i="56" a="1"/>
  <c r="Z183" i="56" a="1"/>
  <c r="Z207" i="56" a="1"/>
  <c r="AB228" i="56" a="1"/>
  <c r="Z271" i="56" a="1"/>
  <c r="AB292" i="56" a="1"/>
  <c r="AE147" i="56" a="1"/>
  <c r="AE259" i="56" a="1"/>
  <c r="AA307" i="56" a="1"/>
  <c r="AC328" i="56" a="1"/>
  <c r="AC197" i="56" a="1"/>
  <c r="AA240" i="56" a="1"/>
  <c r="AE178" i="56" a="1"/>
  <c r="Z426" i="58" a="1"/>
  <c r="AA489" i="58" a="1"/>
  <c r="AC433" i="58" a="1"/>
  <c r="AC44" i="57" a="1"/>
  <c r="Z50" i="57" a="1"/>
  <c r="AB112" i="57" a="1"/>
  <c r="AB299" i="57" a="1"/>
  <c r="AC197" i="57" a="1"/>
  <c r="Z223" i="57" a="1"/>
  <c r="AC401" i="57" a="1"/>
  <c r="AE458" i="57" a="1"/>
  <c r="AC304" i="57" a="1"/>
  <c r="AB431" i="57" a="1"/>
  <c r="AA57" i="56" a="1"/>
  <c r="AC294" i="57" a="1"/>
  <c r="AC323" i="57" a="1"/>
  <c r="AE434" i="57" a="1"/>
  <c r="AA476" i="57" a="1"/>
  <c r="AB420" i="57" a="1"/>
  <c r="AE361" i="57" a="1"/>
  <c r="Z5" i="56" a="1"/>
  <c r="AE42" i="56" a="1"/>
  <c r="Z31" i="56" a="1"/>
  <c r="Z88" i="56" a="1"/>
  <c r="AB125" i="56" a="1"/>
  <c r="AB310" i="57" a="1"/>
  <c r="AE319" i="57" a="1"/>
  <c r="Z343" i="57" a="1"/>
  <c r="AA307" i="57" a="1"/>
  <c r="AE455" i="57" a="1"/>
  <c r="AA415" i="57" a="1"/>
  <c r="AA494" i="57" a="1"/>
  <c r="Z366" i="57" a="1"/>
  <c r="AC360" i="57" a="1"/>
  <c r="AB442" i="57" a="1"/>
  <c r="AE12" i="56" a="1"/>
  <c r="AE31" i="56" a="1"/>
  <c r="AB63" i="56" a="1"/>
  <c r="AE106" i="56" a="1"/>
  <c r="AB259" i="57" a="1"/>
  <c r="AB346" i="57" a="1"/>
  <c r="AA321" i="57" a="1"/>
  <c r="AA83" i="57" a="1"/>
  <c r="AA282" i="57" a="1"/>
  <c r="AE324" i="57" a="1"/>
  <c r="AC324" i="57" a="1"/>
  <c r="AB392" i="57" a="1"/>
  <c r="AE388" i="57" a="1"/>
  <c r="AA436" i="57" a="1"/>
  <c r="AE483" i="57" a="1"/>
  <c r="AC397" i="57" a="1"/>
  <c r="AA439" i="57" a="1"/>
  <c r="AC477" i="57" a="1"/>
  <c r="AE305" i="57" a="1"/>
  <c r="AB475" i="57" a="1"/>
  <c r="AA335" i="57" a="1"/>
  <c r="AC486" i="57" a="1"/>
  <c r="AC316" i="57" a="1"/>
  <c r="Z386" i="57" a="1"/>
  <c r="Z480" i="57" a="1"/>
  <c r="AE43" i="56" a="1"/>
  <c r="AC79" i="56" a="1"/>
  <c r="AA158" i="56" a="1"/>
  <c r="Z199" i="56" a="1"/>
  <c r="AB284" i="56" a="1"/>
  <c r="AC320" i="56" a="1"/>
  <c r="AA224" i="56" a="1"/>
  <c r="AC289" i="56" a="1"/>
  <c r="AA360" i="56" a="1"/>
  <c r="AC381" i="56" a="1"/>
  <c r="AE402" i="56" a="1"/>
  <c r="AA424" i="56" a="1"/>
  <c r="AB299" i="56" a="1"/>
  <c r="AE270" i="56" a="1"/>
  <c r="Z367" i="56" a="1"/>
  <c r="AB394" i="56" a="1"/>
  <c r="Z437" i="56" a="1"/>
  <c r="AC433" i="56" a="1"/>
  <c r="AA476" i="56" a="1"/>
  <c r="AE209" i="56" a="1"/>
  <c r="AB399" i="56" a="1"/>
  <c r="AB162" i="56" a="1"/>
  <c r="AE142" i="56" a="1"/>
  <c r="AA185" i="56" a="1"/>
  <c r="AB191" i="56" a="1"/>
  <c r="Z234" i="56" a="1"/>
  <c r="AB255" i="56" a="1"/>
  <c r="AB102" i="56" a="1"/>
  <c r="AA159" i="56" a="1"/>
  <c r="AC282" i="56" a="1"/>
  <c r="AE312" i="56" a="1"/>
  <c r="AA334" i="56" a="1"/>
  <c r="AE208" i="56" a="1"/>
  <c r="AC251" i="56" a="1"/>
  <c r="AA229" i="56" a="1"/>
  <c r="AE341" i="56" a="1"/>
  <c r="AA363" i="56" a="1"/>
  <c r="AC384" i="56" a="1"/>
  <c r="AE405" i="56" a="1"/>
  <c r="AA427" i="56" a="1"/>
  <c r="AB311" i="56" a="1"/>
  <c r="AE286" i="56" a="1"/>
  <c r="AA215" i="56" a="1"/>
  <c r="AB400" i="56" a="1"/>
  <c r="AA443" i="56" a="1"/>
  <c r="AE485" i="56" a="1"/>
  <c r="AB439" i="56" a="1"/>
  <c r="Z482" i="56" a="1"/>
  <c r="AB405" i="56" a="1"/>
  <c r="Z142" i="56" a="1"/>
  <c r="Z164" i="56" a="1"/>
  <c r="AA117" i="56" a="1"/>
  <c r="AA114" i="56" a="1"/>
  <c r="AA146" i="56" a="1"/>
  <c r="AE33" i="56" a="1"/>
  <c r="Z193" i="56" a="1"/>
  <c r="AB214" i="56" a="1"/>
  <c r="Z257" i="56" a="1"/>
  <c r="AB278" i="56" a="1"/>
  <c r="AC116" i="56" a="1"/>
  <c r="AC162" i="56" a="1"/>
  <c r="AA289" i="56" a="1"/>
  <c r="AC314" i="56" a="1"/>
  <c r="AE335" i="56" a="1"/>
  <c r="AA212" i="56" a="1"/>
  <c r="AC255" i="56" a="1"/>
  <c r="AC242" i="56" a="1"/>
  <c r="AC343" i="56" a="1"/>
  <c r="AE364" i="56" a="1"/>
  <c r="AA386" i="56" a="1"/>
  <c r="AC407" i="56" a="1"/>
  <c r="AE428" i="56" a="1"/>
  <c r="Z318" i="56" a="1"/>
  <c r="Z295" i="56" a="1"/>
  <c r="AB350" i="56" a="1"/>
  <c r="AE288" i="56" a="1"/>
  <c r="AB446" i="56" a="1"/>
  <c r="Z489" i="56" a="1"/>
  <c r="AE442" i="56" a="1"/>
  <c r="AC485" i="56" a="1"/>
  <c r="AB321" i="56" a="1"/>
  <c r="Z102" i="56" a="1"/>
  <c r="AC78" i="56" a="1"/>
  <c r="Z84" i="56" a="1"/>
  <c r="AC108" i="56" a="1"/>
  <c r="AA160" i="56" a="1"/>
  <c r="AE168" i="56" a="1"/>
  <c r="Z200" i="56" a="1"/>
  <c r="AB221" i="56" a="1"/>
  <c r="Z264" i="56" a="1"/>
  <c r="AB285" i="56" a="1"/>
  <c r="AE133" i="56" a="1"/>
  <c r="AE71" i="56" a="1"/>
  <c r="AA300" i="56" a="1"/>
  <c r="AC321" i="56" a="1"/>
  <c r="AB178" i="56" a="1"/>
  <c r="AA226" i="56" a="1"/>
  <c r="AC350" i="56" a="1"/>
  <c r="AE371" i="56" a="1"/>
  <c r="AA393" i="56" a="1"/>
  <c r="AC414" i="56" a="1"/>
  <c r="AE229" i="56" a="1"/>
  <c r="Z323" i="56" a="1"/>
  <c r="AB357" i="56" a="1"/>
  <c r="Z375" i="56" a="1"/>
  <c r="AC460" i="56" a="1"/>
  <c r="AB166" i="56" a="1"/>
  <c r="AE459" i="56" a="1"/>
  <c r="AC502" i="56" a="1"/>
  <c r="AE476" i="56" a="1"/>
  <c r="AA338" i="57" a="1"/>
  <c r="AA450" i="57" a="1"/>
  <c r="AE489" i="57" a="1"/>
  <c r="AC219" i="57" a="1"/>
  <c r="AA392" i="57" a="1"/>
  <c r="Z417" i="57" a="1"/>
  <c r="AE30" i="56" a="1"/>
  <c r="AB27" i="56" a="1"/>
  <c r="Z141" i="56" a="1"/>
  <c r="AE115" i="56" a="1"/>
  <c r="AE144" i="56" a="1"/>
  <c r="AB192" i="56" a="1"/>
  <c r="Z235" i="56" a="1"/>
  <c r="AA161" i="56" a="1"/>
  <c r="AE313" i="56" a="1"/>
  <c r="AE210" i="56" a="1"/>
  <c r="AA237" i="56" a="1"/>
  <c r="AA356" i="56" a="1"/>
  <c r="AC377" i="56" a="1"/>
  <c r="AE398" i="56" a="1"/>
  <c r="AA420" i="56" a="1"/>
  <c r="AA280" i="56" a="1"/>
  <c r="AA233" i="56" a="1"/>
  <c r="Z363" i="56" a="1"/>
  <c r="AB386" i="56" a="1"/>
  <c r="Z429" i="56" a="1"/>
  <c r="Z312" i="56" a="1"/>
  <c r="AA468" i="56" a="1"/>
  <c r="Z432" i="56" a="1"/>
  <c r="AB391" i="56" a="1"/>
  <c r="AB134" i="56" a="1"/>
  <c r="AB158" i="56" a="1"/>
  <c r="AE134" i="56" a="1"/>
  <c r="AA177" i="56" a="1"/>
  <c r="AA186" i="56" a="1"/>
  <c r="Z230" i="56" a="1"/>
  <c r="AB251" i="56" a="1"/>
  <c r="Z294" i="56" a="1"/>
  <c r="AA151" i="56" a="1"/>
  <c r="AC266" i="56" a="1"/>
  <c r="AE308" i="56" a="1"/>
  <c r="AA330" i="56" a="1"/>
  <c r="AE200" i="56" a="1"/>
  <c r="AC243" i="56" a="1"/>
  <c r="AA197" i="56" a="1"/>
  <c r="AB330" i="56" a="1"/>
  <c r="AA359" i="56" a="1"/>
  <c r="AC380" i="56" a="1"/>
  <c r="AE401" i="56" a="1"/>
  <c r="AA423" i="56" a="1"/>
  <c r="AB295" i="56" a="1"/>
  <c r="AC261" i="56" a="1"/>
  <c r="Z366" i="56" a="1"/>
  <c r="AB392" i="56" a="1"/>
  <c r="AA435" i="56" a="1"/>
  <c r="AE477" i="56" a="1"/>
  <c r="AB431" i="56" a="1"/>
  <c r="Z474" i="56" a="1"/>
  <c r="AC173" i="56" a="1"/>
  <c r="AB397" i="56" a="1"/>
  <c r="Z85" i="56" a="1"/>
  <c r="Z160" i="56" a="1"/>
  <c r="AA109" i="56" a="1"/>
  <c r="AA106" i="56" a="1"/>
  <c r="AA138" i="56" a="1"/>
  <c r="Z189" i="56" a="1"/>
  <c r="AB210" i="56" a="1"/>
  <c r="Z253" i="56" a="1"/>
  <c r="AB274" i="56" a="1"/>
  <c r="Z71" i="56" a="1"/>
  <c r="AC154" i="56" a="1"/>
  <c r="AA273" i="56" a="1"/>
  <c r="AC310" i="56" a="1"/>
  <c r="AE331" i="56" a="1"/>
  <c r="AA204" i="56" a="1"/>
  <c r="AE246" i="56" a="1"/>
  <c r="AC210" i="56" a="1"/>
  <c r="Z337" i="56" a="1"/>
  <c r="AE360" i="56" a="1"/>
  <c r="AA382" i="56" a="1"/>
  <c r="AC403" i="56" a="1"/>
  <c r="AE424" i="56" a="1"/>
  <c r="Z302" i="56" a="1"/>
  <c r="AE273" i="56" a="1"/>
  <c r="AB346" i="56" a="1"/>
  <c r="AB438" i="56" a="1"/>
  <c r="Z481" i="56" a="1"/>
  <c r="AE434" i="56" a="1"/>
  <c r="AC477" i="56" a="1"/>
  <c r="AA231" i="56" a="1"/>
  <c r="Z53" i="56" a="1"/>
  <c r="AB62" i="56" a="1"/>
  <c r="AA43" i="56" a="1"/>
  <c r="Z369" i="57" a="1"/>
  <c r="AB412" i="57" a="1"/>
  <c r="AE309" i="57" a="1"/>
  <c r="AA3" i="57" a="1"/>
  <c r="AC41" i="56" a="1"/>
  <c r="Z39" i="56" a="1"/>
  <c r="Z154" i="56" a="1"/>
  <c r="AA94" i="56" a="1"/>
  <c r="AB204" i="56" a="1"/>
  <c r="Z247" i="56" a="1"/>
  <c r="AC184" i="56" a="1"/>
  <c r="AE325" i="56" a="1"/>
  <c r="AE234" i="56" a="1"/>
  <c r="Z313" i="56" a="1"/>
  <c r="AE362" i="56" a="1"/>
  <c r="AA384" i="56" a="1"/>
  <c r="AC405" i="56" a="1"/>
  <c r="AE426" i="56" a="1"/>
  <c r="Z310" i="56" a="1"/>
  <c r="AC284" i="56" a="1"/>
  <c r="AB348" i="56" a="1"/>
  <c r="AC204" i="56" a="1"/>
  <c r="AB442" i="56" a="1"/>
  <c r="Z485" i="56" a="1"/>
  <c r="AE438" i="56" a="1"/>
  <c r="AC481" i="56" a="1"/>
  <c r="AE282" i="56" a="1"/>
  <c r="AB143" i="56" a="1"/>
  <c r="Z165" i="56" a="1"/>
  <c r="Z119" i="56" a="1"/>
  <c r="AB290" i="56" a="1"/>
  <c r="AA187" i="56" a="1"/>
  <c r="AC326" i="56" a="1"/>
  <c r="AA236" i="56" a="1"/>
  <c r="AE376" i="56" a="1"/>
  <c r="AC419" i="56" a="1"/>
  <c r="AE227" i="56" a="1"/>
  <c r="AB362" i="56" a="1"/>
  <c r="AB301" i="56" a="1"/>
  <c r="AB429" i="56" a="1"/>
  <c r="AB71" i="56" a="1"/>
  <c r="AB206" i="57" a="1"/>
  <c r="AE499" i="57" a="1"/>
  <c r="AE32" i="56" a="1"/>
  <c r="Z143" i="56" a="1"/>
  <c r="AC147" i="56" a="1"/>
  <c r="AB236" i="56" a="1"/>
  <c r="AE163" i="56" a="1"/>
  <c r="AC213" i="56" a="1"/>
  <c r="AC357" i="56" a="1"/>
  <c r="AA400" i="56" a="1"/>
  <c r="AA286" i="56" a="1"/>
  <c r="Z343" i="56" a="1"/>
  <c r="Z389" i="56" a="1"/>
  <c r="AB474" i="56" a="1"/>
  <c r="AE470" i="56" a="1"/>
  <c r="Z394" i="56" a="1"/>
  <c r="AB136" i="56" a="1"/>
  <c r="AB108" i="56" a="1"/>
  <c r="AA103" i="56" a="1"/>
  <c r="AE179" i="56" a="1"/>
  <c r="Z194" i="56" a="1"/>
  <c r="AB215" i="56" a="1"/>
  <c r="Z258" i="56" a="1"/>
  <c r="AB279" i="56" a="1"/>
  <c r="AE121" i="56" a="1"/>
  <c r="AC164" i="56" a="1"/>
  <c r="AA293" i="56" a="1"/>
  <c r="AC315" i="56" a="1"/>
  <c r="AE336" i="56" a="1"/>
  <c r="AA214" i="56" a="1"/>
  <c r="AC259" i="56" a="1"/>
  <c r="AC250" i="56" a="1"/>
  <c r="AC344" i="56" a="1"/>
  <c r="AE365" i="56" a="1"/>
  <c r="AA387" i="56" a="1"/>
  <c r="AC408" i="56" a="1"/>
  <c r="AA176" i="56" a="1"/>
  <c r="Z322" i="56" a="1"/>
  <c r="Z299" i="56" a="1"/>
  <c r="AB351" i="56" a="1"/>
  <c r="AB297" i="56" a="1"/>
  <c r="AC448" i="56" a="1"/>
  <c r="AA491" i="56" a="1"/>
  <c r="AB487" i="56" a="1"/>
  <c r="AB337" i="56" a="1"/>
  <c r="AB50" i="56" a="1"/>
  <c r="AB145" i="56" a="1"/>
  <c r="Z61" i="56" a="1"/>
  <c r="AA39" i="56" a="1"/>
  <c r="AC119" i="56" a="1"/>
  <c r="AC151" i="56" a="1"/>
  <c r="AB98" i="56" a="1"/>
  <c r="Z217" i="56" a="1"/>
  <c r="AB238" i="56" a="1"/>
  <c r="Z281" i="56" a="1"/>
  <c r="AA125" i="56" a="1"/>
  <c r="Z168" i="56" a="1"/>
  <c r="AE295" i="56" a="1"/>
  <c r="AA317" i="56" a="1"/>
  <c r="AC338" i="56" a="1"/>
  <c r="AC217" i="56" a="1"/>
  <c r="AA266" i="56" a="1"/>
  <c r="AA271" i="56" a="1"/>
  <c r="AA346" i="56" a="1"/>
  <c r="AC367" i="56" a="1"/>
  <c r="AE388" i="56" a="1"/>
  <c r="AA410" i="56" a="1"/>
  <c r="AA195" i="56" a="1"/>
  <c r="Z353" i="56" a="1"/>
  <c r="Z324" i="56" a="1"/>
  <c r="Z409" i="56" a="1"/>
  <c r="AB494" i="56" a="1"/>
  <c r="AA448" i="56" a="1"/>
  <c r="AE490" i="56" a="1"/>
  <c r="AB371" i="56" a="1"/>
  <c r="Z414" i="56" a="1"/>
  <c r="Z122" i="56" a="1"/>
  <c r="AB152" i="56" a="1"/>
  <c r="AA274" i="57" a="1"/>
  <c r="AE372" i="57" a="1"/>
  <c r="AA431" i="57" a="1"/>
  <c r="Z471" i="57" a="1"/>
  <c r="Z430" i="57" a="1"/>
  <c r="AC20" i="56" a="1"/>
  <c r="AA58" i="56" a="1"/>
  <c r="AA78" i="56" a="1"/>
  <c r="AE79" i="56" a="1"/>
  <c r="AB114" i="56" a="1"/>
  <c r="Z219" i="56" a="1"/>
  <c r="AA129" i="56" a="1"/>
  <c r="AE297" i="56" a="1"/>
  <c r="AC104" i="56" a="1"/>
  <c r="AC120" i="56" a="1"/>
  <c r="AA348" i="56" a="1"/>
  <c r="AC369" i="56" a="1"/>
  <c r="AE390" i="56" a="1"/>
  <c r="AA412" i="56" a="1"/>
  <c r="AA211" i="56" a="1"/>
  <c r="Z355" i="56" a="1"/>
  <c r="AB370" i="56" a="1"/>
  <c r="Z413" i="56" a="1"/>
  <c r="AB498" i="56" a="1"/>
  <c r="AA452" i="56" a="1"/>
  <c r="AE494" i="56" a="1"/>
  <c r="AB375" i="56" a="1"/>
  <c r="Z418" i="56" a="1"/>
  <c r="AB107" i="56" a="1"/>
  <c r="AB150" i="56" a="1"/>
  <c r="AA81" i="56" a="1"/>
  <c r="AE113" i="56" a="1"/>
  <c r="AC161" i="56" a="1"/>
  <c r="AA170" i="56" a="1"/>
  <c r="Z222" i="56" a="1"/>
  <c r="AB243" i="56" a="1"/>
  <c r="Z286" i="56" a="1"/>
  <c r="AA135" i="56" a="1"/>
  <c r="AE109" i="56" a="1"/>
  <c r="AE300" i="56" a="1"/>
  <c r="AA322" i="56" a="1"/>
  <c r="Z181" i="56" a="1"/>
  <c r="AC227" i="56" a="1"/>
  <c r="AB181" i="56" a="1"/>
  <c r="AB298" i="56" a="1"/>
  <c r="AA351" i="56" a="1"/>
  <c r="AC372" i="56" a="1"/>
  <c r="AE393" i="56" a="1"/>
  <c r="AA415" i="56" a="1"/>
  <c r="AA235" i="56" a="1"/>
  <c r="AA193" i="56" a="1"/>
  <c r="Z358" i="56" a="1"/>
  <c r="AB376" i="56" a="1"/>
  <c r="Z419" i="56" a="1"/>
  <c r="AE461" i="56" a="1"/>
  <c r="AC196" i="56" a="1"/>
  <c r="Z458" i="56" a="1"/>
  <c r="AB381" i="56" a="1"/>
  <c r="Z424" i="56" a="1"/>
  <c r="Z152" i="56" a="1"/>
  <c r="AA93" i="56" a="1"/>
  <c r="AA90" i="56" a="1"/>
  <c r="AA122" i="56" a="1"/>
  <c r="AE164" i="56" a="1"/>
  <c r="AB202" i="56" a="1"/>
  <c r="Z245" i="56" a="1"/>
  <c r="AB266" i="56" a="1"/>
  <c r="AC138" i="56" a="1"/>
  <c r="AC176" i="56" a="1"/>
  <c r="AC302" i="56" a="1"/>
  <c r="AE323" i="56" a="1"/>
  <c r="AA188" i="56" a="1"/>
  <c r="AE230" i="56" a="1"/>
  <c r="AA255" i="56" a="1"/>
  <c r="Z305" i="56" a="1"/>
  <c r="AE352" i="56" a="1"/>
  <c r="AA374" i="56" a="1"/>
  <c r="AC395" i="56" a="1"/>
  <c r="AE416" i="56" a="1"/>
  <c r="AC248" i="56" a="1"/>
  <c r="AC206" i="56" a="1"/>
  <c r="AB332" i="56" a="1"/>
  <c r="AB422" i="56" a="1"/>
  <c r="Z465" i="56" a="1"/>
  <c r="AE249" i="56" a="1"/>
  <c r="AC461" i="56" a="1"/>
  <c r="AA223" i="56" a="1"/>
  <c r="Z77" i="56" a="1"/>
  <c r="AB135" i="56" a="1"/>
  <c r="Z159" i="56" a="1"/>
  <c r="Z107" i="56" a="1"/>
  <c r="Z104" i="56" a="1"/>
  <c r="AA136" i="56" a="1"/>
  <c r="AC178" i="56" a="1"/>
  <c r="AC187" i="56" a="1"/>
  <c r="AB209" i="56" a="1"/>
  <c r="Z252" i="56" a="1"/>
  <c r="AB273" i="56" a="1"/>
  <c r="AC40" i="56" a="1"/>
  <c r="AC152" i="56" a="1"/>
  <c r="AA269" i="56" a="1"/>
  <c r="AC309" i="56" a="1"/>
  <c r="AE330" i="56" a="1"/>
  <c r="AA202" i="56" a="1"/>
  <c r="AE244" i="56" a="1"/>
  <c r="AC202" i="56" a="1"/>
  <c r="Z333" i="56" a="1"/>
  <c r="AE359" i="56" a="1"/>
  <c r="AA381" i="56" a="1"/>
  <c r="AB109" i="56" a="1"/>
  <c r="AE183" i="56" a="1"/>
  <c r="Z212" i="56" a="1"/>
  <c r="Z97" i="56" a="1"/>
  <c r="AE279" i="56" a="1"/>
  <c r="AC333" i="56" a="1"/>
  <c r="AA250" i="56" a="1"/>
  <c r="AA341" i="56" a="1"/>
  <c r="AE383" i="56" a="1"/>
  <c r="AE415" i="56" a="1"/>
  <c r="AC291" i="56" a="1"/>
  <c r="AB296" i="56" a="1"/>
  <c r="Z391" i="56" a="1"/>
  <c r="AA447" i="56" a="1"/>
  <c r="AE217" i="56" a="1"/>
  <c r="AA433" i="56" a="1"/>
  <c r="AA489" i="56" a="1"/>
  <c r="AC487" i="56" a="1"/>
  <c r="AE42" i="55" a="1"/>
  <c r="AE17" i="55" a="1"/>
  <c r="AE223" i="55" a="1"/>
  <c r="AE382" i="55" a="1"/>
  <c r="AE119" i="55" a="1"/>
  <c r="AE333" i="55" a="1"/>
  <c r="AE363" i="55" a="1"/>
  <c r="AE323" i="55" a="1"/>
  <c r="Z39" i="55" a="1"/>
  <c r="AC61" i="55" a="1"/>
  <c r="AA87" i="55" a="1"/>
  <c r="AB5" i="55" a="1"/>
  <c r="AB91" i="55" a="1"/>
  <c r="AA142" i="55" a="1"/>
  <c r="AA82" i="55" a="1"/>
  <c r="Z48" i="55" a="1"/>
  <c r="Z158" i="55" a="1"/>
  <c r="AB209" i="55" a="1"/>
  <c r="AB246" i="55" a="1"/>
  <c r="Z272" i="55" a="1"/>
  <c r="AC297" i="55" a="1"/>
  <c r="AA323" i="55" a="1"/>
  <c r="AB190" i="55" a="1"/>
  <c r="AC106" i="55" a="1"/>
  <c r="AA225" i="55" a="1"/>
  <c r="AC330" i="55" a="1"/>
  <c r="Z188" i="55" a="1"/>
  <c r="AB189" i="55" a="1"/>
  <c r="AB267" i="55" a="1"/>
  <c r="Z365" i="55" a="1"/>
  <c r="AA416" i="55" a="1"/>
  <c r="Z331" i="55" a="1"/>
  <c r="AA398" i="55" a="1"/>
  <c r="Z249" i="55" a="1"/>
  <c r="AC351" i="55" a="1"/>
  <c r="AB407" i="55" a="1"/>
  <c r="Z455" i="55" a="1"/>
  <c r="Z375" i="55" a="1"/>
  <c r="AC462" i="55" a="1"/>
  <c r="AC362" i="55" a="1"/>
  <c r="Z486" i="56" a="1"/>
  <c r="Z439" i="56" a="1"/>
  <c r="Z480" i="56" a="1"/>
  <c r="AE92" i="55" a="1"/>
  <c r="AE117" i="55" a="1"/>
  <c r="AE304" i="55" a="1"/>
  <c r="AE432" i="55" a="1"/>
  <c r="AE258" i="55" a="1"/>
  <c r="AE433" i="55" a="1"/>
  <c r="AE209" i="55" a="1"/>
  <c r="AE214" i="55" a="1"/>
  <c r="AC36" i="55" a="1"/>
  <c r="AC71" i="55" a="1"/>
  <c r="AA97" i="55" a="1"/>
  <c r="AB115" i="55" a="1"/>
  <c r="AA152" i="55" a="1"/>
  <c r="Z178" i="55" a="1"/>
  <c r="AA229" i="55" a="1"/>
  <c r="AB256" i="55" a="1"/>
  <c r="Z282" i="55" a="1"/>
  <c r="AC307" i="55" a="1"/>
  <c r="AC210" i="55" a="1"/>
  <c r="AB162" i="55" a="1"/>
  <c r="AC248" i="55" a="1"/>
  <c r="AB227" i="55" a="1"/>
  <c r="AB118" i="55" a="1"/>
  <c r="Z230" i="55" a="1"/>
  <c r="AB307" i="55" a="1"/>
  <c r="AA385" i="55" a="1"/>
  <c r="AA367" i="55" a="1"/>
  <c r="AB418" i="55" a="1"/>
  <c r="Z289" i="55" a="1"/>
  <c r="AB376" i="55" a="1"/>
  <c r="AA471" i="55" a="1"/>
  <c r="Z435" i="55" a="1"/>
  <c r="AC472" i="55" a="1"/>
  <c r="AC498" i="55" a="1"/>
  <c r="AA403" i="55" a="1"/>
  <c r="AC426" i="55" a="1"/>
  <c r="AC497" i="55" a="1"/>
  <c r="AC478" i="55" a="1"/>
  <c r="AC3" i="55" a="1"/>
  <c r="AB419" i="56" a="1"/>
  <c r="AE463" i="56" a="1"/>
  <c r="Z304" i="56" a="1"/>
  <c r="AE492" i="56" a="1"/>
  <c r="AE46" i="55" a="1"/>
  <c r="AE25" i="55" a="1"/>
  <c r="AE231" i="55" a="1"/>
  <c r="AE386" i="55" a="1"/>
  <c r="AE151" i="55" a="1"/>
  <c r="AE341" i="55" a="1"/>
  <c r="AE379" i="55" a="1"/>
  <c r="AE339" i="55" a="1"/>
  <c r="AB18" i="55" a="1"/>
  <c r="AB62" i="55" a="1"/>
  <c r="Z88" i="55" a="1"/>
  <c r="AC15" i="55" a="1"/>
  <c r="AC94" i="55" a="1"/>
  <c r="Z143" i="55" a="1"/>
  <c r="AC168" i="55" a="1"/>
  <c r="AB85" i="55" a="1"/>
  <c r="AC159" i="55" a="1"/>
  <c r="Z211" i="55" a="1"/>
  <c r="AA247" i="55" a="1"/>
  <c r="AB298" i="55" a="1"/>
  <c r="Z324" i="55" a="1"/>
  <c r="Z192" i="55" a="1"/>
  <c r="Z113" i="55" a="1"/>
  <c r="AB228" i="55" a="1"/>
  <c r="AB281" i="55" a="1"/>
  <c r="AA332" i="55" a="1"/>
  <c r="AA191" i="55" a="1"/>
  <c r="AB357" i="55" a="1"/>
  <c r="AC192" i="55" a="1"/>
  <c r="AC270" i="55" a="1"/>
  <c r="AC366" i="55" a="1"/>
  <c r="AA334" i="55" a="1"/>
  <c r="AA252" i="55" a="1"/>
  <c r="Z409" i="55" a="1"/>
  <c r="AC456" i="55" a="1"/>
  <c r="AB381" i="55" a="1"/>
  <c r="AB463" i="55" a="1"/>
  <c r="Z489" i="55" a="1"/>
  <c r="AB489" i="55" a="1"/>
  <c r="AB457" i="55" a="1"/>
  <c r="AC280" i="56" a="1"/>
  <c r="AB448" i="56" a="1"/>
  <c r="Z491" i="56" a="1"/>
  <c r="AA474" i="56" a="1"/>
  <c r="AE120" i="55" a="1"/>
  <c r="AE172" i="55" a="1"/>
  <c r="AE332" i="55" a="1"/>
  <c r="AE460" i="55" a="1"/>
  <c r="AE184" i="55" a="1"/>
  <c r="AE489" i="55" a="1"/>
  <c r="AE201" i="55" a="1"/>
  <c r="AA20" i="55" a="1"/>
  <c r="AB49" i="55" a="1"/>
  <c r="AA77" i="55" a="1"/>
  <c r="Z29" i="55" a="1"/>
  <c r="AB51" i="55" a="1"/>
  <c r="AC126" i="55" a="1"/>
  <c r="Z123" i="55" a="1"/>
  <c r="Z138" i="55" a="1"/>
  <c r="AA189" i="55" a="1"/>
  <c r="AB236" i="55" a="1"/>
  <c r="Z262" i="55" a="1"/>
  <c r="AC287" i="55" a="1"/>
  <c r="AA313" i="55" a="1"/>
  <c r="AC184" i="55" a="1"/>
  <c r="Z311" i="55" a="1"/>
  <c r="AB52" i="55" a="1"/>
  <c r="Z336" i="55" a="1"/>
  <c r="AB150" i="55" a="1"/>
  <c r="AC190" i="55" a="1"/>
  <c r="AB396" i="55" a="1"/>
  <c r="AB440" i="55" a="1"/>
  <c r="AB378" i="55" a="1"/>
  <c r="AC429" i="55" a="1"/>
  <c r="AB311" i="55" a="1"/>
  <c r="AC387" i="55" a="1"/>
  <c r="AC408" i="55" a="1"/>
  <c r="AA487" i="55" a="1"/>
  <c r="Z446" i="55" a="1"/>
  <c r="Z491" i="55" a="1"/>
  <c r="AA461" i="55" a="1"/>
  <c r="AB456" i="55" a="1"/>
  <c r="AB159" i="55" a="1"/>
  <c r="AB244" i="55" a="1"/>
  <c r="AB308" i="55" a="1"/>
  <c r="AB301" i="55" a="1"/>
  <c r="Z352" i="55" a="1"/>
  <c r="AC310" i="55" a="1"/>
  <c r="Z213" i="55" a="1"/>
  <c r="AA292" i="55" a="1"/>
  <c r="AA451" i="55" a="1"/>
  <c r="AC468" i="55" a="1"/>
  <c r="AA228" i="55" a="1"/>
  <c r="AB342" i="55" a="1"/>
  <c r="AA377" i="55" a="1"/>
  <c r="AA423" i="55" a="1"/>
  <c r="AB460" i="55" a="1"/>
  <c r="AE122" i="56" a="1"/>
  <c r="AA174" i="56" a="1"/>
  <c r="Z224" i="56" a="1"/>
  <c r="AA139" i="56" a="1"/>
  <c r="AE302" i="56" a="1"/>
  <c r="AE188" i="56" a="1"/>
  <c r="AC256" i="56" a="1"/>
  <c r="AA353" i="56" a="1"/>
  <c r="AE395" i="56" a="1"/>
  <c r="AE423" i="56" a="1"/>
  <c r="Z330" i="56" a="1"/>
  <c r="AE465" i="56" a="1"/>
  <c r="AE451" i="56" a="1"/>
  <c r="AB325" i="56" a="1"/>
  <c r="AA486" i="56" a="1"/>
  <c r="AE82" i="55" a="1"/>
  <c r="AE97" i="55" a="1"/>
  <c r="AE294" i="55" a="1"/>
  <c r="AE422" i="55" a="1"/>
  <c r="AE237" i="55" a="1"/>
  <c r="AE413" i="55" a="1"/>
  <c r="AE79" i="55" a="1"/>
  <c r="AE495" i="55" a="1"/>
  <c r="AB21" i="55" a="1"/>
  <c r="AC69" i="55" a="1"/>
  <c r="AA95" i="55" a="1"/>
  <c r="AC98" i="55" a="1"/>
  <c r="AA111" i="55" a="1"/>
  <c r="AA150" i="55" a="1"/>
  <c r="AC107" i="55" a="1"/>
  <c r="AA108" i="55" a="1"/>
  <c r="Z174" i="55" a="1"/>
  <c r="AB225" i="55" a="1"/>
  <c r="AB258" i="56" a="1"/>
  <c r="AC122" i="56" a="1"/>
  <c r="AC294" i="56" a="1"/>
  <c r="AA337" i="56" a="1"/>
  <c r="AE260" i="56" a="1"/>
  <c r="AE344" i="56" a="1"/>
  <c r="AC387" i="56" a="1"/>
  <c r="AB300" i="56" a="1"/>
  <c r="Z449" i="56" a="1"/>
  <c r="AC445" i="56" a="1"/>
  <c r="AE83" i="56" a="1"/>
  <c r="AE333" i="57" a="1"/>
  <c r="AE390" i="57" a="1"/>
  <c r="Z414" i="57" a="1"/>
  <c r="AA54" i="56" a="1"/>
  <c r="AE291" i="56" a="1"/>
  <c r="AA258" i="56" a="1"/>
  <c r="AA368" i="56" a="1"/>
  <c r="AE410" i="56" a="1"/>
  <c r="AB331" i="56" a="1"/>
  <c r="AB410" i="56" a="1"/>
  <c r="AA492" i="56" a="1"/>
  <c r="AB415" i="56" a="1"/>
  <c r="Z149" i="56" a="1"/>
  <c r="AB81" i="56" a="1"/>
  <c r="AC137" i="56" a="1"/>
  <c r="AB199" i="56" a="1"/>
  <c r="Z242" i="56" a="1"/>
  <c r="AB263" i="56" a="1"/>
  <c r="AC132" i="56" a="1"/>
  <c r="AA175" i="56" a="1"/>
  <c r="AC299" i="56" a="1"/>
  <c r="AE320" i="56" a="1"/>
  <c r="AE224" i="56" a="1"/>
  <c r="Z176" i="56" a="1"/>
  <c r="AA290" i="56" a="1"/>
  <c r="AE349" i="56" a="1"/>
  <c r="AA371" i="56" a="1"/>
  <c r="AC392" i="56" a="1"/>
  <c r="AE413" i="56" a="1"/>
  <c r="AC224" i="56" a="1"/>
  <c r="Z177" i="56" a="1"/>
  <c r="AB320" i="56" a="1"/>
  <c r="AB416" i="56" a="1"/>
  <c r="AA459" i="56" a="1"/>
  <c r="AE501" i="56" a="1"/>
  <c r="AB455" i="56" a="1"/>
  <c r="Z498" i="56" a="1"/>
  <c r="AB421" i="56" a="1"/>
  <c r="Z110" i="56" a="1"/>
  <c r="Z83" i="56" a="1"/>
  <c r="AC87" i="56" a="1"/>
  <c r="AA162" i="56" a="1"/>
  <c r="Z171" i="56" a="1"/>
  <c r="Z201" i="56" a="1"/>
  <c r="AB222" i="56" a="1"/>
  <c r="Z265" i="56" a="1"/>
  <c r="AB286" i="56" a="1"/>
  <c r="AE135" i="56" a="1"/>
  <c r="Z117" i="56" a="1"/>
  <c r="AA301" i="56" a="1"/>
  <c r="AC322" i="56" a="1"/>
  <c r="AE182" i="56" a="1"/>
  <c r="AA228" i="56" a="1"/>
  <c r="AA183" i="56" a="1"/>
  <c r="AC351" i="56" a="1"/>
  <c r="AE372" i="56" a="1"/>
  <c r="AA394" i="56" a="1"/>
  <c r="AC415" i="56" a="1"/>
  <c r="AE237" i="56" a="1"/>
  <c r="AE195" i="56" a="1"/>
  <c r="Z327" i="56" a="1"/>
  <c r="AB358" i="56" a="1"/>
  <c r="Z377" i="56" a="1"/>
  <c r="AB462" i="56" a="1"/>
  <c r="AA207" i="56" a="1"/>
  <c r="AE458" i="56" a="1"/>
  <c r="AC501" i="56" a="1"/>
  <c r="Z382" i="56" a="1"/>
  <c r="AB104" i="56" a="1"/>
  <c r="AE316" i="57" a="1"/>
  <c r="AE426" i="57" a="1"/>
  <c r="AA470" i="57" a="1"/>
  <c r="AB492" i="57" a="1"/>
  <c r="Z276" i="57" a="1"/>
  <c r="AA20" i="56" a="1"/>
  <c r="AC6" i="56" a="1"/>
  <c r="Z134" i="56" a="1"/>
  <c r="AA105" i="56" a="1"/>
  <c r="AA134" i="56" a="1"/>
  <c r="AB272" i="56" a="1"/>
  <c r="AC150" i="56" a="1"/>
  <c r="AC308" i="56" a="1"/>
  <c r="AA200" i="56" a="1"/>
  <c r="AC194" i="56" a="1"/>
  <c r="AC353" i="56" a="1"/>
  <c r="AE374" i="56" a="1"/>
  <c r="AA396" i="56" a="1"/>
  <c r="AC417" i="56" a="1"/>
  <c r="AE253" i="56" a="1"/>
  <c r="AE211" i="56" a="1"/>
  <c r="Z335" i="56" a="1"/>
  <c r="AB360" i="56" a="1"/>
  <c r="Z381" i="56" a="1"/>
  <c r="AB466" i="56" a="1"/>
  <c r="AA270" i="56" a="1"/>
  <c r="AE462" i="56" a="1"/>
  <c r="AC283" i="56" a="1"/>
  <c r="Z386" i="56" a="1"/>
  <c r="Z130" i="56" a="1"/>
  <c r="AB100" i="56" a="1"/>
  <c r="AB97" i="56" a="1"/>
  <c r="AC129" i="56" a="1"/>
  <c r="AE171" i="56" a="1"/>
  <c r="AE180" i="56" a="1"/>
  <c r="Z206" i="56" a="1"/>
  <c r="AB227" i="56" a="1"/>
  <c r="Z270" i="56" a="1"/>
  <c r="AB291" i="56" a="1"/>
  <c r="AE145" i="56" a="1"/>
  <c r="AE255" i="56" a="1"/>
  <c r="AA306" i="56" a="1"/>
  <c r="AC327" i="56" a="1"/>
  <c r="AC195" i="56" a="1"/>
  <c r="AA238" i="56" a="1"/>
  <c r="AE269" i="56" a="1"/>
  <c r="AC356" i="56" a="1"/>
  <c r="AE377" i="56" a="1"/>
  <c r="AA399" i="56" a="1"/>
  <c r="AC420" i="56" a="1"/>
  <c r="AE280" i="56" a="1"/>
  <c r="AE235" i="56" a="1"/>
  <c r="Z342" i="56" a="1"/>
  <c r="AB363" i="56" a="1"/>
  <c r="Z387" i="56" a="1"/>
  <c r="AE429" i="56" a="1"/>
  <c r="AC472" i="56" a="1"/>
  <c r="AB317" i="56" a="1"/>
  <c r="AE432" i="56" a="1"/>
  <c r="Z392" i="56" a="1"/>
  <c r="Z64" i="56" a="1"/>
  <c r="Z133" i="56" a="1"/>
  <c r="AB157" i="56" a="1"/>
  <c r="AE103" i="56" a="1"/>
  <c r="AE100" i="56" a="1"/>
  <c r="AE132" i="56" a="1"/>
  <c r="AB175" i="56" a="1"/>
  <c r="AB184" i="56" a="1"/>
  <c r="Z229" i="56" a="1"/>
  <c r="AB250" i="56" a="1"/>
  <c r="Z293" i="56" a="1"/>
  <c r="AA149" i="56" a="1"/>
  <c r="AC262" i="56" a="1"/>
  <c r="AE307" i="56" a="1"/>
  <c r="AA329" i="56" a="1"/>
  <c r="AE198" i="56" a="1"/>
  <c r="AC241" i="56" a="1"/>
  <c r="AA189" i="56" a="1"/>
  <c r="AB326" i="56" a="1"/>
  <c r="AA358" i="56" a="1"/>
  <c r="AC379" i="56" a="1"/>
  <c r="AE400" i="56" a="1"/>
  <c r="AA422" i="56" a="1"/>
  <c r="AE290" i="56" a="1"/>
  <c r="AA249" i="56" a="1"/>
  <c r="Z365" i="56" a="1"/>
  <c r="AB390" i="56" a="1"/>
  <c r="Z433" i="56" a="1"/>
  <c r="AC429" i="56" a="1"/>
  <c r="AA472" i="56" a="1"/>
  <c r="AC439" i="56" a="1"/>
  <c r="AB395" i="56" a="1"/>
  <c r="Z90" i="56" a="1"/>
  <c r="AB142" i="56" a="1"/>
  <c r="AB164" i="56" a="1"/>
  <c r="AE146" i="56" a="1"/>
  <c r="AB60" i="56" a="1"/>
  <c r="AB193" i="56" a="1"/>
  <c r="Z236" i="56" a="1"/>
  <c r="AB257" i="56" a="1"/>
  <c r="AB118" i="56" a="1"/>
  <c r="AA163" i="56" a="1"/>
  <c r="AC290" i="56" a="1"/>
  <c r="AE314" i="56" a="1"/>
  <c r="AA336" i="56" a="1"/>
  <c r="AE212" i="56" a="1"/>
  <c r="AE256" i="56" a="1"/>
  <c r="AA245" i="56" a="1"/>
  <c r="AE343" i="56" a="1"/>
  <c r="AA365" i="56" a="1"/>
  <c r="AC386" i="56" a="1"/>
  <c r="AA119" i="56" a="1"/>
  <c r="AC171" i="56" a="1"/>
  <c r="AB265" i="56" a="1"/>
  <c r="AC136" i="56" a="1"/>
  <c r="AC301" i="56" a="1"/>
  <c r="Z184" i="56" a="1"/>
  <c r="AE351" i="56" a="1"/>
  <c r="AC394" i="56" a="1"/>
  <c r="AC422" i="56" a="1"/>
  <c r="AB319" i="56" a="1"/>
  <c r="AB328" i="56" a="1"/>
  <c r="AB365" i="56" a="1"/>
  <c r="AB404" i="56" a="1"/>
  <c r="AA463" i="56" a="1"/>
  <c r="Z462" i="56" a="1"/>
  <c r="AC446" i="56" a="1"/>
  <c r="AE254" i="56" a="1"/>
  <c r="AC475" i="56" a="1"/>
  <c r="AE74" i="55" a="1"/>
  <c r="AE81" i="55" a="1"/>
  <c r="AE286" i="55" a="1"/>
  <c r="AE414" i="55" a="1"/>
  <c r="AE221" i="55" a="1"/>
  <c r="AE397" i="55" a="1"/>
  <c r="AE483" i="55" a="1"/>
  <c r="AE459" i="55" a="1"/>
  <c r="AC29" i="55" a="1"/>
  <c r="Z15" i="55" a="1"/>
  <c r="Z68" i="55" a="1"/>
  <c r="AC93" i="55" a="1"/>
  <c r="AC47" i="55" a="1"/>
  <c r="Z108" i="55" a="1"/>
  <c r="AC148" i="55" a="1"/>
  <c r="AA174" i="55" a="1"/>
  <c r="AB104" i="55" a="1"/>
  <c r="AC102" i="55" a="1"/>
  <c r="AA222" i="55" a="1"/>
  <c r="AB278" i="55" a="1"/>
  <c r="Z304" i="55" a="1"/>
  <c r="AA203" i="55" a="1"/>
  <c r="Z148" i="55" a="1"/>
  <c r="AB241" i="55" a="1"/>
  <c r="AC292" i="55" a="1"/>
  <c r="AB343" i="55" a="1"/>
  <c r="AC213" i="55" a="1"/>
  <c r="AC84" i="55" a="1"/>
  <c r="Z215" i="55" a="1"/>
  <c r="Z293" i="55" a="1"/>
  <c r="Z429" i="55" a="1"/>
  <c r="AC356" i="55" a="1"/>
  <c r="Z411" i="55" a="1"/>
  <c r="AC274" i="55" a="1"/>
  <c r="Z369" i="55" a="1"/>
  <c r="Z110" i="55" a="1"/>
  <c r="Z469" i="55" a="1"/>
  <c r="AB492" i="56" a="1"/>
  <c r="AE484" i="56" a="1"/>
  <c r="Z3" i="56" a="1"/>
  <c r="AE124" i="55" a="1"/>
  <c r="AE27" i="55" a="1"/>
  <c r="AE336" i="55" a="1"/>
  <c r="AE464" i="55" a="1"/>
  <c r="AE200" i="55" a="1"/>
  <c r="AE496" i="55" a="1"/>
  <c r="AE217" i="55" a="1"/>
  <c r="AC7" i="55" a="1"/>
  <c r="Z51" i="55" a="1"/>
  <c r="Z78" i="55" a="1"/>
  <c r="AA32" i="55" a="1"/>
  <c r="AA54" i="55" a="1"/>
  <c r="AA128" i="55" a="1"/>
  <c r="AC158" i="55" a="1"/>
  <c r="AA41" i="55" a="1"/>
  <c r="AC124" i="55" a="1"/>
  <c r="AC139" i="55" a="1"/>
  <c r="AA237" i="55" a="1"/>
  <c r="AB288" i="55" a="1"/>
  <c r="Z314" i="55" a="1"/>
  <c r="Z119" i="55" a="1"/>
  <c r="AB223" i="55" a="1"/>
  <c r="AB261" i="55" a="1"/>
  <c r="AC312" i="55" a="1"/>
  <c r="AB61" i="55" a="1"/>
  <c r="AC337" i="55" a="1"/>
  <c r="AC153" i="55" a="1"/>
  <c r="AB203" i="55" a="1"/>
  <c r="Z333" i="55" a="1"/>
  <c r="Z398" i="55" a="1"/>
  <c r="AA441" i="55" a="1"/>
  <c r="Z380" i="55" a="1"/>
  <c r="AA431" i="55" a="1"/>
  <c r="AC314" i="55" a="1"/>
  <c r="AA389" i="55" a="1"/>
  <c r="Z415" i="55" a="1"/>
  <c r="AA489" i="55" a="1"/>
  <c r="AC447" i="55" a="1"/>
  <c r="Z479" i="55" a="1"/>
  <c r="AB466" i="55" a="1"/>
  <c r="AC445" i="55" a="1"/>
  <c r="AC442" i="55" a="1"/>
  <c r="AC432" i="55" a="1"/>
  <c r="AE431" i="56" a="1"/>
  <c r="AC474" i="56" a="1"/>
  <c r="AC451" i="56" a="1"/>
  <c r="AA470" i="56" a="1"/>
  <c r="AE78" i="55" a="1"/>
  <c r="AE89" i="55" a="1"/>
  <c r="AE290" i="55" a="1"/>
  <c r="AE418" i="55" a="1"/>
  <c r="AE229" i="55" a="1"/>
  <c r="AE405" i="55" a="1"/>
  <c r="AE500" i="55" a="1"/>
  <c r="AE479" i="55" a="1"/>
  <c r="AA31" i="55" a="1"/>
  <c r="AA18" i="55" a="1"/>
  <c r="AB94" i="55" a="1"/>
  <c r="AC109" i="55" a="1"/>
  <c r="AB149" i="55" a="1"/>
  <c r="Z175" i="55" a="1"/>
  <c r="Z106" i="55" a="1"/>
  <c r="Z105" i="55" a="1"/>
  <c r="AB172" i="55" a="1"/>
  <c r="AC253" i="55" a="1"/>
  <c r="AA279" i="55" a="1"/>
  <c r="AA60" i="55" a="1"/>
  <c r="AA151" i="55" a="1"/>
  <c r="Z243" i="55" a="1"/>
  <c r="AA294" i="55" a="1"/>
  <c r="Z345" i="55" a="1"/>
  <c r="AB97" i="55" a="1"/>
  <c r="AA218" i="55" a="1"/>
  <c r="AA296" i="55" a="1"/>
  <c r="AB379" i="55" a="1"/>
  <c r="AC430" i="55" a="1"/>
  <c r="AC412" i="55" a="1"/>
  <c r="AC370" i="55" a="1"/>
  <c r="AC206" i="55" a="1"/>
  <c r="Z426" i="55" a="1"/>
  <c r="AA410" i="55" a="1"/>
  <c r="Z490" i="55" a="1"/>
  <c r="Z501" i="55" a="1"/>
  <c r="AC465" i="55" a="1"/>
  <c r="AB462" i="55" a="1"/>
  <c r="Z404" i="56" a="1"/>
  <c r="Z459" i="56" a="1"/>
  <c r="AB473" i="56" a="1"/>
  <c r="AE24" i="55" a="1"/>
  <c r="AE152" i="55" a="1"/>
  <c r="AE188" i="55" a="1"/>
  <c r="AE364" i="55" a="1"/>
  <c r="AE492" i="55" a="1"/>
  <c r="AE297" i="55" a="1"/>
  <c r="AE299" i="55" a="1"/>
  <c r="AE192" i="55" a="1"/>
  <c r="Z33" i="55" a="1"/>
  <c r="Z58" i="55" a="1"/>
  <c r="AC83" i="55" a="1"/>
  <c r="AC76" i="55" a="1"/>
  <c r="AC138" i="55" a="1"/>
  <c r="AA164" i="55" a="1"/>
  <c r="AA68" i="55" a="1"/>
  <c r="Z202" i="55" a="1"/>
  <c r="AB268" i="55" a="1"/>
  <c r="Z294" i="55" a="1"/>
  <c r="AC319" i="55" a="1"/>
  <c r="AB183" i="55" a="1"/>
  <c r="AC39" i="55" a="1"/>
  <c r="AA210" i="55" a="1"/>
  <c r="AC272" i="55" a="1"/>
  <c r="Z176" i="55" a="1"/>
  <c r="Z253" i="55" a="1"/>
  <c r="AB355" i="55" a="1"/>
  <c r="AA409" i="55" a="1"/>
  <c r="AB187" i="55" a="1"/>
  <c r="AA391" i="55" a="1"/>
  <c r="AC222" i="55" a="1"/>
  <c r="AB400" i="55" a="1"/>
  <c r="Z448" i="55" a="1"/>
  <c r="Z228" i="55" a="1"/>
  <c r="AA469" i="55" a="1"/>
  <c r="Z477" i="55" a="1"/>
  <c r="AC91" i="55" a="1"/>
  <c r="AC178" i="55" a="1"/>
  <c r="Z154" i="55" a="1"/>
  <c r="AA257" i="55" a="1"/>
  <c r="AA321" i="55" a="1"/>
  <c r="AC165" i="55" a="1"/>
  <c r="AB361" i="55" a="1"/>
  <c r="AA344" i="55" a="1"/>
  <c r="AA473" i="55" a="1"/>
  <c r="AC494" i="55" a="1"/>
  <c r="AA266" i="55" a="1"/>
  <c r="AA80" i="55" a="1"/>
  <c r="AC415" i="55" a="1"/>
  <c r="AA324" i="55" a="1"/>
  <c r="Z492" i="55" a="1"/>
  <c r="AA144" i="56" a="1"/>
  <c r="Z192" i="56" a="1"/>
  <c r="AB277" i="56" a="1"/>
  <c r="AC160" i="56" a="1"/>
  <c r="AC313" i="56" a="1"/>
  <c r="AA210" i="56" a="1"/>
  <c r="AC234" i="56" a="1"/>
  <c r="AE363" i="56" a="1"/>
  <c r="AC402" i="56" a="1"/>
  <c r="AE197" i="56" a="1"/>
  <c r="AA209" i="56" a="1"/>
  <c r="AB345" i="56" a="1"/>
  <c r="AB329" i="56" a="1"/>
  <c r="Z423" i="56" a="1"/>
  <c r="AA479" i="56" a="1"/>
  <c r="AA465" i="56" a="1"/>
  <c r="AC467" i="56" a="1"/>
  <c r="Z492" i="56" a="1"/>
  <c r="AE114" i="55" a="1"/>
  <c r="AE161" i="55" a="1"/>
  <c r="AE326" i="55" a="1"/>
  <c r="AE454" i="55" a="1"/>
  <c r="AE147" i="55" a="1"/>
  <c r="AE477" i="55" a="1"/>
  <c r="AE174" i="55" a="1"/>
  <c r="AC5" i="55" a="1"/>
  <c r="Z18" i="55" a="1"/>
  <c r="AA47" i="55" a="1"/>
  <c r="Z76" i="55" a="1"/>
  <c r="Z269" i="56" a="1"/>
  <c r="AE143" i="56" a="1"/>
  <c r="AA305" i="56" a="1"/>
  <c r="AC193" i="56" a="1"/>
  <c r="AE265" i="56" a="1"/>
  <c r="AC355" i="56" a="1"/>
  <c r="AA398" i="56" a="1"/>
  <c r="AC275" i="56" a="1"/>
  <c r="Z341" i="56" a="1"/>
  <c r="Z385" i="56" a="1"/>
  <c r="AB470" i="56" a="1"/>
  <c r="AE466" i="56" a="1"/>
  <c r="Z390" i="56" a="1"/>
  <c r="Z139" i="56" a="1"/>
  <c r="AB112" i="56" a="1"/>
  <c r="AA463" i="57" a="1"/>
  <c r="AE293" i="57" a="1"/>
  <c r="AB430" i="57" a="1"/>
  <c r="AA33" i="56" a="1"/>
  <c r="AC118" i="56" a="1"/>
  <c r="Z279" i="56" a="1"/>
  <c r="AA315" i="56" a="1"/>
  <c r="AE247" i="56" a="1"/>
  <c r="AE378" i="56" a="1"/>
  <c r="AC421" i="56" a="1"/>
  <c r="AE243" i="56" a="1"/>
  <c r="AB364" i="56" a="1"/>
  <c r="AB333" i="56" a="1"/>
  <c r="AE436" i="56" a="1"/>
  <c r="AB82" i="56" a="1"/>
  <c r="AB105" i="56" a="1"/>
  <c r="AA148" i="56" a="1"/>
  <c r="AC167" i="56" a="1"/>
  <c r="Z226" i="56" a="1"/>
  <c r="AB247" i="56" a="1"/>
  <c r="Z290" i="56" a="1"/>
  <c r="AA143" i="56" a="1"/>
  <c r="AB185" i="56" a="1"/>
  <c r="AE304" i="56" a="1"/>
  <c r="AA326" i="56" a="1"/>
  <c r="AE192" i="56" a="1"/>
  <c r="AC235" i="56" a="1"/>
  <c r="AC264" i="56" a="1"/>
  <c r="AB314" i="56" a="1"/>
  <c r="AA355" i="56" a="1"/>
  <c r="AC376" i="56" a="1"/>
  <c r="AE397" i="56" a="1"/>
  <c r="AA419" i="56" a="1"/>
  <c r="AE274" i="56" a="1"/>
  <c r="AA225" i="56" a="1"/>
  <c r="Z362" i="56" a="1"/>
  <c r="AB384" i="56" a="1"/>
  <c r="Z427" i="56" a="1"/>
  <c r="AE469" i="56" a="1"/>
  <c r="Z296" i="56" a="1"/>
  <c r="Z466" i="56" a="1"/>
  <c r="AB389" i="56" a="1"/>
  <c r="AB53" i="56" a="1"/>
  <c r="AB130" i="56" a="1"/>
  <c r="Z156" i="56" a="1"/>
  <c r="AA101" i="56" a="1"/>
  <c r="AA98" i="56" a="1"/>
  <c r="AA130" i="56" a="1"/>
  <c r="AB206" i="56" a="1"/>
  <c r="Z249" i="56" a="1"/>
  <c r="AB270" i="56" a="1"/>
  <c r="AC146" i="56" a="1"/>
  <c r="AA257" i="56" a="1"/>
  <c r="AC306" i="56" a="1"/>
  <c r="AE327" i="56" a="1"/>
  <c r="AA196" i="56" a="1"/>
  <c r="AE238" i="56" a="1"/>
  <c r="AB68" i="56" a="1"/>
  <c r="Z321" i="56" a="1"/>
  <c r="AE356" i="56" a="1"/>
  <c r="AA378" i="56" a="1"/>
  <c r="AC399" i="56" a="1"/>
  <c r="AE420" i="56" a="1"/>
  <c r="AA283" i="56" a="1"/>
  <c r="AC238" i="56" a="1"/>
  <c r="AB342" i="56" a="1"/>
  <c r="AB430" i="56" a="1"/>
  <c r="Z473" i="56" a="1"/>
  <c r="AC469" i="56" a="1"/>
  <c r="AA434" i="56" a="1"/>
  <c r="Z82" i="56" a="1"/>
  <c r="Z163" i="56" a="1"/>
  <c r="Z115" i="56" a="1"/>
  <c r="AC292" i="57" a="1"/>
  <c r="AE474" i="57" a="1"/>
  <c r="AE273" i="57" a="1"/>
  <c r="AB375" i="57" a="1"/>
  <c r="Z465" i="57" a="1"/>
  <c r="Z472" i="57" a="1"/>
  <c r="AB24" i="56" a="1"/>
  <c r="AA41" i="56" a="1"/>
  <c r="AB147" i="56" a="1"/>
  <c r="AA74" i="56" a="1"/>
  <c r="AC155" i="56" a="1"/>
  <c r="AB240" i="56" a="1"/>
  <c r="Z283" i="56" a="1"/>
  <c r="Z172" i="56" a="1"/>
  <c r="AA319" i="56" a="1"/>
  <c r="AC221" i="56" a="1"/>
  <c r="AE281" i="56" a="1"/>
  <c r="AE358" i="56" a="1"/>
  <c r="AA380" i="56" a="1"/>
  <c r="AC401" i="56" a="1"/>
  <c r="AE422" i="56" a="1"/>
  <c r="AE293" i="56" a="1"/>
  <c r="AA256" i="56" a="1"/>
  <c r="AB344" i="56" a="1"/>
  <c r="AB434" i="56" a="1"/>
  <c r="Z477" i="56" a="1"/>
  <c r="AE430" i="56" a="1"/>
  <c r="AC473" i="56" a="1"/>
  <c r="AA442" i="56" a="1"/>
  <c r="AE41" i="56" a="1"/>
  <c r="Z138" i="56" a="1"/>
  <c r="Z161" i="56" a="1"/>
  <c r="Z111" i="56" a="1"/>
  <c r="Z108" i="56" a="1"/>
  <c r="AA140" i="56" a="1"/>
  <c r="AC182" i="56" a="1"/>
  <c r="Z190" i="56" a="1"/>
  <c r="AB211" i="56" a="1"/>
  <c r="Z254" i="56" a="1"/>
  <c r="AB275" i="56" a="1"/>
  <c r="AA85" i="56" a="1"/>
  <c r="AC156" i="56" a="1"/>
  <c r="AA277" i="56" a="1"/>
  <c r="AC311" i="56" a="1"/>
  <c r="AE332" i="56" a="1"/>
  <c r="AA206" i="56" a="1"/>
  <c r="AE248" i="56" a="1"/>
  <c r="AC218" i="56" a="1"/>
  <c r="AC340" i="56" a="1"/>
  <c r="AE361" i="56" a="1"/>
  <c r="AA383" i="56" a="1"/>
  <c r="AC404" i="56" a="1"/>
  <c r="AE425" i="56" a="1"/>
  <c r="Z306" i="56" a="1"/>
  <c r="AA279" i="56" a="1"/>
  <c r="AB347" i="56" a="1"/>
  <c r="Z101" i="56" a="1"/>
  <c r="AC440" i="56" a="1"/>
  <c r="AA483" i="56" a="1"/>
  <c r="AB479" i="56" a="1"/>
  <c r="AA260" i="56" a="1"/>
  <c r="AB79" i="56" a="1"/>
  <c r="AB140" i="56" a="1"/>
  <c r="AC114" i="56" a="1"/>
  <c r="AC111" i="56" a="1"/>
  <c r="AC143" i="56" a="1"/>
  <c r="Z186" i="56" a="1"/>
  <c r="Z213" i="56" a="1"/>
  <c r="AB234" i="56" a="1"/>
  <c r="Z277" i="56" a="1"/>
  <c r="AE105" i="56" a="1"/>
  <c r="AE159" i="56" a="1"/>
  <c r="AE283" i="56" a="1"/>
  <c r="AA313" i="56" a="1"/>
  <c r="AC334" i="56" a="1"/>
  <c r="AC209" i="56" a="1"/>
  <c r="AA252" i="56" a="1"/>
  <c r="AE231" i="56" a="1"/>
  <c r="AA342" i="56" a="1"/>
  <c r="AC363" i="56" a="1"/>
  <c r="AE384" i="56" a="1"/>
  <c r="AA406" i="56" a="1"/>
  <c r="AC427" i="56" a="1"/>
  <c r="AC287" i="56" a="1"/>
  <c r="Z349" i="56" a="1"/>
  <c r="AE225" i="56" a="1"/>
  <c r="Z401" i="56" a="1"/>
  <c r="AB486" i="56" a="1"/>
  <c r="AA440" i="56" a="1"/>
  <c r="AE482" i="56" a="1"/>
  <c r="Z300" i="56" a="1"/>
  <c r="Z406" i="56" a="1"/>
  <c r="AA91" i="56" a="1"/>
  <c r="AB148" i="56" a="1"/>
  <c r="AA73" i="56" a="1"/>
  <c r="AE97" i="56" a="1"/>
  <c r="AC157" i="56" a="1"/>
  <c r="AA166" i="56" a="1"/>
  <c r="Z220" i="56" a="1"/>
  <c r="AB241" i="56" a="1"/>
  <c r="Z284" i="56" a="1"/>
  <c r="AA131" i="56" a="1"/>
  <c r="AE173" i="56" a="1"/>
  <c r="AE298" i="56" a="1"/>
  <c r="AA320" i="56" a="1"/>
  <c r="AE170" i="56" a="1"/>
  <c r="AC223" i="56" a="1"/>
  <c r="Z173" i="56" a="1"/>
  <c r="AA287" i="56" a="1"/>
  <c r="AA349" i="56" a="1"/>
  <c r="AC370" i="56" a="1"/>
  <c r="AE391" i="56" a="1"/>
  <c r="AC141" i="56" a="1"/>
  <c r="AB233" i="56" a="1"/>
  <c r="Z276" i="56" a="1"/>
  <c r="AE157" i="56" a="1"/>
  <c r="AA312" i="56" a="1"/>
  <c r="AC207" i="56" a="1"/>
  <c r="AE223" i="56" a="1"/>
  <c r="AC362" i="56" a="1"/>
  <c r="AA401" i="56" a="1"/>
  <c r="AC82" i="56" a="1"/>
  <c r="AC198" i="56" a="1"/>
  <c r="Z344" i="56" a="1"/>
  <c r="AA291" i="56" a="1"/>
  <c r="AB420" i="56" a="1"/>
  <c r="AC476" i="56" a="1"/>
  <c r="AB441" i="56" a="1"/>
  <c r="AC462" i="56" a="1"/>
  <c r="AE456" i="56" a="1"/>
  <c r="AE468" i="56" a="1"/>
  <c r="AE106" i="55" a="1"/>
  <c r="AE145" i="55" a="1"/>
  <c r="AE318" i="55" a="1"/>
  <c r="AE446" i="55" a="1"/>
  <c r="AE19" i="55" a="1"/>
  <c r="AE461" i="55" a="1"/>
  <c r="AE63" i="55" a="1"/>
  <c r="Z4" i="55" a="1"/>
  <c r="Z44" i="55" a="1"/>
  <c r="AB74" i="55" a="1"/>
  <c r="AA17" i="55" a="1"/>
  <c r="Z155" i="55" a="1"/>
  <c r="AC180" i="55" a="1"/>
  <c r="AA117" i="55" a="1"/>
  <c r="AB127" i="55" a="1"/>
  <c r="AC233" i="55" a="1"/>
  <c r="AA259" i="55" a="1"/>
  <c r="AB310" i="55" a="1"/>
  <c r="AA105" i="55" a="1"/>
  <c r="Z216" i="55" a="1"/>
  <c r="AC173" i="55" a="1"/>
  <c r="AA254" i="55" a="1"/>
  <c r="AB305" i="55" a="1"/>
  <c r="AA356" i="55" a="1"/>
  <c r="AA330" i="55" a="1"/>
  <c r="AA139" i="55" a="1"/>
  <c r="Z237" i="55" a="1"/>
  <c r="AC318" i="55" a="1"/>
  <c r="AC390" i="55" a="1"/>
  <c r="AC437" i="55" a="1"/>
  <c r="AC372" i="55" a="1"/>
  <c r="AA300" i="55" a="1"/>
  <c r="AA387" i="55" a="1"/>
  <c r="AA479" i="55" a="1"/>
  <c r="AC440" i="55" a="1"/>
  <c r="AB475" i="55" a="1"/>
  <c r="AA483" i="55" a="1"/>
  <c r="AB409" i="56" a="1"/>
  <c r="AB460" i="56" a="1"/>
  <c r="AA191" i="56" a="1"/>
  <c r="AE28" i="55" a="1"/>
  <c r="AE156" i="55" a="1"/>
  <c r="AE196" i="55" a="1"/>
  <c r="AE368" i="55" a="1"/>
  <c r="AE7" i="55" a="1"/>
  <c r="AE305" i="55" a="1"/>
  <c r="AE311" i="55" a="1"/>
  <c r="AE240" i="55" a="1"/>
  <c r="Z11" i="55" a="1"/>
  <c r="AC34" i="55" a="1"/>
  <c r="AB84" i="55" a="1"/>
  <c r="AB48" i="55" a="1"/>
  <c r="AB139" i="55" a="1"/>
  <c r="Z165" i="55" a="1"/>
  <c r="AB71" i="55" a="1"/>
  <c r="AB137" i="55" a="1"/>
  <c r="AB152" i="55" a="1"/>
  <c r="AC203" i="55" a="1"/>
  <c r="AC243" i="55" a="1"/>
  <c r="AA269" i="55" a="1"/>
  <c r="AB320" i="55" a="1"/>
  <c r="Z185" i="55" a="1"/>
  <c r="Z61" i="55" a="1"/>
  <c r="AB213" i="55" a="1"/>
  <c r="AA274" i="55" a="1"/>
  <c r="AB325" i="55" a="1"/>
  <c r="AA130" i="55" a="1"/>
  <c r="AB350" i="55" a="1"/>
  <c r="AA179" i="55" a="1"/>
  <c r="AA256" i="55" a="1"/>
  <c r="AC358" i="55" a="1"/>
  <c r="AA200" i="55" a="1"/>
  <c r="Z341" i="55" a="1"/>
  <c r="Z402" i="55" a="1"/>
  <c r="AC449" i="55" a="1"/>
  <c r="AB485" i="55" a="1"/>
  <c r="AC489" i="55" a="1"/>
  <c r="AB458" i="55" a="1"/>
  <c r="AA463" i="55" a="1"/>
  <c r="AB414" i="55" a="1"/>
  <c r="AB499" i="56" a="1"/>
  <c r="AC442" i="56" a="1"/>
  <c r="AA485" i="56" a="1"/>
  <c r="AA494" i="56" a="1"/>
  <c r="AA458" i="56" a="1"/>
  <c r="AE110" i="55" a="1"/>
  <c r="AE153" i="55" a="1"/>
  <c r="AE322" i="55" a="1"/>
  <c r="AE450" i="55" a="1"/>
  <c r="AE83" i="55" a="1"/>
  <c r="AE469" i="55" a="1"/>
  <c r="AE127" i="55" a="1"/>
  <c r="AB16" i="55" a="1"/>
  <c r="AC45" i="55" a="1"/>
  <c r="AA75" i="55" a="1"/>
  <c r="AB20" i="55" a="1"/>
  <c r="AB30" i="55" a="1"/>
  <c r="AB122" i="55" a="1"/>
  <c r="AC8" i="55" a="1"/>
  <c r="AC130" i="55" a="1"/>
  <c r="AB185" i="55" a="1"/>
  <c r="AB234" i="55" a="1"/>
  <c r="Z260" i="55" a="1"/>
  <c r="AC285" i="55" a="1"/>
  <c r="AA311" i="55" a="1"/>
  <c r="AB108" i="55" a="1"/>
  <c r="AC217" i="55" a="1"/>
  <c r="Z307" i="55" a="1"/>
  <c r="AB142" i="55" a="1"/>
  <c r="Z55" i="55" a="1"/>
  <c r="AA392" i="55" a="1"/>
  <c r="AB438" i="55" a="1"/>
  <c r="AA374" i="55" a="1"/>
  <c r="AB425" i="55" a="1"/>
  <c r="AB303" i="55" a="1"/>
  <c r="AB383" i="55" a="1"/>
  <c r="AC393" i="55" a="1"/>
  <c r="AC481" i="55" a="1"/>
  <c r="AA442" i="55" a="1"/>
  <c r="AA476" i="55" a="1"/>
  <c r="AA502" i="55" a="1"/>
  <c r="Z424" i="55" a="1"/>
  <c r="Z437" i="55" a="1"/>
  <c r="AB3" i="55" a="1"/>
  <c r="AB492" i="55" a="1"/>
  <c r="AA480" i="55" a="1"/>
  <c r="Z438" i="56" a="1"/>
  <c r="AB427" i="56" a="1"/>
  <c r="AB437" i="56" a="1"/>
  <c r="AE56" i="55" a="1"/>
  <c r="AE45" i="55" a="1"/>
  <c r="AE252" i="55" a="1"/>
  <c r="AE396" i="55" a="1"/>
  <c r="AE186" i="55" a="1"/>
  <c r="AE361" i="55" a="1"/>
  <c r="AE419" i="55" a="1"/>
  <c r="AE383" i="55" a="1"/>
  <c r="AA22" i="55" a="1"/>
  <c r="AB64" i="55" a="1"/>
  <c r="Z90" i="55" a="1"/>
  <c r="AC30" i="55" a="1"/>
  <c r="Z145" i="55" a="1"/>
  <c r="AC170" i="55" a="1"/>
  <c r="Z75" i="55" a="1"/>
  <c r="AC163" i="55" a="1"/>
  <c r="AA249" i="55" a="1"/>
  <c r="AB300" i="55" a="1"/>
  <c r="Z326" i="55" a="1"/>
  <c r="AA196" i="55" a="1"/>
  <c r="Z128" i="55" a="1"/>
  <c r="AA234" i="55" a="1"/>
  <c r="AB285" i="55" a="1"/>
  <c r="AB336" i="55" a="1"/>
  <c r="AC198" i="55" a="1"/>
  <c r="AC361" i="55" a="1"/>
  <c r="AA201" i="55" a="1"/>
  <c r="AC278" i="55" a="1"/>
  <c r="Z422" i="55" a="1"/>
  <c r="AC341" i="55" a="1"/>
  <c r="Z404" i="55" a="1"/>
  <c r="AA260" i="55" a="1"/>
  <c r="AA413" i="55" a="1"/>
  <c r="AB447" i="55" a="1"/>
  <c r="AB398" i="55" a="1"/>
  <c r="Z467" i="55" a="1"/>
  <c r="Z384" i="55" a="1"/>
  <c r="AB476" i="55" a="1"/>
  <c r="Z117" i="55" a="1"/>
  <c r="AC74" i="55" a="1"/>
  <c r="AC179" i="55" a="1"/>
  <c r="AB276" i="55" a="1"/>
  <c r="AA122" i="55" a="1"/>
  <c r="AB237" i="55" a="1"/>
  <c r="AA74" i="55" a="1"/>
  <c r="AC207" i="55" a="1"/>
  <c r="AC399" i="55" a="1"/>
  <c r="AA407" i="55" a="1"/>
  <c r="AC349" i="55" a="1"/>
  <c r="AB397" i="55" a="1"/>
  <c r="AB317" i="55" a="1"/>
  <c r="Z214" i="55" a="1"/>
  <c r="AC443" i="55" a="1"/>
  <c r="AA381" i="55" a="1"/>
  <c r="AA470" i="55" a="1"/>
  <c r="AE90" i="56" a="1"/>
  <c r="AC165" i="56" a="1"/>
  <c r="AB245" i="56" a="1"/>
  <c r="Z288" i="56" a="1"/>
  <c r="AB177" i="56" a="1"/>
  <c r="AA324" i="56" a="1"/>
  <c r="AC231" i="56" a="1"/>
  <c r="AB306" i="56" a="1"/>
  <c r="AC374" i="56" a="1"/>
  <c r="AC410" i="56" a="1"/>
  <c r="AA251" i="56" a="1"/>
  <c r="AA268" i="56" a="1"/>
  <c r="AB353" i="56" a="1"/>
  <c r="AB380" i="56" a="1"/>
  <c r="AC436" i="56" a="1"/>
  <c r="AA495" i="56" a="1"/>
  <c r="Z422" i="56" a="1"/>
  <c r="AC478" i="56" a="1"/>
  <c r="AE444" i="56" a="1"/>
  <c r="AE18" i="55" a="1"/>
  <c r="AE146" i="55" a="1"/>
  <c r="AE175" i="55" a="1"/>
  <c r="AE358" i="55" a="1"/>
  <c r="AE486" i="55" a="1"/>
  <c r="AE285" i="55" a="1"/>
  <c r="AE267" i="55" a="1"/>
  <c r="AE35" i="55" a="1"/>
  <c r="AB7" i="55" a="1"/>
  <c r="AB82" i="55" a="1"/>
  <c r="AA44" i="55" a="1"/>
  <c r="AA72" i="55" a="1"/>
  <c r="Z163" i="55" a="1"/>
  <c r="Z63" i="55" a="1"/>
  <c r="AA133" i="55" a="1"/>
  <c r="AB148" i="55" a="1"/>
  <c r="AA165" i="56" a="1"/>
  <c r="AE315" i="56" a="1"/>
  <c r="AE214" i="56" a="1"/>
  <c r="AA253" i="56" a="1"/>
  <c r="AA366" i="56" a="1"/>
  <c r="AE408" i="56" a="1"/>
  <c r="AB323" i="56" a="1"/>
  <c r="AB406" i="56" a="1"/>
  <c r="AA488" i="56" a="1"/>
  <c r="AB411" i="56" a="1"/>
  <c r="Z151" i="56" a="1"/>
  <c r="Z261" i="57" a="1"/>
  <c r="AE421" i="57" a="1"/>
  <c r="Z455" i="57" a="1"/>
  <c r="AC12" i="56" a="1"/>
  <c r="AB91" i="56" a="1"/>
  <c r="AC115" i="56" a="1"/>
  <c r="Z215" i="56" a="1"/>
  <c r="AA121" i="56" a="1"/>
  <c r="AC336" i="56" a="1"/>
  <c r="AA344" i="56" a="1"/>
  <c r="AC389" i="56" a="1"/>
  <c r="AC200" i="56" a="1"/>
  <c r="AB308" i="56" a="1"/>
  <c r="Z453" i="56" a="1"/>
  <c r="AC449" i="56" a="1"/>
  <c r="AE75" i="56" a="1"/>
  <c r="Z116" i="56" a="1"/>
  <c r="AE158" i="56" a="1"/>
  <c r="Z210" i="56" a="1"/>
  <c r="AB231" i="56" a="1"/>
  <c r="Z274" i="56" a="1"/>
  <c r="Z67" i="56" a="1"/>
  <c r="AE153" i="56" a="1"/>
  <c r="AE271" i="56" a="1"/>
  <c r="AA310" i="56" a="1"/>
  <c r="AC331" i="56" a="1"/>
  <c r="AC203" i="56" a="1"/>
  <c r="AA246" i="56" a="1"/>
  <c r="AE207" i="56" a="1"/>
  <c r="AC360" i="56" a="1"/>
  <c r="AE381" i="56" a="1"/>
  <c r="AA403" i="56" a="1"/>
  <c r="AC424" i="56" a="1"/>
  <c r="AC271" i="56" a="1"/>
  <c r="Z346" i="56" a="1"/>
  <c r="AB367" i="56" a="1"/>
  <c r="Z395" i="56" a="1"/>
  <c r="AE437" i="56" a="1"/>
  <c r="AC480" i="56" a="1"/>
  <c r="Z434" i="56" a="1"/>
  <c r="AC220" i="56" a="1"/>
  <c r="Z400" i="56" a="1"/>
  <c r="AB138" i="56" a="1"/>
  <c r="AB161" i="56" a="1"/>
  <c r="AE111" i="56" a="1"/>
  <c r="AE108" i="56" a="1"/>
  <c r="AE140" i="56" a="1"/>
  <c r="AB183" i="56" a="1"/>
  <c r="AB190" i="56" a="1"/>
  <c r="Z233" i="56" a="1"/>
  <c r="AB254" i="56" a="1"/>
  <c r="AA95" i="56" a="1"/>
  <c r="AA157" i="56" a="1"/>
  <c r="AC278" i="56" a="1"/>
  <c r="AE311" i="56" a="1"/>
  <c r="AA333" i="56" a="1"/>
  <c r="AE206" i="56" a="1"/>
  <c r="AC249" i="56" a="1"/>
  <c r="AA221" i="56" a="1"/>
  <c r="AE340" i="56" a="1"/>
  <c r="AA362" i="56" a="1"/>
  <c r="AC383" i="56" a="1"/>
  <c r="AE404" i="56" a="1"/>
  <c r="AA426" i="56" a="1"/>
  <c r="AB307" i="56" a="1"/>
  <c r="AC281" i="56" a="1"/>
  <c r="AC181" i="56" a="1"/>
  <c r="AB398" i="56" a="1"/>
  <c r="Z441" i="56" a="1"/>
  <c r="AC437" i="56" a="1"/>
  <c r="AA480" i="56" a="1"/>
  <c r="AA278" i="56" a="1"/>
  <c r="AB403" i="56" a="1"/>
  <c r="AE72" i="56" a="1"/>
  <c r="Z147" i="56" a="1"/>
  <c r="AB73" i="56" a="1"/>
  <c r="AB384" i="57" a="1"/>
  <c r="Z384" i="57" a="1"/>
  <c r="AB428" i="57" a="1"/>
  <c r="AB379" i="57" a="1"/>
  <c r="AB8" i="56" a="1"/>
  <c r="AC47" i="56" a="1"/>
  <c r="Z69" i="56" a="1"/>
  <c r="Z158" i="56" a="1"/>
  <c r="AA102" i="56" a="1"/>
  <c r="AB208" i="56" a="1"/>
  <c r="Z251" i="56" a="1"/>
  <c r="AA265" i="56" a="1"/>
  <c r="AE329" i="56" a="1"/>
  <c r="AE242" i="56" a="1"/>
  <c r="Z329" i="56" a="1"/>
  <c r="AA364" i="56" a="1"/>
  <c r="AC385" i="56" a="1"/>
  <c r="AE406" i="56" a="1"/>
  <c r="AA428" i="56" a="1"/>
  <c r="AB315" i="56" a="1"/>
  <c r="AA292" i="56" a="1"/>
  <c r="AA247" i="56" a="1"/>
  <c r="AB402" i="56" a="1"/>
  <c r="Z445" i="56" a="1"/>
  <c r="AC441" i="56" a="1"/>
  <c r="AA484" i="56" a="1"/>
  <c r="AB407" i="56" a="1"/>
  <c r="Z145" i="56" a="1"/>
  <c r="AB37" i="56" a="1"/>
  <c r="AB31" i="56" a="1"/>
  <c r="AE150" i="56" a="1"/>
  <c r="AC96" i="56" a="1"/>
  <c r="AB195" i="56" a="1"/>
  <c r="Z238" i="56" a="1"/>
  <c r="AB259" i="56" a="1"/>
  <c r="AC124" i="56" a="1"/>
  <c r="AA167" i="56" a="1"/>
  <c r="AC295" i="56" a="1"/>
  <c r="AE316" i="56" a="1"/>
  <c r="AA338" i="56" a="1"/>
  <c r="AE216" i="56" a="1"/>
  <c r="AE264" i="56" a="1"/>
  <c r="AC269" i="56" a="1"/>
  <c r="AE345" i="56" a="1"/>
  <c r="AA367" i="56" a="1"/>
  <c r="AC388" i="56" a="1"/>
  <c r="AE409" i="56" a="1"/>
  <c r="AC192" i="56" a="1"/>
  <c r="AB327" i="56" a="1"/>
  <c r="AB304" i="56" a="1"/>
  <c r="AB408" i="56" a="1"/>
  <c r="AA451" i="56" a="1"/>
  <c r="AE493" i="56" a="1"/>
  <c r="AB447" i="56" a="1"/>
  <c r="Z490" i="56" a="1"/>
  <c r="AB413" i="56" a="1"/>
  <c r="AB41" i="56" a="1"/>
  <c r="AB66" i="56" a="1"/>
  <c r="AC71" i="56" a="1"/>
  <c r="AA69" i="56" a="1"/>
  <c r="AA154" i="56" a="1"/>
  <c r="Z109" i="56" a="1"/>
  <c r="Z197" i="56" a="1"/>
  <c r="AB218" i="56" a="1"/>
  <c r="Z261" i="56" a="1"/>
  <c r="AB282" i="56" a="1"/>
  <c r="AE127" i="56" a="1"/>
  <c r="AA297" i="56" a="1"/>
  <c r="AC318" i="56" a="1"/>
  <c r="AE339" i="56" a="1"/>
  <c r="AA220" i="56" a="1"/>
  <c r="AA99" i="56" a="1"/>
  <c r="AE278" i="56" a="1"/>
  <c r="AC347" i="56" a="1"/>
  <c r="AE368" i="56" a="1"/>
  <c r="AA390" i="56" a="1"/>
  <c r="AC411" i="56" a="1"/>
  <c r="AE205" i="56" a="1"/>
  <c r="Z334" i="56" a="1"/>
  <c r="Z311" i="56" a="1"/>
  <c r="AB354" i="56" a="1"/>
  <c r="Z369" i="56" a="1"/>
  <c r="AB454" i="56" a="1"/>
  <c r="Z497" i="56" a="1"/>
  <c r="AE450" i="56" a="1"/>
  <c r="AC493" i="56" a="1"/>
  <c r="Z374" i="56" a="1"/>
  <c r="AB36" i="56" a="1"/>
  <c r="Z126" i="56" a="1"/>
  <c r="AB96" i="56" a="1"/>
  <c r="AB93" i="56" a="1"/>
  <c r="AC125" i="56" a="1"/>
  <c r="AE167" i="56" a="1"/>
  <c r="AE176" i="56" a="1"/>
  <c r="Z204" i="56" a="1"/>
  <c r="AB225" i="56" a="1"/>
  <c r="Z268" i="56" a="1"/>
  <c r="AB289" i="56" a="1"/>
  <c r="AE141" i="56" a="1"/>
  <c r="AA304" i="56" a="1"/>
  <c r="AC325" i="56" a="1"/>
  <c r="AC191" i="56" a="1"/>
  <c r="AA234" i="56" a="1"/>
  <c r="AE261" i="56" a="1"/>
  <c r="AC354" i="56" a="1"/>
  <c r="AE375" i="56" a="1"/>
  <c r="AA88" i="56" a="1"/>
  <c r="AE162" i="56" a="1"/>
  <c r="AB201" i="56" a="1"/>
  <c r="Z244" i="56" a="1"/>
  <c r="AE166" i="56" a="1"/>
  <c r="AE322" i="56" a="1"/>
  <c r="AE228" i="56" a="1"/>
  <c r="Z301" i="56" a="1"/>
  <c r="AA373" i="56" a="1"/>
  <c r="AE407" i="56" a="1"/>
  <c r="AC240" i="56" a="1"/>
  <c r="AE251" i="56" a="1"/>
  <c r="AE433" i="56" a="1"/>
  <c r="AE489" i="56" a="1"/>
  <c r="AE475" i="56" a="1"/>
  <c r="Z460" i="56" a="1"/>
  <c r="AE10" i="55" a="1"/>
  <c r="AE138" i="55" a="1"/>
  <c r="AE139" i="55" a="1"/>
  <c r="AE350" i="55" a="1"/>
  <c r="AE478" i="55" a="1"/>
  <c r="AE259" i="55" a="1"/>
  <c r="AE208" i="55" a="1"/>
  <c r="AE270" i="55" a="1"/>
  <c r="AA4" i="55" a="1"/>
  <c r="AC27" i="55" a="1"/>
  <c r="AA55" i="55" a="1"/>
  <c r="AC133" i="55" a="1"/>
  <c r="AB161" i="55" a="1"/>
  <c r="AC56" i="55" a="1"/>
  <c r="Z130" i="55" a="1"/>
  <c r="AA145" i="55" a="1"/>
  <c r="AC196" i="55" a="1"/>
  <c r="Z240" i="55" a="1"/>
  <c r="AC265" i="55" a="1"/>
  <c r="AA291" i="55" a="1"/>
  <c r="AC199" i="55" a="1"/>
  <c r="Z267" i="55" a="1"/>
  <c r="AA318" i="55" a="1"/>
  <c r="Z102" i="55" a="1"/>
  <c r="Z343" i="55" a="1"/>
  <c r="AC343" i="55" a="1"/>
  <c r="AB403" i="55" a="1"/>
  <c r="Z444" i="55" a="1"/>
  <c r="AB385" i="55" a="1"/>
  <c r="AB133" i="55" a="1"/>
  <c r="AC394" i="55" a="1"/>
  <c r="Z453" i="55" a="1"/>
  <c r="AB443" i="56" a="1"/>
  <c r="Z471" i="56" a="1"/>
  <c r="Z440" i="56" a="1"/>
  <c r="Z456" i="56" a="1"/>
  <c r="AE60" i="55" a="1"/>
  <c r="AE53" i="55" a="1"/>
  <c r="AE260" i="55" a="1"/>
  <c r="AE400" i="55" a="1"/>
  <c r="AE194" i="55" a="1"/>
  <c r="AE369" i="55" a="1"/>
  <c r="AE431" i="55" a="1"/>
  <c r="AE399" i="55" a="1"/>
  <c r="AC42" i="55" a="1"/>
  <c r="AA65" i="55" a="1"/>
  <c r="Z37" i="55" a="1"/>
  <c r="Z103" i="55" a="1"/>
  <c r="AB171" i="55" a="1"/>
  <c r="Z97" i="55" a="1"/>
  <c r="AB81" i="55" a="1"/>
  <c r="AA165" i="55" a="1"/>
  <c r="AB216" i="55" a="1"/>
  <c r="Z250" i="55" a="1"/>
  <c r="AC275" i="55" a="1"/>
  <c r="AA301" i="55" a="1"/>
  <c r="Z21" i="55" a="1"/>
  <c r="AB134" i="55" a="1"/>
  <c r="Z287" i="55" a="1"/>
  <c r="Z338" i="55" a="1"/>
  <c r="AB204" i="55" a="1"/>
  <c r="AB372" i="55" a="1"/>
  <c r="AC423" i="55" a="1"/>
  <c r="AC405" i="55" a="1"/>
  <c r="AB263" i="55" a="1"/>
  <c r="AC363" i="55" a="1"/>
  <c r="AC450" i="55" a="1"/>
  <c r="AA466" i="55" a="1"/>
  <c r="AB346" i="55" a="1"/>
  <c r="AA378" i="55" a="1"/>
  <c r="Z480" i="55" a="1"/>
  <c r="AC469" i="55" a="1"/>
  <c r="AB435" i="55" a="1"/>
  <c r="Z380" i="56" a="1"/>
  <c r="AA453" i="56" a="1"/>
  <c r="AE495" i="56" a="1"/>
  <c r="AA450" i="56" a="1"/>
  <c r="AE14" i="55" a="1"/>
  <c r="AE142" i="55" a="1"/>
  <c r="AE165" i="55" a="1"/>
  <c r="AE354" i="55" a="1"/>
  <c r="AE482" i="55" a="1"/>
  <c r="AE275" i="55" a="1"/>
  <c r="AE235" i="55" a="1"/>
  <c r="AE497" i="55" a="1"/>
  <c r="AA29" i="55" a="1"/>
  <c r="Z56" i="55" a="1"/>
  <c r="AC81" i="55" a="1"/>
  <c r="AB42" i="55" a="1"/>
  <c r="Z69" i="55" a="1"/>
  <c r="AA135" i="55" a="1"/>
  <c r="AA162" i="55" a="1"/>
  <c r="AC131" i="55" a="1"/>
  <c r="AA198" i="55" a="1"/>
  <c r="AB266" i="55" a="1"/>
  <c r="Z292" i="55" a="1"/>
  <c r="AC317" i="55" a="1"/>
  <c r="Z134" i="55" a="1"/>
  <c r="AB230" i="55" a="1"/>
  <c r="AC268" i="55" a="1"/>
  <c r="AC344" i="55" a="1"/>
  <c r="Z168" i="55" a="1"/>
  <c r="Z245" i="55" a="1"/>
  <c r="Z405" i="55" a="1"/>
  <c r="AA76" i="55" a="1"/>
  <c r="Z387" i="55" a="1"/>
  <c r="AA329" i="55" a="1"/>
  <c r="AA396" i="55" a="1"/>
  <c r="Z432" i="55" a="1"/>
  <c r="AA499" i="55" a="1"/>
  <c r="AC454" i="55" a="1"/>
  <c r="AC482" i="55" a="1"/>
  <c r="AC479" i="55" a="1"/>
  <c r="AC452" i="55" a="1"/>
  <c r="AA453" i="55" a="1"/>
  <c r="AA478" i="55" a="1"/>
  <c r="Z494" i="55" a="1"/>
  <c r="AB480" i="56" a="1"/>
  <c r="AB493" i="56" a="1"/>
  <c r="AE88" i="55" a="1"/>
  <c r="AE109" i="55" a="1"/>
  <c r="AE300" i="55" a="1"/>
  <c r="AE428" i="55" a="1"/>
  <c r="AE250" i="55" a="1"/>
  <c r="AE425" i="55" a="1"/>
  <c r="AE182" i="55" a="1"/>
  <c r="AE177" i="55" a="1"/>
  <c r="Z35" i="55" a="1"/>
  <c r="AC25" i="55" a="1"/>
  <c r="AB96" i="55" a="1"/>
  <c r="AA101" i="55" a="1"/>
  <c r="AB151" i="55" a="1"/>
  <c r="Z177" i="55" a="1"/>
  <c r="AA110" i="55" a="1"/>
  <c r="AC113" i="55" a="1"/>
  <c r="AB176" i="55" a="1"/>
  <c r="AC227" i="55" a="1"/>
  <c r="AC255" i="55" a="1"/>
  <c r="AA281" i="55" a="1"/>
  <c r="AB77" i="55" a="1"/>
  <c r="Z209" i="55" a="1"/>
  <c r="AA159" i="55" a="1"/>
  <c r="Z247" i="55" a="1"/>
  <c r="AA298" i="55" a="1"/>
  <c r="AA349" i="55" a="1"/>
  <c r="AA224" i="55" a="1"/>
  <c r="Z112" i="55" a="1"/>
  <c r="AA304" i="55" a="1"/>
  <c r="AC383" i="55" a="1"/>
  <c r="Z434" i="55" a="1"/>
  <c r="AC365" i="55" a="1"/>
  <c r="AB433" i="55" a="1"/>
  <c r="AC476" i="55" a="1"/>
  <c r="Z356" i="55" a="1"/>
  <c r="AA454" i="55" a="1"/>
  <c r="AA140" i="55" a="1"/>
  <c r="AA126" i="55" a="1"/>
  <c r="Z218" i="55" a="1"/>
  <c r="AA289" i="55" a="1"/>
  <c r="AB199" i="55" a="1"/>
  <c r="Z263" i="55" a="1"/>
  <c r="Z205" i="55" a="1"/>
  <c r="AA216" i="55" a="1"/>
  <c r="AA425" i="55" a="1"/>
  <c r="AB416" i="55" a="1"/>
  <c r="AC436" i="55" a="1"/>
  <c r="AA215" i="55" a="1"/>
  <c r="AA99" i="55" a="1"/>
  <c r="AB291" i="55" a="1"/>
  <c r="AC49" i="55" a="1"/>
  <c r="Z112" i="56" a="1"/>
  <c r="AC186" i="56" a="1"/>
  <c r="AB213" i="56" a="1"/>
  <c r="Z256" i="56" a="1"/>
  <c r="AA285" i="56" a="1"/>
  <c r="AE334" i="56" a="1"/>
  <c r="AE252" i="56" a="1"/>
  <c r="AC342" i="56" a="1"/>
  <c r="AA385" i="56" a="1"/>
  <c r="AA417" i="56" a="1"/>
  <c r="Z298" i="56" a="1"/>
  <c r="Z307" i="56" a="1"/>
  <c r="Z360" i="56" a="1"/>
  <c r="AC452" i="56" a="1"/>
  <c r="AC265" i="56" a="1"/>
  <c r="AE435" i="56" a="1"/>
  <c r="AC494" i="56" a="1"/>
  <c r="AA498" i="56" a="1"/>
  <c r="AE50" i="55" a="1"/>
  <c r="AE33" i="55" a="1"/>
  <c r="AE239" i="55" a="1"/>
  <c r="AE390" i="55" a="1"/>
  <c r="AE173" i="55" a="1"/>
  <c r="AE349" i="55" a="1"/>
  <c r="AE395" i="55" a="1"/>
  <c r="AE359" i="55" a="1"/>
  <c r="Z20" i="55" a="1"/>
  <c r="AC40" i="55" a="1"/>
  <c r="AA63" i="55" a="1"/>
  <c r="AB169" i="55" a="1"/>
  <c r="AA64" i="55" a="1"/>
  <c r="AC212" i="55" a="1"/>
  <c r="AB254" i="55" a="1"/>
  <c r="Z280" i="55" a="1"/>
  <c r="AC305" i="55" a="1"/>
  <c r="AC66" i="55" a="1"/>
  <c r="AB206" i="55" a="1"/>
  <c r="AB154" i="55" a="1"/>
  <c r="AC244" i="55" a="1"/>
  <c r="AC346" i="55" a="1"/>
  <c r="Z220" i="55" a="1"/>
  <c r="AA103" i="55" a="1"/>
  <c r="AB221" i="55" a="1"/>
  <c r="AB299" i="55" a="1"/>
  <c r="Z381" i="55" a="1"/>
  <c r="AA432" i="55" a="1"/>
  <c r="Z363" i="55" a="1"/>
  <c r="AA414" i="55" a="1"/>
  <c r="Z281" i="55" a="1"/>
  <c r="AA372" i="55" a="1"/>
  <c r="AA465" i="55" a="1"/>
  <c r="AA429" i="55" a="1"/>
  <c r="AC470" i="55" a="1"/>
  <c r="AB377" i="56" a="1"/>
  <c r="AB452" i="56" a="1"/>
  <c r="Z495" i="56" a="1"/>
  <c r="AE4" i="55" a="1"/>
  <c r="AE132" i="55" a="1"/>
  <c r="AE91" i="55" a="1"/>
  <c r="AE344" i="55" a="1"/>
  <c r="AE472" i="55" a="1"/>
  <c r="AE232" i="55" a="1"/>
  <c r="AE170" i="55" a="1"/>
  <c r="AE249" i="55" a="1"/>
  <c r="AA9" i="55" a="1"/>
  <c r="Z25" i="55" a="1"/>
  <c r="Z54" i="55" a="1"/>
  <c r="AC79" i="55" a="1"/>
  <c r="AB38" i="55" a="1"/>
  <c r="AC60" i="55" a="1"/>
  <c r="AB131" i="55" a="1"/>
  <c r="AA160" i="55" a="1"/>
  <c r="Z194" i="55" a="1"/>
  <c r="AB264" i="55" a="1"/>
  <c r="Z290" i="55" a="1"/>
  <c r="AC315" i="55" a="1"/>
  <c r="AB125" i="55" a="1"/>
  <c r="AC226" i="55" a="1"/>
  <c r="AA194" i="55" a="1"/>
  <c r="AC264" i="55" a="1"/>
  <c r="Z87" i="55" a="1"/>
  <c r="Z160" i="55" a="1"/>
  <c r="Z229" i="55" a="1"/>
  <c r="AB339" i="55" a="1"/>
  <c r="AA401" i="55" a="1"/>
  <c r="AA383" i="55" a="1"/>
  <c r="AC80" i="55" a="1"/>
  <c r="Z321" i="55" a="1"/>
  <c r="AB392" i="55" a="1"/>
  <c r="AC424" i="55" a="1"/>
  <c r="AC493" i="55" a="1"/>
  <c r="AC480" i="55" a="1"/>
  <c r="Z472" i="55" a="1"/>
  <c r="AC453" i="55" a="1"/>
  <c r="Z482" i="55" a="1"/>
  <c r="AB467" i="56" a="1"/>
  <c r="AC434" i="56" a="1"/>
  <c r="AA477" i="56" a="1"/>
  <c r="AA462" i="56" a="1"/>
  <c r="AE480" i="56" a="1"/>
  <c r="AE86" i="55" a="1"/>
  <c r="AE105" i="55" a="1"/>
  <c r="AE298" i="55" a="1"/>
  <c r="AE426" i="55" a="1"/>
  <c r="AE245" i="55" a="1"/>
  <c r="AE421" i="55" a="1"/>
  <c r="AE171" i="55" a="1"/>
  <c r="AE143" i="55" a="1"/>
  <c r="AB34" i="55" a="1"/>
  <c r="AC24" i="55" a="1"/>
  <c r="AB70" i="55" a="1"/>
  <c r="Z96" i="55" a="1"/>
  <c r="AA100" i="55" a="1"/>
  <c r="Z151" i="55" a="1"/>
  <c r="AC176" i="55" a="1"/>
  <c r="AA109" i="55" a="1"/>
  <c r="AB111" i="55" a="1"/>
  <c r="AC175" i="55" a="1"/>
  <c r="Z227" i="55" a="1"/>
  <c r="AA255" i="55" a="1"/>
  <c r="AB306" i="55" a="1"/>
  <c r="Z73" i="55" a="1"/>
  <c r="Z208" i="55" a="1"/>
  <c r="AC157" i="55" a="1"/>
  <c r="AA246" i="55" a="1"/>
  <c r="AB297" i="55" a="1"/>
  <c r="AA348" i="55" a="1"/>
  <c r="AA223" i="55" a="1"/>
  <c r="AC224" i="55" a="1"/>
  <c r="AC302" i="55" a="1"/>
  <c r="AC382" i="55" a="1"/>
  <c r="AC433" i="55" a="1"/>
  <c r="AC364" i="55" a="1"/>
  <c r="AA284" i="55" a="1"/>
  <c r="AC348" i="55" a="1"/>
  <c r="Z468" i="55" a="1"/>
  <c r="AB432" i="55" a="1"/>
  <c r="AB471" i="55" a="1"/>
  <c r="AB497" i="55" a="1"/>
  <c r="AC392" i="55" a="1"/>
  <c r="AA421" i="55" a="1"/>
  <c r="AB494" i="55" a="1"/>
  <c r="AC463" i="55" a="1"/>
  <c r="Z478" i="55" a="1"/>
  <c r="AE233" i="56" a="1"/>
  <c r="Z484" i="56" a="1"/>
  <c r="AE32" i="55" a="1"/>
  <c r="AE160" i="55" a="1"/>
  <c r="AE204" i="55" a="1"/>
  <c r="AE372" i="55" a="1"/>
  <c r="AE39" i="55" a="1"/>
  <c r="AE313" i="55" a="1"/>
  <c r="AE327" i="55" a="1"/>
  <c r="AE272" i="55" a="1"/>
  <c r="AC12" i="55" a="1"/>
  <c r="AA36" i="55" a="1"/>
  <c r="AC59" i="55" a="1"/>
  <c r="AA85" i="55" a="1"/>
  <c r="Z7" i="55" a="1"/>
  <c r="Z153" i="55" a="1"/>
  <c r="AB192" i="55" a="1"/>
  <c r="AA90" i="55" a="1"/>
  <c r="AB352" i="55" a="1"/>
  <c r="AA365" i="55" a="1"/>
  <c r="AC409" i="55" a="1"/>
  <c r="Z317" i="55" a="1"/>
  <c r="AB247" i="55" a="1"/>
  <c r="Z120" i="56" a="1"/>
  <c r="AE101" i="56" a="1"/>
  <c r="AB217" i="56" a="1"/>
  <c r="Z260" i="56" a="1"/>
  <c r="AE125" i="56" a="1"/>
  <c r="AA296" i="56" a="1"/>
  <c r="AE338" i="56" a="1"/>
  <c r="AC267" i="56" a="1"/>
  <c r="AC346" i="56" a="1"/>
  <c r="AA389" i="56" a="1"/>
  <c r="AC418" i="56" a="1"/>
  <c r="AB312" i="56" a="1"/>
  <c r="AB361" i="56" a="1"/>
  <c r="Z399" i="56" a="1"/>
  <c r="AA455" i="56" a="1"/>
  <c r="Z430" i="56" a="1"/>
  <c r="AA441" i="56" a="1"/>
  <c r="AA497" i="56" a="1"/>
  <c r="AC443" i="56" a="1"/>
  <c r="AE58" i="55" a="1"/>
  <c r="AE49" i="55" a="1"/>
  <c r="AE255" i="55" a="1"/>
  <c r="AE398" i="55" a="1"/>
  <c r="AE189" i="55" a="1"/>
  <c r="AE365" i="55" a="1"/>
  <c r="AE423" i="55" a="1"/>
  <c r="AE391" i="55" a="1"/>
  <c r="AA23" i="55" a="1"/>
  <c r="AA42" i="55" a="1"/>
  <c r="AB90" i="55" a="1"/>
  <c r="AA102" i="55" a="1"/>
  <c r="AB145" i="55" a="1"/>
  <c r="Z171" i="55" a="1"/>
  <c r="Z95" i="55" a="1"/>
  <c r="Z77" i="55" a="1"/>
  <c r="AB164" i="55" a="1"/>
  <c r="AC249" i="55" a="1"/>
  <c r="AA275" i="55" a="1"/>
  <c r="AB326" i="55" a="1"/>
  <c r="AA132" i="55" a="1"/>
  <c r="Z235" i="55" a="1"/>
  <c r="AA286" i="55" a="1"/>
  <c r="Z337" i="55" a="1"/>
  <c r="AA362" i="55" a="1"/>
  <c r="AA202" i="55" a="1"/>
  <c r="AA280" i="55" a="1"/>
  <c r="AB371" i="55" a="1"/>
  <c r="AC422" i="55" a="1"/>
  <c r="AC404" i="55" a="1"/>
  <c r="AB362" i="55" a="1"/>
  <c r="Z449" i="55" a="1"/>
  <c r="AC400" i="55" a="1"/>
  <c r="AB309" i="56" a="1"/>
  <c r="AB444" i="56" a="1"/>
  <c r="Z487" i="56" a="1"/>
  <c r="AB501" i="56" a="1"/>
  <c r="Z476" i="56" a="1"/>
  <c r="AE108" i="55" a="1"/>
  <c r="AE149" i="55" a="1"/>
  <c r="AE320" i="55" a="1"/>
  <c r="AE448" i="55" a="1"/>
  <c r="AE51" i="55" a="1"/>
  <c r="AE465" i="55" a="1"/>
  <c r="AE95" i="55" a="1"/>
  <c r="AB4" i="55" a="1"/>
  <c r="AB15" i="55" a="1"/>
  <c r="AC44" i="55" a="1"/>
  <c r="AB19" i="55" a="1"/>
  <c r="AB27" i="55" a="1"/>
  <c r="AB155" i="55" a="1"/>
  <c r="Z181" i="55" a="1"/>
  <c r="AA118" i="55" a="1"/>
  <c r="AC129" i="55" a="1"/>
  <c r="AB184" i="55" a="1"/>
  <c r="Z234" i="55" a="1"/>
  <c r="AC259" i="55" a="1"/>
  <c r="AA285" i="55" a="1"/>
  <c r="AA106" i="55" a="1"/>
  <c r="Z217" i="55" a="1"/>
  <c r="AA175" i="55" a="1"/>
  <c r="Z255" i="55" a="1"/>
  <c r="AA306" i="55" a="1"/>
  <c r="AA357" i="55" a="1"/>
  <c r="AA331" i="55" a="1"/>
  <c r="Z24" i="55" a="1"/>
  <c r="AA320" i="55" a="1"/>
  <c r="AC391" i="55" a="1"/>
  <c r="Z438" i="55" a="1"/>
  <c r="AC373" i="55" a="1"/>
  <c r="AB389" i="55" a="1"/>
  <c r="AB480" i="55" a="1"/>
  <c r="AB441" i="55" a="1"/>
  <c r="Z423" i="55" a="1"/>
  <c r="AA436" i="55" a="1"/>
  <c r="AB491" i="55" a="1"/>
  <c r="AB435" i="56" a="1"/>
  <c r="AA469" i="56" a="1"/>
  <c r="AC435" i="56" a="1"/>
  <c r="AE448" i="56" a="1"/>
  <c r="AE62" i="55" a="1"/>
  <c r="AE57" i="55" a="1"/>
  <c r="AE263" i="55" a="1"/>
  <c r="AE402" i="55" a="1"/>
  <c r="AE197" i="55" a="1"/>
  <c r="AE373" i="55" a="1"/>
  <c r="AE439" i="55" a="1"/>
  <c r="AE407" i="55" a="1"/>
  <c r="AC4" i="55" a="1"/>
  <c r="AC65" i="55" a="1"/>
  <c r="AA91" i="55" a="1"/>
  <c r="AC103" i="55" a="1"/>
  <c r="AA146" i="55" a="1"/>
  <c r="AA98" i="55" a="1"/>
  <c r="AB83" i="55" a="1"/>
  <c r="Z166" i="55" a="1"/>
  <c r="AB217" i="55" a="1"/>
  <c r="AB250" i="55" a="1"/>
  <c r="Z276" i="55" a="1"/>
  <c r="AC301" i="55" a="1"/>
  <c r="AA27" i="55" a="1"/>
  <c r="AB198" i="55" a="1"/>
  <c r="AB138" i="55" a="1"/>
  <c r="AC236" i="55" a="1"/>
  <c r="AC338" i="55" a="1"/>
  <c r="Z204" i="55" a="1"/>
  <c r="AA49" i="55" a="1"/>
  <c r="AB205" i="55" a="1"/>
  <c r="AB283" i="55" a="1"/>
  <c r="Z373" i="55" a="1"/>
  <c r="AA424" i="55" a="1"/>
  <c r="Z347" i="55" a="1"/>
  <c r="AA406" i="55" a="1"/>
  <c r="Z265" i="55" a="1"/>
  <c r="AA364" i="55" a="1"/>
  <c r="AB415" i="55" a="1"/>
  <c r="AA452" i="55" a="1"/>
  <c r="Z407" i="55" a="1"/>
  <c r="AC466" i="55" a="1"/>
  <c r="AA492" i="55" a="1"/>
  <c r="Z355" i="55" a="1"/>
  <c r="AB382" i="55" a="1"/>
  <c r="AA481" i="55" a="1"/>
  <c r="AA496" i="55" a="1"/>
  <c r="AB424" i="55" a="1"/>
  <c r="AB496" i="56" a="1"/>
  <c r="Z452" i="56" a="1"/>
  <c r="AE8" i="55" a="1"/>
  <c r="AE136" i="55" a="1"/>
  <c r="AE123" i="55" a="1"/>
  <c r="AE348" i="55" a="1"/>
  <c r="AE476" i="55" a="1"/>
  <c r="AE248" i="55" a="1"/>
  <c r="AE203" i="55" a="1"/>
  <c r="AE265" i="55" a="1"/>
  <c r="Z10" i="55" a="1"/>
  <c r="AC26" i="55" a="1"/>
  <c r="AB80" i="55" a="1"/>
  <c r="Z40" i="55" a="1"/>
  <c r="Z133" i="55" a="1"/>
  <c r="Z161" i="55" a="1"/>
  <c r="AB55" i="55" a="1"/>
  <c r="AB129" i="55" a="1"/>
  <c r="AB144" i="55" a="1"/>
  <c r="AC195" i="55" a="1"/>
  <c r="AC239" i="55" a="1"/>
  <c r="AA265" i="55" a="1"/>
  <c r="AB316" i="55" a="1"/>
  <c r="AC128" i="55" a="1"/>
  <c r="Z172" i="55" a="1"/>
  <c r="AA240" i="55" a="1"/>
  <c r="AB410" i="55" a="1"/>
  <c r="Z496" i="55" a="1"/>
  <c r="AB101" i="56" a="1"/>
  <c r="AE175" i="56" a="1"/>
  <c r="Z208" i="56" a="1"/>
  <c r="AB293" i="56" a="1"/>
  <c r="AE263" i="56" a="1"/>
  <c r="AC329" i="56" a="1"/>
  <c r="AA242" i="56" a="1"/>
  <c r="AE379" i="56" a="1"/>
  <c r="AA413" i="56" a="1"/>
  <c r="AC285" i="56" a="1"/>
  <c r="AE289" i="56" a="1"/>
  <c r="Z356" i="56" a="1"/>
  <c r="AB388" i="56" a="1"/>
  <c r="AC444" i="56" a="1"/>
  <c r="AC500" i="56" a="1"/>
  <c r="AC430" i="56" a="1"/>
  <c r="AC486" i="56" a="1"/>
  <c r="AA466" i="56" a="1"/>
  <c r="AE34" i="55" a="1"/>
  <c r="AE162" i="55" a="1"/>
  <c r="AE207" i="55" a="1"/>
  <c r="AE374" i="55" a="1"/>
  <c r="AE55" i="55" a="1"/>
  <c r="AE317" i="55" a="1"/>
  <c r="AE335" i="55" a="1"/>
  <c r="AE287" i="55" a="1"/>
  <c r="AC13" i="55" a="1"/>
  <c r="AA37" i="55" a="1"/>
  <c r="Z60" i="55" a="1"/>
  <c r="AC85" i="55" a="1"/>
  <c r="AC50" i="55" a="1"/>
  <c r="Z85" i="55" a="1"/>
  <c r="AC140" i="55" a="1"/>
  <c r="AA166" i="55" a="1"/>
  <c r="AA206" i="55" a="1"/>
  <c r="AB270" i="55" a="1"/>
  <c r="Z296" i="55" a="1"/>
  <c r="AC321" i="55" a="1"/>
  <c r="AA187" i="55" a="1"/>
  <c r="AA78" i="55" a="1"/>
  <c r="AC276" i="55" a="1"/>
  <c r="AB327" i="55" a="1"/>
  <c r="AC181" i="55" a="1"/>
  <c r="AC352" i="55" a="1"/>
  <c r="Z183" i="55" a="1"/>
  <c r="Z261" i="55" a="1"/>
  <c r="Z362" i="55" a="1"/>
  <c r="Z413" i="55" a="1"/>
  <c r="AC221" i="55" a="1"/>
  <c r="Z395" i="55" a="1"/>
  <c r="AC242" i="55" a="1"/>
  <c r="AA345" i="55" a="1"/>
  <c r="AA404" i="55" a="1"/>
  <c r="AA358" i="55" a="1"/>
  <c r="Z461" i="55" a="1"/>
  <c r="AB488" i="55" a="1"/>
  <c r="AB475" i="56" a="1"/>
  <c r="AB436" i="56" a="1"/>
  <c r="Z479" i="56" a="1"/>
  <c r="AB469" i="56" a="1"/>
  <c r="Z488" i="56" a="1"/>
  <c r="AE84" i="55" a="1"/>
  <c r="AE101" i="55" a="1"/>
  <c r="AE296" i="55" a="1"/>
  <c r="AE424" i="55" a="1"/>
  <c r="AE242" i="55" a="1"/>
  <c r="AE417" i="55" a="1"/>
  <c r="AE111" i="55" a="1"/>
  <c r="AE15" i="55" a="1"/>
  <c r="AB33" i="55" a="1"/>
  <c r="AB22" i="55" a="1"/>
  <c r="Z70" i="55" a="1"/>
  <c r="AC95" i="55" a="1"/>
  <c r="AC99" i="55" a="1"/>
  <c r="AA112" i="55" a="1"/>
  <c r="AC150" i="55" a="1"/>
  <c r="AA176" i="55" a="1"/>
  <c r="AC108" i="55" a="1"/>
  <c r="AB110" i="55" a="1"/>
  <c r="Z226" i="55" a="1"/>
  <c r="AB280" i="55" a="1"/>
  <c r="Z306" i="55" a="1"/>
  <c r="Z71" i="55" a="1"/>
  <c r="AB207" i="55" a="1"/>
  <c r="Z156" i="55" a="1"/>
  <c r="AB245" i="55" a="1"/>
  <c r="AC296" i="55" a="1"/>
  <c r="AC347" i="55" a="1"/>
  <c r="Z221" i="55" a="1"/>
  <c r="AC105" i="55" a="1"/>
  <c r="AC223" i="55" a="1"/>
  <c r="Z301" i="55" a="1"/>
  <c r="Z382" i="55" a="1"/>
  <c r="AA433" i="55" a="1"/>
  <c r="Z364" i="55" a="1"/>
  <c r="AA415" i="55" a="1"/>
  <c r="AC282" i="55" a="1"/>
  <c r="AA373" i="55" a="1"/>
  <c r="Z340" i="55" a="1"/>
  <c r="AB431" i="55" a="1"/>
  <c r="Z471" i="55" a="1"/>
  <c r="Z497" i="55" a="1"/>
  <c r="AB390" i="55" a="1"/>
  <c r="AA420" i="55" a="1"/>
  <c r="AA493" i="55" a="1"/>
  <c r="Z3" i="55" a="1"/>
  <c r="AC487" i="55" a="1"/>
  <c r="Z412" i="56" a="1"/>
  <c r="AA461" i="56" a="1"/>
  <c r="AC212" i="56" a="1"/>
  <c r="AA482" i="56" a="1"/>
  <c r="AE38" i="55" a="1"/>
  <c r="AE9" i="55" a="1"/>
  <c r="AE215" i="55" a="1"/>
  <c r="AE378" i="55" a="1"/>
  <c r="AE87" i="55" a="1"/>
  <c r="AE325" i="55" a="1"/>
  <c r="AE347" i="55" a="1"/>
  <c r="AE303" i="55" a="1"/>
  <c r="AA15" i="55" a="1"/>
  <c r="AA38" i="55" a="1"/>
  <c r="AB86" i="55" a="1"/>
  <c r="AA52" i="55" a="1"/>
  <c r="AA88" i="55" a="1"/>
  <c r="AB141" i="55" a="1"/>
  <c r="Z167" i="55" a="1"/>
  <c r="Z79" i="55" a="1"/>
  <c r="AC31" i="55" a="1"/>
  <c r="AB156" i="55" a="1"/>
  <c r="AC245" i="55" a="1"/>
  <c r="AA271" i="55" a="1"/>
  <c r="AB322" i="55" a="1"/>
  <c r="Z91" i="55" a="1"/>
  <c r="Z222" i="55" a="1"/>
  <c r="AA278" i="55" a="1"/>
  <c r="Z329" i="55" a="1"/>
  <c r="AA354" i="55" a="1"/>
  <c r="AA186" i="55" a="1"/>
  <c r="AA264" i="55" a="1"/>
  <c r="AB363" i="55" a="1"/>
  <c r="AC414" i="55" a="1"/>
  <c r="AC396" i="55" a="1"/>
  <c r="AB348" i="55" a="1"/>
  <c r="AB453" i="55" a="1"/>
  <c r="AC368" i="55" a="1"/>
  <c r="AB487" i="55" a="1"/>
  <c r="AA497" i="55" a="1"/>
  <c r="AB219" i="55" a="1"/>
  <c r="AB468" i="55" a="1"/>
  <c r="AC100" i="55" a="1"/>
  <c r="AC444" i="55" a="1"/>
  <c r="Z436" i="56" a="1"/>
  <c r="AB488" i="56" a="1"/>
  <c r="AE452" i="56" a="1"/>
  <c r="AE112" i="55" a="1"/>
  <c r="AE157" i="55" a="1"/>
  <c r="AE324" i="55" a="1"/>
  <c r="AE452" i="55" a="1"/>
  <c r="AE115" i="55" a="1"/>
  <c r="AE473" i="55" a="1"/>
  <c r="AE159" i="55" a="1"/>
  <c r="AA5" i="55" a="1"/>
  <c r="Z17" i="55" a="1"/>
  <c r="AA46" i="55" a="1"/>
  <c r="AC75" i="55" a="1"/>
  <c r="AC22" i="55" a="1"/>
  <c r="AC33" i="55" a="1"/>
  <c r="AB123" i="55" a="1"/>
  <c r="AA156" i="55" a="1"/>
  <c r="AB13" i="55" a="1"/>
  <c r="Z186" i="55" a="1"/>
  <c r="AB260" i="55" a="1"/>
  <c r="Z286" i="55" a="1"/>
  <c r="AC311" i="55" a="1"/>
  <c r="AB109" i="55" a="1"/>
  <c r="AC218" i="55" a="1"/>
  <c r="AB178" i="55" a="1"/>
  <c r="AC256" i="55" a="1"/>
  <c r="Z144" i="55" a="1"/>
  <c r="Z89" i="55" a="1"/>
  <c r="AB323" i="55" a="1"/>
  <c r="AA393" i="55" a="1"/>
  <c r="AA375" i="55" a="1"/>
  <c r="AB426" i="55" a="1"/>
  <c r="Z305" i="55" a="1"/>
  <c r="AB384" i="55" a="1"/>
  <c r="Z443" i="55" a="1"/>
  <c r="AA486" i="55" a="1"/>
  <c r="Z441" i="55" a="1"/>
  <c r="AC438" i="55" a="1"/>
  <c r="Z120" i="55" a="1"/>
  <c r="Z140" i="55" a="1"/>
  <c r="AA314" i="55" a="1"/>
  <c r="AC54" i="55" a="1"/>
  <c r="AA336" i="55" a="1"/>
  <c r="Z348" i="55" a="1"/>
  <c r="Z99" i="55" a="1"/>
  <c r="AB364" i="55" a="1"/>
  <c r="AB116" i="55" a="1"/>
  <c r="AB454" i="55" a="1"/>
  <c r="AC419" i="55" a="1"/>
  <c r="AB499" i="55" a="1"/>
  <c r="AB393" i="56" a="1"/>
  <c r="Z499" i="56" a="1"/>
  <c r="AE16" i="55" a="1"/>
  <c r="AE144" i="55" a="1"/>
  <c r="AE356" i="55" a="1"/>
  <c r="AE280" i="55" a="1"/>
  <c r="AE251" i="55" a="1"/>
  <c r="AC6" i="55" a="1"/>
  <c r="AB56" i="55" a="1"/>
  <c r="Z82" i="55" a="1"/>
  <c r="AA70" i="55" a="1"/>
  <c r="AC162" i="55" a="1"/>
  <c r="AC147" i="55" a="1"/>
  <c r="AA241" i="55" a="1"/>
  <c r="Z318" i="55" a="1"/>
  <c r="AB231" i="55" a="1"/>
  <c r="AB269" i="55" a="1"/>
  <c r="AC320" i="55" a="1"/>
  <c r="AC345" i="55" a="1"/>
  <c r="AC246" i="55" a="1"/>
  <c r="Z349" i="55" a="1"/>
  <c r="AB93" i="55" a="1"/>
  <c r="Z197" i="55" a="1"/>
  <c r="AB331" i="55" a="1"/>
  <c r="AC455" i="55" a="1"/>
  <c r="AC502" i="55" a="1"/>
  <c r="Z98" i="55" a="1"/>
  <c r="AC263" i="55" a="1"/>
  <c r="Z191" i="55" a="1"/>
  <c r="AB394" i="55" a="1"/>
  <c r="Z378" i="55" a="1"/>
  <c r="Z474" i="55" a="1"/>
  <c r="AA355" i="55" a="1"/>
  <c r="AC298" i="55" a="1"/>
  <c r="Z410" i="55" a="1"/>
  <c r="AC333" i="55" a="1"/>
  <c r="AA205" i="55" a="1"/>
  <c r="AA250" i="55" a="1"/>
  <c r="AB412" i="55" a="1"/>
  <c r="AA449" i="55" a="1"/>
  <c r="AB188" i="55" a="1"/>
  <c r="AE409" i="55" a="1"/>
  <c r="AB224" i="55" a="1"/>
  <c r="AA305" i="55" a="1"/>
  <c r="Z295" i="55" a="1"/>
  <c r="AB220" i="55" a="1"/>
  <c r="AB380" i="55" a="1"/>
  <c r="AB279" i="55" a="1"/>
  <c r="AA428" i="55" a="1"/>
  <c r="AC146" i="55" a="1"/>
  <c r="AC266" i="55" a="1"/>
  <c r="AC23" i="55" a="1"/>
  <c r="Z124" i="55" a="1"/>
  <c r="AA235" i="55" a="1"/>
  <c r="AB286" i="55" a="1"/>
  <c r="Z312" i="55" a="1"/>
  <c r="AC111" i="55" a="1"/>
  <c r="AA219" i="55" a="1"/>
  <c r="Z180" i="55" a="1"/>
  <c r="AB257" i="55" a="1"/>
  <c r="AC308" i="55" a="1"/>
  <c r="AB359" i="55" a="1"/>
  <c r="AB333" i="55" a="1"/>
  <c r="AC145" i="55" a="1"/>
  <c r="AC120" i="55" a="1"/>
  <c r="Z325" i="55" a="1"/>
  <c r="AA439" i="55" a="1"/>
  <c r="Z427" i="55" a="1"/>
  <c r="AC306" i="55" a="1"/>
  <c r="Z385" i="55" a="1"/>
  <c r="Z400" i="55" a="1"/>
  <c r="Z484" i="55" a="1"/>
  <c r="AB417" i="56" a="1"/>
  <c r="Z463" i="56" a="1"/>
  <c r="AE285" i="56" a="1"/>
  <c r="AB489" i="56" a="1"/>
  <c r="AE36" i="55" a="1"/>
  <c r="AE5" i="55" a="1"/>
  <c r="AE212" i="55" a="1"/>
  <c r="AE376" i="55" a="1"/>
  <c r="AE71" i="55" a="1"/>
  <c r="AE321" i="55" a="1"/>
  <c r="AE343" i="55" a="1"/>
  <c r="AE295" i="55" a="1"/>
  <c r="AA14" i="55" a="1"/>
  <c r="AB60" i="55" a="1"/>
  <c r="Z86" i="55" a="1"/>
  <c r="AC51" i="55" a="1"/>
  <c r="AA86" i="55" a="1"/>
  <c r="Z141" i="55" a="1"/>
  <c r="AC166" i="55" a="1"/>
  <c r="AA26" i="55" a="1"/>
  <c r="AC155" i="55" a="1"/>
  <c r="AA245" i="55" a="1"/>
  <c r="AB296" i="55" a="1"/>
  <c r="Z322" i="55" a="1"/>
  <c r="AA188" i="55" a="1"/>
  <c r="AC86" i="55" a="1"/>
  <c r="AB277" i="55" a="1"/>
  <c r="AB328" i="55" a="1"/>
  <c r="AC182" i="55" a="1"/>
  <c r="AC353" i="55" a="1"/>
  <c r="AA185" i="55" a="1"/>
  <c r="AC262" i="55" a="1"/>
  <c r="Z414" i="55" a="1"/>
  <c r="Z396" i="55" a="1"/>
  <c r="AA244" i="55" a="1"/>
  <c r="AB347" i="55" a="1"/>
  <c r="AA405" i="55" a="1"/>
  <c r="AB366" i="55" a="1"/>
  <c r="AB461" i="55" a="1"/>
  <c r="Z487" i="55" a="1"/>
  <c r="AC495" i="55" a="1"/>
  <c r="AB202" i="55" a="1"/>
  <c r="AA467" i="55" a="1"/>
  <c r="AC434" i="55" a="1"/>
  <c r="Z451" i="55" a="1"/>
  <c r="AA445" i="56" a="1"/>
  <c r="AE487" i="56" a="1"/>
  <c r="Z444" i="56" a="1"/>
  <c r="AB481" i="56" a="1"/>
  <c r="AE118" i="55" a="1"/>
  <c r="AE167" i="55" a="1"/>
  <c r="AE330" i="55" a="1"/>
  <c r="AE458" i="55" a="1"/>
  <c r="AE179" i="55" a="1"/>
  <c r="AE485" i="55" a="1"/>
  <c r="AE190" i="55" a="1"/>
  <c r="AB6" i="55" a="1"/>
  <c r="AC19" i="55" a="1"/>
  <c r="AA50" i="55" a="1"/>
  <c r="AC125" i="55" a="1"/>
  <c r="AB157" i="55" a="1"/>
  <c r="AA25" i="55" a="1"/>
  <c r="Z122" i="55" a="1"/>
  <c r="Z137" i="55" a="1"/>
  <c r="AC188" i="55" a="1"/>
  <c r="Z236" i="55" a="1"/>
  <c r="AC261" i="55" a="1"/>
  <c r="AA287" i="55" a="1"/>
  <c r="AC183" i="55" a="1"/>
  <c r="Z259" i="55" a="1"/>
  <c r="AA310" i="55" a="1"/>
  <c r="Z47" i="55" a="1"/>
  <c r="Z335" i="55" a="1"/>
  <c r="AB186" i="55" a="1"/>
  <c r="AC327" i="55" a="1"/>
  <c r="AB395" i="55" a="1"/>
  <c r="Z440" i="55" a="1"/>
  <c r="AB377" i="55" a="1"/>
  <c r="AC428" i="55" a="1"/>
  <c r="AC386" i="55" a="1"/>
  <c r="AB406" i="55" a="1"/>
  <c r="Z486" i="55" a="1"/>
  <c r="Z445" i="55" a="1"/>
  <c r="Z462" i="55" a="1"/>
  <c r="AB430" i="55" a="1"/>
  <c r="AA440" i="55" a="1"/>
  <c r="AC460" i="55" a="1"/>
  <c r="Z127" i="55" a="1"/>
  <c r="AB493" i="55" a="1"/>
  <c r="AB472" i="56" a="1"/>
  <c r="AB461" i="56" a="1"/>
  <c r="AE64" i="55" a="1"/>
  <c r="AE61" i="55" a="1"/>
  <c r="AE268" i="55" a="1"/>
  <c r="AE404" i="55" a="1"/>
  <c r="AE202" i="55" a="1"/>
  <c r="AE377" i="55" a="1"/>
  <c r="AE447" i="55" a="1"/>
  <c r="AE415" i="55" a="1"/>
  <c r="AB25" i="55" a="1"/>
  <c r="AA6" i="55" a="1"/>
  <c r="Z66" i="55" a="1"/>
  <c r="AB35" i="55" a="1"/>
  <c r="AB57" i="55" a="1"/>
  <c r="AA172" i="55" a="1"/>
  <c r="Z238" i="55" a="1"/>
  <c r="Z225" i="55" a="1"/>
  <c r="AA339" i="55" a="1"/>
  <c r="AC435" i="55" a="1"/>
  <c r="AA370" i="55" a="1"/>
  <c r="AA363" i="55" a="1"/>
  <c r="AC329" i="55" a="1"/>
  <c r="AB368" i="55" a="1"/>
  <c r="AE130" i="56" a="1"/>
  <c r="AA182" i="56" a="1"/>
  <c r="Z228" i="56" a="1"/>
  <c r="AA147" i="56" a="1"/>
  <c r="AE306" i="56" a="1"/>
  <c r="AE196" i="56" a="1"/>
  <c r="AA168" i="56" a="1"/>
  <c r="AA357" i="56" a="1"/>
  <c r="AA397" i="56" a="1"/>
  <c r="AC426" i="56" a="1"/>
  <c r="AB335" i="56" a="1"/>
  <c r="Z339" i="56" a="1"/>
  <c r="AE193" i="56" a="1"/>
  <c r="AB412" i="56" a="1"/>
  <c r="AC468" i="56" a="1"/>
  <c r="Z494" i="56" a="1"/>
  <c r="AC454" i="56" a="1"/>
  <c r="AB433" i="56" a="1"/>
  <c r="AE496" i="56" a="1"/>
  <c r="AE90" i="55" a="1"/>
  <c r="AE113" i="55" a="1"/>
  <c r="AE302" i="55" a="1"/>
  <c r="AE430" i="55" a="1"/>
  <c r="AE253" i="55" a="1"/>
  <c r="AE429" i="55" a="1"/>
  <c r="AE198" i="55" a="1"/>
  <c r="AE193" i="55" a="1"/>
  <c r="Z36" i="55" a="1"/>
  <c r="AA71" i="55" a="1"/>
  <c r="AB114" i="55" a="1"/>
  <c r="AB177" i="55" a="1"/>
  <c r="AC114" i="55" a="1"/>
  <c r="AA177" i="55" a="1"/>
  <c r="AC228" i="55" a="1"/>
  <c r="Z256" i="55" a="1"/>
  <c r="AC281" i="55" a="1"/>
  <c r="AA307" i="55" a="1"/>
  <c r="AB79" i="55" a="1"/>
  <c r="AC209" i="55" a="1"/>
  <c r="Z299" i="55" a="1"/>
  <c r="AB226" i="55" a="1"/>
  <c r="AA116" i="55" a="1"/>
  <c r="AA384" i="55" a="1"/>
  <c r="AB434" i="55" a="1"/>
  <c r="AA366" i="55" a="1"/>
  <c r="AB417" i="55" a="1"/>
  <c r="AB287" i="55" a="1"/>
  <c r="AB375" i="55" a="1"/>
  <c r="AA361" i="55" a="1"/>
  <c r="Z470" i="55" a="1"/>
  <c r="AA434" i="55" a="1"/>
  <c r="AA472" i="55" a="1"/>
  <c r="AA445" i="55" a="1"/>
  <c r="Z388" i="56" a="1"/>
  <c r="Z455" i="56" a="1"/>
  <c r="AB457" i="56" a="1"/>
  <c r="AE12" i="55" a="1"/>
  <c r="AE140" i="55" a="1"/>
  <c r="AE155" i="55" a="1"/>
  <c r="AE352" i="55" a="1"/>
  <c r="AE480" i="55" a="1"/>
  <c r="AE264" i="55" a="1"/>
  <c r="AE224" i="55" a="1"/>
  <c r="AE281" i="55" a="1"/>
  <c r="Z5" i="55" a="1"/>
  <c r="AA28" i="55" a="1"/>
  <c r="AC55" i="55" a="1"/>
  <c r="AA81" i="55" a="1"/>
  <c r="AC41" i="55" a="1"/>
  <c r="Z67" i="55" a="1"/>
  <c r="AC134" i="55" a="1"/>
  <c r="AC58" i="55" a="1"/>
  <c r="Z131" i="55" a="1"/>
  <c r="Z146" i="55" a="1"/>
  <c r="AA197" i="55" a="1"/>
  <c r="AB240" i="55" a="1"/>
  <c r="Z266" i="55" a="1"/>
  <c r="AC291" i="55" a="1"/>
  <c r="AA317" i="55" a="1"/>
  <c r="AC200" i="55" a="1"/>
  <c r="Z319" i="55" a="1"/>
  <c r="AC104" i="55" a="1"/>
  <c r="Z344" i="55" a="1"/>
  <c r="AB166" i="55" a="1"/>
  <c r="AB243" i="55" a="1"/>
  <c r="AB404" i="55" a="1"/>
  <c r="AB386" i="55" a="1"/>
  <c r="AA184" i="55" a="1"/>
  <c r="AA328" i="55" a="1"/>
  <c r="AC395" i="55" a="1"/>
  <c r="Z431" i="55" a="1"/>
  <c r="Z498" i="55" a="1"/>
  <c r="Z454" i="55" a="1"/>
  <c r="AA482" i="55" a="1"/>
  <c r="AC477" i="55" a="1"/>
  <c r="Z452" i="55" a="1"/>
  <c r="AC451" i="55" a="1"/>
  <c r="AB330" i="55" a="1"/>
  <c r="Z500" i="55" a="1"/>
  <c r="Z478" i="56" a="1"/>
  <c r="AA437" i="56" a="1"/>
  <c r="AE479" i="56" a="1"/>
  <c r="AE472" i="56" a="1"/>
  <c r="AC491" i="56" a="1"/>
  <c r="AE94" i="55" a="1"/>
  <c r="AE121" i="55" a="1"/>
  <c r="AE306" i="55" a="1"/>
  <c r="AE434" i="55" a="1"/>
  <c r="AE261" i="55" a="1"/>
  <c r="AE437" i="55" a="1"/>
  <c r="AE225" i="55" a="1"/>
  <c r="AE230" i="55" a="1"/>
  <c r="AC37" i="55" a="1"/>
  <c r="Z31" i="55" a="1"/>
  <c r="Z72" i="55" a="1"/>
  <c r="AC97" i="55" a="1"/>
  <c r="AB103" i="55" a="1"/>
  <c r="Z116" i="55" a="1"/>
  <c r="AC152" i="55" a="1"/>
  <c r="AA178" i="55" a="1"/>
  <c r="AB112" i="55" a="1"/>
  <c r="AA230" i="55" a="1"/>
  <c r="AB282" i="55" a="1"/>
  <c r="Z308" i="55" a="1"/>
  <c r="AA211" i="55" a="1"/>
  <c r="Z164" i="55" a="1"/>
  <c r="AB249" i="55" a="1"/>
  <c r="AC300" i="55" a="1"/>
  <c r="AB351" i="55" a="1"/>
  <c r="AC229" i="55" a="1"/>
  <c r="AC122" i="55" a="1"/>
  <c r="Z231" i="55" a="1"/>
  <c r="Z309" i="55" a="1"/>
  <c r="AA435" i="55" a="1"/>
  <c r="Z419" i="55" a="1"/>
  <c r="AC290" i="55" a="1"/>
  <c r="Z377" i="55" a="1"/>
  <c r="Z368" i="55" a="1"/>
  <c r="AB472" i="55" a="1"/>
  <c r="Z473" i="55" a="1"/>
  <c r="Z499" i="55" a="1"/>
  <c r="AB405" i="55" a="1"/>
  <c r="AC427" i="55" a="1"/>
  <c r="AB498" i="55" a="1"/>
  <c r="AA475" i="55" a="1"/>
  <c r="AB496" i="55" a="1"/>
  <c r="Z420" i="56" a="1"/>
  <c r="AB464" i="56" a="1"/>
  <c r="AE40" i="55" a="1"/>
  <c r="AE13" i="55" a="1"/>
  <c r="AE220" i="55" a="1"/>
  <c r="AE380" i="55" a="1"/>
  <c r="AE103" i="55" a="1"/>
  <c r="AE329" i="55" a="1"/>
  <c r="AE355" i="55" a="1"/>
  <c r="AE315" i="55" a="1"/>
  <c r="AC38" i="55" a="1"/>
  <c r="AA61" i="55" a="1"/>
  <c r="AA53" i="55" a="1"/>
  <c r="AB89" i="55" a="1"/>
  <c r="AB167" i="55" a="1"/>
  <c r="Z81" i="55" a="1"/>
  <c r="Z45" i="55" a="1"/>
  <c r="AA157" i="55" a="1"/>
  <c r="AB208" i="55" a="1"/>
  <c r="Z246" i="55" a="1"/>
  <c r="AC271" i="55" a="1"/>
  <c r="AA297" i="55" a="1"/>
  <c r="AB197" i="55" a="1"/>
  <c r="Z330" i="55" a="1"/>
  <c r="AC342" i="55" a="1"/>
  <c r="Z273" i="55" a="1"/>
  <c r="AB452" i="55" a="1"/>
  <c r="AB76" i="56" a="1"/>
  <c r="AC112" i="56" a="1"/>
  <c r="AB261" i="56" a="1"/>
  <c r="AC128" i="56" a="1"/>
  <c r="AC297" i="56" a="1"/>
  <c r="AA340" i="56" a="1"/>
  <c r="AB106" i="56" a="1"/>
  <c r="AE347" i="56" a="1"/>
  <c r="AC390" i="56" a="1"/>
  <c r="AA421" i="56" a="1"/>
  <c r="Z314" i="56" a="1"/>
  <c r="Z364" i="56" a="1"/>
  <c r="AE457" i="56" a="1"/>
  <c r="AB451" i="56" a="1"/>
  <c r="AE443" i="56" a="1"/>
  <c r="AE499" i="56" a="1"/>
  <c r="AE464" i="56" a="1"/>
  <c r="AE66" i="55" a="1"/>
  <c r="AE65" i="55" a="1"/>
  <c r="AE271" i="55" a="1"/>
  <c r="AE406" i="55" a="1"/>
  <c r="AE205" i="55" a="1"/>
  <c r="AE381" i="55" a="1"/>
  <c r="AE455" i="55" a="1"/>
  <c r="AE427" i="55" a="1"/>
  <c r="AB26" i="55" a="1"/>
  <c r="AB66" i="55" a="1"/>
  <c r="Z92" i="55" a="1"/>
  <c r="Z42" i="55" a="1"/>
  <c r="Z147" i="55" a="1"/>
  <c r="AC172" i="55" a="1"/>
  <c r="Z101" i="55" a="1"/>
  <c r="AC167" i="55" a="1"/>
  <c r="Z219" i="55" a="1"/>
  <c r="AA251" i="55" a="1"/>
  <c r="AB302" i="55" a="1"/>
  <c r="Z38" i="55" a="1"/>
  <c r="Z200" i="55" a="1"/>
  <c r="AC141" i="55" a="1"/>
  <c r="AA238" i="55" a="1"/>
  <c r="AB289" i="55" a="1"/>
  <c r="AA340" i="55" a="1"/>
  <c r="AA207" i="55" a="1"/>
  <c r="Z59" i="55" a="1"/>
  <c r="AC208" i="55" a="1"/>
  <c r="AC286" i="55" a="1"/>
  <c r="AC374" i="55" a="1"/>
  <c r="AA350" i="55" a="1"/>
  <c r="AA268" i="55" a="1"/>
  <c r="Z417" i="55" a="1"/>
  <c r="AB455" i="55" a="1"/>
  <c r="AB413" i="55" a="1"/>
  <c r="AB467" i="55" a="1"/>
  <c r="AC135" i="55" a="1"/>
  <c r="AA199" i="56" a="1"/>
  <c r="Z447" i="56" a="1"/>
  <c r="AC463" i="56" a="1"/>
  <c r="AB497" i="56" a="1"/>
  <c r="AE116" i="55" a="1"/>
  <c r="AE164" i="55" a="1"/>
  <c r="AE328" i="55" a="1"/>
  <c r="AE456" i="55" a="1"/>
  <c r="AE166" i="55" a="1"/>
  <c r="AE481" i="55" a="1"/>
  <c r="AE185" i="55" a="1"/>
  <c r="Z6" i="55" a="1"/>
  <c r="AC18" i="55" a="1"/>
  <c r="AB76" i="55" a="1"/>
  <c r="AC48" i="55" a="1"/>
  <c r="Z125" i="55" a="1"/>
  <c r="Z157" i="55" a="1"/>
  <c r="Z23" i="55" a="1"/>
  <c r="AB121" i="55" a="1"/>
  <c r="Z136" i="55" a="1"/>
  <c r="AC187" i="55" a="1"/>
  <c r="AC235" i="55" a="1"/>
  <c r="AA261" i="55" a="1"/>
  <c r="AB312" i="55" a="1"/>
  <c r="AC112" i="55" a="1"/>
  <c r="AA220" i="55" a="1"/>
  <c r="AB181" i="55" a="1"/>
  <c r="AA258" i="55" a="1"/>
  <c r="AB309" i="55" a="1"/>
  <c r="AB360" i="55" a="1"/>
  <c r="AB334" i="55" a="1"/>
  <c r="AA147" i="55" a="1"/>
  <c r="AA129" i="55" a="1"/>
  <c r="AC326" i="55" a="1"/>
  <c r="AC439" i="55" a="1"/>
  <c r="Z428" i="55" a="1"/>
  <c r="AA308" i="55" a="1"/>
  <c r="Z386" i="55" a="1"/>
  <c r="AA402" i="55" a="1"/>
  <c r="AB444" i="55" a="1"/>
  <c r="AB477" i="55" a="1"/>
  <c r="AC459" i="55" a="1"/>
  <c r="AB429" i="55" a="1"/>
  <c r="AB439" i="55" a="1"/>
  <c r="AA371" i="55" a="1"/>
  <c r="AA498" i="55" a="1"/>
  <c r="Z446" i="56" a="1"/>
  <c r="AA429" i="56" a="1"/>
  <c r="AE471" i="56" a="1"/>
  <c r="AE440" i="56" a="1"/>
  <c r="AC459" i="56" a="1"/>
  <c r="AE70" i="55" a="1"/>
  <c r="AE73" i="55" a="1"/>
  <c r="AE279" i="55" a="1"/>
  <c r="AE410" i="55" a="1"/>
  <c r="AE213" i="55" a="1"/>
  <c r="AE389" i="55" a="1"/>
  <c r="AE467" i="55" a="1"/>
  <c r="AE443" i="55" a="1"/>
  <c r="Z28" i="55" a="1"/>
  <c r="AA67" i="55" a="1"/>
  <c r="AB44" i="55" a="1"/>
  <c r="AB106" i="55" a="1"/>
  <c r="AB173" i="55" a="1"/>
  <c r="AB102" i="55" a="1"/>
  <c r="AA96" i="55" a="1"/>
  <c r="AA169" i="55" a="1"/>
  <c r="AC220" i="55" a="1"/>
  <c r="Z252" i="55" a="1"/>
  <c r="AC277" i="55" a="1"/>
  <c r="AA303" i="55" a="1"/>
  <c r="AA48" i="55" a="1"/>
  <c r="AC201" i="55" a="1"/>
  <c r="Z291" i="55" a="1"/>
  <c r="AB210" i="55" a="1"/>
  <c r="AA376" i="55" a="1"/>
  <c r="AB427" i="55" a="1"/>
  <c r="AB353" i="55" a="1"/>
  <c r="AB409" i="55" a="1"/>
  <c r="AB271" i="55" a="1"/>
  <c r="AB367" i="55" a="1"/>
  <c r="AC418" i="55" a="1"/>
  <c r="AC458" i="55" a="1"/>
  <c r="AA468" i="55" a="1"/>
  <c r="AA494" i="55" a="1"/>
  <c r="Z367" i="55" a="1"/>
  <c r="AA395" i="55" a="1"/>
  <c r="AC485" i="55" a="1"/>
  <c r="AB448" i="55" a="1"/>
  <c r="AB456" i="56" a="1"/>
  <c r="AE168" i="55" a="1"/>
  <c r="AE484" i="55" a="1"/>
  <c r="AE502" i="55" a="1"/>
  <c r="AC43" i="55" a="1"/>
  <c r="AA136" i="55" a="1"/>
  <c r="AC132" i="55" a="1"/>
  <c r="AB292" i="55" a="1"/>
  <c r="Z135" i="55" a="1"/>
  <c r="Z111" i="55" a="1"/>
  <c r="AC169" i="55" a="1"/>
  <c r="Z406" i="55" a="1"/>
  <c r="Z388" i="55" a="1"/>
  <c r="AA397" i="55" a="1"/>
  <c r="AB500" i="55" a="1"/>
  <c r="AC499" i="55" a="1"/>
  <c r="AC32" i="55" a="1"/>
  <c r="AC339" i="55" a="1"/>
  <c r="Z374" i="55" a="1"/>
  <c r="AA411" i="55" a="1"/>
  <c r="AB253" i="55" a="1"/>
  <c r="Z390" i="55" a="1"/>
  <c r="AC416" i="55" a="1"/>
  <c r="AC385" i="55" a="1"/>
  <c r="AB501" i="55" a="1"/>
  <c r="AC186" i="55" a="1"/>
  <c r="Z233" i="55" a="1"/>
  <c r="AC403" i="55" a="1"/>
  <c r="AC304" i="55" a="1"/>
  <c r="AC350" i="55" a="1"/>
  <c r="AE292" i="55" a="1"/>
  <c r="AB175" i="55" a="1"/>
  <c r="AA173" i="55" a="1"/>
  <c r="AC279" i="55" a="1"/>
  <c r="Z464" i="55" a="1"/>
  <c r="AB259" i="55" a="1"/>
  <c r="Z372" i="55" a="1"/>
  <c r="Z22" i="55" a="1"/>
  <c r="AC88" i="55" a="1"/>
  <c r="AA161" i="55" a="1"/>
  <c r="AC241" i="55" a="1"/>
  <c r="AA267" i="55" a="1"/>
  <c r="AB318" i="55" a="1"/>
  <c r="AA137" i="55" a="1"/>
  <c r="Z232" i="55" a="1"/>
  <c r="Z206" i="55" a="1"/>
  <c r="AA270" i="55" a="1"/>
  <c r="AB321" i="55" a="1"/>
  <c r="AA113" i="55" a="1"/>
  <c r="AA346" i="55" a="1"/>
  <c r="AA171" i="55" a="1"/>
  <c r="AA248" i="55" a="1"/>
  <c r="Z350" i="55" a="1"/>
  <c r="AC406" i="55" a="1"/>
  <c r="AA114" i="55" a="1"/>
  <c r="AC388" i="55" a="1"/>
  <c r="AC205" i="55" a="1"/>
  <c r="AB332" i="55" a="1"/>
  <c r="AB445" i="55" a="1"/>
  <c r="Z502" i="55" a="1"/>
  <c r="AA456" i="55" a="1"/>
  <c r="AC496" i="55" a="1"/>
  <c r="Z454" i="56" a="1"/>
  <c r="Z431" i="56" a="1"/>
  <c r="Z448" i="56" a="1"/>
  <c r="AE68" i="55" a="1"/>
  <c r="AE69" i="55" a="1"/>
  <c r="AE276" i="55" a="1"/>
  <c r="AE408" i="55" a="1"/>
  <c r="AE210" i="55" a="1"/>
  <c r="AE385" i="55" a="1"/>
  <c r="AE463" i="55" a="1"/>
  <c r="AE435" i="55" a="1"/>
  <c r="Z27" i="55" a="1"/>
  <c r="AB9" i="55" a="1"/>
  <c r="AB92" i="55" a="1"/>
  <c r="AB43" i="55" a="1"/>
  <c r="AB147" i="55" a="1"/>
  <c r="Z173" i="55" a="1"/>
  <c r="AC101" i="55" a="1"/>
  <c r="AA94" i="55" a="1"/>
  <c r="AB168" i="55" a="1"/>
  <c r="AC219" i="55" a="1"/>
  <c r="AC251" i="55" a="1"/>
  <c r="AA277" i="55" a="1"/>
  <c r="AB45" i="55" a="1"/>
  <c r="Z201" i="55" a="1"/>
  <c r="AA143" i="55" a="1"/>
  <c r="Z239" i="55" a="1"/>
  <c r="AA290" i="55" a="1"/>
  <c r="AA341" i="55" a="1"/>
  <c r="AA208" i="55" a="1"/>
  <c r="AB67" i="55" a="1"/>
  <c r="AA288" i="55" a="1"/>
  <c r="AC375" i="55" a="1"/>
  <c r="AA351" i="55" a="1"/>
  <c r="Z418" i="55" a="1"/>
  <c r="Z457" i="55" a="1"/>
  <c r="AC417" i="55" a="1"/>
  <c r="Z391" i="55" a="1"/>
  <c r="AB484" i="55" a="1"/>
  <c r="AB482" i="55" a="1"/>
  <c r="Z450" i="55" a="1"/>
  <c r="AE455" i="56" a="1"/>
  <c r="AC498" i="56" a="1"/>
  <c r="AE460" i="56" a="1"/>
  <c r="AE22" i="55" a="1"/>
  <c r="AE150" i="55" a="1"/>
  <c r="AE183" i="55" a="1"/>
  <c r="AE362" i="55" a="1"/>
  <c r="AE490" i="55" a="1"/>
  <c r="AE293" i="55" a="1"/>
  <c r="AE291" i="55" a="1"/>
  <c r="AE176" i="55" a="1"/>
  <c r="Z9" i="55" a="1"/>
  <c r="AB32" i="55" a="1"/>
  <c r="AC57" i="55" a="1"/>
  <c r="AA83" i="55" a="1"/>
  <c r="AB75" i="55" a="1"/>
  <c r="AA138" i="55" a="1"/>
  <c r="AA66" i="55" a="1"/>
  <c r="Z150" i="55" a="1"/>
  <c r="AB201" i="55" a="1"/>
  <c r="AB242" i="55" a="1"/>
  <c r="Z268" i="55" a="1"/>
  <c r="AC293" i="55" a="1"/>
  <c r="AA319" i="55" a="1"/>
  <c r="AB182" i="55" a="1"/>
  <c r="AB29" i="55" a="1"/>
  <c r="AA209" i="55" a="1"/>
  <c r="Z323" i="55" a="1"/>
  <c r="AC119" i="55" a="1"/>
  <c r="AB174" i="55" a="1"/>
  <c r="AB251" i="55" a="1"/>
  <c r="AA353" i="55" a="1"/>
  <c r="AA408" i="55" a="1"/>
  <c r="AA183" i="55" a="1"/>
  <c r="AA390" i="55" a="1"/>
  <c r="AB218" i="55" a="1"/>
  <c r="AC335" i="55" a="1"/>
  <c r="AB399" i="55" a="1"/>
  <c r="Z447" i="55" a="1"/>
  <c r="AA484" i="55" a="1"/>
  <c r="AA485" i="55" a="1"/>
  <c r="Z460" i="55" a="1"/>
  <c r="AB481" i="55" a="1"/>
  <c r="AA426" i="55" a="1"/>
  <c r="AA342" i="55" a="1"/>
  <c r="AB491" i="56" a="1"/>
  <c r="AB440" i="56" a="1"/>
  <c r="Z483" i="56" a="1"/>
  <c r="AB485" i="56" a="1"/>
  <c r="AC447" i="56" a="1"/>
  <c r="AE96" i="55" a="1"/>
  <c r="AE125" i="55" a="1"/>
  <c r="AE308" i="55" a="1"/>
  <c r="AE436" i="55" a="1"/>
  <c r="AE266" i="55" a="1"/>
  <c r="AE441" i="55" a="1"/>
  <c r="AE246" i="55" a="1"/>
  <c r="AE241" i="55" a="1"/>
  <c r="AC10" i="55" a="1"/>
  <c r="Z32" i="55" a="1"/>
  <c r="AB72" i="55" a="1"/>
  <c r="Z50" i="55" a="1"/>
  <c r="Z83" i="55" a="1"/>
  <c r="AB113" i="55" a="1"/>
  <c r="Z270" i="55" a="1"/>
  <c r="AC216" i="55" a="1"/>
  <c r="Z182" i="55" a="1"/>
  <c r="AC381" i="55" a="1"/>
  <c r="AC491" i="55" a="1"/>
  <c r="AB146" i="55" a="1"/>
  <c r="AC137" i="55" a="1"/>
  <c r="Z383" i="55" a="1"/>
  <c r="Z495" i="55" a="1"/>
  <c r="AA152" i="56" a="1"/>
  <c r="Z196" i="56" a="1"/>
  <c r="AB281" i="56" a="1"/>
  <c r="AC168" i="56" a="1"/>
  <c r="AC317" i="56" a="1"/>
  <c r="AA218" i="56" a="1"/>
  <c r="AC273" i="56" a="1"/>
  <c r="AE367" i="56" a="1"/>
  <c r="AA405" i="56" a="1"/>
  <c r="AC208" i="56" a="1"/>
  <c r="AE219" i="56" a="1"/>
  <c r="Z348" i="56" a="1"/>
  <c r="AC484" i="56" a="1"/>
  <c r="AB385" i="56" a="1"/>
  <c r="AE467" i="56" a="1"/>
  <c r="AE488" i="56" a="1"/>
  <c r="AB3" i="56" a="1"/>
  <c r="AE122" i="55" a="1"/>
  <c r="AE11" i="55" a="1"/>
  <c r="AE334" i="55" a="1"/>
  <c r="AE462" i="55" a="1"/>
  <c r="AE195" i="55" a="1"/>
  <c r="AE493" i="55" a="1"/>
  <c r="AE206" i="55" a="1"/>
  <c r="AA7" i="55" a="1"/>
  <c r="AA21" i="55" a="1"/>
  <c r="AB50" i="55" a="1"/>
  <c r="AC77" i="55" a="1"/>
  <c r="Z30" i="55" a="1"/>
  <c r="AA127" i="55" a="1"/>
  <c r="AA158" i="55" a="1"/>
  <c r="AC123" i="55" a="1"/>
  <c r="AA190" i="55" a="1"/>
  <c r="AB262" i="55" a="1"/>
  <c r="Z288" i="55" a="1"/>
  <c r="AC313" i="55" a="1"/>
  <c r="Z118" i="55" a="1"/>
  <c r="AB222" i="55" a="1"/>
  <c r="AC260" i="55" a="1"/>
  <c r="Z57" i="55" a="1"/>
  <c r="AC336" i="55" a="1"/>
  <c r="Z152" i="55" a="1"/>
  <c r="AA199" i="55" a="1"/>
  <c r="Z397" i="55" a="1"/>
  <c r="Z379" i="55" a="1"/>
  <c r="AA430" i="55" a="1"/>
  <c r="Z313" i="55" a="1"/>
  <c r="AA388" i="55" a="1"/>
  <c r="Z488" i="55" a="1"/>
  <c r="AC446" i="55" a="1"/>
  <c r="AB483" i="55" a="1"/>
  <c r="AC277" i="56" a="1"/>
  <c r="Z336" i="56" a="1"/>
  <c r="Z500" i="56" a="1"/>
  <c r="AE44" i="55" a="1"/>
  <c r="AE21" i="55" a="1"/>
  <c r="AE228" i="55" a="1"/>
  <c r="AE384" i="55" a="1"/>
  <c r="AE135" i="55" a="1"/>
  <c r="AE337" i="55" a="1"/>
  <c r="AE371" i="55" a="1"/>
  <c r="AE331" i="55" a="1"/>
  <c r="AB17" i="55" a="1"/>
  <c r="AB39" i="55" a="1"/>
  <c r="Z62" i="55" a="1"/>
  <c r="AC87" i="55" a="1"/>
  <c r="AB11" i="55" a="1"/>
  <c r="AC92" i="55" a="1"/>
  <c r="AC142" i="55" a="1"/>
  <c r="AA168" i="55" a="1"/>
  <c r="AA84" i="55" a="1"/>
  <c r="Z210" i="55" a="1"/>
  <c r="AB272" i="55" a="1"/>
  <c r="Z298" i="55" a="1"/>
  <c r="AC323" i="55" a="1"/>
  <c r="AB191" i="55" a="1"/>
  <c r="AA226" i="55" a="1"/>
  <c r="AC280" i="55" a="1"/>
  <c r="AC331" i="55" a="1"/>
  <c r="Z189" i="55" a="1"/>
  <c r="AC191" i="55" a="1"/>
  <c r="Z269" i="55" a="1"/>
  <c r="Z366" i="55" a="1"/>
  <c r="AA417" i="55" a="1"/>
  <c r="Z332" i="55" a="1"/>
  <c r="AA399" i="55" a="1"/>
  <c r="AC250" i="55" a="1"/>
  <c r="AB408" i="55" a="1"/>
  <c r="Z456" i="55" a="1"/>
  <c r="AA379" i="55" a="1"/>
  <c r="Z463" i="55" a="1"/>
  <c r="AC488" i="55" a="1"/>
  <c r="AA501" i="55" a="1"/>
  <c r="AA343" i="55" a="1"/>
  <c r="AC471" i="55" a="1"/>
  <c r="AA444" i="55" a="1"/>
  <c r="Z339" i="55" a="1"/>
  <c r="AE241" i="56" a="1"/>
  <c r="AE447" i="56" a="1"/>
  <c r="AC490" i="56" a="1"/>
  <c r="AC3" i="56" a="1"/>
  <c r="AE126" i="55" a="1"/>
  <c r="AE43" i="55" a="1"/>
  <c r="AE338" i="55" a="1"/>
  <c r="AE466" i="55" a="1"/>
  <c r="AE211" i="55" a="1"/>
  <c r="AE499" i="55" a="1"/>
  <c r="AE222" i="55" a="1"/>
  <c r="Z8" i="55" a="1"/>
  <c r="Z52" i="55" a="1"/>
  <c r="AB78" i="55" a="1"/>
  <c r="AA33" i="55" a="1"/>
  <c r="AA56" i="55" a="1"/>
  <c r="Z159" i="55" a="1"/>
  <c r="AA43" i="55" a="1"/>
  <c r="AA125" i="55" a="1"/>
  <c r="AB140" i="55" a="1"/>
  <c r="AC237" i="55" a="1"/>
  <c r="AA263" i="55" a="1"/>
  <c r="AB314" i="55" a="1"/>
  <c r="AA121" i="55" a="1"/>
  <c r="Z224" i="55" a="1"/>
  <c r="Z190" i="55" a="1"/>
  <c r="AA262" i="55" a="1"/>
  <c r="AB313" i="55" a="1"/>
  <c r="AA338" i="55" a="1"/>
  <c r="AA155" i="55" a="1"/>
  <c r="Z212" i="55" a="1"/>
  <c r="Z334" i="55" a="1"/>
  <c r="AC398" i="55" a="1"/>
  <c r="AC441" i="55" a="1"/>
  <c r="AC380" i="55" a="1"/>
  <c r="AA316" i="55" a="1"/>
  <c r="AA419" i="55" a="1"/>
  <c r="AB490" i="55" a="1"/>
  <c r="AA448" i="55" a="1"/>
  <c r="AB479" i="55" a="1"/>
  <c r="AC467" i="55" a="1"/>
  <c r="AA446" i="55" a="1"/>
  <c r="AB443" i="55" a="1"/>
  <c r="AA359" i="55" a="1"/>
  <c r="AB459" i="56" a="1"/>
  <c r="AB432" i="56" a="1"/>
  <c r="Z475" i="56" a="1"/>
  <c r="AB453" i="56" a="1"/>
  <c r="Z472" i="56" a="1"/>
  <c r="AE72" i="55" a="1"/>
  <c r="AE77" i="55" a="1"/>
  <c r="AE284" i="55" a="1"/>
  <c r="AE412" i="55" a="1"/>
  <c r="AE218" i="55" a="1"/>
  <c r="AE393" i="55" a="1"/>
  <c r="AE475" i="55" a="1"/>
  <c r="AE451" i="55" a="1"/>
  <c r="AC28" i="55" a="1"/>
  <c r="AC67" i="55" a="1"/>
  <c r="AA93" i="55" a="1"/>
  <c r="AC46" i="55" a="1"/>
  <c r="AB107" i="55" a="1"/>
  <c r="AA148" i="55" a="1"/>
  <c r="Z170" i="55" a="1"/>
  <c r="AA221" i="55" a="1"/>
  <c r="AB252" i="55" a="1"/>
  <c r="Z278" i="55" a="1"/>
  <c r="AC303" i="55" a="1"/>
  <c r="AA51" i="55" a="1"/>
  <c r="AC202" i="55" a="1"/>
  <c r="Z223" i="55" a="1"/>
  <c r="AB211" i="55" a="1"/>
  <c r="AB428" i="55" a="1"/>
  <c r="Z394" i="55" a="1"/>
  <c r="AA447" i="55" a="1"/>
  <c r="AC133" i="56" a="1"/>
  <c r="AE184" i="56" a="1"/>
  <c r="AB229" i="56" a="1"/>
  <c r="Z272" i="56" a="1"/>
  <c r="AE149" i="56" a="1"/>
  <c r="AA308" i="56" a="1"/>
  <c r="AC199" i="56" a="1"/>
  <c r="AE191" i="56" a="1"/>
  <c r="AC358" i="56" a="1"/>
  <c r="AE399" i="56" a="1"/>
  <c r="AE427" i="56" a="1"/>
  <c r="AE93" i="56" a="1"/>
  <c r="AC236" i="56" a="1"/>
  <c r="Z415" i="56" a="1"/>
  <c r="AE473" i="56" a="1"/>
  <c r="AC244" i="56" a="1"/>
  <c r="AA457" i="56" a="1"/>
  <c r="AA446" i="56" a="1"/>
  <c r="AB449" i="56" a="1"/>
  <c r="AE98" i="55" a="1"/>
  <c r="AE129" i="55" a="1"/>
  <c r="AE310" i="55" a="1"/>
  <c r="AE438" i="55" a="1"/>
  <c r="AE269" i="55" a="1"/>
  <c r="AE445" i="55" a="1"/>
  <c r="AE257" i="55" a="1"/>
  <c r="AE262" i="55" a="1"/>
  <c r="AC11" i="55" a="1"/>
  <c r="AA34" i="55" a="1"/>
  <c r="AA10" i="55" a="1"/>
  <c r="AC117" i="55" a="1"/>
  <c r="AB153" i="55" a="1"/>
  <c r="Z179" i="55" a="1"/>
  <c r="Z114" i="55" a="1"/>
  <c r="Z121" i="55" a="1"/>
  <c r="AB180" i="55" a="1"/>
  <c r="AC257" i="55" a="1"/>
  <c r="AA283" i="55" a="1"/>
  <c r="AA92" i="55" a="1"/>
  <c r="AA167" i="55" a="1"/>
  <c r="Z251" i="55" a="1"/>
  <c r="AA302" i="55" a="1"/>
  <c r="Z353" i="55" a="1"/>
  <c r="Z327" i="55" a="1"/>
  <c r="Z129" i="55" a="1"/>
  <c r="AA312" i="55" a="1"/>
  <c r="AB387" i="55" a="1"/>
  <c r="Z436" i="55" a="1"/>
  <c r="AB369" i="55" a="1"/>
  <c r="AC420" i="55" a="1"/>
  <c r="AC378" i="55" a="1"/>
  <c r="AB374" i="55" a="1"/>
  <c r="AB474" i="55" a="1"/>
  <c r="AB437" i="55" a="1"/>
  <c r="Z466" i="55" a="1"/>
  <c r="AB500" i="56" a="1"/>
  <c r="Z468" i="56" a="1"/>
  <c r="AE20" i="55" a="1"/>
  <c r="AE148" i="55" a="1"/>
  <c r="AE180" i="55" a="1"/>
  <c r="AE360" i="55" a="1"/>
  <c r="AE488" i="55" a="1"/>
  <c r="AE289" i="55" a="1"/>
  <c r="AE283" i="55" a="1"/>
  <c r="AE99" i="55" a="1"/>
  <c r="AA8" i="55" a="1"/>
  <c r="AB31" i="55" a="1"/>
  <c r="AA57" i="55" a="1"/>
  <c r="AA45" i="55" a="1"/>
  <c r="AB73" i="55" a="1"/>
  <c r="AB163" i="55" a="1"/>
  <c r="Z65" i="55" a="1"/>
  <c r="AA134" i="55" a="1"/>
  <c r="AA149" i="55" a="1"/>
  <c r="AB200" i="55" a="1"/>
  <c r="Z242" i="55" a="1"/>
  <c r="AC267" i="55" a="1"/>
  <c r="AA293" i="55" a="1"/>
  <c r="AC17" i="55" a="1"/>
  <c r="Z207" i="55" a="1"/>
  <c r="Z271" i="55" a="1"/>
  <c r="AA322" i="55" a="1"/>
  <c r="AB117" i="55" a="1"/>
  <c r="AA347" i="55" a="1"/>
  <c r="AA352" i="55" a="1"/>
  <c r="AC407" i="55" a="1"/>
  <c r="AC389" i="55" a="1"/>
  <c r="AC334" i="55" a="1"/>
  <c r="AB446" i="55" a="1"/>
  <c r="AA457" i="55" a="1"/>
  <c r="AC483" i="55" a="1"/>
  <c r="AA455" i="55" a="1"/>
  <c r="Z458" i="55" a="1"/>
  <c r="AC384" i="55" a="1"/>
  <c r="AB373" i="55" a="1"/>
  <c r="AE439" i="56" a="1"/>
  <c r="AC482" i="56" a="1"/>
  <c r="AC483" i="56" a="1"/>
  <c r="AA502" i="56" a="1"/>
  <c r="AE102" i="55" a="1"/>
  <c r="AE137" i="55" a="1"/>
  <c r="AE314" i="55" a="1"/>
  <c r="AE442" i="55" a="1"/>
  <c r="AE277" i="55" a="1"/>
  <c r="AE453" i="55" a="1"/>
  <c r="AE498" i="55" a="1"/>
  <c r="AE501" i="55" a="1"/>
  <c r="AA13" i="55" a="1"/>
  <c r="AB37" i="55" a="1"/>
  <c r="AC73" i="55" a="1"/>
  <c r="Z14" i="55" a="1"/>
  <c r="AB12" i="55" a="1"/>
  <c r="AA119" i="55" a="1"/>
  <c r="AA154" i="55" a="1"/>
  <c r="AC115" i="55" a="1"/>
  <c r="AA124" i="55" a="1"/>
  <c r="AA182" i="55" a="1"/>
  <c r="AB258" i="55" a="1"/>
  <c r="Z284" i="55" a="1"/>
  <c r="AC309" i="55" a="1"/>
  <c r="AB98" i="55" a="1"/>
  <c r="AB214" i="55" a="1"/>
  <c r="AB170" i="55" a="1"/>
  <c r="AC252" i="55" a="1"/>
  <c r="AC354" i="55" a="1"/>
  <c r="AC328" i="55" a="1"/>
  <c r="AB135" i="55" a="1"/>
  <c r="AB235" i="55" a="1"/>
  <c r="AB315" i="55" a="1"/>
  <c r="Z389" i="55" a="1"/>
  <c r="Z371" i="55" a="1"/>
  <c r="AA422" i="55" a="1"/>
  <c r="Z297" i="55" a="1"/>
  <c r="AA380" i="55" a="1"/>
  <c r="AA477" i="55" a="1"/>
  <c r="Z439" i="55" a="1"/>
  <c r="AC474" i="55" a="1"/>
  <c r="AC500" i="55" a="1"/>
  <c r="AA418" i="55" a="1"/>
  <c r="AB502" i="55" a="1"/>
  <c r="AB486" i="55" a="1"/>
  <c r="AA3" i="55" a="1"/>
  <c r="Z328" i="56" a="1"/>
  <c r="Z467" i="56" a="1"/>
  <c r="AC431" i="56" a="1"/>
  <c r="AE500" i="56" a="1"/>
  <c r="AE48" i="55" a="1"/>
  <c r="AE29" i="55" a="1"/>
  <c r="AE236" i="55" a="1"/>
  <c r="AE388" i="55" a="1"/>
  <c r="AE169" i="55" a="1"/>
  <c r="AE345" i="55" a="1"/>
  <c r="AE387" i="55" a="1"/>
  <c r="AE351" i="55" a="1"/>
  <c r="Z19" i="55" a="1"/>
  <c r="AA40" i="55" a="1"/>
  <c r="AB88" i="55" a="1"/>
  <c r="AB143" i="55" a="1"/>
  <c r="Z169" i="55" a="1"/>
  <c r="AB87" i="55" a="1"/>
  <c r="AA62" i="55" a="1"/>
  <c r="AB160" i="55" a="1"/>
  <c r="AC211" i="55" a="1"/>
  <c r="AC247" i="55" a="1"/>
  <c r="AA273" i="55" a="1"/>
  <c r="AB324" i="55" a="1"/>
  <c r="Z193" i="55" a="1"/>
  <c r="AA115" i="55" a="1"/>
  <c r="AB229" i="55" a="1"/>
  <c r="AA282" i="55" a="1"/>
  <c r="AA333" i="55" a="1"/>
  <c r="AA192" i="55" a="1"/>
  <c r="AB358" i="55" a="1"/>
  <c r="AA272" i="55" a="1"/>
  <c r="AC367" i="55" a="1"/>
  <c r="AA335" i="55" a="1"/>
  <c r="Z357" i="55" a="1"/>
  <c r="AC457" i="55" a="1"/>
  <c r="AB465" i="55" a="1"/>
  <c r="AA104" i="55" a="1"/>
  <c r="AC136" i="55" a="1"/>
  <c r="Z420" i="55" a="1"/>
  <c r="AA488" i="55" a="1"/>
  <c r="AA437" i="55" a="1"/>
  <c r="AE420" i="55" a="1"/>
  <c r="AA19" i="55" a="1"/>
  <c r="Z53" i="55" a="1"/>
  <c r="Z107" i="55" a="1"/>
  <c r="Z254" i="55" a="1"/>
  <c r="AC64" i="55" a="1"/>
  <c r="AB100" i="55" a="1"/>
  <c r="AC431" i="55" a="1"/>
  <c r="AA327" i="55" a="1"/>
  <c r="AA427" i="55" a="1"/>
  <c r="AC295" i="55" a="1"/>
  <c r="AC230" i="55" a="1"/>
  <c r="AB421" i="55" a="1"/>
  <c r="AC156" i="55" a="1"/>
  <c r="AB120" i="55" a="1"/>
  <c r="Z187" i="55" a="1"/>
  <c r="Z248" i="55" a="1"/>
  <c r="AC273" i="55" a="1"/>
  <c r="AA299" i="55" a="1"/>
  <c r="AC193" i="55" a="1"/>
  <c r="AB119" i="55" a="1"/>
  <c r="AC231" i="55" a="1"/>
  <c r="Z283" i="55" a="1"/>
  <c r="AB194" i="55" a="1"/>
  <c r="Z359" i="55" a="1"/>
  <c r="AA368" i="55" a="1"/>
  <c r="AB419" i="55" a="1"/>
  <c r="AB337" i="55" a="1"/>
  <c r="AB401" i="55" a="1"/>
  <c r="AB255" i="55" a="1"/>
  <c r="Z358" i="55" a="1"/>
  <c r="AC410" i="55" a="1"/>
  <c r="AA458" i="55" a="1"/>
  <c r="AA464" i="55" a="1"/>
  <c r="AB484" i="56" a="1"/>
  <c r="AE100" i="55" a="1"/>
  <c r="AE133" i="55" a="1"/>
  <c r="AE312" i="55" a="1"/>
  <c r="AE440" i="55" a="1"/>
  <c r="AE274" i="55" a="1"/>
  <c r="AE449" i="55" a="1"/>
  <c r="AE273" i="55" a="1"/>
  <c r="AE278" i="55" a="1"/>
  <c r="AA12" i="55" a="1"/>
  <c r="AA35" i="55" a="1"/>
  <c r="AA73" i="55" a="1"/>
  <c r="Z13" i="55" a="1"/>
  <c r="AB14" i="55" a="1"/>
  <c r="AC118" i="55" a="1"/>
  <c r="AB179" i="55" a="1"/>
  <c r="Z115" i="55" a="1"/>
  <c r="AA123" i="55" a="1"/>
  <c r="AA181" i="55" a="1"/>
  <c r="AB232" i="55" a="1"/>
  <c r="Z258" i="55" a="1"/>
  <c r="AC283" i="55" a="1"/>
  <c r="AA309" i="55" a="1"/>
  <c r="AC96" i="55" a="1"/>
  <c r="Z303" i="55" a="1"/>
  <c r="Z354" i="55" a="1"/>
  <c r="Z328" i="55" a="1"/>
  <c r="AA131" i="55" a="1"/>
  <c r="AC234" i="55" a="1"/>
  <c r="AB388" i="55" a="1"/>
  <c r="AB436" i="55" a="1"/>
  <c r="AB370" i="55" a="1"/>
  <c r="AC421" i="55" a="1"/>
  <c r="AB295" i="55" a="1"/>
  <c r="AC379" i="55" a="1"/>
  <c r="AC376" i="55" a="1"/>
  <c r="Z476" i="55" a="1"/>
  <c r="AA438" i="55" a="1"/>
  <c r="AA474" i="55" a="1"/>
  <c r="AA500" i="55" a="1"/>
  <c r="Z416" i="55" a="1"/>
  <c r="Z433" i="55" a="1"/>
  <c r="AC501" i="55" a="1"/>
  <c r="AC486" i="55" a="1"/>
  <c r="AB423" i="56" a="1"/>
  <c r="AC466" i="56" a="1"/>
  <c r="AA430" i="56" a="1"/>
  <c r="AA490" i="56" a="1"/>
  <c r="AE54" i="55" a="1"/>
  <c r="AE41" i="55" a="1"/>
  <c r="AE247" i="55" a="1"/>
  <c r="AE394" i="55" a="1"/>
  <c r="AE181" i="55" a="1"/>
  <c r="AE357" i="55" a="1"/>
  <c r="AE411" i="55" a="1"/>
  <c r="AE375" i="55" a="1"/>
  <c r="AC21" i="55" a="1"/>
  <c r="AB41" i="55" a="1"/>
  <c r="Z64" i="55" a="1"/>
  <c r="AC89" i="55" a="1"/>
  <c r="AB28" i="55" a="1"/>
  <c r="Z100" i="55" a="1"/>
  <c r="AC144" i="55" a="1"/>
  <c r="AA170" i="55" a="1"/>
  <c r="AC70" i="55" a="1"/>
  <c r="AA214" i="55" a="1"/>
  <c r="AB274" i="55" a="1"/>
  <c r="Z300" i="55" a="1"/>
  <c r="AC325" i="55" a="1"/>
  <c r="AA195" i="55" a="1"/>
  <c r="AB233" i="55" a="1"/>
  <c r="AC284" i="55" a="1"/>
  <c r="AB335" i="55" a="1"/>
  <c r="AC197" i="55" a="1"/>
  <c r="AC360" i="55" a="1"/>
  <c r="Z199" i="55" a="1"/>
  <c r="Z277" i="55" a="1"/>
  <c r="Z421" i="55" a="1"/>
  <c r="AC340" i="55" a="1"/>
  <c r="Z403" i="55" a="1"/>
  <c r="AC258" i="55" a="1"/>
  <c r="Z361" i="55" a="1"/>
  <c r="AA412" i="55" a="1"/>
  <c r="Z493" i="55" a="1"/>
  <c r="AA394" i="55" a="1"/>
  <c r="Z465" i="55" a="1"/>
  <c r="AC490" i="55" a="1"/>
  <c r="AB329" i="55" a="1"/>
  <c r="AC369" i="55" a="1"/>
  <c r="AC492" i="55" a="1"/>
  <c r="AB423" i="55" a="1"/>
  <c r="Z376" i="55" a="1"/>
  <c r="Z372" i="56" a="1"/>
  <c r="Z451" i="56" a="1"/>
  <c r="AA3" i="56" a="1"/>
  <c r="AE128" i="55" a="1"/>
  <c r="AE59" i="55" a="1"/>
  <c r="AE340" i="55" a="1"/>
  <c r="AE468" i="55" a="1"/>
  <c r="AE216" i="55" a="1"/>
  <c r="AE67" i="55" a="1"/>
  <c r="AE233" i="55" a="1"/>
  <c r="AB8" i="55" a="1"/>
  <c r="AB23" i="55" a="1"/>
  <c r="AC52" i="55" a="1"/>
  <c r="AB40" i="55" a="1"/>
  <c r="AA141" i="55" a="1"/>
  <c r="Z302" i="55" a="1"/>
  <c r="AC288" i="55" a="1"/>
  <c r="Z285" i="55" a="1"/>
  <c r="Z241" i="55" a="1"/>
  <c r="AA462" i="55" a="1"/>
  <c r="Z279" i="55" a="1"/>
  <c r="AA236" i="55" a="1"/>
  <c r="AC397" i="55" a="1"/>
  <c r="AB478" i="55" a="1"/>
  <c r="AA173" i="56" a="1"/>
  <c r="AB249" i="56" a="1"/>
  <c r="Z292" i="56" a="1"/>
  <c r="AC258" i="56" a="1"/>
  <c r="AA328" i="56" a="1"/>
  <c r="AC239" i="56" a="1"/>
  <c r="AB322" i="56" a="1"/>
  <c r="AC378" i="56" a="1"/>
  <c r="AE411" i="56" a="1"/>
  <c r="AE268" i="56" a="1"/>
  <c r="AA282" i="56" a="1"/>
  <c r="Z383" i="56" a="1"/>
  <c r="AE441" i="56" a="1"/>
  <c r="AE497" i="56" a="1"/>
  <c r="AB425" i="56" a="1"/>
  <c r="AE483" i="56" a="1"/>
  <c r="AC455" i="56" a="1"/>
  <c r="AE26" i="55" a="1"/>
  <c r="AE154" i="55" a="1"/>
  <c r="AE191" i="55" a="1"/>
  <c r="AE366" i="55" a="1"/>
  <c r="AE494" i="55" a="1"/>
  <c r="AE301" i="55" a="1"/>
  <c r="AE307" i="55" a="1"/>
  <c r="AE219" i="55" a="1"/>
  <c r="AB10" i="55" a="1"/>
  <c r="Z34" i="55" a="1"/>
  <c r="AB58" i="55" a="1"/>
  <c r="Z84" i="55" a="1"/>
  <c r="AB47" i="55" a="1"/>
  <c r="AC78" i="55" a="1"/>
  <c r="Z139" i="55" a="1"/>
  <c r="AC164" i="55" a="1"/>
  <c r="AB69" i="55" a="1"/>
  <c r="AB136" i="55" a="1"/>
  <c r="AC151" i="55" a="1"/>
  <c r="Z203" i="55" a="1"/>
  <c r="AA243" i="55" a="1"/>
  <c r="AB294" i="55" a="1"/>
  <c r="Z320" i="55" a="1"/>
  <c r="Z184" i="55" a="1"/>
  <c r="AB46" i="55" a="1"/>
  <c r="AB212" i="55" a="1"/>
  <c r="AB273" i="55" a="1"/>
  <c r="AC324" i="55" a="1"/>
  <c r="Z126" i="55" a="1"/>
  <c r="AB349" i="55" a="1"/>
  <c r="AC177" i="55" a="1"/>
  <c r="AC254" i="55" a="1"/>
  <c r="AB356" i="55" a="1"/>
  <c r="Z196" i="55" a="1"/>
  <c r="AA231" i="55" a="1"/>
  <c r="Z401" i="55" a="1"/>
  <c r="AC448" i="55" a="1"/>
  <c r="AC332" i="55" a="1"/>
  <c r="AB459" i="55" a="1"/>
  <c r="AB476" i="56" a="1"/>
  <c r="AB477" i="56" a="1"/>
  <c r="AE76" i="55" a="1"/>
  <c r="AE85" i="55" a="1"/>
  <c r="AE288" i="55" a="1"/>
  <c r="AE416" i="55" a="1"/>
  <c r="AE226" i="55" a="1"/>
  <c r="AE401" i="55" a="1"/>
  <c r="AE491" i="55" a="1"/>
  <c r="AE471" i="55" a="1"/>
  <c r="AA30" i="55" a="1"/>
  <c r="Z16" i="55" a="1"/>
  <c r="AB68" i="55" a="1"/>
  <c r="Z94" i="55" a="1"/>
  <c r="Z109" i="55" a="1"/>
  <c r="Z149" i="55" a="1"/>
  <c r="AC174" i="55" a="1"/>
  <c r="AB105" i="55" a="1"/>
  <c r="Z104" i="55" a="1"/>
  <c r="AC171" i="55" a="1"/>
  <c r="AA253" i="55" a="1"/>
  <c r="AB304" i="55" a="1"/>
  <c r="AA58" i="55" a="1"/>
  <c r="AA204" i="55" a="1"/>
  <c r="AC149" i="55" a="1"/>
  <c r="AA242" i="55" a="1"/>
  <c r="AB293" i="55" a="1"/>
  <c r="AB344" i="55" a="1"/>
  <c r="AC214" i="55" a="1"/>
  <c r="Z93" i="55" a="1"/>
  <c r="AA217" i="55" a="1"/>
  <c r="AC294" i="55" a="1"/>
  <c r="Z430" i="55" a="1"/>
  <c r="AC357" i="55" a="1"/>
  <c r="Z412" i="55" a="1"/>
  <c r="AA276" i="55" a="1"/>
  <c r="Z370" i="55" a="1"/>
  <c r="AC189" i="55" a="1"/>
  <c r="AC461" i="55" a="1"/>
  <c r="Z425" i="55" a="1"/>
  <c r="AB469" i="55" a="1"/>
  <c r="AB495" i="55" a="1"/>
  <c r="AC377" i="55" a="1"/>
  <c r="Z408" i="55" a="1"/>
  <c r="AA495" i="55" a="1"/>
  <c r="AB470" i="55" a="1"/>
  <c r="AB401" i="56" a="1"/>
  <c r="AC458" i="56" a="1"/>
  <c r="AA501" i="56" a="1"/>
  <c r="AC471" i="56" a="1"/>
  <c r="AE30" i="55" a="1"/>
  <c r="AE158" i="55" a="1"/>
  <c r="AE199" i="55" a="1"/>
  <c r="AE370" i="55" a="1"/>
  <c r="AE23" i="55" a="1"/>
  <c r="AE309" i="55" a="1"/>
  <c r="AE319" i="55" a="1"/>
  <c r="AE256" i="55" a="1"/>
  <c r="Z12" i="55" a="1"/>
  <c r="AC35" i="55" a="1"/>
  <c r="AA59" i="55" a="1"/>
  <c r="Z49" i="55" a="1"/>
  <c r="AB165" i="55" a="1"/>
  <c r="AC72" i="55" a="1"/>
  <c r="AC14" i="55" a="1"/>
  <c r="AA153" i="55" a="1"/>
  <c r="AC204" i="55" a="1"/>
  <c r="Z244" i="55" a="1"/>
  <c r="AC269" i="55" a="1"/>
  <c r="AA295" i="55" a="1"/>
  <c r="AC185" i="55" a="1"/>
  <c r="AB65" i="55" a="1"/>
  <c r="AC215" i="55" a="1"/>
  <c r="Z275" i="55" a="1"/>
  <c r="AA326" i="55" a="1"/>
  <c r="AB132" i="55" a="1"/>
  <c r="Z351" i="55" a="1"/>
  <c r="AC359" i="55" a="1"/>
  <c r="AB411" i="55" a="1"/>
  <c r="AB393" i="55" a="1"/>
  <c r="AB239" i="55" a="1"/>
  <c r="Z342" i="55" a="1"/>
  <c r="AC402" i="55" a="1"/>
  <c r="AA450" i="55" a="1"/>
  <c r="AB345" i="55" a="1"/>
  <c r="AA460" i="55" a="1"/>
  <c r="AA491" i="55" a="1"/>
  <c r="Z459" i="55" a="1"/>
  <c r="AB464" i="55" a="1"/>
  <c r="AC484" i="55" a="1"/>
  <c r="AB450" i="55" a="1"/>
  <c r="Z399" i="55" a="1"/>
  <c r="Z502" i="56" a="1"/>
  <c r="Z443" i="56" a="1"/>
  <c r="Z496" i="56" a="1"/>
  <c r="AB465" i="56" a="1"/>
  <c r="AE104" i="55" a="1"/>
  <c r="AE141" i="55" a="1"/>
  <c r="AE316" i="55" a="1"/>
  <c r="AE444" i="55" a="1"/>
  <c r="AE282" i="55" a="1"/>
  <c r="AE457" i="55" a="1"/>
  <c r="AE31" i="55" a="1"/>
  <c r="AE3" i="55" a="1"/>
  <c r="Z43" i="55" a="1"/>
  <c r="Z74" i="55" a="1"/>
  <c r="AA16" i="55" a="1"/>
  <c r="AC16" i="55" a="1"/>
  <c r="AA120" i="55" a="1"/>
  <c r="AC154" i="55" a="1"/>
  <c r="AA180" i="55" a="1"/>
  <c r="AC116" i="55" a="1"/>
  <c r="AB126" i="55" a="1"/>
  <c r="AA233" i="55" a="1"/>
  <c r="AB284" i="55" a="1"/>
  <c r="Z310" i="55" a="1"/>
  <c r="AB101" i="55" a="1"/>
  <c r="AB215" i="55" a="1"/>
  <c r="AC240" i="55" a="1"/>
  <c r="AA163" i="55" a="1"/>
  <c r="AB354" i="55" a="1"/>
  <c r="AA386" i="55" a="1"/>
  <c r="AE154" i="56" a="1"/>
  <c r="AB197" i="56" a="1"/>
  <c r="Z240" i="56" a="1"/>
  <c r="AA171" i="56" a="1"/>
  <c r="AE318" i="56" a="1"/>
  <c r="AE220" i="56" a="1"/>
  <c r="AC279" i="56" a="1"/>
  <c r="AA369" i="56" a="1"/>
  <c r="AC406" i="56" a="1"/>
  <c r="AA219" i="56" a="1"/>
  <c r="AA241" i="56" a="1"/>
  <c r="AB349" i="56" a="1"/>
  <c r="AB372" i="56" a="1"/>
  <c r="AA431" i="56" a="1"/>
  <c r="AA487" i="56" a="1"/>
  <c r="Z396" i="56" a="1"/>
  <c r="AA473" i="56" a="1"/>
  <c r="AC499" i="56" a="1"/>
  <c r="AE163" i="55" a="1"/>
  <c r="AE130" i="55" a="1"/>
  <c r="AE75" i="55" a="1"/>
  <c r="AE342" i="55" a="1"/>
  <c r="AE470" i="55" a="1"/>
  <c r="AE227" i="55" a="1"/>
  <c r="AE131" i="55" a="1"/>
  <c r="AE238" i="55" a="1"/>
  <c r="AB24" i="55" a="1"/>
  <c r="AC53" i="55" a="1"/>
  <c r="AA79" i="55" a="1"/>
  <c r="AB36" i="55" a="1"/>
  <c r="AB59" i="55" a="1"/>
  <c r="AB130" i="55" a="1"/>
  <c r="Z46" i="55" a="1"/>
  <c r="Z142" i="55" a="1"/>
  <c r="AB193" i="55" a="1"/>
  <c r="AB238" i="55" a="1"/>
  <c r="Z264" i="55" a="1"/>
  <c r="AC289" i="55" a="1"/>
  <c r="AA315" i="55" a="1"/>
  <c r="AB124" i="55" a="1"/>
  <c r="AC225" i="55" a="1"/>
  <c r="AA193" i="55" a="1"/>
  <c r="Z315" i="55" a="1"/>
  <c r="AC82" i="55" a="1"/>
  <c r="AB158" i="55" a="1"/>
  <c r="AA337" i="55" a="1"/>
  <c r="AA400" i="55" a="1"/>
  <c r="AB442" i="55" a="1"/>
  <c r="AA382" i="55" a="1"/>
  <c r="AB63" i="55" a="1"/>
  <c r="AB319" i="55" a="1"/>
  <c r="AB391" i="55" a="1"/>
  <c r="AB422" i="55" a="1"/>
  <c r="Z485" i="55" a="1"/>
  <c r="Z426" i="56" a="1"/>
  <c r="AB468" i="56" a="1"/>
  <c r="AB445" i="56" a="1"/>
  <c r="AE52" i="55" a="1"/>
  <c r="AE37" i="55" a="1"/>
  <c r="AE244" i="55" a="1"/>
  <c r="AE392" i="55" a="1"/>
  <c r="AE178" i="55" a="1"/>
  <c r="AE353" i="55" a="1"/>
  <c r="AE403" i="55" a="1"/>
  <c r="AE367" i="55" a="1"/>
  <c r="AC20" i="55" a="1"/>
  <c r="Z41" i="55" a="1"/>
  <c r="AC63" i="55" a="1"/>
  <c r="AA89" i="55" a="1"/>
  <c r="AA24" i="55" a="1"/>
  <c r="AB99" i="55" a="1"/>
  <c r="AA144" i="55" a="1"/>
  <c r="AC90" i="55" a="1"/>
  <c r="AC68" i="55" a="1"/>
  <c r="Z162" i="55" a="1"/>
  <c r="AA213" i="55" a="1"/>
  <c r="AB248" i="55" a="1"/>
  <c r="Z274" i="55" a="1"/>
  <c r="AC299" i="55" a="1"/>
  <c r="AA325" i="55" a="1"/>
  <c r="AC194" i="55" a="1"/>
  <c r="AC121" i="55" a="1"/>
  <c r="AC232" i="55" a="1"/>
  <c r="AB195" i="55" a="1"/>
  <c r="Z360" i="55" a="1"/>
  <c r="Z198" i="55" a="1"/>
  <c r="AB275" i="55" a="1"/>
  <c r="AA369" i="55" a="1"/>
  <c r="AB420" i="55" a="1"/>
  <c r="AB338" i="55" a="1"/>
  <c r="AB402" i="55" a="1"/>
  <c r="Z257" i="55" a="1"/>
  <c r="AA360" i="55" a="1"/>
  <c r="AC411" i="55" a="1"/>
  <c r="AA459" i="55" a="1"/>
  <c r="Z392" i="55" a="1"/>
  <c r="AC464" i="55" a="1"/>
  <c r="AA490" i="55" a="1"/>
  <c r="AA232" i="55" a="1"/>
  <c r="AB365" i="55" a="1"/>
  <c r="AC475" i="55" a="1"/>
  <c r="AC401" i="55" a="1"/>
  <c r="AB369" i="56" a="1"/>
  <c r="AC450" i="56" a="1"/>
  <c r="AA493" i="56" a="1"/>
  <c r="AC495" i="56" a="1"/>
  <c r="AE6" i="55" a="1"/>
  <c r="AE134" i="55" a="1"/>
  <c r="AE107" i="55" a="1"/>
  <c r="AE346" i="55" a="1"/>
  <c r="AE474" i="55" a="1"/>
  <c r="AE243" i="55" a="1"/>
  <c r="AE187" i="55" a="1"/>
  <c r="AE254" i="55" a="1"/>
  <c r="AC9" i="55" a="1"/>
  <c r="Z26" i="55" a="1"/>
  <c r="AB54" i="55" a="1"/>
  <c r="Z80" i="55" a="1"/>
  <c r="AA39" i="55" a="1"/>
  <c r="AC62" i="55" a="1"/>
  <c r="Z132" i="55" a="1"/>
  <c r="AC160" i="55" a="1"/>
  <c r="AB53" i="55" a="1"/>
  <c r="AB128" i="55" a="1"/>
  <c r="AC143" i="55" a="1"/>
  <c r="Z195" i="55" a="1"/>
  <c r="AA239" i="55" a="1"/>
  <c r="AB290" i="55" a="1"/>
  <c r="Z316" i="55" a="1"/>
  <c r="AC127" i="55" a="1"/>
  <c r="AA227" i="55" a="1"/>
  <c r="AB196" i="55" a="1"/>
  <c r="AB265" i="55" a="1"/>
  <c r="AC316" i="55" a="1"/>
  <c r="AB95" i="55" a="1"/>
  <c r="AB341" i="55" a="1"/>
  <c r="AC161" i="55" a="1"/>
  <c r="AC238" i="55" a="1"/>
  <c r="AB340" i="55" a="1"/>
  <c r="AA443" i="55" a="1"/>
  <c r="AC322" i="55" a="1"/>
  <c r="Z393" i="55" a="1"/>
  <c r="AC425" i="55" a="1"/>
  <c r="AB451" i="55" a="1"/>
  <c r="Z481" i="55" a="1"/>
  <c r="AC473" i="55" a="1"/>
  <c r="AB449" i="55" a="1"/>
  <c r="Z475" i="55" a="1"/>
  <c r="Z470" i="56" a="1"/>
  <c r="Z435" i="56" a="1"/>
  <c r="Z464" i="56" a="1"/>
  <c r="AE80" i="55" a="1"/>
  <c r="AE93" i="55" a="1"/>
  <c r="AE234" i="55" a="1"/>
  <c r="AE47" i="55" a="1"/>
  <c r="AE487" i="55" a="1"/>
  <c r="AA69" i="55" a="1"/>
  <c r="AC110" i="55" a="1"/>
  <c r="AA107" i="55" a="1"/>
  <c r="Z346" i="55" a="1"/>
  <c r="AC413" i="55" a="1"/>
  <c r="AC371" i="55" a="1"/>
  <c r="AB473" i="55" a="1"/>
  <c r="AA11" i="55" a="1"/>
  <c r="AA212" i="55" a="1"/>
  <c r="Z442" i="55" a="1"/>
  <c r="AC355" i="55" a="1"/>
  <c r="Z483" i="55" a="1"/>
  <c r="Z483" i="55" l="1"/>
  <c r="AC355" i="55"/>
  <c r="Z442" i="55"/>
  <c r="AA212" i="55"/>
  <c r="AA11" i="55"/>
  <c r="AB473" i="55"/>
  <c r="AC371" i="55"/>
  <c r="AC413" i="55"/>
  <c r="Z346" i="55"/>
  <c r="AA107" i="55"/>
  <c r="AC110" i="55"/>
  <c r="AA69" i="55"/>
  <c r="AE487" i="55"/>
  <c r="AE47" i="55"/>
  <c r="AE234" i="55"/>
  <c r="AE93" i="55"/>
  <c r="AE80" i="55"/>
  <c r="Z464" i="56"/>
  <c r="Z435" i="56"/>
  <c r="Z470" i="56"/>
  <c r="Z475" i="55"/>
  <c r="AB449" i="55"/>
  <c r="AC473" i="55"/>
  <c r="Z481" i="55"/>
  <c r="AB451" i="55"/>
  <c r="AC425" i="55"/>
  <c r="Z393" i="55"/>
  <c r="AC322" i="55"/>
  <c r="AA443" i="55"/>
  <c r="AB340" i="55"/>
  <c r="AC238" i="55"/>
  <c r="AC161" i="55"/>
  <c r="AB341" i="55"/>
  <c r="AB95" i="55"/>
  <c r="AC316" i="55"/>
  <c r="AB265" i="55"/>
  <c r="AB196" i="55"/>
  <c r="AA227" i="55"/>
  <c r="AC127" i="55"/>
  <c r="Z316" i="55"/>
  <c r="AB290" i="55"/>
  <c r="AA239" i="55"/>
  <c r="Z195" i="55"/>
  <c r="AC143" i="55"/>
  <c r="AB128" i="55"/>
  <c r="AB53" i="55"/>
  <c r="AC160" i="55"/>
  <c r="Z132" i="55"/>
  <c r="AC62" i="55"/>
  <c r="AA39" i="55"/>
  <c r="Z80" i="55"/>
  <c r="AB54" i="55"/>
  <c r="Z26" i="55"/>
  <c r="AC9" i="55"/>
  <c r="AE254" i="55"/>
  <c r="AE187" i="55"/>
  <c r="AE243" i="55"/>
  <c r="AE474" i="55"/>
  <c r="AE346" i="55"/>
  <c r="AE107" i="55"/>
  <c r="AE134" i="55"/>
  <c r="AE6" i="55"/>
  <c r="AC495" i="56"/>
  <c r="AA493" i="56"/>
  <c r="AC450" i="56"/>
  <c r="AB369" i="56"/>
  <c r="AC401" i="55"/>
  <c r="AC475" i="55"/>
  <c r="AB365" i="55"/>
  <c r="AA232" i="55"/>
  <c r="AA490" i="55"/>
  <c r="AC464" i="55"/>
  <c r="Z392" i="55"/>
  <c r="AA459" i="55"/>
  <c r="AC411" i="55"/>
  <c r="AA360" i="55"/>
  <c r="Z257" i="55"/>
  <c r="AB402" i="55"/>
  <c r="AB338" i="55"/>
  <c r="AB420" i="55"/>
  <c r="AA369" i="55"/>
  <c r="AB275" i="55"/>
  <c r="Z198" i="55"/>
  <c r="Z360" i="55"/>
  <c r="AI360" i="55" s="1"/>
  <c r="AB195" i="55"/>
  <c r="AC232" i="55"/>
  <c r="AC121" i="55"/>
  <c r="AC194" i="55"/>
  <c r="AA325" i="55"/>
  <c r="AC299" i="55"/>
  <c r="Z274" i="55"/>
  <c r="AB248" i="55"/>
  <c r="AA213" i="55"/>
  <c r="Z162" i="55"/>
  <c r="AC68" i="55"/>
  <c r="AC90" i="55"/>
  <c r="AA144" i="55"/>
  <c r="AB99" i="55"/>
  <c r="AA24" i="55"/>
  <c r="AA89" i="55"/>
  <c r="AC63" i="55"/>
  <c r="Z41" i="55"/>
  <c r="AC20" i="55"/>
  <c r="AE367" i="55"/>
  <c r="AE403" i="55"/>
  <c r="AE353" i="55"/>
  <c r="AE178" i="55"/>
  <c r="AE392" i="55"/>
  <c r="AE244" i="55"/>
  <c r="AE37" i="55"/>
  <c r="AE52" i="55"/>
  <c r="AB445" i="56"/>
  <c r="AB468" i="56"/>
  <c r="Z426" i="56"/>
  <c r="Z485" i="55"/>
  <c r="AB422" i="55"/>
  <c r="AB391" i="55"/>
  <c r="AB319" i="55"/>
  <c r="AB63" i="55"/>
  <c r="AA382" i="55"/>
  <c r="AB442" i="55"/>
  <c r="AA400" i="55"/>
  <c r="AA337" i="55"/>
  <c r="AB158" i="55"/>
  <c r="AC82" i="55"/>
  <c r="Z315" i="55"/>
  <c r="AA193" i="55"/>
  <c r="AC225" i="55"/>
  <c r="AB124" i="55"/>
  <c r="AA315" i="55"/>
  <c r="AC289" i="55"/>
  <c r="Z264" i="55"/>
  <c r="AB238" i="55"/>
  <c r="AB193" i="55"/>
  <c r="Z142" i="55"/>
  <c r="Z46" i="55"/>
  <c r="AB130" i="55"/>
  <c r="AB59" i="55"/>
  <c r="AB36" i="55"/>
  <c r="AA79" i="55"/>
  <c r="AC53" i="55"/>
  <c r="AB24" i="55"/>
  <c r="AE238" i="55"/>
  <c r="AE131" i="55"/>
  <c r="AE227" i="55"/>
  <c r="AE470" i="55"/>
  <c r="AE342" i="55"/>
  <c r="AE75" i="55"/>
  <c r="AE130" i="55"/>
  <c r="AE163" i="55"/>
  <c r="AC499" i="56"/>
  <c r="AA473" i="56"/>
  <c r="Z396" i="56"/>
  <c r="AA487" i="56"/>
  <c r="AA431" i="56"/>
  <c r="AB372" i="56"/>
  <c r="AB349" i="56"/>
  <c r="AA241" i="56"/>
  <c r="AA219" i="56"/>
  <c r="AC406" i="56"/>
  <c r="AA369" i="56"/>
  <c r="AC279" i="56"/>
  <c r="AE220" i="56"/>
  <c r="AE318" i="56"/>
  <c r="AA171" i="56"/>
  <c r="Z240" i="56"/>
  <c r="AB197" i="56"/>
  <c r="AE154" i="56"/>
  <c r="AA386" i="55"/>
  <c r="AB354" i="55"/>
  <c r="AA163" i="55"/>
  <c r="AC240" i="55"/>
  <c r="AB215" i="55"/>
  <c r="AB101" i="55"/>
  <c r="Z310" i="55"/>
  <c r="AB284" i="55"/>
  <c r="AA233" i="55"/>
  <c r="AB126" i="55"/>
  <c r="AC116" i="55"/>
  <c r="AA180" i="55"/>
  <c r="AC154" i="55"/>
  <c r="AA120" i="55"/>
  <c r="AC16" i="55"/>
  <c r="AA16" i="55"/>
  <c r="Z74" i="55"/>
  <c r="Z43" i="55"/>
  <c r="AE3" i="55"/>
  <c r="AE31" i="55"/>
  <c r="AE457" i="55"/>
  <c r="AE282" i="55"/>
  <c r="AE444" i="55"/>
  <c r="AE316" i="55"/>
  <c r="AE141" i="55"/>
  <c r="AE104" i="55"/>
  <c r="AB465" i="56"/>
  <c r="Z496" i="56"/>
  <c r="Z443" i="56"/>
  <c r="Z502" i="56"/>
  <c r="Z399" i="55"/>
  <c r="AB450" i="55"/>
  <c r="AC484" i="55"/>
  <c r="AB464" i="55"/>
  <c r="Z459" i="55"/>
  <c r="AI459" i="55" s="1"/>
  <c r="AA491" i="55"/>
  <c r="AA460" i="55"/>
  <c r="AB345" i="55"/>
  <c r="AA450" i="55"/>
  <c r="AC402" i="55"/>
  <c r="Z342" i="55"/>
  <c r="AB239" i="55"/>
  <c r="AB393" i="55"/>
  <c r="AB411" i="55"/>
  <c r="AC359" i="55"/>
  <c r="Z351" i="55"/>
  <c r="AB132" i="55"/>
  <c r="AA326" i="55"/>
  <c r="Z275" i="55"/>
  <c r="AC215" i="55"/>
  <c r="AB65" i="55"/>
  <c r="AC185" i="55"/>
  <c r="AA295" i="55"/>
  <c r="AC269" i="55"/>
  <c r="Z244" i="55"/>
  <c r="AC204" i="55"/>
  <c r="AA153" i="55"/>
  <c r="AC14" i="55"/>
  <c r="AC72" i="55"/>
  <c r="AB165" i="55"/>
  <c r="Z49" i="55"/>
  <c r="AA59" i="55"/>
  <c r="AC35" i="55"/>
  <c r="Z12" i="55"/>
  <c r="AE256" i="55"/>
  <c r="AE319" i="55"/>
  <c r="AE309" i="55"/>
  <c r="AE23" i="55"/>
  <c r="AE370" i="55"/>
  <c r="AE199" i="55"/>
  <c r="AE158" i="55"/>
  <c r="AE30" i="55"/>
  <c r="AC471" i="56"/>
  <c r="AA501" i="56"/>
  <c r="AC458" i="56"/>
  <c r="AB401" i="56"/>
  <c r="AB470" i="55"/>
  <c r="AA495" i="55"/>
  <c r="Z408" i="55"/>
  <c r="AC377" i="55"/>
  <c r="AB495" i="55"/>
  <c r="AB469" i="55"/>
  <c r="Z425" i="55"/>
  <c r="AC461" i="55"/>
  <c r="AC189" i="55"/>
  <c r="Z370" i="55"/>
  <c r="AA276" i="55"/>
  <c r="Z412" i="55"/>
  <c r="AC357" i="55"/>
  <c r="Z430" i="55"/>
  <c r="AC294" i="55"/>
  <c r="AA217" i="55"/>
  <c r="Z93" i="55"/>
  <c r="AC214" i="55"/>
  <c r="AB344" i="55"/>
  <c r="AB293" i="55"/>
  <c r="AA242" i="55"/>
  <c r="AC149" i="55"/>
  <c r="AA204" i="55"/>
  <c r="AA58" i="55"/>
  <c r="AB304" i="55"/>
  <c r="AA253" i="55"/>
  <c r="AC171" i="55"/>
  <c r="Z104" i="55"/>
  <c r="AB105" i="55"/>
  <c r="AC174" i="55"/>
  <c r="Z149" i="55"/>
  <c r="Z109" i="55"/>
  <c r="Z94" i="55"/>
  <c r="AB68" i="55"/>
  <c r="Z16" i="55"/>
  <c r="AA30" i="55"/>
  <c r="AE471" i="55"/>
  <c r="AE491" i="55"/>
  <c r="AE401" i="55"/>
  <c r="AE226" i="55"/>
  <c r="AE416" i="55"/>
  <c r="AE288" i="55"/>
  <c r="AE85" i="55"/>
  <c r="AE76" i="55"/>
  <c r="AB477" i="56"/>
  <c r="AB476" i="56"/>
  <c r="AB459" i="55"/>
  <c r="AC332" i="55"/>
  <c r="AC448" i="55"/>
  <c r="Z401" i="55"/>
  <c r="AA231" i="55"/>
  <c r="Z196" i="55"/>
  <c r="AB356" i="55"/>
  <c r="AC254" i="55"/>
  <c r="AC177" i="55"/>
  <c r="AB349" i="55"/>
  <c r="Z126" i="55"/>
  <c r="AC324" i="55"/>
  <c r="AB273" i="55"/>
  <c r="AB212" i="55"/>
  <c r="AB46" i="55"/>
  <c r="Z184" i="55"/>
  <c r="Z320" i="55"/>
  <c r="AB294" i="55"/>
  <c r="AA243" i="55"/>
  <c r="Z203" i="55"/>
  <c r="AC151" i="55"/>
  <c r="AB136" i="55"/>
  <c r="AB69" i="55"/>
  <c r="AC164" i="55"/>
  <c r="Z139" i="55"/>
  <c r="AC78" i="55"/>
  <c r="AB47" i="55"/>
  <c r="Z84" i="55"/>
  <c r="AB58" i="55"/>
  <c r="Z34" i="55"/>
  <c r="AB10" i="55"/>
  <c r="AE219" i="55"/>
  <c r="AE307" i="55"/>
  <c r="AE301" i="55"/>
  <c r="AE494" i="55"/>
  <c r="AE366" i="55"/>
  <c r="AE191" i="55"/>
  <c r="AE154" i="55"/>
  <c r="AE26" i="55"/>
  <c r="AC455" i="56"/>
  <c r="AE483" i="56"/>
  <c r="AB425" i="56"/>
  <c r="AE497" i="56"/>
  <c r="AE441" i="56"/>
  <c r="Z383" i="56"/>
  <c r="AA282" i="56"/>
  <c r="AE268" i="56"/>
  <c r="AE411" i="56"/>
  <c r="AC378" i="56"/>
  <c r="AB322" i="56"/>
  <c r="AC239" i="56"/>
  <c r="AA328" i="56"/>
  <c r="AC258" i="56"/>
  <c r="Z292" i="56"/>
  <c r="AB249" i="56"/>
  <c r="AA173" i="56"/>
  <c r="AB478" i="55"/>
  <c r="AC397" i="55"/>
  <c r="AA236" i="55"/>
  <c r="Z279" i="55"/>
  <c r="AA462" i="55"/>
  <c r="Z241" i="55"/>
  <c r="Z285" i="55"/>
  <c r="AC288" i="55"/>
  <c r="Z302" i="55"/>
  <c r="AA141" i="55"/>
  <c r="AB40" i="55"/>
  <c r="AC52" i="55"/>
  <c r="AB23" i="55"/>
  <c r="AB8" i="55"/>
  <c r="AE233" i="55"/>
  <c r="AE67" i="55"/>
  <c r="AE216" i="55"/>
  <c r="AE468" i="55"/>
  <c r="AE340" i="55"/>
  <c r="AE59" i="55"/>
  <c r="AE128" i="55"/>
  <c r="AA3" i="56"/>
  <c r="Z451" i="56"/>
  <c r="Z372" i="56"/>
  <c r="Z376" i="55"/>
  <c r="AB423" i="55"/>
  <c r="AC492" i="55"/>
  <c r="AC369" i="55"/>
  <c r="AB329" i="55"/>
  <c r="AC490" i="55"/>
  <c r="Z465" i="55"/>
  <c r="AA394" i="55"/>
  <c r="Z493" i="55"/>
  <c r="AA412" i="55"/>
  <c r="Z361" i="55"/>
  <c r="AC258" i="55"/>
  <c r="Z403" i="55"/>
  <c r="AC340" i="55"/>
  <c r="Z421" i="55"/>
  <c r="Z277" i="55"/>
  <c r="Z199" i="55"/>
  <c r="AC360" i="55"/>
  <c r="AC197" i="55"/>
  <c r="AB335" i="55"/>
  <c r="AC284" i="55"/>
  <c r="AB233" i="55"/>
  <c r="AA195" i="55"/>
  <c r="AC325" i="55"/>
  <c r="Z300" i="55"/>
  <c r="AB274" i="55"/>
  <c r="AA214" i="55"/>
  <c r="AC70" i="55"/>
  <c r="AA170" i="55"/>
  <c r="AC144" i="55"/>
  <c r="Z100" i="55"/>
  <c r="AB28" i="55"/>
  <c r="AC89" i="55"/>
  <c r="Z64" i="55"/>
  <c r="AB41" i="55"/>
  <c r="AC21" i="55"/>
  <c r="AE375" i="55"/>
  <c r="AE411" i="55"/>
  <c r="AE357" i="55"/>
  <c r="AE181" i="55"/>
  <c r="AE394" i="55"/>
  <c r="AE247" i="55"/>
  <c r="AE41" i="55"/>
  <c r="AE54" i="55"/>
  <c r="AA490" i="56"/>
  <c r="AA430" i="56"/>
  <c r="AC466" i="56"/>
  <c r="AB423" i="56"/>
  <c r="AC486" i="55"/>
  <c r="AC501" i="55"/>
  <c r="Z433" i="55"/>
  <c r="Z416" i="55"/>
  <c r="AA500" i="55"/>
  <c r="AA474" i="55"/>
  <c r="AA438" i="55"/>
  <c r="Z476" i="55"/>
  <c r="AC376" i="55"/>
  <c r="AC379" i="55"/>
  <c r="AB295" i="55"/>
  <c r="AC421" i="55"/>
  <c r="AB370" i="55"/>
  <c r="AB436" i="55"/>
  <c r="AB388" i="55"/>
  <c r="AC234" i="55"/>
  <c r="AA131" i="55"/>
  <c r="Z328" i="55"/>
  <c r="Z354" i="55"/>
  <c r="Z303" i="55"/>
  <c r="AC96" i="55"/>
  <c r="AA309" i="55"/>
  <c r="AC283" i="55"/>
  <c r="Z258" i="55"/>
  <c r="AB232" i="55"/>
  <c r="AA181" i="55"/>
  <c r="AA123" i="55"/>
  <c r="Z115" i="55"/>
  <c r="AB179" i="55"/>
  <c r="AC118" i="55"/>
  <c r="AB14" i="55"/>
  <c r="Z13" i="55"/>
  <c r="AA73" i="55"/>
  <c r="AA35" i="55"/>
  <c r="AA12" i="55"/>
  <c r="AE278" i="55"/>
  <c r="AE273" i="55"/>
  <c r="AE449" i="55"/>
  <c r="AE274" i="55"/>
  <c r="AE440" i="55"/>
  <c r="AE312" i="55"/>
  <c r="AE133" i="55"/>
  <c r="AE100" i="55"/>
  <c r="AB484" i="56"/>
  <c r="AA464" i="55"/>
  <c r="AA458" i="55"/>
  <c r="AC410" i="55"/>
  <c r="Z358" i="55"/>
  <c r="AB255" i="55"/>
  <c r="AB401" i="55"/>
  <c r="AB337" i="55"/>
  <c r="AB419" i="55"/>
  <c r="AA368" i="55"/>
  <c r="Z359" i="55"/>
  <c r="AB194" i="55"/>
  <c r="Z283" i="55"/>
  <c r="AC231" i="55"/>
  <c r="AB119" i="55"/>
  <c r="AC193" i="55"/>
  <c r="AA299" i="55"/>
  <c r="AC273" i="55"/>
  <c r="Z248" i="55"/>
  <c r="Z187" i="55"/>
  <c r="AB120" i="55"/>
  <c r="AC156" i="55"/>
  <c r="AB421" i="55"/>
  <c r="AC230" i="55"/>
  <c r="AC295" i="55"/>
  <c r="AA427" i="55"/>
  <c r="AA327" i="55"/>
  <c r="AC431" i="55"/>
  <c r="AB100" i="55"/>
  <c r="AC64" i="55"/>
  <c r="Z254" i="55"/>
  <c r="Z107" i="55"/>
  <c r="Z53" i="55"/>
  <c r="AA19" i="55"/>
  <c r="AE420" i="55"/>
  <c r="AA437" i="55"/>
  <c r="AA488" i="55"/>
  <c r="Z420" i="55"/>
  <c r="AC136" i="55"/>
  <c r="AA104" i="55"/>
  <c r="AB465" i="55"/>
  <c r="AC457" i="55"/>
  <c r="Z357" i="55"/>
  <c r="AA335" i="55"/>
  <c r="AC367" i="55"/>
  <c r="AA272" i="55"/>
  <c r="AB358" i="55"/>
  <c r="AA192" i="55"/>
  <c r="AA333" i="55"/>
  <c r="AA282" i="55"/>
  <c r="AB229" i="55"/>
  <c r="AA115" i="55"/>
  <c r="Z193" i="55"/>
  <c r="AB324" i="55"/>
  <c r="AA273" i="55"/>
  <c r="AC247" i="55"/>
  <c r="AC211" i="55"/>
  <c r="AB160" i="55"/>
  <c r="AA62" i="55"/>
  <c r="AB87" i="55"/>
  <c r="Z169" i="55"/>
  <c r="AB143" i="55"/>
  <c r="AB88" i="55"/>
  <c r="AA40" i="55"/>
  <c r="Z19" i="55"/>
  <c r="AE351" i="55"/>
  <c r="AE387" i="55"/>
  <c r="AE345" i="55"/>
  <c r="AE169" i="55"/>
  <c r="AE388" i="55"/>
  <c r="AE236" i="55"/>
  <c r="AE29" i="55"/>
  <c r="AE48" i="55"/>
  <c r="AE500" i="56"/>
  <c r="AC431" i="56"/>
  <c r="Z467" i="56"/>
  <c r="Z328" i="56"/>
  <c r="AA3" i="55"/>
  <c r="AB486" i="55"/>
  <c r="AB502" i="55"/>
  <c r="AA418" i="55"/>
  <c r="AC500" i="55"/>
  <c r="AC474" i="55"/>
  <c r="Z439" i="55"/>
  <c r="AA477" i="55"/>
  <c r="AA380" i="55"/>
  <c r="Z297" i="55"/>
  <c r="AA422" i="55"/>
  <c r="Z371" i="55"/>
  <c r="Z389" i="55"/>
  <c r="AB315" i="55"/>
  <c r="AB235" i="55"/>
  <c r="AB135" i="55"/>
  <c r="AC328" i="55"/>
  <c r="AC354" i="55"/>
  <c r="AC252" i="55"/>
  <c r="AB170" i="55"/>
  <c r="AB214" i="55"/>
  <c r="AB98" i="55"/>
  <c r="AC309" i="55"/>
  <c r="Z284" i="55"/>
  <c r="AB258" i="55"/>
  <c r="AA182" i="55"/>
  <c r="AA124" i="55"/>
  <c r="AC115" i="55"/>
  <c r="AA154" i="55"/>
  <c r="AA119" i="55"/>
  <c r="AB12" i="55"/>
  <c r="Z14" i="55"/>
  <c r="AC73" i="55"/>
  <c r="AB37" i="55"/>
  <c r="AA13" i="55"/>
  <c r="AE501" i="55"/>
  <c r="AE498" i="55"/>
  <c r="AE453" i="55"/>
  <c r="AE277" i="55"/>
  <c r="AE442" i="55"/>
  <c r="AE314" i="55"/>
  <c r="AE137" i="55"/>
  <c r="AE102" i="55"/>
  <c r="AA502" i="56"/>
  <c r="AC483" i="56"/>
  <c r="AC482" i="56"/>
  <c r="AE439" i="56"/>
  <c r="AB373" i="55"/>
  <c r="AC384" i="55"/>
  <c r="Z458" i="55"/>
  <c r="AI458" i="55" s="1"/>
  <c r="AA455" i="55"/>
  <c r="AC483" i="55"/>
  <c r="AA457" i="55"/>
  <c r="AB446" i="55"/>
  <c r="AC334" i="55"/>
  <c r="AC389" i="55"/>
  <c r="AC407" i="55"/>
  <c r="AA352" i="55"/>
  <c r="AA347" i="55"/>
  <c r="AB117" i="55"/>
  <c r="AA322" i="55"/>
  <c r="Z271" i="55"/>
  <c r="Z207" i="55"/>
  <c r="AC17" i="55"/>
  <c r="AA293" i="55"/>
  <c r="AC267" i="55"/>
  <c r="Z242" i="55"/>
  <c r="AB200" i="55"/>
  <c r="AA149" i="55"/>
  <c r="AA134" i="55"/>
  <c r="Z65" i="55"/>
  <c r="AB163" i="55"/>
  <c r="AB73" i="55"/>
  <c r="AA45" i="55"/>
  <c r="AA57" i="55"/>
  <c r="AB31" i="55"/>
  <c r="AA8" i="55"/>
  <c r="AE99" i="55"/>
  <c r="AE283" i="55"/>
  <c r="AE289" i="55"/>
  <c r="AE488" i="55"/>
  <c r="AE360" i="55"/>
  <c r="AE180" i="55"/>
  <c r="AE148" i="55"/>
  <c r="AE20" i="55"/>
  <c r="Z468" i="56"/>
  <c r="AB500" i="56"/>
  <c r="Z466" i="55"/>
  <c r="AB437" i="55"/>
  <c r="AB474" i="55"/>
  <c r="AB374" i="55"/>
  <c r="AC378" i="55"/>
  <c r="AC420" i="55"/>
  <c r="AB369" i="55"/>
  <c r="Z436" i="55"/>
  <c r="AB387" i="55"/>
  <c r="AA312" i="55"/>
  <c r="Z129" i="55"/>
  <c r="Z327" i="55"/>
  <c r="Z353" i="55"/>
  <c r="AA302" i="55"/>
  <c r="Z251" i="55"/>
  <c r="AA167" i="55"/>
  <c r="AA92" i="55"/>
  <c r="AA283" i="55"/>
  <c r="AC257" i="55"/>
  <c r="AB180" i="55"/>
  <c r="Z121" i="55"/>
  <c r="Z114" i="55"/>
  <c r="Z179" i="55"/>
  <c r="AB153" i="55"/>
  <c r="AC117" i="55"/>
  <c r="AA10" i="55"/>
  <c r="AA34" i="55"/>
  <c r="AC11" i="55"/>
  <c r="AE262" i="55"/>
  <c r="AE257" i="55"/>
  <c r="AE445" i="55"/>
  <c r="AE269" i="55"/>
  <c r="AE438" i="55"/>
  <c r="AE310" i="55"/>
  <c r="AE129" i="55"/>
  <c r="AE98" i="55"/>
  <c r="AB449" i="56"/>
  <c r="AA446" i="56"/>
  <c r="AA457" i="56"/>
  <c r="AC244" i="56"/>
  <c r="AE473" i="56"/>
  <c r="Z415" i="56"/>
  <c r="AC236" i="56"/>
  <c r="AE93" i="56"/>
  <c r="AE427" i="56"/>
  <c r="AE399" i="56"/>
  <c r="AC358" i="56"/>
  <c r="AE191" i="56"/>
  <c r="AC199" i="56"/>
  <c r="AA308" i="56"/>
  <c r="AE149" i="56"/>
  <c r="Z272" i="56"/>
  <c r="AB229" i="56"/>
  <c r="AE184" i="56"/>
  <c r="AC133" i="56"/>
  <c r="AA447" i="55"/>
  <c r="Z394" i="55"/>
  <c r="AB428" i="55"/>
  <c r="AB211" i="55"/>
  <c r="Z223" i="55"/>
  <c r="AC202" i="55"/>
  <c r="AA51" i="55"/>
  <c r="AC303" i="55"/>
  <c r="Z278" i="55"/>
  <c r="AB252" i="55"/>
  <c r="AA221" i="55"/>
  <c r="Z170" i="55"/>
  <c r="AI170" i="55" s="1"/>
  <c r="AA148" i="55"/>
  <c r="AB107" i="55"/>
  <c r="AC46" i="55"/>
  <c r="AA93" i="55"/>
  <c r="AC67" i="55"/>
  <c r="AC28" i="55"/>
  <c r="AE451" i="55"/>
  <c r="AE475" i="55"/>
  <c r="AE393" i="55"/>
  <c r="AE218" i="55"/>
  <c r="AE412" i="55"/>
  <c r="AE284" i="55"/>
  <c r="AE77" i="55"/>
  <c r="AE72" i="55"/>
  <c r="Z472" i="56"/>
  <c r="AB453" i="56"/>
  <c r="Z475" i="56"/>
  <c r="AB432" i="56"/>
  <c r="AB459" i="56"/>
  <c r="AA359" i="55"/>
  <c r="AB443" i="55"/>
  <c r="AA446" i="55"/>
  <c r="AC467" i="55"/>
  <c r="AB479" i="55"/>
  <c r="AA448" i="55"/>
  <c r="AB490" i="55"/>
  <c r="AA419" i="55"/>
  <c r="AA316" i="55"/>
  <c r="AC380" i="55"/>
  <c r="AC441" i="55"/>
  <c r="AC398" i="55"/>
  <c r="Z334" i="55"/>
  <c r="Z212" i="55"/>
  <c r="AA155" i="55"/>
  <c r="AA338" i="55"/>
  <c r="AB313" i="55"/>
  <c r="AA262" i="55"/>
  <c r="Z190" i="55"/>
  <c r="Z224" i="55"/>
  <c r="AA121" i="55"/>
  <c r="AB314" i="55"/>
  <c r="AA263" i="55"/>
  <c r="AC237" i="55"/>
  <c r="AB140" i="55"/>
  <c r="AA125" i="55"/>
  <c r="AA43" i="55"/>
  <c r="Z159" i="55"/>
  <c r="AA56" i="55"/>
  <c r="AA33" i="55"/>
  <c r="AB78" i="55"/>
  <c r="Z52" i="55"/>
  <c r="Z8" i="55"/>
  <c r="AE222" i="55"/>
  <c r="AE499" i="55"/>
  <c r="AE211" i="55"/>
  <c r="AE466" i="55"/>
  <c r="AE338" i="55"/>
  <c r="AE43" i="55"/>
  <c r="AE126" i="55"/>
  <c r="AC3" i="56"/>
  <c r="AC490" i="56"/>
  <c r="AE447" i="56"/>
  <c r="AE241" i="56"/>
  <c r="Z339" i="55"/>
  <c r="AA444" i="55"/>
  <c r="AC471" i="55"/>
  <c r="AA343" i="55"/>
  <c r="AA501" i="55"/>
  <c r="AC488" i="55"/>
  <c r="Z463" i="55"/>
  <c r="AA379" i="55"/>
  <c r="Z456" i="55"/>
  <c r="AB408" i="55"/>
  <c r="AC250" i="55"/>
  <c r="AA399" i="55"/>
  <c r="Z332" i="55"/>
  <c r="AA417" i="55"/>
  <c r="Z366" i="55"/>
  <c r="Z269" i="55"/>
  <c r="AC191" i="55"/>
  <c r="Z189" i="55"/>
  <c r="AC331" i="55"/>
  <c r="AC280" i="55"/>
  <c r="AA226" i="55"/>
  <c r="AB191" i="55"/>
  <c r="AC323" i="55"/>
  <c r="Z298" i="55"/>
  <c r="AB272" i="55"/>
  <c r="Z210" i="55"/>
  <c r="AA84" i="55"/>
  <c r="AA168" i="55"/>
  <c r="AC142" i="55"/>
  <c r="AC92" i="55"/>
  <c r="AB11" i="55"/>
  <c r="AC87" i="55"/>
  <c r="Z62" i="55"/>
  <c r="AB39" i="55"/>
  <c r="AB17" i="55"/>
  <c r="AE331" i="55"/>
  <c r="AE371" i="55"/>
  <c r="AE337" i="55"/>
  <c r="AE135" i="55"/>
  <c r="AE384" i="55"/>
  <c r="AE228" i="55"/>
  <c r="AE21" i="55"/>
  <c r="AE44" i="55"/>
  <c r="Z500" i="56"/>
  <c r="Z336" i="56"/>
  <c r="AC277" i="56"/>
  <c r="AB483" i="55"/>
  <c r="AC446" i="55"/>
  <c r="Z488" i="55"/>
  <c r="AA388" i="55"/>
  <c r="Z313" i="55"/>
  <c r="AA430" i="55"/>
  <c r="Z379" i="55"/>
  <c r="Z397" i="55"/>
  <c r="AA199" i="55"/>
  <c r="Z152" i="55"/>
  <c r="AC336" i="55"/>
  <c r="Z57" i="55"/>
  <c r="AI57" i="55" s="1"/>
  <c r="AC260" i="55"/>
  <c r="AB222" i="55"/>
  <c r="Z118" i="55"/>
  <c r="AC313" i="55"/>
  <c r="Z288" i="55"/>
  <c r="AB262" i="55"/>
  <c r="AA190" i="55"/>
  <c r="AC123" i="55"/>
  <c r="AA158" i="55"/>
  <c r="AA127" i="55"/>
  <c r="Z30" i="55"/>
  <c r="AI30" i="55" s="1"/>
  <c r="AC77" i="55"/>
  <c r="AB50" i="55"/>
  <c r="AA21" i="55"/>
  <c r="AA7" i="55"/>
  <c r="AE206" i="55"/>
  <c r="AE493" i="55"/>
  <c r="AE195" i="55"/>
  <c r="AE462" i="55"/>
  <c r="AE334" i="55"/>
  <c r="AE11" i="55"/>
  <c r="AE122" i="55"/>
  <c r="AB3" i="56"/>
  <c r="AE488" i="56"/>
  <c r="AE467" i="56"/>
  <c r="AB385" i="56"/>
  <c r="AC484" i="56"/>
  <c r="Z348" i="56"/>
  <c r="AE219" i="56"/>
  <c r="AC208" i="56"/>
  <c r="AA405" i="56"/>
  <c r="AE367" i="56"/>
  <c r="AC273" i="56"/>
  <c r="AA218" i="56"/>
  <c r="AC317" i="56"/>
  <c r="AC168" i="56"/>
  <c r="AB281" i="56"/>
  <c r="Z196" i="56"/>
  <c r="AA152" i="56"/>
  <c r="Z495" i="55"/>
  <c r="Z383" i="55"/>
  <c r="AC137" i="55"/>
  <c r="AB146" i="55"/>
  <c r="AC491" i="55"/>
  <c r="AC381" i="55"/>
  <c r="Z182" i="55"/>
  <c r="AC216" i="55"/>
  <c r="Z270" i="55"/>
  <c r="AB113" i="55"/>
  <c r="Z83" i="55"/>
  <c r="Z50" i="55"/>
  <c r="AB72" i="55"/>
  <c r="AH72" i="55" s="1"/>
  <c r="AJ72" i="55" s="1"/>
  <c r="Z32" i="55"/>
  <c r="AC10" i="55"/>
  <c r="AE241" i="55"/>
  <c r="AE246" i="55"/>
  <c r="AE441" i="55"/>
  <c r="AE266" i="55"/>
  <c r="AE436" i="55"/>
  <c r="AE308" i="55"/>
  <c r="AE125" i="55"/>
  <c r="AE96" i="55"/>
  <c r="AC447" i="56"/>
  <c r="AB485" i="56"/>
  <c r="Z483" i="56"/>
  <c r="AB440" i="56"/>
  <c r="AB491" i="56"/>
  <c r="AA342" i="55"/>
  <c r="AA426" i="55"/>
  <c r="AB481" i="55"/>
  <c r="Z460" i="55"/>
  <c r="AA485" i="55"/>
  <c r="AA484" i="55"/>
  <c r="Z447" i="55"/>
  <c r="AI447" i="55" s="1"/>
  <c r="AB399" i="55"/>
  <c r="AC335" i="55"/>
  <c r="AB218" i="55"/>
  <c r="AA390" i="55"/>
  <c r="AA183" i="55"/>
  <c r="AA408" i="55"/>
  <c r="AA353" i="55"/>
  <c r="AB251" i="55"/>
  <c r="AB174" i="55"/>
  <c r="AC119" i="55"/>
  <c r="Z323" i="55"/>
  <c r="AA209" i="55"/>
  <c r="AB29" i="55"/>
  <c r="AB182" i="55"/>
  <c r="AA319" i="55"/>
  <c r="AC293" i="55"/>
  <c r="Z268" i="55"/>
  <c r="AB242" i="55"/>
  <c r="AB201" i="55"/>
  <c r="Z150" i="55"/>
  <c r="AA66" i="55"/>
  <c r="AA138" i="55"/>
  <c r="AB75" i="55"/>
  <c r="AA83" i="55"/>
  <c r="AC57" i="55"/>
  <c r="AB32" i="55"/>
  <c r="Z9" i="55"/>
  <c r="AE176" i="55"/>
  <c r="AE291" i="55"/>
  <c r="AE293" i="55"/>
  <c r="AE490" i="55"/>
  <c r="AE362" i="55"/>
  <c r="AE183" i="55"/>
  <c r="AE150" i="55"/>
  <c r="AE22" i="55"/>
  <c r="AE460" i="56"/>
  <c r="AC498" i="56"/>
  <c r="AE455" i="56"/>
  <c r="Z450" i="55"/>
  <c r="AB482" i="55"/>
  <c r="AB484" i="55"/>
  <c r="Z391" i="55"/>
  <c r="AC417" i="55"/>
  <c r="Z457" i="55"/>
  <c r="AI457" i="55" s="1"/>
  <c r="Z418" i="55"/>
  <c r="AI418" i="55" s="1"/>
  <c r="AA351" i="55"/>
  <c r="AC375" i="55"/>
  <c r="AA288" i="55"/>
  <c r="AB67" i="55"/>
  <c r="AA208" i="55"/>
  <c r="AA341" i="55"/>
  <c r="AA290" i="55"/>
  <c r="Z239" i="55"/>
  <c r="AA143" i="55"/>
  <c r="Z201" i="55"/>
  <c r="AB45" i="55"/>
  <c r="AA277" i="55"/>
  <c r="AC251" i="55"/>
  <c r="AC219" i="55"/>
  <c r="AB168" i="55"/>
  <c r="AA94" i="55"/>
  <c r="AC101" i="55"/>
  <c r="Z173" i="55"/>
  <c r="AB147" i="55"/>
  <c r="AB43" i="55"/>
  <c r="AB92" i="55"/>
  <c r="AB9" i="55"/>
  <c r="Z27" i="55"/>
  <c r="AE435" i="55"/>
  <c r="AE463" i="55"/>
  <c r="AE385" i="55"/>
  <c r="AE210" i="55"/>
  <c r="AE408" i="55"/>
  <c r="AE276" i="55"/>
  <c r="AE69" i="55"/>
  <c r="AE68" i="55"/>
  <c r="Z448" i="56"/>
  <c r="Z431" i="56"/>
  <c r="AI431" i="56" s="1"/>
  <c r="Z454" i="56"/>
  <c r="AC496" i="55"/>
  <c r="AA456" i="55"/>
  <c r="Z502" i="55"/>
  <c r="AB445" i="55"/>
  <c r="AB332" i="55"/>
  <c r="AC205" i="55"/>
  <c r="AC388" i="55"/>
  <c r="AA114" i="55"/>
  <c r="AC406" i="55"/>
  <c r="Z350" i="55"/>
  <c r="AA248" i="55"/>
  <c r="AA171" i="55"/>
  <c r="AA346" i="55"/>
  <c r="AA113" i="55"/>
  <c r="AB321" i="55"/>
  <c r="AA270" i="55"/>
  <c r="Z206" i="55"/>
  <c r="Z232" i="55"/>
  <c r="AA137" i="55"/>
  <c r="AB318" i="55"/>
  <c r="AA267" i="55"/>
  <c r="AC241" i="55"/>
  <c r="AA161" i="55"/>
  <c r="AC88" i="55"/>
  <c r="Z22" i="55"/>
  <c r="Z372" i="55"/>
  <c r="AB259" i="55"/>
  <c r="Z464" i="55"/>
  <c r="AC279" i="55"/>
  <c r="AA173" i="55"/>
  <c r="AB175" i="55"/>
  <c r="AE292" i="55"/>
  <c r="AC350" i="55"/>
  <c r="AC304" i="55"/>
  <c r="AC403" i="55"/>
  <c r="Z233" i="55"/>
  <c r="AI233" i="55" s="1"/>
  <c r="AC186" i="55"/>
  <c r="AB501" i="55"/>
  <c r="AC385" i="55"/>
  <c r="AC416" i="55"/>
  <c r="Z390" i="55"/>
  <c r="AI390" i="55" s="1"/>
  <c r="AB253" i="55"/>
  <c r="AA411" i="55"/>
  <c r="Z374" i="55"/>
  <c r="AC339" i="55"/>
  <c r="AC32" i="55"/>
  <c r="AC499" i="55"/>
  <c r="AB500" i="55"/>
  <c r="AA397" i="55"/>
  <c r="Z388" i="55"/>
  <c r="Z406" i="55"/>
  <c r="AC169" i="55"/>
  <c r="Z111" i="55"/>
  <c r="Z135" i="55"/>
  <c r="AB292" i="55"/>
  <c r="AC132" i="55"/>
  <c r="AA136" i="55"/>
  <c r="AC43" i="55"/>
  <c r="AE502" i="55"/>
  <c r="AE484" i="55"/>
  <c r="AE168" i="55"/>
  <c r="AB456" i="56"/>
  <c r="AB448" i="55"/>
  <c r="AC485" i="55"/>
  <c r="AA395" i="55"/>
  <c r="Z367" i="55"/>
  <c r="AA494" i="55"/>
  <c r="AA468" i="55"/>
  <c r="AC458" i="55"/>
  <c r="AC418" i="55"/>
  <c r="AB367" i="55"/>
  <c r="AB271" i="55"/>
  <c r="AB409" i="55"/>
  <c r="AB353" i="55"/>
  <c r="AB427" i="55"/>
  <c r="AA376" i="55"/>
  <c r="AB210" i="55"/>
  <c r="Z291" i="55"/>
  <c r="AI291" i="55" s="1"/>
  <c r="AC201" i="55"/>
  <c r="AA48" i="55"/>
  <c r="AA303" i="55"/>
  <c r="AC277" i="55"/>
  <c r="Z252" i="55"/>
  <c r="AC220" i="55"/>
  <c r="AA169" i="55"/>
  <c r="AA96" i="55"/>
  <c r="AB102" i="55"/>
  <c r="AB173" i="55"/>
  <c r="AB106" i="55"/>
  <c r="AB44" i="55"/>
  <c r="AA67" i="55"/>
  <c r="Z28" i="55"/>
  <c r="AE443" i="55"/>
  <c r="AE467" i="55"/>
  <c r="AE389" i="55"/>
  <c r="AE213" i="55"/>
  <c r="AE410" i="55"/>
  <c r="AE279" i="55"/>
  <c r="AE73" i="55"/>
  <c r="AE70" i="55"/>
  <c r="AC459" i="56"/>
  <c r="AE440" i="56"/>
  <c r="AE471" i="56"/>
  <c r="AA429" i="56"/>
  <c r="Z446" i="56"/>
  <c r="AI446" i="56" s="1"/>
  <c r="AA498" i="55"/>
  <c r="AA371" i="55"/>
  <c r="AB439" i="55"/>
  <c r="AB429" i="55"/>
  <c r="AC459" i="55"/>
  <c r="AB477" i="55"/>
  <c r="AB444" i="55"/>
  <c r="AA402" i="55"/>
  <c r="Z386" i="55"/>
  <c r="AA308" i="55"/>
  <c r="Z428" i="55"/>
  <c r="AC439" i="55"/>
  <c r="AC326" i="55"/>
  <c r="AA129" i="55"/>
  <c r="AA147" i="55"/>
  <c r="AB334" i="55"/>
  <c r="AB360" i="55"/>
  <c r="AB309" i="55"/>
  <c r="AA258" i="55"/>
  <c r="AB181" i="55"/>
  <c r="AA220" i="55"/>
  <c r="AC112" i="55"/>
  <c r="AB312" i="55"/>
  <c r="AA261" i="55"/>
  <c r="AC235" i="55"/>
  <c r="AC187" i="55"/>
  <c r="Z136" i="55"/>
  <c r="AB121" i="55"/>
  <c r="Z23" i="55"/>
  <c r="Z157" i="55"/>
  <c r="Z125" i="55"/>
  <c r="AC48" i="55"/>
  <c r="AB76" i="55"/>
  <c r="AC18" i="55"/>
  <c r="Z6" i="55"/>
  <c r="AE185" i="55"/>
  <c r="AE481" i="55"/>
  <c r="AE166" i="55"/>
  <c r="AE456" i="55"/>
  <c r="AE328" i="55"/>
  <c r="AE164" i="55"/>
  <c r="AE116" i="55"/>
  <c r="AB497" i="56"/>
  <c r="AC463" i="56"/>
  <c r="Z447" i="56"/>
  <c r="AA199" i="56"/>
  <c r="AC135" i="55"/>
  <c r="AB467" i="55"/>
  <c r="AB413" i="55"/>
  <c r="AB455" i="55"/>
  <c r="Z417" i="55"/>
  <c r="AA268" i="55"/>
  <c r="AA350" i="55"/>
  <c r="AC374" i="55"/>
  <c r="AC286" i="55"/>
  <c r="AC208" i="55"/>
  <c r="Z59" i="55"/>
  <c r="AI59" i="55" s="1"/>
  <c r="AA207" i="55"/>
  <c r="AA340" i="55"/>
  <c r="AB289" i="55"/>
  <c r="AA238" i="55"/>
  <c r="AC141" i="55"/>
  <c r="Z200" i="55"/>
  <c r="Z38" i="55"/>
  <c r="AB302" i="55"/>
  <c r="AA251" i="55"/>
  <c r="Z219" i="55"/>
  <c r="AC167" i="55"/>
  <c r="Z101" i="55"/>
  <c r="AC172" i="55"/>
  <c r="Z147" i="55"/>
  <c r="Z42" i="55"/>
  <c r="Z92" i="55"/>
  <c r="AI92" i="55" s="1"/>
  <c r="AB66" i="55"/>
  <c r="AB26" i="55"/>
  <c r="AE427" i="55"/>
  <c r="AE455" i="55"/>
  <c r="AE381" i="55"/>
  <c r="AE205" i="55"/>
  <c r="AE406" i="55"/>
  <c r="AE271" i="55"/>
  <c r="AE65" i="55"/>
  <c r="AE66" i="55"/>
  <c r="AE464" i="56"/>
  <c r="AE499" i="56"/>
  <c r="AE443" i="56"/>
  <c r="AB451" i="56"/>
  <c r="AE457" i="56"/>
  <c r="Z364" i="56"/>
  <c r="Z314" i="56"/>
  <c r="AA421" i="56"/>
  <c r="AC390" i="56"/>
  <c r="AE347" i="56"/>
  <c r="AB106" i="56"/>
  <c r="AA340" i="56"/>
  <c r="AC297" i="56"/>
  <c r="AC128" i="56"/>
  <c r="AB261" i="56"/>
  <c r="AC112" i="56"/>
  <c r="AB76" i="56"/>
  <c r="AB452" i="55"/>
  <c r="Z273" i="55"/>
  <c r="AC342" i="55"/>
  <c r="Z330" i="55"/>
  <c r="AB197" i="55"/>
  <c r="AA297" i="55"/>
  <c r="AC271" i="55"/>
  <c r="Z246" i="55"/>
  <c r="AB208" i="55"/>
  <c r="AH208" i="55" s="1"/>
  <c r="AJ208" i="55" s="1"/>
  <c r="AA157" i="55"/>
  <c r="Z45" i="55"/>
  <c r="Z81" i="55"/>
  <c r="AB167" i="55"/>
  <c r="AB89" i="55"/>
  <c r="AA53" i="55"/>
  <c r="AA61" i="55"/>
  <c r="AC38" i="55"/>
  <c r="AE315" i="55"/>
  <c r="AE355" i="55"/>
  <c r="AE329" i="55"/>
  <c r="AE103" i="55"/>
  <c r="AE380" i="55"/>
  <c r="AE220" i="55"/>
  <c r="AE13" i="55"/>
  <c r="AE40" i="55"/>
  <c r="AB464" i="56"/>
  <c r="Z420" i="56"/>
  <c r="AB496" i="55"/>
  <c r="AA475" i="55"/>
  <c r="AB498" i="55"/>
  <c r="AC427" i="55"/>
  <c r="AB405" i="55"/>
  <c r="Z499" i="55"/>
  <c r="Z473" i="55"/>
  <c r="AB472" i="55"/>
  <c r="Z368" i="55"/>
  <c r="AI368" i="55" s="1"/>
  <c r="Z377" i="55"/>
  <c r="AC290" i="55"/>
  <c r="Z419" i="55"/>
  <c r="AI419" i="55" s="1"/>
  <c r="AA435" i="55"/>
  <c r="Z309" i="55"/>
  <c r="AI309" i="55" s="1"/>
  <c r="Z231" i="55"/>
  <c r="AI231" i="55" s="1"/>
  <c r="AC122" i="55"/>
  <c r="AC229" i="55"/>
  <c r="AB351" i="55"/>
  <c r="AC300" i="55"/>
  <c r="AB249" i="55"/>
  <c r="Z164" i="55"/>
  <c r="AA211" i="55"/>
  <c r="Z308" i="55"/>
  <c r="AI308" i="55" s="1"/>
  <c r="AB282" i="55"/>
  <c r="AA230" i="55"/>
  <c r="AB112" i="55"/>
  <c r="AA178" i="55"/>
  <c r="AC152" i="55"/>
  <c r="Z116" i="55"/>
  <c r="AB103" i="55"/>
  <c r="AC97" i="55"/>
  <c r="Z72" i="55"/>
  <c r="Z31" i="55"/>
  <c r="AC37" i="55"/>
  <c r="AE230" i="55"/>
  <c r="AE225" i="55"/>
  <c r="AE437" i="55"/>
  <c r="AE261" i="55"/>
  <c r="AE434" i="55"/>
  <c r="AE306" i="55"/>
  <c r="AE121" i="55"/>
  <c r="AE94" i="55"/>
  <c r="AC491" i="56"/>
  <c r="AE472" i="56"/>
  <c r="AE479" i="56"/>
  <c r="AA437" i="56"/>
  <c r="Z478" i="56"/>
  <c r="Z500" i="55"/>
  <c r="AI500" i="55" s="1"/>
  <c r="AB330" i="55"/>
  <c r="AC451" i="55"/>
  <c r="Z452" i="55"/>
  <c r="AC477" i="55"/>
  <c r="AA482" i="55"/>
  <c r="Z454" i="55"/>
  <c r="Z498" i="55"/>
  <c r="Z431" i="55"/>
  <c r="AC395" i="55"/>
  <c r="AA328" i="55"/>
  <c r="AA184" i="55"/>
  <c r="AB386" i="55"/>
  <c r="AB404" i="55"/>
  <c r="AB243" i="55"/>
  <c r="AB166" i="55"/>
  <c r="Z344" i="55"/>
  <c r="AC104" i="55"/>
  <c r="Z319" i="55"/>
  <c r="AC200" i="55"/>
  <c r="AA317" i="55"/>
  <c r="AC291" i="55"/>
  <c r="Z266" i="55"/>
  <c r="AB240" i="55"/>
  <c r="AA197" i="55"/>
  <c r="Z146" i="55"/>
  <c r="Z131" i="55"/>
  <c r="AC58" i="55"/>
  <c r="AC134" i="55"/>
  <c r="Z67" i="55"/>
  <c r="AC41" i="55"/>
  <c r="AA81" i="55"/>
  <c r="AC55" i="55"/>
  <c r="AA28" i="55"/>
  <c r="Z5" i="55"/>
  <c r="AE281" i="55"/>
  <c r="AE224" i="55"/>
  <c r="AE264" i="55"/>
  <c r="AE480" i="55"/>
  <c r="AE352" i="55"/>
  <c r="AE155" i="55"/>
  <c r="AE140" i="55"/>
  <c r="AE12" i="55"/>
  <c r="AB457" i="56"/>
  <c r="Z455" i="56"/>
  <c r="Z388" i="56"/>
  <c r="AA445" i="55"/>
  <c r="AA472" i="55"/>
  <c r="AA434" i="55"/>
  <c r="Z470" i="55"/>
  <c r="AA361" i="55"/>
  <c r="AB375" i="55"/>
  <c r="AB287" i="55"/>
  <c r="AB417" i="55"/>
  <c r="AA366" i="55"/>
  <c r="AB434" i="55"/>
  <c r="AA384" i="55"/>
  <c r="AA116" i="55"/>
  <c r="AB226" i="55"/>
  <c r="Z299" i="55"/>
  <c r="AC209" i="55"/>
  <c r="AB79" i="55"/>
  <c r="AA307" i="55"/>
  <c r="AC281" i="55"/>
  <c r="Z256" i="55"/>
  <c r="AC228" i="55"/>
  <c r="AA177" i="55"/>
  <c r="AC114" i="55"/>
  <c r="AB177" i="55"/>
  <c r="AB114" i="55"/>
  <c r="AA71" i="55"/>
  <c r="Z36" i="55"/>
  <c r="AE193" i="55"/>
  <c r="AE198" i="55"/>
  <c r="AE429" i="55"/>
  <c r="AE253" i="55"/>
  <c r="AE430" i="55"/>
  <c r="AE302" i="55"/>
  <c r="AE113" i="55"/>
  <c r="AE90" i="55"/>
  <c r="AE496" i="56"/>
  <c r="AB433" i="56"/>
  <c r="AC454" i="56"/>
  <c r="Z494" i="56"/>
  <c r="AC468" i="56"/>
  <c r="AB412" i="56"/>
  <c r="AE193" i="56"/>
  <c r="Z339" i="56"/>
  <c r="AB335" i="56"/>
  <c r="AC426" i="56"/>
  <c r="AA397" i="56"/>
  <c r="AA357" i="56"/>
  <c r="AA168" i="56"/>
  <c r="AE196" i="56"/>
  <c r="AE306" i="56"/>
  <c r="AA147" i="56"/>
  <c r="Z228" i="56"/>
  <c r="AA182" i="56"/>
  <c r="AE130" i="56"/>
  <c r="AB368" i="55"/>
  <c r="AC329" i="55"/>
  <c r="AA363" i="55"/>
  <c r="AA370" i="55"/>
  <c r="AC435" i="55"/>
  <c r="AA339" i="55"/>
  <c r="Z225" i="55"/>
  <c r="Z238" i="55"/>
  <c r="AI238" i="55" s="1"/>
  <c r="AA172" i="55"/>
  <c r="AB57" i="55"/>
  <c r="AB35" i="55"/>
  <c r="Z66" i="55"/>
  <c r="AI66" i="55" s="1"/>
  <c r="AA6" i="55"/>
  <c r="AB25" i="55"/>
  <c r="AE415" i="55"/>
  <c r="AE447" i="55"/>
  <c r="AE377" i="55"/>
  <c r="AE202" i="55"/>
  <c r="AE404" i="55"/>
  <c r="AE268" i="55"/>
  <c r="AE61" i="55"/>
  <c r="AE64" i="55"/>
  <c r="AB461" i="56"/>
  <c r="AB472" i="56"/>
  <c r="AB493" i="55"/>
  <c r="Z127" i="55"/>
  <c r="AI127" i="55" s="1"/>
  <c r="AC460" i="55"/>
  <c r="AA440" i="55"/>
  <c r="AB430" i="55"/>
  <c r="Z462" i="55"/>
  <c r="Z445" i="55"/>
  <c r="Z486" i="55"/>
  <c r="AB406" i="55"/>
  <c r="AC386" i="55"/>
  <c r="AC428" i="55"/>
  <c r="AB377" i="55"/>
  <c r="Z440" i="55"/>
  <c r="AB395" i="55"/>
  <c r="AC327" i="55"/>
  <c r="AB186" i="55"/>
  <c r="Z335" i="55"/>
  <c r="AI335" i="55" s="1"/>
  <c r="Z47" i="55"/>
  <c r="AA310" i="55"/>
  <c r="Z259" i="55"/>
  <c r="AC183" i="55"/>
  <c r="AA287" i="55"/>
  <c r="AC261" i="55"/>
  <c r="Z236" i="55"/>
  <c r="AI236" i="55" s="1"/>
  <c r="AC188" i="55"/>
  <c r="Z137" i="55"/>
  <c r="AI137" i="55" s="1"/>
  <c r="Z122" i="55"/>
  <c r="AA25" i="55"/>
  <c r="AB157" i="55"/>
  <c r="AC125" i="55"/>
  <c r="AA50" i="55"/>
  <c r="AC19" i="55"/>
  <c r="AB6" i="55"/>
  <c r="AE190" i="55"/>
  <c r="AE485" i="55"/>
  <c r="AE179" i="55"/>
  <c r="AE458" i="55"/>
  <c r="AE330" i="55"/>
  <c r="AE167" i="55"/>
  <c r="AE118" i="55"/>
  <c r="AB481" i="56"/>
  <c r="Z444" i="56"/>
  <c r="AE487" i="56"/>
  <c r="AA445" i="56"/>
  <c r="Z451" i="55"/>
  <c r="AC434" i="55"/>
  <c r="AA467" i="55"/>
  <c r="AB202" i="55"/>
  <c r="AC495" i="55"/>
  <c r="Z487" i="55"/>
  <c r="AB461" i="55"/>
  <c r="AB366" i="55"/>
  <c r="AA405" i="55"/>
  <c r="AB347" i="55"/>
  <c r="AA244" i="55"/>
  <c r="Z396" i="55"/>
  <c r="Z414" i="55"/>
  <c r="AC262" i="55"/>
  <c r="AA185" i="55"/>
  <c r="AC353" i="55"/>
  <c r="AC182" i="55"/>
  <c r="AB328" i="55"/>
  <c r="AH328" i="55" s="1"/>
  <c r="AJ328" i="55" s="1"/>
  <c r="AB277" i="55"/>
  <c r="AC86" i="55"/>
  <c r="AA188" i="55"/>
  <c r="Z322" i="55"/>
  <c r="AB296" i="55"/>
  <c r="AA245" i="55"/>
  <c r="AC155" i="55"/>
  <c r="AA26" i="55"/>
  <c r="AC166" i="55"/>
  <c r="Z141" i="55"/>
  <c r="AI141" i="55" s="1"/>
  <c r="AA86" i="55"/>
  <c r="AC51" i="55"/>
  <c r="Z86" i="55"/>
  <c r="AB60" i="55"/>
  <c r="AA14" i="55"/>
  <c r="AE295" i="55"/>
  <c r="AE343" i="55"/>
  <c r="AE321" i="55"/>
  <c r="AE71" i="55"/>
  <c r="AE376" i="55"/>
  <c r="AE212" i="55"/>
  <c r="AE5" i="55"/>
  <c r="AE36" i="55"/>
  <c r="AB489" i="56"/>
  <c r="AE285" i="56"/>
  <c r="Z463" i="56"/>
  <c r="AB417" i="56"/>
  <c r="Z484" i="55"/>
  <c r="AI484" i="55" s="1"/>
  <c r="Z400" i="55"/>
  <c r="AI400" i="55" s="1"/>
  <c r="Z385" i="55"/>
  <c r="AC306" i="55"/>
  <c r="Z427" i="55"/>
  <c r="AA439" i="55"/>
  <c r="Z325" i="55"/>
  <c r="AC120" i="55"/>
  <c r="AC145" i="55"/>
  <c r="AB333" i="55"/>
  <c r="AB359" i="55"/>
  <c r="AC308" i="55"/>
  <c r="AB257" i="55"/>
  <c r="Z180" i="55"/>
  <c r="AA219" i="55"/>
  <c r="AC111" i="55"/>
  <c r="Z312" i="55"/>
  <c r="AI312" i="55" s="1"/>
  <c r="AB286" i="55"/>
  <c r="AA235" i="55"/>
  <c r="Z124" i="55"/>
  <c r="AI124" i="55" s="1"/>
  <c r="AC23" i="55"/>
  <c r="AC266" i="55"/>
  <c r="AC146" i="55"/>
  <c r="AA428" i="55"/>
  <c r="AB279" i="55"/>
  <c r="AB380" i="55"/>
  <c r="AB220" i="55"/>
  <c r="Z295" i="55"/>
  <c r="AI295" i="55" s="1"/>
  <c r="AA305" i="55"/>
  <c r="AB224" i="55"/>
  <c r="AE409" i="55"/>
  <c r="AB188" i="55"/>
  <c r="AA449" i="55"/>
  <c r="AB412" i="55"/>
  <c r="AA250" i="55"/>
  <c r="AA205" i="55"/>
  <c r="AC333" i="55"/>
  <c r="Z410" i="55"/>
  <c r="AC298" i="55"/>
  <c r="AA355" i="55"/>
  <c r="Z474" i="55"/>
  <c r="Z378" i="55"/>
  <c r="AB394" i="55"/>
  <c r="Z191" i="55"/>
  <c r="AC263" i="55"/>
  <c r="Z98" i="55"/>
  <c r="AC502" i="55"/>
  <c r="AC455" i="55"/>
  <c r="AB331" i="55"/>
  <c r="Z197" i="55"/>
  <c r="AB93" i="55"/>
  <c r="Z349" i="55"/>
  <c r="AC246" i="55"/>
  <c r="AC345" i="55"/>
  <c r="AC320" i="55"/>
  <c r="AB269" i="55"/>
  <c r="AB231" i="55"/>
  <c r="AH231" i="55" s="1"/>
  <c r="AJ231" i="55" s="1"/>
  <c r="Z318" i="55"/>
  <c r="AA241" i="55"/>
  <c r="AC147" i="55"/>
  <c r="AC162" i="55"/>
  <c r="AA70" i="55"/>
  <c r="Z82" i="55"/>
  <c r="AB56" i="55"/>
  <c r="AC6" i="55"/>
  <c r="AE251" i="55"/>
  <c r="AE280" i="55"/>
  <c r="AE356" i="55"/>
  <c r="AE144" i="55"/>
  <c r="AE16" i="55"/>
  <c r="Z499" i="56"/>
  <c r="AB393" i="56"/>
  <c r="AB499" i="55"/>
  <c r="AC419" i="55"/>
  <c r="AB454" i="55"/>
  <c r="AB116" i="55"/>
  <c r="AB364" i="55"/>
  <c r="Z99" i="55"/>
  <c r="Z348" i="55"/>
  <c r="AA336" i="55"/>
  <c r="AC54" i="55"/>
  <c r="AA314" i="55"/>
  <c r="Z140" i="55"/>
  <c r="Z120" i="55"/>
  <c r="AI120" i="55" s="1"/>
  <c r="AC438" i="55"/>
  <c r="Z441" i="55"/>
  <c r="AA486" i="55"/>
  <c r="Z443" i="55"/>
  <c r="AB384" i="55"/>
  <c r="Z305" i="55"/>
  <c r="AB426" i="55"/>
  <c r="AA375" i="55"/>
  <c r="AA393" i="55"/>
  <c r="AB323" i="55"/>
  <c r="Z89" i="55"/>
  <c r="Z144" i="55"/>
  <c r="AI144" i="55" s="1"/>
  <c r="AC256" i="55"/>
  <c r="AB178" i="55"/>
  <c r="AC218" i="55"/>
  <c r="AB109" i="55"/>
  <c r="AC311" i="55"/>
  <c r="Z286" i="55"/>
  <c r="AB260" i="55"/>
  <c r="Z186" i="55"/>
  <c r="AB13" i="55"/>
  <c r="AA156" i="55"/>
  <c r="AB123" i="55"/>
  <c r="AC33" i="55"/>
  <c r="AC22" i="55"/>
  <c r="AC75" i="55"/>
  <c r="AA46" i="55"/>
  <c r="Z17" i="55"/>
  <c r="AA5" i="55"/>
  <c r="AE159" i="55"/>
  <c r="AE473" i="55"/>
  <c r="AE115" i="55"/>
  <c r="AE452" i="55"/>
  <c r="AE324" i="55"/>
  <c r="AE157" i="55"/>
  <c r="AE112" i="55"/>
  <c r="AE452" i="56"/>
  <c r="AB488" i="56"/>
  <c r="Z436" i="56"/>
  <c r="AC444" i="55"/>
  <c r="AC100" i="55"/>
  <c r="AB468" i="55"/>
  <c r="AB219" i="55"/>
  <c r="AA497" i="55"/>
  <c r="AB487" i="55"/>
  <c r="AC368" i="55"/>
  <c r="AB453" i="55"/>
  <c r="AB348" i="55"/>
  <c r="AC396" i="55"/>
  <c r="AC414" i="55"/>
  <c r="AB363" i="55"/>
  <c r="AA264" i="55"/>
  <c r="AA186" i="55"/>
  <c r="AA354" i="55"/>
  <c r="Z329" i="55"/>
  <c r="AA278" i="55"/>
  <c r="Z222" i="55"/>
  <c r="Z91" i="55"/>
  <c r="AB322" i="55"/>
  <c r="AA271" i="55"/>
  <c r="AC245" i="55"/>
  <c r="AB156" i="55"/>
  <c r="AC31" i="55"/>
  <c r="Z79" i="55"/>
  <c r="Z167" i="55"/>
  <c r="AB141" i="55"/>
  <c r="AA88" i="55"/>
  <c r="AA52" i="55"/>
  <c r="AB86" i="55"/>
  <c r="AA38" i="55"/>
  <c r="AA15" i="55"/>
  <c r="AE303" i="55"/>
  <c r="AE347" i="55"/>
  <c r="AE325" i="55"/>
  <c r="AE87" i="55"/>
  <c r="AE378" i="55"/>
  <c r="AE215" i="55"/>
  <c r="AE9" i="55"/>
  <c r="AE38" i="55"/>
  <c r="AA482" i="56"/>
  <c r="AC212" i="56"/>
  <c r="AA461" i="56"/>
  <c r="Z412" i="56"/>
  <c r="AC487" i="55"/>
  <c r="Z3" i="55"/>
  <c r="AI3" i="55" s="1"/>
  <c r="AA493" i="55"/>
  <c r="AA420" i="55"/>
  <c r="AB390" i="55"/>
  <c r="Z497" i="55"/>
  <c r="Z471" i="55"/>
  <c r="AB431" i="55"/>
  <c r="Z340" i="55"/>
  <c r="AA373" i="55"/>
  <c r="AC282" i="55"/>
  <c r="AA415" i="55"/>
  <c r="Z364" i="55"/>
  <c r="AA433" i="55"/>
  <c r="Z382" i="55"/>
  <c r="Z301" i="55"/>
  <c r="AC223" i="55"/>
  <c r="AC105" i="55"/>
  <c r="Z221" i="55"/>
  <c r="AC347" i="55"/>
  <c r="AC296" i="55"/>
  <c r="AB245" i="55"/>
  <c r="Z156" i="55"/>
  <c r="AB207" i="55"/>
  <c r="Z71" i="55"/>
  <c r="Z306" i="55"/>
  <c r="AB280" i="55"/>
  <c r="Z226" i="55"/>
  <c r="AB110" i="55"/>
  <c r="AC108" i="55"/>
  <c r="AA176" i="55"/>
  <c r="AC150" i="55"/>
  <c r="AA112" i="55"/>
  <c r="AC99" i="55"/>
  <c r="AC95" i="55"/>
  <c r="Z70" i="55"/>
  <c r="AB22" i="55"/>
  <c r="AB33" i="55"/>
  <c r="AE15" i="55"/>
  <c r="AE111" i="55"/>
  <c r="AE417" i="55"/>
  <c r="AE242" i="55"/>
  <c r="AE424" i="55"/>
  <c r="AE296" i="55"/>
  <c r="AE101" i="55"/>
  <c r="AE84" i="55"/>
  <c r="Z488" i="56"/>
  <c r="AB469" i="56"/>
  <c r="Z479" i="56"/>
  <c r="AB436" i="56"/>
  <c r="AB475" i="56"/>
  <c r="AB488" i="55"/>
  <c r="AH488" i="55" s="1"/>
  <c r="AJ488" i="55" s="1"/>
  <c r="Z461" i="55"/>
  <c r="AA358" i="55"/>
  <c r="AA404" i="55"/>
  <c r="AA345" i="55"/>
  <c r="AC242" i="55"/>
  <c r="Z395" i="55"/>
  <c r="AC221" i="55"/>
  <c r="Z413" i="55"/>
  <c r="Z362" i="55"/>
  <c r="Z261" i="55"/>
  <c r="AI261" i="55" s="1"/>
  <c r="Z183" i="55"/>
  <c r="AC352" i="55"/>
  <c r="AC181" i="55"/>
  <c r="AB327" i="55"/>
  <c r="AC276" i="55"/>
  <c r="AA78" i="55"/>
  <c r="AA187" i="55"/>
  <c r="AC321" i="55"/>
  <c r="Z296" i="55"/>
  <c r="AB270" i="55"/>
  <c r="AA206" i="55"/>
  <c r="AA166" i="55"/>
  <c r="AC140" i="55"/>
  <c r="Z85" i="55"/>
  <c r="AC50" i="55"/>
  <c r="AC85" i="55"/>
  <c r="Z60" i="55"/>
  <c r="AA37" i="55"/>
  <c r="AC13" i="55"/>
  <c r="AE287" i="55"/>
  <c r="AE335" i="55"/>
  <c r="AE317" i="55"/>
  <c r="AE55" i="55"/>
  <c r="AE374" i="55"/>
  <c r="AE207" i="55"/>
  <c r="AE162" i="55"/>
  <c r="AE34" i="55"/>
  <c r="AA466" i="56"/>
  <c r="AC486" i="56"/>
  <c r="AC430" i="56"/>
  <c r="AC500" i="56"/>
  <c r="AC444" i="56"/>
  <c r="AB388" i="56"/>
  <c r="Z356" i="56"/>
  <c r="AE289" i="56"/>
  <c r="AC285" i="56"/>
  <c r="AA413" i="56"/>
  <c r="AE379" i="56"/>
  <c r="AA242" i="56"/>
  <c r="AC329" i="56"/>
  <c r="AE263" i="56"/>
  <c r="AB293" i="56"/>
  <c r="Z208" i="56"/>
  <c r="AE175" i="56"/>
  <c r="AB101" i="56"/>
  <c r="Z496" i="55"/>
  <c r="AB410" i="55"/>
  <c r="AA240" i="55"/>
  <c r="Z172" i="55"/>
  <c r="AC128" i="55"/>
  <c r="AB316" i="55"/>
  <c r="AA265" i="55"/>
  <c r="AC239" i="55"/>
  <c r="AC195" i="55"/>
  <c r="AB144" i="55"/>
  <c r="AB129" i="55"/>
  <c r="AB55" i="55"/>
  <c r="Z161" i="55"/>
  <c r="Z133" i="55"/>
  <c r="Z40" i="55"/>
  <c r="AB80" i="55"/>
  <c r="AC26" i="55"/>
  <c r="Z10" i="55"/>
  <c r="AE265" i="55"/>
  <c r="AE203" i="55"/>
  <c r="AE248" i="55"/>
  <c r="AE476" i="55"/>
  <c r="AE348" i="55"/>
  <c r="AE123" i="55"/>
  <c r="AE136" i="55"/>
  <c r="AE8" i="55"/>
  <c r="Z452" i="56"/>
  <c r="AB496" i="56"/>
  <c r="AB424" i="55"/>
  <c r="AA496" i="55"/>
  <c r="AA481" i="55"/>
  <c r="AB382" i="55"/>
  <c r="Z355" i="55"/>
  <c r="AA492" i="55"/>
  <c r="AC466" i="55"/>
  <c r="Z407" i="55"/>
  <c r="AA452" i="55"/>
  <c r="AB415" i="55"/>
  <c r="AA364" i="55"/>
  <c r="Z265" i="55"/>
  <c r="AA406" i="55"/>
  <c r="Z347" i="55"/>
  <c r="AI347" i="55" s="1"/>
  <c r="AA424" i="55"/>
  <c r="Z373" i="55"/>
  <c r="AB283" i="55"/>
  <c r="AB205" i="55"/>
  <c r="AA49" i="55"/>
  <c r="Z204" i="55"/>
  <c r="AI204" i="55" s="1"/>
  <c r="AC338" i="55"/>
  <c r="AC236" i="55"/>
  <c r="AB138" i="55"/>
  <c r="AB198" i="55"/>
  <c r="AA27" i="55"/>
  <c r="AC301" i="55"/>
  <c r="Z276" i="55"/>
  <c r="AB250" i="55"/>
  <c r="AH250" i="55" s="1"/>
  <c r="AJ250" i="55" s="1"/>
  <c r="AB217" i="55"/>
  <c r="Z166" i="55"/>
  <c r="AB83" i="55"/>
  <c r="AA98" i="55"/>
  <c r="AA146" i="55"/>
  <c r="AC103" i="55"/>
  <c r="AA91" i="55"/>
  <c r="AC65" i="55"/>
  <c r="AC4" i="55"/>
  <c r="AE407" i="55"/>
  <c r="AE439" i="55"/>
  <c r="AE373" i="55"/>
  <c r="AE197" i="55"/>
  <c r="AE402" i="55"/>
  <c r="AE263" i="55"/>
  <c r="AE57" i="55"/>
  <c r="AE62" i="55"/>
  <c r="AE448" i="56"/>
  <c r="AC435" i="56"/>
  <c r="AA469" i="56"/>
  <c r="AB435" i="56"/>
  <c r="AB491" i="55"/>
  <c r="AA436" i="55"/>
  <c r="Z423" i="55"/>
  <c r="AB441" i="55"/>
  <c r="AB480" i="55"/>
  <c r="AB389" i="55"/>
  <c r="AC373" i="55"/>
  <c r="Z438" i="55"/>
  <c r="AC391" i="55"/>
  <c r="AA320" i="55"/>
  <c r="Z24" i="55"/>
  <c r="AA331" i="55"/>
  <c r="AA357" i="55"/>
  <c r="AA306" i="55"/>
  <c r="Z255" i="55"/>
  <c r="AA175" i="55"/>
  <c r="Z217" i="55"/>
  <c r="AA106" i="55"/>
  <c r="AA285" i="55"/>
  <c r="AC259" i="55"/>
  <c r="Z234" i="55"/>
  <c r="AB184" i="55"/>
  <c r="AC129" i="55"/>
  <c r="AA118" i="55"/>
  <c r="Z181" i="55"/>
  <c r="AB155" i="55"/>
  <c r="AB27" i="55"/>
  <c r="AB19" i="55"/>
  <c r="AC44" i="55"/>
  <c r="AB15" i="55"/>
  <c r="AB4" i="55"/>
  <c r="AE95" i="55"/>
  <c r="AE465" i="55"/>
  <c r="AE51" i="55"/>
  <c r="AE448" i="55"/>
  <c r="AE320" i="55"/>
  <c r="AE149" i="55"/>
  <c r="AE108" i="55"/>
  <c r="Z476" i="56"/>
  <c r="AB501" i="56"/>
  <c r="Z487" i="56"/>
  <c r="AB444" i="56"/>
  <c r="AB309" i="56"/>
  <c r="AC400" i="55"/>
  <c r="Z449" i="55"/>
  <c r="AB362" i="55"/>
  <c r="AC404" i="55"/>
  <c r="AC422" i="55"/>
  <c r="AB371" i="55"/>
  <c r="AA280" i="55"/>
  <c r="AA202" i="55"/>
  <c r="AA362" i="55"/>
  <c r="Z337" i="55"/>
  <c r="AI337" i="55" s="1"/>
  <c r="AA286" i="55"/>
  <c r="Z235" i="55"/>
  <c r="AA132" i="55"/>
  <c r="AB326" i="55"/>
  <c r="AA275" i="55"/>
  <c r="AC249" i="55"/>
  <c r="AB164" i="55"/>
  <c r="Z77" i="55"/>
  <c r="Z95" i="55"/>
  <c r="Z171" i="55"/>
  <c r="AB145" i="55"/>
  <c r="AA102" i="55"/>
  <c r="AB90" i="55"/>
  <c r="AA42" i="55"/>
  <c r="AA23" i="55"/>
  <c r="AE391" i="55"/>
  <c r="AE423" i="55"/>
  <c r="AE365" i="55"/>
  <c r="AE189" i="55"/>
  <c r="AE398" i="55"/>
  <c r="AE255" i="55"/>
  <c r="AE49" i="55"/>
  <c r="AE58" i="55"/>
  <c r="AC443" i="56"/>
  <c r="AA497" i="56"/>
  <c r="AA441" i="56"/>
  <c r="Z430" i="56"/>
  <c r="AI430" i="56" s="1"/>
  <c r="AA455" i="56"/>
  <c r="Z399" i="56"/>
  <c r="AB361" i="56"/>
  <c r="AB312" i="56"/>
  <c r="AC418" i="56"/>
  <c r="AA389" i="56"/>
  <c r="AC346" i="56"/>
  <c r="AC267" i="56"/>
  <c r="AE338" i="56"/>
  <c r="AA296" i="56"/>
  <c r="AE125" i="56"/>
  <c r="Z260" i="56"/>
  <c r="AB217" i="56"/>
  <c r="AE101" i="56"/>
  <c r="Z120" i="56"/>
  <c r="AB247" i="55"/>
  <c r="Z317" i="55"/>
  <c r="AC409" i="55"/>
  <c r="AA365" i="55"/>
  <c r="AB352" i="55"/>
  <c r="AA90" i="55"/>
  <c r="AB192" i="55"/>
  <c r="Z153" i="55"/>
  <c r="AI153" i="55" s="1"/>
  <c r="Z7" i="55"/>
  <c r="AA85" i="55"/>
  <c r="AC59" i="55"/>
  <c r="AA36" i="55"/>
  <c r="AC12" i="55"/>
  <c r="AE272" i="55"/>
  <c r="AE327" i="55"/>
  <c r="AE313" i="55"/>
  <c r="AE39" i="55"/>
  <c r="AE372" i="55"/>
  <c r="AE204" i="55"/>
  <c r="AE160" i="55"/>
  <c r="AE32" i="55"/>
  <c r="Z484" i="56"/>
  <c r="AE233" i="56"/>
  <c r="Z478" i="55"/>
  <c r="AC463" i="55"/>
  <c r="AB494" i="55"/>
  <c r="AA421" i="55"/>
  <c r="AC392" i="55"/>
  <c r="AB497" i="55"/>
  <c r="AB471" i="55"/>
  <c r="AB432" i="55"/>
  <c r="Z468" i="55"/>
  <c r="AI468" i="55" s="1"/>
  <c r="AC348" i="55"/>
  <c r="AA284" i="55"/>
  <c r="AC364" i="55"/>
  <c r="AC433" i="55"/>
  <c r="AC382" i="55"/>
  <c r="AC302" i="55"/>
  <c r="AC224" i="55"/>
  <c r="AA223" i="55"/>
  <c r="AA348" i="55"/>
  <c r="AB297" i="55"/>
  <c r="AA246" i="55"/>
  <c r="AC157" i="55"/>
  <c r="Z208" i="55"/>
  <c r="AI208" i="55" s="1"/>
  <c r="Z73" i="55"/>
  <c r="AI73" i="55" s="1"/>
  <c r="AB306" i="55"/>
  <c r="AA255" i="55"/>
  <c r="Z227" i="55"/>
  <c r="AI227" i="55" s="1"/>
  <c r="AC175" i="55"/>
  <c r="AB111" i="55"/>
  <c r="AA109" i="55"/>
  <c r="AC176" i="55"/>
  <c r="Z151" i="55"/>
  <c r="AA100" i="55"/>
  <c r="Z96" i="55"/>
  <c r="AB70" i="55"/>
  <c r="AC24" i="55"/>
  <c r="AB34" i="55"/>
  <c r="AE143" i="55"/>
  <c r="AE171" i="55"/>
  <c r="AE421" i="55"/>
  <c r="AE245" i="55"/>
  <c r="AE426" i="55"/>
  <c r="AE298" i="55"/>
  <c r="AE105" i="55"/>
  <c r="AE86" i="55"/>
  <c r="AE480" i="56"/>
  <c r="AA462" i="56"/>
  <c r="AA477" i="56"/>
  <c r="AC434" i="56"/>
  <c r="AB467" i="56"/>
  <c r="Z482" i="55"/>
  <c r="AC453" i="55"/>
  <c r="Z472" i="55"/>
  <c r="AC480" i="55"/>
  <c r="AC493" i="55"/>
  <c r="AC424" i="55"/>
  <c r="AB392" i="55"/>
  <c r="Z321" i="55"/>
  <c r="AC80" i="55"/>
  <c r="AA383" i="55"/>
  <c r="AA401" i="55"/>
  <c r="AB339" i="55"/>
  <c r="Z229" i="55"/>
  <c r="Z160" i="55"/>
  <c r="Z87" i="55"/>
  <c r="AC264" i="55"/>
  <c r="AA194" i="55"/>
  <c r="AC226" i="55"/>
  <c r="AB125" i="55"/>
  <c r="AC315" i="55"/>
  <c r="Z290" i="55"/>
  <c r="AI290" i="55" s="1"/>
  <c r="AB264" i="55"/>
  <c r="Z194" i="55"/>
  <c r="AA160" i="55"/>
  <c r="AB131" i="55"/>
  <c r="AC60" i="55"/>
  <c r="AB38" i="55"/>
  <c r="AC79" i="55"/>
  <c r="Z54" i="55"/>
  <c r="Z25" i="55"/>
  <c r="AA9" i="55"/>
  <c r="AE249" i="55"/>
  <c r="AE170" i="55"/>
  <c r="AE232" i="55"/>
  <c r="AE472" i="55"/>
  <c r="AE344" i="55"/>
  <c r="AE91" i="55"/>
  <c r="AE132" i="55"/>
  <c r="AE4" i="55"/>
  <c r="Z495" i="56"/>
  <c r="AB452" i="56"/>
  <c r="AB377" i="56"/>
  <c r="AC470" i="55"/>
  <c r="AA429" i="55"/>
  <c r="AA465" i="55"/>
  <c r="AA372" i="55"/>
  <c r="Z281" i="55"/>
  <c r="AA414" i="55"/>
  <c r="Z363" i="55"/>
  <c r="AA432" i="55"/>
  <c r="Z381" i="55"/>
  <c r="AB299" i="55"/>
  <c r="AB221" i="55"/>
  <c r="AA103" i="55"/>
  <c r="Z220" i="55"/>
  <c r="AC346" i="55"/>
  <c r="AC244" i="55"/>
  <c r="AB154" i="55"/>
  <c r="AB206" i="55"/>
  <c r="AC66" i="55"/>
  <c r="AC305" i="55"/>
  <c r="Z280" i="55"/>
  <c r="AB254" i="55"/>
  <c r="AC212" i="55"/>
  <c r="AA64" i="55"/>
  <c r="AB169" i="55"/>
  <c r="AH169" i="55" s="1"/>
  <c r="AJ169" i="55" s="1"/>
  <c r="AA63" i="55"/>
  <c r="AC40" i="55"/>
  <c r="Z20" i="55"/>
  <c r="AE359" i="55"/>
  <c r="AE395" i="55"/>
  <c r="AE349" i="55"/>
  <c r="AE173" i="55"/>
  <c r="AE390" i="55"/>
  <c r="AE239" i="55"/>
  <c r="AE33" i="55"/>
  <c r="AE50" i="55"/>
  <c r="AA498" i="56"/>
  <c r="AC494" i="56"/>
  <c r="AE435" i="56"/>
  <c r="AC265" i="56"/>
  <c r="AC452" i="56"/>
  <c r="Z360" i="56"/>
  <c r="Z307" i="56"/>
  <c r="Z298" i="56"/>
  <c r="AA417" i="56"/>
  <c r="AA385" i="56"/>
  <c r="AC342" i="56"/>
  <c r="AE252" i="56"/>
  <c r="AE334" i="56"/>
  <c r="AA285" i="56"/>
  <c r="Z256" i="56"/>
  <c r="AB213" i="56"/>
  <c r="AC186" i="56"/>
  <c r="Z112" i="56"/>
  <c r="AC49" i="55"/>
  <c r="AB291" i="55"/>
  <c r="AA99" i="55"/>
  <c r="AA215" i="55"/>
  <c r="AC436" i="55"/>
  <c r="AB416" i="55"/>
  <c r="AA425" i="55"/>
  <c r="AA216" i="55"/>
  <c r="Z205" i="55"/>
  <c r="Z263" i="55"/>
  <c r="AB199" i="55"/>
  <c r="AA289" i="55"/>
  <c r="Z218" i="55"/>
  <c r="AA126" i="55"/>
  <c r="AA140" i="55"/>
  <c r="AA454" i="55"/>
  <c r="Z356" i="55"/>
  <c r="AC476" i="55"/>
  <c r="AB433" i="55"/>
  <c r="AC365" i="55"/>
  <c r="Z434" i="55"/>
  <c r="AI434" i="55" s="1"/>
  <c r="AC383" i="55"/>
  <c r="AA304" i="55"/>
  <c r="Z112" i="55"/>
  <c r="AA224" i="55"/>
  <c r="AA349" i="55"/>
  <c r="AA298" i="55"/>
  <c r="Z247" i="55"/>
  <c r="AA159" i="55"/>
  <c r="Z209" i="55"/>
  <c r="AB77" i="55"/>
  <c r="AA281" i="55"/>
  <c r="AC255" i="55"/>
  <c r="AC227" i="55"/>
  <c r="AB176" i="55"/>
  <c r="AC113" i="55"/>
  <c r="AA110" i="55"/>
  <c r="Z177" i="55"/>
  <c r="AB151" i="55"/>
  <c r="AA101" i="55"/>
  <c r="AB96" i="55"/>
  <c r="AC25" i="55"/>
  <c r="Z35" i="55"/>
  <c r="AE177" i="55"/>
  <c r="AE182" i="55"/>
  <c r="AE425" i="55"/>
  <c r="AE250" i="55"/>
  <c r="AE428" i="55"/>
  <c r="AE300" i="55"/>
  <c r="AE109" i="55"/>
  <c r="AE88" i="55"/>
  <c r="AB493" i="56"/>
  <c r="AB480" i="56"/>
  <c r="Z494" i="55"/>
  <c r="AA478" i="55"/>
  <c r="AA453" i="55"/>
  <c r="AC452" i="55"/>
  <c r="AC479" i="55"/>
  <c r="AC482" i="55"/>
  <c r="AC454" i="55"/>
  <c r="AA499" i="55"/>
  <c r="Z432" i="55"/>
  <c r="AI432" i="55" s="1"/>
  <c r="AA396" i="55"/>
  <c r="AA329" i="55"/>
  <c r="Z387" i="55"/>
  <c r="AA76" i="55"/>
  <c r="Z405" i="55"/>
  <c r="Z245" i="55"/>
  <c r="Z168" i="55"/>
  <c r="AC344" i="55"/>
  <c r="AC268" i="55"/>
  <c r="AB230" i="55"/>
  <c r="Z134" i="55"/>
  <c r="AC317" i="55"/>
  <c r="Z292" i="55"/>
  <c r="AB266" i="55"/>
  <c r="AA198" i="55"/>
  <c r="AC131" i="55"/>
  <c r="AA162" i="55"/>
  <c r="AA135" i="55"/>
  <c r="Z69" i="55"/>
  <c r="AB42" i="55"/>
  <c r="AC81" i="55"/>
  <c r="Z56" i="55"/>
  <c r="AA29" i="55"/>
  <c r="AE497" i="55"/>
  <c r="AE235" i="55"/>
  <c r="AE275" i="55"/>
  <c r="AE482" i="55"/>
  <c r="AE354" i="55"/>
  <c r="AE165" i="55"/>
  <c r="AE142" i="55"/>
  <c r="AE14" i="55"/>
  <c r="AA450" i="56"/>
  <c r="AE495" i="56"/>
  <c r="AA453" i="56"/>
  <c r="Z380" i="56"/>
  <c r="AB435" i="55"/>
  <c r="AC469" i="55"/>
  <c r="Z480" i="55"/>
  <c r="AA378" i="55"/>
  <c r="AB346" i="55"/>
  <c r="AA466" i="55"/>
  <c r="AC450" i="55"/>
  <c r="AC363" i="55"/>
  <c r="AB263" i="55"/>
  <c r="AC405" i="55"/>
  <c r="AC423" i="55"/>
  <c r="AB372" i="55"/>
  <c r="AB204" i="55"/>
  <c r="Z338" i="55"/>
  <c r="Z287" i="55"/>
  <c r="AB134" i="55"/>
  <c r="Z21" i="55"/>
  <c r="AI21" i="55" s="1"/>
  <c r="AA301" i="55"/>
  <c r="AC275" i="55"/>
  <c r="Z250" i="55"/>
  <c r="AB216" i="55"/>
  <c r="AA165" i="55"/>
  <c r="AB81" i="55"/>
  <c r="Z97" i="55"/>
  <c r="AB171" i="55"/>
  <c r="Z103" i="55"/>
  <c r="AI103" i="55" s="1"/>
  <c r="Z37" i="55"/>
  <c r="AA65" i="55"/>
  <c r="AC42" i="55"/>
  <c r="AE399" i="55"/>
  <c r="AE431" i="55"/>
  <c r="AE369" i="55"/>
  <c r="AE194" i="55"/>
  <c r="AE400" i="55"/>
  <c r="AE260" i="55"/>
  <c r="AE53" i="55"/>
  <c r="AE60" i="55"/>
  <c r="Z456" i="56"/>
  <c r="Z440" i="56"/>
  <c r="Z471" i="56"/>
  <c r="AB443" i="56"/>
  <c r="Z453" i="55"/>
  <c r="AC394" i="55"/>
  <c r="AB133" i="55"/>
  <c r="AB385" i="55"/>
  <c r="Z444" i="55"/>
  <c r="AB403" i="55"/>
  <c r="AC343" i="55"/>
  <c r="Z343" i="55"/>
  <c r="AI343" i="55" s="1"/>
  <c r="Z102" i="55"/>
  <c r="AI102" i="55" s="1"/>
  <c r="AA318" i="55"/>
  <c r="Z267" i="55"/>
  <c r="AI267" i="55" s="1"/>
  <c r="AC199" i="55"/>
  <c r="AA291" i="55"/>
  <c r="AC265" i="55"/>
  <c r="Z240" i="55"/>
  <c r="AC196" i="55"/>
  <c r="AA145" i="55"/>
  <c r="Z130" i="55"/>
  <c r="AC56" i="55"/>
  <c r="AB161" i="55"/>
  <c r="AC133" i="55"/>
  <c r="AA55" i="55"/>
  <c r="AC27" i="55"/>
  <c r="AA4" i="55"/>
  <c r="AE270" i="55"/>
  <c r="AE208" i="55"/>
  <c r="AE259" i="55"/>
  <c r="AE478" i="55"/>
  <c r="AE350" i="55"/>
  <c r="AE139" i="55"/>
  <c r="AE138" i="55"/>
  <c r="AE10" i="55"/>
  <c r="Z460" i="56"/>
  <c r="AE475" i="56"/>
  <c r="AE489" i="56"/>
  <c r="AE433" i="56"/>
  <c r="AE251" i="56"/>
  <c r="AC240" i="56"/>
  <c r="AE407" i="56"/>
  <c r="AA373" i="56"/>
  <c r="Z301" i="56"/>
  <c r="AE228" i="56"/>
  <c r="AE322" i="56"/>
  <c r="AE166" i="56"/>
  <c r="Z244" i="56"/>
  <c r="AB201" i="56"/>
  <c r="AE162" i="56"/>
  <c r="AA88" i="56"/>
  <c r="AE375" i="56"/>
  <c r="AC354" i="56"/>
  <c r="AE261" i="56"/>
  <c r="AA234" i="56"/>
  <c r="AC191" i="56"/>
  <c r="AC325" i="56"/>
  <c r="AA304" i="56"/>
  <c r="AE141" i="56"/>
  <c r="AB289" i="56"/>
  <c r="Z268" i="56"/>
  <c r="AB225" i="56"/>
  <c r="Z204" i="56"/>
  <c r="AE176" i="56"/>
  <c r="AE167" i="56"/>
  <c r="AC125" i="56"/>
  <c r="AB93" i="56"/>
  <c r="AB96" i="56"/>
  <c r="Z126" i="56"/>
  <c r="AB36" i="56"/>
  <c r="Z374" i="56"/>
  <c r="AC493" i="56"/>
  <c r="AE450" i="56"/>
  <c r="Z497" i="56"/>
  <c r="AB454" i="56"/>
  <c r="Z369" i="56"/>
  <c r="AI369" i="56" s="1"/>
  <c r="AB354" i="56"/>
  <c r="Z311" i="56"/>
  <c r="Z334" i="56"/>
  <c r="AE205" i="56"/>
  <c r="AC411" i="56"/>
  <c r="AA390" i="56"/>
  <c r="AE368" i="56"/>
  <c r="AC347" i="56"/>
  <c r="AE278" i="56"/>
  <c r="AA99" i="56"/>
  <c r="AA220" i="56"/>
  <c r="AE339" i="56"/>
  <c r="AC318" i="56"/>
  <c r="AA297" i="56"/>
  <c r="AE127" i="56"/>
  <c r="AB282" i="56"/>
  <c r="Z261" i="56"/>
  <c r="AB218" i="56"/>
  <c r="Z197" i="56"/>
  <c r="Z109" i="56"/>
  <c r="AA154" i="56"/>
  <c r="AA69" i="56"/>
  <c r="AC71" i="56"/>
  <c r="AB66" i="56"/>
  <c r="AB41" i="56"/>
  <c r="AB413" i="56"/>
  <c r="Z490" i="56"/>
  <c r="AI490" i="56" s="1"/>
  <c r="AB447" i="56"/>
  <c r="AE493" i="56"/>
  <c r="AA451" i="56"/>
  <c r="AB408" i="56"/>
  <c r="AB304" i="56"/>
  <c r="AB327" i="56"/>
  <c r="AC192" i="56"/>
  <c r="AE409" i="56"/>
  <c r="AC388" i="56"/>
  <c r="AA367" i="56"/>
  <c r="AE345" i="56"/>
  <c r="AC269" i="56"/>
  <c r="AE264" i="56"/>
  <c r="AE216" i="56"/>
  <c r="AA338" i="56"/>
  <c r="AE316" i="56"/>
  <c r="AC295" i="56"/>
  <c r="AA167" i="56"/>
  <c r="AC124" i="56"/>
  <c r="AB259" i="56"/>
  <c r="Z238" i="56"/>
  <c r="AB195" i="56"/>
  <c r="AC96" i="56"/>
  <c r="AE150" i="56"/>
  <c r="AB31" i="56"/>
  <c r="AB37" i="56"/>
  <c r="Z145" i="56"/>
  <c r="AB407" i="56"/>
  <c r="AA484" i="56"/>
  <c r="AC441" i="56"/>
  <c r="Z445" i="56"/>
  <c r="AB402" i="56"/>
  <c r="AA247" i="56"/>
  <c r="AA292" i="56"/>
  <c r="AB315" i="56"/>
  <c r="AA428" i="56"/>
  <c r="AE406" i="56"/>
  <c r="AC385" i="56"/>
  <c r="AA364" i="56"/>
  <c r="Z329" i="56"/>
  <c r="AE242" i="56"/>
  <c r="AE329" i="56"/>
  <c r="AA265" i="56"/>
  <c r="Z251" i="56"/>
  <c r="AB208" i="56"/>
  <c r="AA102" i="56"/>
  <c r="Z158" i="56"/>
  <c r="Z69" i="56"/>
  <c r="AC47" i="56"/>
  <c r="AB8" i="56"/>
  <c r="AB379" i="57"/>
  <c r="AB428" i="57"/>
  <c r="Z384" i="57"/>
  <c r="AB384" i="57"/>
  <c r="AB73" i="56"/>
  <c r="Z147" i="56"/>
  <c r="AI147" i="56" s="1"/>
  <c r="AE72" i="56"/>
  <c r="AB403" i="56"/>
  <c r="AA278" i="56"/>
  <c r="AA480" i="56"/>
  <c r="AC437" i="56"/>
  <c r="Z441" i="56"/>
  <c r="AB398" i="56"/>
  <c r="AC181" i="56"/>
  <c r="AC281" i="56"/>
  <c r="AB307" i="56"/>
  <c r="AA426" i="56"/>
  <c r="AE404" i="56"/>
  <c r="AC383" i="56"/>
  <c r="AA362" i="56"/>
  <c r="AE340" i="56"/>
  <c r="AA221" i="56"/>
  <c r="AC249" i="56"/>
  <c r="AE206" i="56"/>
  <c r="AA333" i="56"/>
  <c r="AE311" i="56"/>
  <c r="AC278" i="56"/>
  <c r="AA157" i="56"/>
  <c r="AA95" i="56"/>
  <c r="AB254" i="56"/>
  <c r="Z233" i="56"/>
  <c r="AB190" i="56"/>
  <c r="AB183" i="56"/>
  <c r="AE140" i="56"/>
  <c r="AE108" i="56"/>
  <c r="AE111" i="56"/>
  <c r="AB161" i="56"/>
  <c r="AB138" i="56"/>
  <c r="Z400" i="56"/>
  <c r="AC220" i="56"/>
  <c r="Z434" i="56"/>
  <c r="AC480" i="56"/>
  <c r="AE437" i="56"/>
  <c r="Z395" i="56"/>
  <c r="AB367" i="56"/>
  <c r="Z346" i="56"/>
  <c r="AC271" i="56"/>
  <c r="AC424" i="56"/>
  <c r="AA403" i="56"/>
  <c r="AE381" i="56"/>
  <c r="AC360" i="56"/>
  <c r="AE207" i="56"/>
  <c r="AA246" i="56"/>
  <c r="AC203" i="56"/>
  <c r="AC331" i="56"/>
  <c r="AA310" i="56"/>
  <c r="AE271" i="56"/>
  <c r="AE153" i="56"/>
  <c r="Z67" i="56"/>
  <c r="Z274" i="56"/>
  <c r="AB231" i="56"/>
  <c r="Z210" i="56"/>
  <c r="AE158" i="56"/>
  <c r="Z116" i="56"/>
  <c r="AE75" i="56"/>
  <c r="AC449" i="56"/>
  <c r="Z453" i="56"/>
  <c r="AB308" i="56"/>
  <c r="AC200" i="56"/>
  <c r="AC389" i="56"/>
  <c r="AA344" i="56"/>
  <c r="AC336" i="56"/>
  <c r="AA121" i="56"/>
  <c r="Z215" i="56"/>
  <c r="AC115" i="56"/>
  <c r="AB91" i="56"/>
  <c r="AC12" i="56"/>
  <c r="Z455" i="57"/>
  <c r="AE421" i="57"/>
  <c r="Z261" i="57"/>
  <c r="Z151" i="56"/>
  <c r="AB411" i="56"/>
  <c r="AA488" i="56"/>
  <c r="AB406" i="56"/>
  <c r="AB323" i="56"/>
  <c r="AE408" i="56"/>
  <c r="AA366" i="56"/>
  <c r="AA253" i="56"/>
  <c r="AE214" i="56"/>
  <c r="AE315" i="56"/>
  <c r="AA165" i="56"/>
  <c r="AB148" i="55"/>
  <c r="AA133" i="55"/>
  <c r="Z63" i="55"/>
  <c r="Z163" i="55"/>
  <c r="AA72" i="55"/>
  <c r="AA44" i="55"/>
  <c r="AB82" i="55"/>
  <c r="AB7" i="55"/>
  <c r="AE35" i="55"/>
  <c r="AE267" i="55"/>
  <c r="AE285" i="55"/>
  <c r="AE486" i="55"/>
  <c r="AE358" i="55"/>
  <c r="AE175" i="55"/>
  <c r="AE146" i="55"/>
  <c r="AE18" i="55"/>
  <c r="AE444" i="56"/>
  <c r="AC478" i="56"/>
  <c r="Z422" i="56"/>
  <c r="AA495" i="56"/>
  <c r="AC436" i="56"/>
  <c r="AB380" i="56"/>
  <c r="AB353" i="56"/>
  <c r="AA268" i="56"/>
  <c r="AA251" i="56"/>
  <c r="AC410" i="56"/>
  <c r="AC374" i="56"/>
  <c r="AB306" i="56"/>
  <c r="AC231" i="56"/>
  <c r="AA324" i="56"/>
  <c r="AB177" i="56"/>
  <c r="Z288" i="56"/>
  <c r="AB245" i="56"/>
  <c r="AC165" i="56"/>
  <c r="AE90" i="56"/>
  <c r="AA470" i="55"/>
  <c r="AA381" i="55"/>
  <c r="AC443" i="55"/>
  <c r="Z214" i="55"/>
  <c r="AI214" i="55" s="1"/>
  <c r="AB317" i="55"/>
  <c r="AB397" i="55"/>
  <c r="AC349" i="55"/>
  <c r="AA407" i="55"/>
  <c r="AC399" i="55"/>
  <c r="AC207" i="55"/>
  <c r="AA74" i="55"/>
  <c r="AB237" i="55"/>
  <c r="AA122" i="55"/>
  <c r="AB276" i="55"/>
  <c r="AC179" i="55"/>
  <c r="AC74" i="55"/>
  <c r="Z117" i="55"/>
  <c r="AB476" i="55"/>
  <c r="Z384" i="55"/>
  <c r="AI384" i="55" s="1"/>
  <c r="Z467" i="55"/>
  <c r="AB398" i="55"/>
  <c r="AB447" i="55"/>
  <c r="AA413" i="55"/>
  <c r="AA260" i="55"/>
  <c r="Z404" i="55"/>
  <c r="AC341" i="55"/>
  <c r="Z422" i="55"/>
  <c r="AI422" i="55" s="1"/>
  <c r="AC278" i="55"/>
  <c r="AA201" i="55"/>
  <c r="AC361" i="55"/>
  <c r="AC198" i="55"/>
  <c r="AB336" i="55"/>
  <c r="AB285" i="55"/>
  <c r="AA234" i="55"/>
  <c r="Z128" i="55"/>
  <c r="AA196" i="55"/>
  <c r="Z326" i="55"/>
  <c r="AB300" i="55"/>
  <c r="AA249" i="55"/>
  <c r="AC163" i="55"/>
  <c r="Z75" i="55"/>
  <c r="AC170" i="55"/>
  <c r="Z145" i="55"/>
  <c r="AC30" i="55"/>
  <c r="Z90" i="55"/>
  <c r="AB64" i="55"/>
  <c r="AA22" i="55"/>
  <c r="AE383" i="55"/>
  <c r="AE419" i="55"/>
  <c r="AE361" i="55"/>
  <c r="AE186" i="55"/>
  <c r="AE396" i="55"/>
  <c r="AE252" i="55"/>
  <c r="AE45" i="55"/>
  <c r="AE56" i="55"/>
  <c r="AB437" i="56"/>
  <c r="AB427" i="56"/>
  <c r="Z438" i="56"/>
  <c r="AA480" i="55"/>
  <c r="AB492" i="55"/>
  <c r="AB3" i="55"/>
  <c r="Z437" i="55"/>
  <c r="AI437" i="55" s="1"/>
  <c r="Z424" i="55"/>
  <c r="AI424" i="55" s="1"/>
  <c r="AA502" i="55"/>
  <c r="AA476" i="55"/>
  <c r="AA442" i="55"/>
  <c r="AC481" i="55"/>
  <c r="AC393" i="55"/>
  <c r="AB383" i="55"/>
  <c r="AB303" i="55"/>
  <c r="AB425" i="55"/>
  <c r="AA374" i="55"/>
  <c r="AB438" i="55"/>
  <c r="AA392" i="55"/>
  <c r="Z55" i="55"/>
  <c r="AB142" i="55"/>
  <c r="Z307" i="55"/>
  <c r="AC217" i="55"/>
  <c r="AB108" i="55"/>
  <c r="AH108" i="55" s="1"/>
  <c r="AJ108" i="55" s="1"/>
  <c r="AA311" i="55"/>
  <c r="AC285" i="55"/>
  <c r="Z260" i="55"/>
  <c r="AB234" i="55"/>
  <c r="AB185" i="55"/>
  <c r="AC130" i="55"/>
  <c r="AC8" i="55"/>
  <c r="AB122" i="55"/>
  <c r="AB30" i="55"/>
  <c r="AB20" i="55"/>
  <c r="AA75" i="55"/>
  <c r="AC45" i="55"/>
  <c r="AB16" i="55"/>
  <c r="AE127" i="55"/>
  <c r="AE469" i="55"/>
  <c r="AE83" i="55"/>
  <c r="AE450" i="55"/>
  <c r="AE322" i="55"/>
  <c r="AE153" i="55"/>
  <c r="AE110" i="55"/>
  <c r="AA458" i="56"/>
  <c r="AA494" i="56"/>
  <c r="AA485" i="56"/>
  <c r="AC442" i="56"/>
  <c r="AB499" i="56"/>
  <c r="AB414" i="55"/>
  <c r="AA463" i="55"/>
  <c r="AB458" i="55"/>
  <c r="AC489" i="55"/>
  <c r="AB485" i="55"/>
  <c r="AC449" i="55"/>
  <c r="Z402" i="55"/>
  <c r="AI402" i="55" s="1"/>
  <c r="Z341" i="55"/>
  <c r="AI341" i="55" s="1"/>
  <c r="AA200" i="55"/>
  <c r="AC358" i="55"/>
  <c r="AA256" i="55"/>
  <c r="AA179" i="55"/>
  <c r="AB350" i="55"/>
  <c r="AA130" i="55"/>
  <c r="AB325" i="55"/>
  <c r="AA274" i="55"/>
  <c r="AB213" i="55"/>
  <c r="Z61" i="55"/>
  <c r="Z185" i="55"/>
  <c r="AI185" i="55" s="1"/>
  <c r="AB320" i="55"/>
  <c r="AH320" i="55" s="1"/>
  <c r="AJ320" i="55" s="1"/>
  <c r="AA269" i="55"/>
  <c r="AC243" i="55"/>
  <c r="AC203" i="55"/>
  <c r="AB152" i="55"/>
  <c r="AB137" i="55"/>
  <c r="AH137" i="55" s="1"/>
  <c r="AJ137" i="55" s="1"/>
  <c r="AB71" i="55"/>
  <c r="Z165" i="55"/>
  <c r="AI165" i="55" s="1"/>
  <c r="AB139" i="55"/>
  <c r="AB48" i="55"/>
  <c r="AB84" i="55"/>
  <c r="AC34" i="55"/>
  <c r="Z11" i="55"/>
  <c r="AI11" i="55" s="1"/>
  <c r="AE240" i="55"/>
  <c r="AE311" i="55"/>
  <c r="AE305" i="55"/>
  <c r="AE7" i="55"/>
  <c r="AE368" i="55"/>
  <c r="AE196" i="55"/>
  <c r="AE156" i="55"/>
  <c r="AE28" i="55"/>
  <c r="AA191" i="56"/>
  <c r="AB460" i="56"/>
  <c r="AB409" i="56"/>
  <c r="AA483" i="55"/>
  <c r="AB475" i="55"/>
  <c r="AC440" i="55"/>
  <c r="AA479" i="55"/>
  <c r="AA387" i="55"/>
  <c r="AA300" i="55"/>
  <c r="AC372" i="55"/>
  <c r="AC437" i="55"/>
  <c r="AC390" i="55"/>
  <c r="AC318" i="55"/>
  <c r="Z237" i="55"/>
  <c r="AA139" i="55"/>
  <c r="AA330" i="55"/>
  <c r="AA356" i="55"/>
  <c r="AB305" i="55"/>
  <c r="AA254" i="55"/>
  <c r="AC173" i="55"/>
  <c r="Z216" i="55"/>
  <c r="AA105" i="55"/>
  <c r="AB310" i="55"/>
  <c r="AA259" i="55"/>
  <c r="AC233" i="55"/>
  <c r="AB127" i="55"/>
  <c r="AA117" i="55"/>
  <c r="AC180" i="55"/>
  <c r="Z155" i="55"/>
  <c r="AI155" i="55" s="1"/>
  <c r="AA17" i="55"/>
  <c r="AB74" i="55"/>
  <c r="Z44" i="55"/>
  <c r="Z4" i="55"/>
  <c r="AE63" i="55"/>
  <c r="AE461" i="55"/>
  <c r="AE19" i="55"/>
  <c r="AE446" i="55"/>
  <c r="AE318" i="55"/>
  <c r="AE145" i="55"/>
  <c r="AE106" i="55"/>
  <c r="AE468" i="56"/>
  <c r="AE456" i="56"/>
  <c r="AC462" i="56"/>
  <c r="AB441" i="56"/>
  <c r="AC476" i="56"/>
  <c r="AB420" i="56"/>
  <c r="AA291" i="56"/>
  <c r="Z344" i="56"/>
  <c r="AC198" i="56"/>
  <c r="AC82" i="56"/>
  <c r="AA401" i="56"/>
  <c r="AC362" i="56"/>
  <c r="AE223" i="56"/>
  <c r="AC207" i="56"/>
  <c r="AA312" i="56"/>
  <c r="AE157" i="56"/>
  <c r="Z276" i="56"/>
  <c r="AB233" i="56"/>
  <c r="AC141" i="56"/>
  <c r="AE391" i="56"/>
  <c r="AC370" i="56"/>
  <c r="AA349" i="56"/>
  <c r="AA287" i="56"/>
  <c r="Z173" i="56"/>
  <c r="AI173" i="56" s="1"/>
  <c r="AC223" i="56"/>
  <c r="AE170" i="56"/>
  <c r="AA320" i="56"/>
  <c r="AE298" i="56"/>
  <c r="AE173" i="56"/>
  <c r="AA131" i="56"/>
  <c r="Z284" i="56"/>
  <c r="AB241" i="56"/>
  <c r="Z220" i="56"/>
  <c r="AA166" i="56"/>
  <c r="AC157" i="56"/>
  <c r="AE97" i="56"/>
  <c r="AA73" i="56"/>
  <c r="AB148" i="56"/>
  <c r="AA91" i="56"/>
  <c r="Z406" i="56"/>
  <c r="Z300" i="56"/>
  <c r="AE482" i="56"/>
  <c r="AA440" i="56"/>
  <c r="AB486" i="56"/>
  <c r="Z401" i="56"/>
  <c r="AE225" i="56"/>
  <c r="Z349" i="56"/>
  <c r="AC287" i="56"/>
  <c r="AC427" i="56"/>
  <c r="AA406" i="56"/>
  <c r="AE384" i="56"/>
  <c r="AC363" i="56"/>
  <c r="AA342" i="56"/>
  <c r="AE231" i="56"/>
  <c r="AA252" i="56"/>
  <c r="AC209" i="56"/>
  <c r="AC334" i="56"/>
  <c r="AA313" i="56"/>
  <c r="AE283" i="56"/>
  <c r="AE159" i="56"/>
  <c r="AE105" i="56"/>
  <c r="Z277" i="56"/>
  <c r="AB234" i="56"/>
  <c r="Z213" i="56"/>
  <c r="Z186" i="56"/>
  <c r="AC143" i="56"/>
  <c r="AC111" i="56"/>
  <c r="AC114" i="56"/>
  <c r="AB140" i="56"/>
  <c r="AB79" i="56"/>
  <c r="AA260" i="56"/>
  <c r="AB479" i="56"/>
  <c r="AA483" i="56"/>
  <c r="AC440" i="56"/>
  <c r="Z101" i="56"/>
  <c r="AB347" i="56"/>
  <c r="AA279" i="56"/>
  <c r="Z306" i="56"/>
  <c r="AE425" i="56"/>
  <c r="AC404" i="56"/>
  <c r="AA383" i="56"/>
  <c r="AE361" i="56"/>
  <c r="AC340" i="56"/>
  <c r="AC218" i="56"/>
  <c r="AE248" i="56"/>
  <c r="AA206" i="56"/>
  <c r="AE332" i="56"/>
  <c r="AC311" i="56"/>
  <c r="AA277" i="56"/>
  <c r="AC156" i="56"/>
  <c r="AA85" i="56"/>
  <c r="AB275" i="56"/>
  <c r="Z254" i="56"/>
  <c r="AB211" i="56"/>
  <c r="Z190" i="56"/>
  <c r="AC182" i="56"/>
  <c r="AA140" i="56"/>
  <c r="Z108" i="56"/>
  <c r="Z111" i="56"/>
  <c r="Z161" i="56"/>
  <c r="Z138" i="56"/>
  <c r="AE41" i="56"/>
  <c r="AA442" i="56"/>
  <c r="AC473" i="56"/>
  <c r="AE430" i="56"/>
  <c r="Z477" i="56"/>
  <c r="AI477" i="56" s="1"/>
  <c r="AB434" i="56"/>
  <c r="AB344" i="56"/>
  <c r="AA256" i="56"/>
  <c r="AE293" i="56"/>
  <c r="AE422" i="56"/>
  <c r="AC401" i="56"/>
  <c r="AA380" i="56"/>
  <c r="AE358" i="56"/>
  <c r="AE281" i="56"/>
  <c r="AC221" i="56"/>
  <c r="AA319" i="56"/>
  <c r="Z172" i="56"/>
  <c r="Z283" i="56"/>
  <c r="AB240" i="56"/>
  <c r="AC155" i="56"/>
  <c r="AA74" i="56"/>
  <c r="AB147" i="56"/>
  <c r="AA41" i="56"/>
  <c r="AB24" i="56"/>
  <c r="Z472" i="57"/>
  <c r="Z465" i="57"/>
  <c r="AB375" i="57"/>
  <c r="AE273" i="57"/>
  <c r="AE474" i="57"/>
  <c r="AC292" i="57"/>
  <c r="Z115" i="56"/>
  <c r="Z163" i="56"/>
  <c r="Z82" i="56"/>
  <c r="AA434" i="56"/>
  <c r="AC469" i="56"/>
  <c r="Z473" i="56"/>
  <c r="AB430" i="56"/>
  <c r="AB342" i="56"/>
  <c r="AC238" i="56"/>
  <c r="AA283" i="56"/>
  <c r="AE420" i="56"/>
  <c r="AC399" i="56"/>
  <c r="AA378" i="56"/>
  <c r="AE356" i="56"/>
  <c r="Z321" i="56"/>
  <c r="AB68" i="56"/>
  <c r="AE238" i="56"/>
  <c r="AA196" i="56"/>
  <c r="AE327" i="56"/>
  <c r="AC306" i="56"/>
  <c r="AA257" i="56"/>
  <c r="AC146" i="56"/>
  <c r="AB270" i="56"/>
  <c r="Z249" i="56"/>
  <c r="AB206" i="56"/>
  <c r="AA130" i="56"/>
  <c r="AA98" i="56"/>
  <c r="AA101" i="56"/>
  <c r="Z156" i="56"/>
  <c r="AB130" i="56"/>
  <c r="AB53" i="56"/>
  <c r="AB389" i="56"/>
  <c r="Z466" i="56"/>
  <c r="Z296" i="56"/>
  <c r="AE469" i="56"/>
  <c r="Z427" i="56"/>
  <c r="AB384" i="56"/>
  <c r="Z362" i="56"/>
  <c r="AI362" i="56" s="1"/>
  <c r="AA225" i="56"/>
  <c r="AE274" i="56"/>
  <c r="AA419" i="56"/>
  <c r="AE397" i="56"/>
  <c r="AC376" i="56"/>
  <c r="AA355" i="56"/>
  <c r="AB314" i="56"/>
  <c r="AC264" i="56"/>
  <c r="AC235" i="56"/>
  <c r="AE192" i="56"/>
  <c r="AA326" i="56"/>
  <c r="AE304" i="56"/>
  <c r="AB185" i="56"/>
  <c r="AA143" i="56"/>
  <c r="Z290" i="56"/>
  <c r="AB247" i="56"/>
  <c r="Z226" i="56"/>
  <c r="AC167" i="56"/>
  <c r="AA148" i="56"/>
  <c r="AB105" i="56"/>
  <c r="AB82" i="56"/>
  <c r="AE436" i="56"/>
  <c r="AB333" i="56"/>
  <c r="AB364" i="56"/>
  <c r="AE243" i="56"/>
  <c r="AC421" i="56"/>
  <c r="AE378" i="56"/>
  <c r="AE247" i="56"/>
  <c r="AA315" i="56"/>
  <c r="Z279" i="56"/>
  <c r="AC118" i="56"/>
  <c r="AA33" i="56"/>
  <c r="AB430" i="57"/>
  <c r="AE293" i="57"/>
  <c r="AA463" i="57"/>
  <c r="AB112" i="56"/>
  <c r="Z139" i="56"/>
  <c r="Z390" i="56"/>
  <c r="AI390" i="56" s="1"/>
  <c r="AE466" i="56"/>
  <c r="AB470" i="56"/>
  <c r="Z385" i="56"/>
  <c r="Z341" i="56"/>
  <c r="AC275" i="56"/>
  <c r="AA398" i="56"/>
  <c r="AC355" i="56"/>
  <c r="AE265" i="56"/>
  <c r="AC193" i="56"/>
  <c r="AA305" i="56"/>
  <c r="AE143" i="56"/>
  <c r="Z269" i="56"/>
  <c r="Z76" i="55"/>
  <c r="AI76" i="55" s="1"/>
  <c r="AA47" i="55"/>
  <c r="Z18" i="55"/>
  <c r="AC5" i="55"/>
  <c r="AE174" i="55"/>
  <c r="AE477" i="55"/>
  <c r="AE147" i="55"/>
  <c r="AE454" i="55"/>
  <c r="AE326" i="55"/>
  <c r="AE161" i="55"/>
  <c r="AE114" i="55"/>
  <c r="Z492" i="56"/>
  <c r="AC467" i="56"/>
  <c r="AA465" i="56"/>
  <c r="AA479" i="56"/>
  <c r="Z423" i="56"/>
  <c r="AB329" i="56"/>
  <c r="AB345" i="56"/>
  <c r="AA209" i="56"/>
  <c r="AE197" i="56"/>
  <c r="AC402" i="56"/>
  <c r="AE363" i="56"/>
  <c r="AC234" i="56"/>
  <c r="AA210" i="56"/>
  <c r="AC313" i="56"/>
  <c r="AC160" i="56"/>
  <c r="AB277" i="56"/>
  <c r="Z192" i="56"/>
  <c r="AA144" i="56"/>
  <c r="Z492" i="55"/>
  <c r="AA324" i="55"/>
  <c r="AC415" i="55"/>
  <c r="AA80" i="55"/>
  <c r="AA266" i="55"/>
  <c r="AC494" i="55"/>
  <c r="AA473" i="55"/>
  <c r="AA344" i="55"/>
  <c r="AB361" i="55"/>
  <c r="AC165" i="55"/>
  <c r="AA321" i="55"/>
  <c r="AA257" i="55"/>
  <c r="Z154" i="55"/>
  <c r="AC178" i="55"/>
  <c r="AC91" i="55"/>
  <c r="Z477" i="55"/>
  <c r="AI477" i="55" s="1"/>
  <c r="AA469" i="55"/>
  <c r="Z228" i="55"/>
  <c r="Z448" i="55"/>
  <c r="AB400" i="55"/>
  <c r="AC222" i="55"/>
  <c r="AA391" i="55"/>
  <c r="AB187" i="55"/>
  <c r="AA409" i="55"/>
  <c r="AB355" i="55"/>
  <c r="Z253" i="55"/>
  <c r="AI253" i="55" s="1"/>
  <c r="Z176" i="55"/>
  <c r="AI176" i="55" s="1"/>
  <c r="AC272" i="55"/>
  <c r="AA210" i="55"/>
  <c r="AC39" i="55"/>
  <c r="AB183" i="55"/>
  <c r="AC319" i="55"/>
  <c r="Z294" i="55"/>
  <c r="AB268" i="55"/>
  <c r="Z202" i="55"/>
  <c r="AI202" i="55" s="1"/>
  <c r="AA68" i="55"/>
  <c r="AA164" i="55"/>
  <c r="AC138" i="55"/>
  <c r="AC76" i="55"/>
  <c r="AC83" i="55"/>
  <c r="Z58" i="55"/>
  <c r="Z33" i="55"/>
  <c r="AI33" i="55" s="1"/>
  <c r="AE192" i="55"/>
  <c r="AE299" i="55"/>
  <c r="AE297" i="55"/>
  <c r="AE492" i="55"/>
  <c r="AE364" i="55"/>
  <c r="AE188" i="55"/>
  <c r="AE152" i="55"/>
  <c r="AE24" i="55"/>
  <c r="AB473" i="56"/>
  <c r="Z459" i="56"/>
  <c r="Z404" i="56"/>
  <c r="AB462" i="55"/>
  <c r="AC465" i="55"/>
  <c r="Z501" i="55"/>
  <c r="AI501" i="55" s="1"/>
  <c r="Z490" i="55"/>
  <c r="AA410" i="55"/>
  <c r="Z426" i="55"/>
  <c r="AI426" i="55" s="1"/>
  <c r="AC206" i="55"/>
  <c r="AC370" i="55"/>
  <c r="AC412" i="55"/>
  <c r="AC430" i="55"/>
  <c r="AB379" i="55"/>
  <c r="AA296" i="55"/>
  <c r="AA218" i="55"/>
  <c r="AB97" i="55"/>
  <c r="Z345" i="55"/>
  <c r="AI345" i="55" s="1"/>
  <c r="AA294" i="55"/>
  <c r="Z243" i="55"/>
  <c r="AI243" i="55" s="1"/>
  <c r="AA151" i="55"/>
  <c r="AA60" i="55"/>
  <c r="AA279" i="55"/>
  <c r="AC253" i="55"/>
  <c r="AB172" i="55"/>
  <c r="Z105" i="55"/>
  <c r="Z106" i="55"/>
  <c r="AI106" i="55" s="1"/>
  <c r="Z175" i="55"/>
  <c r="AB149" i="55"/>
  <c r="AC109" i="55"/>
  <c r="AB94" i="55"/>
  <c r="AA18" i="55"/>
  <c r="AA31" i="55"/>
  <c r="AE479" i="55"/>
  <c r="AE500" i="55"/>
  <c r="AE405" i="55"/>
  <c r="AE229" i="55"/>
  <c r="AE418" i="55"/>
  <c r="AE290" i="55"/>
  <c r="AE89" i="55"/>
  <c r="AE78" i="55"/>
  <c r="AA470" i="56"/>
  <c r="AC451" i="56"/>
  <c r="AC474" i="56"/>
  <c r="AE431" i="56"/>
  <c r="AC432" i="55"/>
  <c r="AC442" i="55"/>
  <c r="AC445" i="55"/>
  <c r="AB466" i="55"/>
  <c r="Z479" i="55"/>
  <c r="AI479" i="55" s="1"/>
  <c r="AC447" i="55"/>
  <c r="AA489" i="55"/>
  <c r="Z415" i="55"/>
  <c r="AA389" i="55"/>
  <c r="AC314" i="55"/>
  <c r="AA431" i="55"/>
  <c r="Z380" i="55"/>
  <c r="AA441" i="55"/>
  <c r="Z398" i="55"/>
  <c r="Z333" i="55"/>
  <c r="AB203" i="55"/>
  <c r="AC153" i="55"/>
  <c r="AC337" i="55"/>
  <c r="AB61" i="55"/>
  <c r="AC312" i="55"/>
  <c r="AB261" i="55"/>
  <c r="AB223" i="55"/>
  <c r="Z119" i="55"/>
  <c r="Z314" i="55"/>
  <c r="AB288" i="55"/>
  <c r="AA237" i="55"/>
  <c r="AC139" i="55"/>
  <c r="AC124" i="55"/>
  <c r="AA41" i="55"/>
  <c r="AC158" i="55"/>
  <c r="AA128" i="55"/>
  <c r="AA54" i="55"/>
  <c r="AA32" i="55"/>
  <c r="Z78" i="55"/>
  <c r="Z51" i="55"/>
  <c r="AI51" i="55" s="1"/>
  <c r="AC7" i="55"/>
  <c r="AE217" i="55"/>
  <c r="AE496" i="55"/>
  <c r="AE200" i="55"/>
  <c r="AE464" i="55"/>
  <c r="AE336" i="55"/>
  <c r="AE27" i="55"/>
  <c r="AE124" i="55"/>
  <c r="Z3" i="56"/>
  <c r="AE484" i="56"/>
  <c r="AB492" i="56"/>
  <c r="Z469" i="55"/>
  <c r="Z110" i="55"/>
  <c r="Z369" i="55"/>
  <c r="AI369" i="55" s="1"/>
  <c r="AC274" i="55"/>
  <c r="Z411" i="55"/>
  <c r="AI411" i="55" s="1"/>
  <c r="AC356" i="55"/>
  <c r="Z429" i="55"/>
  <c r="AI429" i="55" s="1"/>
  <c r="Z293" i="55"/>
  <c r="AI293" i="55" s="1"/>
  <c r="Z215" i="55"/>
  <c r="AI215" i="55" s="1"/>
  <c r="AC84" i="55"/>
  <c r="AC213" i="55"/>
  <c r="AB343" i="55"/>
  <c r="AC292" i="55"/>
  <c r="AB241" i="55"/>
  <c r="Z148" i="55"/>
  <c r="AA203" i="55"/>
  <c r="Z304" i="55"/>
  <c r="AI304" i="55" s="1"/>
  <c r="AB278" i="55"/>
  <c r="AA222" i="55"/>
  <c r="AC102" i="55"/>
  <c r="AB104" i="55"/>
  <c r="AA174" i="55"/>
  <c r="AC148" i="55"/>
  <c r="Z108" i="55"/>
  <c r="AC47" i="55"/>
  <c r="AC93" i="55"/>
  <c r="Z68" i="55"/>
  <c r="AI68" i="55" s="1"/>
  <c r="Z15" i="55"/>
  <c r="AC29" i="55"/>
  <c r="AE459" i="55"/>
  <c r="AE483" i="55"/>
  <c r="AE397" i="55"/>
  <c r="AE221" i="55"/>
  <c r="AE414" i="55"/>
  <c r="AE286" i="55"/>
  <c r="AE81" i="55"/>
  <c r="AE74" i="55"/>
  <c r="AC475" i="56"/>
  <c r="AE254" i="56"/>
  <c r="AC446" i="56"/>
  <c r="Z462" i="56"/>
  <c r="AA463" i="56"/>
  <c r="AB404" i="56"/>
  <c r="AB365" i="56"/>
  <c r="AB328" i="56"/>
  <c r="AB319" i="56"/>
  <c r="AC422" i="56"/>
  <c r="AC394" i="56"/>
  <c r="AE351" i="56"/>
  <c r="Z184" i="56"/>
  <c r="AC301" i="56"/>
  <c r="AC136" i="56"/>
  <c r="AB265" i="56"/>
  <c r="AC171" i="56"/>
  <c r="AA119" i="56"/>
  <c r="AC386" i="56"/>
  <c r="AA365" i="56"/>
  <c r="AE343" i="56"/>
  <c r="AA245" i="56"/>
  <c r="AE256" i="56"/>
  <c r="AE212" i="56"/>
  <c r="AA336" i="56"/>
  <c r="AE314" i="56"/>
  <c r="AC290" i="56"/>
  <c r="AA163" i="56"/>
  <c r="AB118" i="56"/>
  <c r="AB257" i="56"/>
  <c r="Z236" i="56"/>
  <c r="AB193" i="56"/>
  <c r="AB60" i="56"/>
  <c r="AE146" i="56"/>
  <c r="AB164" i="56"/>
  <c r="AB142" i="56"/>
  <c r="Z90" i="56"/>
  <c r="AB395" i="56"/>
  <c r="AC439" i="56"/>
  <c r="AA472" i="56"/>
  <c r="AC429" i="56"/>
  <c r="Z433" i="56"/>
  <c r="AB390" i="56"/>
  <c r="AH390" i="56" s="1"/>
  <c r="AJ390" i="56" s="1"/>
  <c r="Z365" i="56"/>
  <c r="AA249" i="56"/>
  <c r="AE290" i="56"/>
  <c r="AA422" i="56"/>
  <c r="AE400" i="56"/>
  <c r="AC379" i="56"/>
  <c r="AA358" i="56"/>
  <c r="AB326" i="56"/>
  <c r="AA189" i="56"/>
  <c r="AC241" i="56"/>
  <c r="AE198" i="56"/>
  <c r="AA329" i="56"/>
  <c r="AE307" i="56"/>
  <c r="AC262" i="56"/>
  <c r="AA149" i="56"/>
  <c r="Z293" i="56"/>
  <c r="AB250" i="56"/>
  <c r="Z229" i="56"/>
  <c r="AB184" i="56"/>
  <c r="AB175" i="56"/>
  <c r="AE132" i="56"/>
  <c r="AE100" i="56"/>
  <c r="AE103" i="56"/>
  <c r="AB157" i="56"/>
  <c r="Z133" i="56"/>
  <c r="Z64" i="56"/>
  <c r="Z392" i="56"/>
  <c r="AE432" i="56"/>
  <c r="AB317" i="56"/>
  <c r="AC472" i="56"/>
  <c r="AE429" i="56"/>
  <c r="Z387" i="56"/>
  <c r="AB363" i="56"/>
  <c r="Z342" i="56"/>
  <c r="AI342" i="56" s="1"/>
  <c r="AE235" i="56"/>
  <c r="AE280" i="56"/>
  <c r="AC420" i="56"/>
  <c r="AA399" i="56"/>
  <c r="AE377" i="56"/>
  <c r="AC356" i="56"/>
  <c r="AE269" i="56"/>
  <c r="AA238" i="56"/>
  <c r="AC195" i="56"/>
  <c r="AC327" i="56"/>
  <c r="AA306" i="56"/>
  <c r="AE255" i="56"/>
  <c r="AE145" i="56"/>
  <c r="AB291" i="56"/>
  <c r="Z270" i="56"/>
  <c r="AB227" i="56"/>
  <c r="Z206" i="56"/>
  <c r="AI206" i="56" s="1"/>
  <c r="AE180" i="56"/>
  <c r="AE171" i="56"/>
  <c r="AC129" i="56"/>
  <c r="AB97" i="56"/>
  <c r="AB100" i="56"/>
  <c r="Z130" i="56"/>
  <c r="Z386" i="56"/>
  <c r="AC283" i="56"/>
  <c r="AE462" i="56"/>
  <c r="AA270" i="56"/>
  <c r="AB466" i="56"/>
  <c r="Z381" i="56"/>
  <c r="AB360" i="56"/>
  <c r="Z335" i="56"/>
  <c r="AE211" i="56"/>
  <c r="AE253" i="56"/>
  <c r="AC417" i="56"/>
  <c r="AA396" i="56"/>
  <c r="AE374" i="56"/>
  <c r="AC353" i="56"/>
  <c r="AC194" i="56"/>
  <c r="AA200" i="56"/>
  <c r="AC308" i="56"/>
  <c r="AC150" i="56"/>
  <c r="AB272" i="56"/>
  <c r="AA134" i="56"/>
  <c r="AA105" i="56"/>
  <c r="Z134" i="56"/>
  <c r="AC6" i="56"/>
  <c r="AA20" i="56"/>
  <c r="Z276" i="57"/>
  <c r="AB492" i="57"/>
  <c r="AA470" i="57"/>
  <c r="AE426" i="57"/>
  <c r="AE316" i="57"/>
  <c r="AB104" i="56"/>
  <c r="Z382" i="56"/>
  <c r="AC501" i="56"/>
  <c r="AE458" i="56"/>
  <c r="AA207" i="56"/>
  <c r="AB462" i="56"/>
  <c r="AH462" i="56" s="1"/>
  <c r="AJ462" i="56" s="1"/>
  <c r="Z377" i="56"/>
  <c r="AB358" i="56"/>
  <c r="Z327" i="56"/>
  <c r="AE195" i="56"/>
  <c r="AE237" i="56"/>
  <c r="AC415" i="56"/>
  <c r="AA394" i="56"/>
  <c r="AE372" i="56"/>
  <c r="AC351" i="56"/>
  <c r="AA183" i="56"/>
  <c r="AA228" i="56"/>
  <c r="AE182" i="56"/>
  <c r="AC322" i="56"/>
  <c r="AA301" i="56"/>
  <c r="Z117" i="56"/>
  <c r="AE135" i="56"/>
  <c r="AB286" i="56"/>
  <c r="Z265" i="56"/>
  <c r="AI265" i="56" s="1"/>
  <c r="AB222" i="56"/>
  <c r="Z201" i="56"/>
  <c r="Z171" i="56"/>
  <c r="AI171" i="56" s="1"/>
  <c r="AA162" i="56"/>
  <c r="AC87" i="56"/>
  <c r="Z83" i="56"/>
  <c r="Z110" i="56"/>
  <c r="AB421" i="56"/>
  <c r="Z498" i="56"/>
  <c r="AI498" i="56" s="1"/>
  <c r="AB455" i="56"/>
  <c r="AE501" i="56"/>
  <c r="AA459" i="56"/>
  <c r="AB416" i="56"/>
  <c r="AB320" i="56"/>
  <c r="Z177" i="56"/>
  <c r="AC224" i="56"/>
  <c r="AE413" i="56"/>
  <c r="AC392" i="56"/>
  <c r="AA371" i="56"/>
  <c r="AE349" i="56"/>
  <c r="AA290" i="56"/>
  <c r="Z176" i="56"/>
  <c r="AE224" i="56"/>
  <c r="AE320" i="56"/>
  <c r="AC299" i="56"/>
  <c r="AA175" i="56"/>
  <c r="AC132" i="56"/>
  <c r="AB263" i="56"/>
  <c r="Z242" i="56"/>
  <c r="AI242" i="56" s="1"/>
  <c r="AB199" i="56"/>
  <c r="AC137" i="56"/>
  <c r="AB81" i="56"/>
  <c r="Z149" i="56"/>
  <c r="AB415" i="56"/>
  <c r="AA492" i="56"/>
  <c r="AB410" i="56"/>
  <c r="AB331" i="56"/>
  <c r="AE410" i="56"/>
  <c r="AA368" i="56"/>
  <c r="AA258" i="56"/>
  <c r="AE291" i="56"/>
  <c r="AA54" i="56"/>
  <c r="Z414" i="57"/>
  <c r="AE390" i="57"/>
  <c r="AE333" i="57"/>
  <c r="AE83" i="56"/>
  <c r="AC445" i="56"/>
  <c r="Z449" i="56"/>
  <c r="AB300" i="56"/>
  <c r="AC387" i="56"/>
  <c r="AE344" i="56"/>
  <c r="AE260" i="56"/>
  <c r="AA337" i="56"/>
  <c r="AC294" i="56"/>
  <c r="AC122" i="56"/>
  <c r="AB258" i="56"/>
  <c r="AB225" i="55"/>
  <c r="Z174" i="55"/>
  <c r="AA108" i="55"/>
  <c r="AC107" i="55"/>
  <c r="AA150" i="55"/>
  <c r="AA111" i="55"/>
  <c r="AC98" i="55"/>
  <c r="AA95" i="55"/>
  <c r="AC69" i="55"/>
  <c r="AB21" i="55"/>
  <c r="AE495" i="55"/>
  <c r="AE79" i="55"/>
  <c r="AE413" i="55"/>
  <c r="AE237" i="55"/>
  <c r="AE422" i="55"/>
  <c r="AE294" i="55"/>
  <c r="AE97" i="55"/>
  <c r="AE82" i="55"/>
  <c r="AA486" i="56"/>
  <c r="AB325" i="56"/>
  <c r="AE451" i="56"/>
  <c r="AE465" i="56"/>
  <c r="Z330" i="56"/>
  <c r="AE423" i="56"/>
  <c r="AE395" i="56"/>
  <c r="AA353" i="56"/>
  <c r="AC256" i="56"/>
  <c r="AE188" i="56"/>
  <c r="AE302" i="56"/>
  <c r="AA139" i="56"/>
  <c r="Z224" i="56"/>
  <c r="AA174" i="56"/>
  <c r="AE122" i="56"/>
  <c r="AB460" i="55"/>
  <c r="AH460" i="55" s="1"/>
  <c r="AJ460" i="55" s="1"/>
  <c r="AA423" i="55"/>
  <c r="AA377" i="55"/>
  <c r="AB342" i="55"/>
  <c r="AA228" i="55"/>
  <c r="AC468" i="55"/>
  <c r="AA451" i="55"/>
  <c r="AA292" i="55"/>
  <c r="Z213" i="55"/>
  <c r="AI213" i="55" s="1"/>
  <c r="AC310" i="55"/>
  <c r="Z352" i="55"/>
  <c r="AI352" i="55" s="1"/>
  <c r="AB301" i="55"/>
  <c r="AB308" i="55"/>
  <c r="AB244" i="55"/>
  <c r="AB159" i="55"/>
  <c r="AB456" i="55"/>
  <c r="AA461" i="55"/>
  <c r="Z491" i="55"/>
  <c r="Z446" i="55"/>
  <c r="AI446" i="55" s="1"/>
  <c r="AA487" i="55"/>
  <c r="AC408" i="55"/>
  <c r="AC387" i="55"/>
  <c r="AB311" i="55"/>
  <c r="AH311" i="55" s="1"/>
  <c r="AJ311" i="55" s="1"/>
  <c r="AC429" i="55"/>
  <c r="AB378" i="55"/>
  <c r="AB440" i="55"/>
  <c r="AB396" i="55"/>
  <c r="AH396" i="55" s="1"/>
  <c r="AJ396" i="55" s="1"/>
  <c r="AC190" i="55"/>
  <c r="AB150" i="55"/>
  <c r="Z336" i="55"/>
  <c r="AI336" i="55" s="1"/>
  <c r="AB52" i="55"/>
  <c r="Z311" i="55"/>
  <c r="AC184" i="55"/>
  <c r="AA313" i="55"/>
  <c r="AC287" i="55"/>
  <c r="Z262" i="55"/>
  <c r="AI262" i="55" s="1"/>
  <c r="AB236" i="55"/>
  <c r="AA189" i="55"/>
  <c r="Z138" i="55"/>
  <c r="Z123" i="55"/>
  <c r="AC126" i="55"/>
  <c r="AB51" i="55"/>
  <c r="AH51" i="55" s="1"/>
  <c r="AJ51" i="55" s="1"/>
  <c r="Z29" i="55"/>
  <c r="AI29" i="55" s="1"/>
  <c r="AA77" i="55"/>
  <c r="AB49" i="55"/>
  <c r="AA20" i="55"/>
  <c r="AE201" i="55"/>
  <c r="AE489" i="55"/>
  <c r="AE184" i="55"/>
  <c r="AE460" i="55"/>
  <c r="AE332" i="55"/>
  <c r="AE172" i="55"/>
  <c r="AE120" i="55"/>
  <c r="AA474" i="56"/>
  <c r="Z491" i="56"/>
  <c r="AB448" i="56"/>
  <c r="AC280" i="56"/>
  <c r="AB457" i="55"/>
  <c r="AH457" i="55" s="1"/>
  <c r="AJ457" i="55" s="1"/>
  <c r="AB489" i="55"/>
  <c r="Z489" i="55"/>
  <c r="AB463" i="55"/>
  <c r="AB381" i="55"/>
  <c r="AC456" i="55"/>
  <c r="Z409" i="55"/>
  <c r="AA252" i="55"/>
  <c r="AA334" i="55"/>
  <c r="AC366" i="55"/>
  <c r="AC270" i="55"/>
  <c r="AC192" i="55"/>
  <c r="AB357" i="55"/>
  <c r="AA191" i="55"/>
  <c r="AA332" i="55"/>
  <c r="AB281" i="55"/>
  <c r="AB228" i="55"/>
  <c r="Z113" i="55"/>
  <c r="Z192" i="55"/>
  <c r="AI192" i="55" s="1"/>
  <c r="Z324" i="55"/>
  <c r="AI324" i="55" s="1"/>
  <c r="AB298" i="55"/>
  <c r="AA247" i="55"/>
  <c r="Z211" i="55"/>
  <c r="AC159" i="55"/>
  <c r="AB85" i="55"/>
  <c r="AC168" i="55"/>
  <c r="Z143" i="55"/>
  <c r="AI143" i="55" s="1"/>
  <c r="AC94" i="55"/>
  <c r="AC15" i="55"/>
  <c r="Z88" i="55"/>
  <c r="AB62" i="55"/>
  <c r="AB18" i="55"/>
  <c r="AH18" i="55" s="1"/>
  <c r="AJ18" i="55" s="1"/>
  <c r="AE339" i="55"/>
  <c r="AE379" i="55"/>
  <c r="AE341" i="55"/>
  <c r="AE151" i="55"/>
  <c r="AE386" i="55"/>
  <c r="AE231" i="55"/>
  <c r="AE25" i="55"/>
  <c r="AE46" i="55"/>
  <c r="AE492" i="56"/>
  <c r="Z304" i="56"/>
  <c r="AI304" i="56" s="1"/>
  <c r="AE463" i="56"/>
  <c r="AB419" i="56"/>
  <c r="AC3" i="55"/>
  <c r="AC478" i="55"/>
  <c r="AC497" i="55"/>
  <c r="AC426" i="55"/>
  <c r="AA403" i="55"/>
  <c r="AC498" i="55"/>
  <c r="AC472" i="55"/>
  <c r="Z435" i="55"/>
  <c r="AI435" i="55" s="1"/>
  <c r="AA471" i="55"/>
  <c r="AB376" i="55"/>
  <c r="Z289" i="55"/>
  <c r="AI289" i="55" s="1"/>
  <c r="AB418" i="55"/>
  <c r="AA367" i="55"/>
  <c r="AA385" i="55"/>
  <c r="AB307" i="55"/>
  <c r="Z230" i="55"/>
  <c r="AI230" i="55" s="1"/>
  <c r="AB118" i="55"/>
  <c r="AB227" i="55"/>
  <c r="AC248" i="55"/>
  <c r="AB162" i="55"/>
  <c r="AH162" i="55" s="1"/>
  <c r="AJ162" i="55" s="1"/>
  <c r="AC210" i="55"/>
  <c r="AC307" i="55"/>
  <c r="Z282" i="55"/>
  <c r="AI282" i="55" s="1"/>
  <c r="AB256" i="55"/>
  <c r="AA229" i="55"/>
  <c r="Z178" i="55"/>
  <c r="AI178" i="55" s="1"/>
  <c r="AA152" i="55"/>
  <c r="AB115" i="55"/>
  <c r="AA97" i="55"/>
  <c r="AC71" i="55"/>
  <c r="AC36" i="55"/>
  <c r="AE214" i="55"/>
  <c r="AE209" i="55"/>
  <c r="AE433" i="55"/>
  <c r="AE258" i="55"/>
  <c r="AE432" i="55"/>
  <c r="AE304" i="55"/>
  <c r="AE117" i="55"/>
  <c r="AE92" i="55"/>
  <c r="Z480" i="56"/>
  <c r="Z439" i="56"/>
  <c r="Z486" i="56"/>
  <c r="AC362" i="55"/>
  <c r="AC462" i="55"/>
  <c r="Z375" i="55"/>
  <c r="Z455" i="55"/>
  <c r="AB407" i="55"/>
  <c r="AC351" i="55"/>
  <c r="Z249" i="55"/>
  <c r="AA398" i="55"/>
  <c r="Z331" i="55"/>
  <c r="AI331" i="55" s="1"/>
  <c r="AA416" i="55"/>
  <c r="Z365" i="55"/>
  <c r="AB267" i="55"/>
  <c r="AB189" i="55"/>
  <c r="Z188" i="55"/>
  <c r="AI188" i="55" s="1"/>
  <c r="AC330" i="55"/>
  <c r="AA225" i="55"/>
  <c r="AC106" i="55"/>
  <c r="AB190" i="55"/>
  <c r="AA323" i="55"/>
  <c r="AC297" i="55"/>
  <c r="Z272" i="55"/>
  <c r="AB246" i="55"/>
  <c r="AB209" i="55"/>
  <c r="AH209" i="55" s="1"/>
  <c r="AJ209" i="55" s="1"/>
  <c r="Z158" i="55"/>
  <c r="AI158" i="55" s="1"/>
  <c r="Z48" i="55"/>
  <c r="AA82" i="55"/>
  <c r="AA142" i="55"/>
  <c r="AB91" i="55"/>
  <c r="AB5" i="55"/>
  <c r="AA87" i="55"/>
  <c r="AC61" i="55"/>
  <c r="Z39" i="55"/>
  <c r="AI39" i="55" s="1"/>
  <c r="AE323" i="55"/>
  <c r="AE363" i="55"/>
  <c r="AE333" i="55"/>
  <c r="AE119" i="55"/>
  <c r="AE382" i="55"/>
  <c r="AE223" i="55"/>
  <c r="AE17" i="55"/>
  <c r="AE42" i="55"/>
  <c r="AC487" i="56"/>
  <c r="AA489" i="56"/>
  <c r="AA433" i="56"/>
  <c r="AE217" i="56"/>
  <c r="AA447" i="56"/>
  <c r="Z391" i="56"/>
  <c r="AB296" i="56"/>
  <c r="AC291" i="56"/>
  <c r="AE415" i="56"/>
  <c r="AE383" i="56"/>
  <c r="AA341" i="56"/>
  <c r="AA250" i="56"/>
  <c r="AC333" i="56"/>
  <c r="AE279" i="56"/>
  <c r="Z97" i="56"/>
  <c r="Z212" i="56"/>
  <c r="AE183" i="56"/>
  <c r="AB109" i="56"/>
  <c r="AA381" i="56"/>
  <c r="AE359" i="56"/>
  <c r="Z333" i="56"/>
  <c r="AC202" i="56"/>
  <c r="AE244" i="56"/>
  <c r="AA202" i="56"/>
  <c r="AE330" i="56"/>
  <c r="AC309" i="56"/>
  <c r="AA269" i="56"/>
  <c r="AC152" i="56"/>
  <c r="AC40" i="56"/>
  <c r="AB273" i="56"/>
  <c r="Z252" i="56"/>
  <c r="AB209" i="56"/>
  <c r="AC187" i="56"/>
  <c r="AC178" i="56"/>
  <c r="AA136" i="56"/>
  <c r="Z104" i="56"/>
  <c r="Z107" i="56"/>
  <c r="Z159" i="56"/>
  <c r="AB135" i="56"/>
  <c r="Z77" i="56"/>
  <c r="AA223" i="56"/>
  <c r="AC461" i="56"/>
  <c r="AE249" i="56"/>
  <c r="Z465" i="56"/>
  <c r="AB422" i="56"/>
  <c r="AB332" i="56"/>
  <c r="AC206" i="56"/>
  <c r="AC248" i="56"/>
  <c r="AE416" i="56"/>
  <c r="AC395" i="56"/>
  <c r="AA374" i="56"/>
  <c r="AE352" i="56"/>
  <c r="Z305" i="56"/>
  <c r="AI305" i="56" s="1"/>
  <c r="AA255" i="56"/>
  <c r="AE230" i="56"/>
  <c r="AA188" i="56"/>
  <c r="AE323" i="56"/>
  <c r="AC302" i="56"/>
  <c r="AC176" i="56"/>
  <c r="AC138" i="56"/>
  <c r="AB266" i="56"/>
  <c r="Z245" i="56"/>
  <c r="AB202" i="56"/>
  <c r="AE164" i="56"/>
  <c r="AA122" i="56"/>
  <c r="AA90" i="56"/>
  <c r="AA93" i="56"/>
  <c r="Z152" i="56"/>
  <c r="Z424" i="56"/>
  <c r="AB381" i="56"/>
  <c r="Z458" i="56"/>
  <c r="AC196" i="56"/>
  <c r="AE461" i="56"/>
  <c r="Z419" i="56"/>
  <c r="AB376" i="56"/>
  <c r="Z358" i="56"/>
  <c r="AA193" i="56"/>
  <c r="AA235" i="56"/>
  <c r="AA415" i="56"/>
  <c r="AE393" i="56"/>
  <c r="AC372" i="56"/>
  <c r="AA351" i="56"/>
  <c r="AB298" i="56"/>
  <c r="AB181" i="56"/>
  <c r="AC227" i="56"/>
  <c r="Z181" i="56"/>
  <c r="AA322" i="56"/>
  <c r="AE300" i="56"/>
  <c r="AE109" i="56"/>
  <c r="AA135" i="56"/>
  <c r="Z286" i="56"/>
  <c r="AB243" i="56"/>
  <c r="Z222" i="56"/>
  <c r="AA170" i="56"/>
  <c r="AC161" i="56"/>
  <c r="AE113" i="56"/>
  <c r="AA81" i="56"/>
  <c r="AB150" i="56"/>
  <c r="AB107" i="56"/>
  <c r="Z418" i="56"/>
  <c r="AB375" i="56"/>
  <c r="AE494" i="56"/>
  <c r="AA452" i="56"/>
  <c r="AB498" i="56"/>
  <c r="Z413" i="56"/>
  <c r="AI413" i="56" s="1"/>
  <c r="AB370" i="56"/>
  <c r="Z355" i="56"/>
  <c r="AI355" i="56" s="1"/>
  <c r="AA211" i="56"/>
  <c r="AA412" i="56"/>
  <c r="AE390" i="56"/>
  <c r="AC369" i="56"/>
  <c r="AA348" i="56"/>
  <c r="AC120" i="56"/>
  <c r="AC104" i="56"/>
  <c r="AE297" i="56"/>
  <c r="AA129" i="56"/>
  <c r="Z219" i="56"/>
  <c r="AI219" i="56" s="1"/>
  <c r="AB114" i="56"/>
  <c r="AE79" i="56"/>
  <c r="AA78" i="56"/>
  <c r="AA58" i="56"/>
  <c r="AC20" i="56"/>
  <c r="Z430" i="57"/>
  <c r="Z471" i="57"/>
  <c r="AA431" i="57"/>
  <c r="AE372" i="57"/>
  <c r="AA274" i="57"/>
  <c r="AB152" i="56"/>
  <c r="Z122" i="56"/>
  <c r="Z414" i="56"/>
  <c r="AB371" i="56"/>
  <c r="AE490" i="56"/>
  <c r="AA448" i="56"/>
  <c r="AB494" i="56"/>
  <c r="Z409" i="56"/>
  <c r="Z324" i="56"/>
  <c r="AI324" i="56" s="1"/>
  <c r="Z353" i="56"/>
  <c r="AA195" i="56"/>
  <c r="AA410" i="56"/>
  <c r="AE388" i="56"/>
  <c r="AC367" i="56"/>
  <c r="AA346" i="56"/>
  <c r="AA271" i="56"/>
  <c r="AA266" i="56"/>
  <c r="AC217" i="56"/>
  <c r="AC338" i="56"/>
  <c r="AA317" i="56"/>
  <c r="AE295" i="56"/>
  <c r="Z168" i="56"/>
  <c r="AI168" i="56" s="1"/>
  <c r="AA125" i="56"/>
  <c r="Z281" i="56"/>
  <c r="AB238" i="56"/>
  <c r="Z217" i="56"/>
  <c r="AB98" i="56"/>
  <c r="AC151" i="56"/>
  <c r="AC119" i="56"/>
  <c r="AA39" i="56"/>
  <c r="Z61" i="56"/>
  <c r="AB145" i="56"/>
  <c r="AB50" i="56"/>
  <c r="AB337" i="56"/>
  <c r="AB487" i="56"/>
  <c r="AA491" i="56"/>
  <c r="AC448" i="56"/>
  <c r="AB297" i="56"/>
  <c r="AB351" i="56"/>
  <c r="Z299" i="56"/>
  <c r="Z322" i="56"/>
  <c r="AA176" i="56"/>
  <c r="AC408" i="56"/>
  <c r="AA387" i="56"/>
  <c r="AE365" i="56"/>
  <c r="AC344" i="56"/>
  <c r="AC250" i="56"/>
  <c r="AC259" i="56"/>
  <c r="AA214" i="56"/>
  <c r="AE336" i="56"/>
  <c r="AC315" i="56"/>
  <c r="AA293" i="56"/>
  <c r="AC164" i="56"/>
  <c r="AE121" i="56"/>
  <c r="AB279" i="56"/>
  <c r="Z258" i="56"/>
  <c r="AI258" i="56" s="1"/>
  <c r="AB215" i="56"/>
  <c r="Z194" i="56"/>
  <c r="AE179" i="56"/>
  <c r="AA103" i="56"/>
  <c r="AB108" i="56"/>
  <c r="AB136" i="56"/>
  <c r="Z394" i="56"/>
  <c r="AE470" i="56"/>
  <c r="AB474" i="56"/>
  <c r="Z389" i="56"/>
  <c r="Z343" i="56"/>
  <c r="AA286" i="56"/>
  <c r="AA400" i="56"/>
  <c r="AC357" i="56"/>
  <c r="AC213" i="56"/>
  <c r="AE163" i="56"/>
  <c r="AB236" i="56"/>
  <c r="AC147" i="56"/>
  <c r="Z143" i="56"/>
  <c r="AI143" i="56" s="1"/>
  <c r="AE32" i="56"/>
  <c r="AE499" i="57"/>
  <c r="AB206" i="57"/>
  <c r="AB71" i="56"/>
  <c r="AB429" i="56"/>
  <c r="AH429" i="56" s="1"/>
  <c r="AJ429" i="56" s="1"/>
  <c r="AB301" i="56"/>
  <c r="AB362" i="56"/>
  <c r="AE227" i="56"/>
  <c r="AC419" i="56"/>
  <c r="AE376" i="56"/>
  <c r="AA236" i="56"/>
  <c r="AC326" i="56"/>
  <c r="AA187" i="56"/>
  <c r="AB290" i="56"/>
  <c r="Z119" i="56"/>
  <c r="AI119" i="56" s="1"/>
  <c r="Z165" i="56"/>
  <c r="AB143" i="56"/>
  <c r="AE282" i="56"/>
  <c r="AC481" i="56"/>
  <c r="AE438" i="56"/>
  <c r="Z485" i="56"/>
  <c r="AB442" i="56"/>
  <c r="AC204" i="56"/>
  <c r="AB348" i="56"/>
  <c r="AC284" i="56"/>
  <c r="Z310" i="56"/>
  <c r="AI310" i="56" s="1"/>
  <c r="AE426" i="56"/>
  <c r="AC405" i="56"/>
  <c r="AA384" i="56"/>
  <c r="AE362" i="56"/>
  <c r="Z313" i="56"/>
  <c r="AE234" i="56"/>
  <c r="AE325" i="56"/>
  <c r="AC184" i="56"/>
  <c r="Z247" i="56"/>
  <c r="AI247" i="56" s="1"/>
  <c r="AB204" i="56"/>
  <c r="AA94" i="56"/>
  <c r="Z154" i="56"/>
  <c r="AI154" i="56" s="1"/>
  <c r="Z39" i="56"/>
  <c r="AC41" i="56"/>
  <c r="AA3" i="57"/>
  <c r="AE309" i="57"/>
  <c r="AB412" i="57"/>
  <c r="Z369" i="57"/>
  <c r="AA43" i="56"/>
  <c r="AB62" i="56"/>
  <c r="Z53" i="56"/>
  <c r="AA231" i="56"/>
  <c r="AC477" i="56"/>
  <c r="AE434" i="56"/>
  <c r="Z481" i="56"/>
  <c r="AB438" i="56"/>
  <c r="AB346" i="56"/>
  <c r="AE273" i="56"/>
  <c r="Z302" i="56"/>
  <c r="AE424" i="56"/>
  <c r="AC403" i="56"/>
  <c r="AA382" i="56"/>
  <c r="AE360" i="56"/>
  <c r="Z337" i="56"/>
  <c r="AC210" i="56"/>
  <c r="AE246" i="56"/>
  <c r="AA204" i="56"/>
  <c r="AE331" i="56"/>
  <c r="AC310" i="56"/>
  <c r="AA273" i="56"/>
  <c r="AC154" i="56"/>
  <c r="Z71" i="56"/>
  <c r="AB274" i="56"/>
  <c r="Z253" i="56"/>
  <c r="AB210" i="56"/>
  <c r="Z189" i="56"/>
  <c r="AI189" i="56" s="1"/>
  <c r="AA138" i="56"/>
  <c r="AA106" i="56"/>
  <c r="AA109" i="56"/>
  <c r="Z160" i="56"/>
  <c r="Z85" i="56"/>
  <c r="AI85" i="56" s="1"/>
  <c r="AB397" i="56"/>
  <c r="AC173" i="56"/>
  <c r="Z474" i="56"/>
  <c r="AB431" i="56"/>
  <c r="AE477" i="56"/>
  <c r="AA435" i="56"/>
  <c r="AB392" i="56"/>
  <c r="Z366" i="56"/>
  <c r="AI366" i="56" s="1"/>
  <c r="AC261" i="56"/>
  <c r="AB295" i="56"/>
  <c r="AA423" i="56"/>
  <c r="AE401" i="56"/>
  <c r="AC380" i="56"/>
  <c r="AA359" i="56"/>
  <c r="AB330" i="56"/>
  <c r="AA197" i="56"/>
  <c r="AC243" i="56"/>
  <c r="AE200" i="56"/>
  <c r="AA330" i="56"/>
  <c r="AE308" i="56"/>
  <c r="AC266" i="56"/>
  <c r="AA151" i="56"/>
  <c r="Z294" i="56"/>
  <c r="AB251" i="56"/>
  <c r="Z230" i="56"/>
  <c r="AA186" i="56"/>
  <c r="AA177" i="56"/>
  <c r="AE134" i="56"/>
  <c r="AB158" i="56"/>
  <c r="AB134" i="56"/>
  <c r="AB391" i="56"/>
  <c r="Z432" i="56"/>
  <c r="AA468" i="56"/>
  <c r="Z312" i="56"/>
  <c r="AI312" i="56" s="1"/>
  <c r="Z429" i="56"/>
  <c r="AI429" i="56" s="1"/>
  <c r="AB386" i="56"/>
  <c r="Z363" i="56"/>
  <c r="AA233" i="56"/>
  <c r="AA280" i="56"/>
  <c r="AA420" i="56"/>
  <c r="AE398" i="56"/>
  <c r="AC377" i="56"/>
  <c r="AA356" i="56"/>
  <c r="AA237" i="56"/>
  <c r="AE210" i="56"/>
  <c r="AE313" i="56"/>
  <c r="AA161" i="56"/>
  <c r="Z235" i="56"/>
  <c r="AB192" i="56"/>
  <c r="AE144" i="56"/>
  <c r="AE115" i="56"/>
  <c r="Z141" i="56"/>
  <c r="AB27" i="56"/>
  <c r="AE30" i="56"/>
  <c r="Z417" i="57"/>
  <c r="AA392" i="57"/>
  <c r="AC219" i="57"/>
  <c r="AE489" i="57"/>
  <c r="AA450" i="57"/>
  <c r="AA338" i="57"/>
  <c r="AE476" i="56"/>
  <c r="AC502" i="56"/>
  <c r="AE459" i="56"/>
  <c r="AB166" i="56"/>
  <c r="AC460" i="56"/>
  <c r="Z375" i="56"/>
  <c r="AB357" i="56"/>
  <c r="Z323" i="56"/>
  <c r="AE229" i="56"/>
  <c r="AC414" i="56"/>
  <c r="AA393" i="56"/>
  <c r="AE371" i="56"/>
  <c r="AC350" i="56"/>
  <c r="AA226" i="56"/>
  <c r="AB178" i="56"/>
  <c r="AC321" i="56"/>
  <c r="AA300" i="56"/>
  <c r="AE71" i="56"/>
  <c r="AE133" i="56"/>
  <c r="AB285" i="56"/>
  <c r="Z264" i="56"/>
  <c r="AB221" i="56"/>
  <c r="Z200" i="56"/>
  <c r="AI200" i="56" s="1"/>
  <c r="AE168" i="56"/>
  <c r="AA160" i="56"/>
  <c r="AC108" i="56"/>
  <c r="Z84" i="56"/>
  <c r="AC78" i="56"/>
  <c r="Z102" i="56"/>
  <c r="AB321" i="56"/>
  <c r="AC485" i="56"/>
  <c r="AE442" i="56"/>
  <c r="Z489" i="56"/>
  <c r="AB446" i="56"/>
  <c r="AE288" i="56"/>
  <c r="AB350" i="56"/>
  <c r="Z295" i="56"/>
  <c r="Z318" i="56"/>
  <c r="AE428" i="56"/>
  <c r="AC407" i="56"/>
  <c r="AA386" i="56"/>
  <c r="AE364" i="56"/>
  <c r="AC343" i="56"/>
  <c r="AC242" i="56"/>
  <c r="AC255" i="56"/>
  <c r="AA212" i="56"/>
  <c r="AE335" i="56"/>
  <c r="AC314" i="56"/>
  <c r="AA289" i="56"/>
  <c r="AC162" i="56"/>
  <c r="AC116" i="56"/>
  <c r="AB278" i="56"/>
  <c r="AH278" i="56" s="1"/>
  <c r="AJ278" i="56" s="1"/>
  <c r="Z257" i="56"/>
  <c r="AB214" i="56"/>
  <c r="Z193" i="56"/>
  <c r="AE33" i="56"/>
  <c r="AA146" i="56"/>
  <c r="AA114" i="56"/>
  <c r="AA117" i="56"/>
  <c r="Z164" i="56"/>
  <c r="Z142" i="56"/>
  <c r="AB405" i="56"/>
  <c r="Z482" i="56"/>
  <c r="AI482" i="56" s="1"/>
  <c r="AB439" i="56"/>
  <c r="AE485" i="56"/>
  <c r="AA443" i="56"/>
  <c r="AB400" i="56"/>
  <c r="AA215" i="56"/>
  <c r="AE286" i="56"/>
  <c r="AB311" i="56"/>
  <c r="AA427" i="56"/>
  <c r="AE405" i="56"/>
  <c r="AC384" i="56"/>
  <c r="AA363" i="56"/>
  <c r="AE341" i="56"/>
  <c r="AA229" i="56"/>
  <c r="AC251" i="56"/>
  <c r="AE208" i="56"/>
  <c r="AA334" i="56"/>
  <c r="AE312" i="56"/>
  <c r="AC282" i="56"/>
  <c r="AA159" i="56"/>
  <c r="AB102" i="56"/>
  <c r="AB255" i="56"/>
  <c r="Z234" i="56"/>
  <c r="AB191" i="56"/>
  <c r="AA185" i="56"/>
  <c r="AE142" i="56"/>
  <c r="AB162" i="56"/>
  <c r="AB399" i="56"/>
  <c r="AE209" i="56"/>
  <c r="AA476" i="56"/>
  <c r="AC433" i="56"/>
  <c r="Z437" i="56"/>
  <c r="AB394" i="56"/>
  <c r="Z367" i="56"/>
  <c r="AI367" i="56" s="1"/>
  <c r="AE270" i="56"/>
  <c r="AB299" i="56"/>
  <c r="AH299" i="56" s="1"/>
  <c r="AJ299" i="56" s="1"/>
  <c r="AA424" i="56"/>
  <c r="AE402" i="56"/>
  <c r="AC381" i="56"/>
  <c r="AA360" i="56"/>
  <c r="AC289" i="56"/>
  <c r="AA224" i="56"/>
  <c r="AC320" i="56"/>
  <c r="AB284" i="56"/>
  <c r="Z199" i="56"/>
  <c r="AA158" i="56"/>
  <c r="AC79" i="56"/>
  <c r="AE43" i="56"/>
  <c r="Z480" i="57"/>
  <c r="Z386" i="57"/>
  <c r="AC316" i="57"/>
  <c r="AC486" i="57"/>
  <c r="AA335" i="57"/>
  <c r="AB475" i="57"/>
  <c r="AE305" i="57"/>
  <c r="AC477" i="57"/>
  <c r="AA439" i="57"/>
  <c r="AC397" i="57"/>
  <c r="AE483" i="57"/>
  <c r="AA436" i="57"/>
  <c r="AE388" i="57"/>
  <c r="AB392" i="57"/>
  <c r="AC324" i="57"/>
  <c r="AE324" i="57"/>
  <c r="AA282" i="57"/>
  <c r="AA83" i="57"/>
  <c r="AA321" i="57"/>
  <c r="AB346" i="57"/>
  <c r="AB259" i="57"/>
  <c r="AE106" i="56"/>
  <c r="AB63" i="56"/>
  <c r="AE31" i="56"/>
  <c r="AE12" i="56"/>
  <c r="AB442" i="57"/>
  <c r="AC360" i="57"/>
  <c r="Z366" i="57"/>
  <c r="AA494" i="57"/>
  <c r="AA415" i="57"/>
  <c r="AE455" i="57"/>
  <c r="AA307" i="57"/>
  <c r="Z343" i="57"/>
  <c r="AE319" i="57"/>
  <c r="AB310" i="57"/>
  <c r="AB125" i="56"/>
  <c r="Z88" i="56"/>
  <c r="Z31" i="56"/>
  <c r="AE42" i="56"/>
  <c r="Z5" i="56"/>
  <c r="AE361" i="57"/>
  <c r="AB420" i="57"/>
  <c r="AA476" i="57"/>
  <c r="AE434" i="57"/>
  <c r="AC323" i="57"/>
  <c r="AC294" i="57"/>
  <c r="AA57" i="56"/>
  <c r="AB431" i="57"/>
  <c r="AC304" i="57"/>
  <c r="AE458" i="57"/>
  <c r="AC401" i="57"/>
  <c r="Z223" i="57"/>
  <c r="AC197" i="57"/>
  <c r="AB299" i="57"/>
  <c r="AB112" i="57"/>
  <c r="Z50" i="57"/>
  <c r="AC44" i="57"/>
  <c r="AC433" i="58"/>
  <c r="AA489" i="58"/>
  <c r="Z426" i="58"/>
  <c r="AE178" i="56"/>
  <c r="AA240" i="56"/>
  <c r="AC197" i="56"/>
  <c r="AC328" i="56"/>
  <c r="AA307" i="56"/>
  <c r="AE259" i="56"/>
  <c r="AE147" i="56"/>
  <c r="AB292" i="56"/>
  <c r="Z271" i="56"/>
  <c r="AB228" i="56"/>
  <c r="Z207" i="56"/>
  <c r="Z183" i="56"/>
  <c r="AI183" i="56" s="1"/>
  <c r="Z174" i="56"/>
  <c r="AC131" i="56"/>
  <c r="AC99" i="56"/>
  <c r="AC102" i="56"/>
  <c r="AC67" i="56"/>
  <c r="AA46" i="56"/>
  <c r="AC17" i="56"/>
  <c r="Z7" i="56"/>
  <c r="AB467" i="57"/>
  <c r="Z423" i="57"/>
  <c r="AB425" i="57"/>
  <c r="Z385" i="57"/>
  <c r="AA295" i="57"/>
  <c r="AA475" i="57"/>
  <c r="AC436" i="57"/>
  <c r="AA394" i="57"/>
  <c r="AE480" i="57"/>
  <c r="AE433" i="57"/>
  <c r="AC383" i="57"/>
  <c r="AE313" i="57"/>
  <c r="AA322" i="57"/>
  <c r="AC279" i="57"/>
  <c r="AB362" i="57"/>
  <c r="Z314" i="57"/>
  <c r="AE342" i="57"/>
  <c r="Z254" i="57"/>
  <c r="AC101" i="56"/>
  <c r="AB88" i="56"/>
  <c r="AA21" i="56"/>
  <c r="Z413" i="57"/>
  <c r="AB502" i="57"/>
  <c r="AB165" i="57"/>
  <c r="AE486" i="57"/>
  <c r="AA407" i="57"/>
  <c r="AA446" i="57"/>
  <c r="AB273" i="57"/>
  <c r="Z335" i="57"/>
  <c r="AA247" i="57"/>
  <c r="AA309" i="57"/>
  <c r="AB121" i="56"/>
  <c r="Z15" i="56"/>
  <c r="AE34" i="56"/>
  <c r="AB499" i="57"/>
  <c r="AB404" i="57"/>
  <c r="AC466" i="57"/>
  <c r="AE422" i="57"/>
  <c r="AE312" i="57"/>
  <c r="AE279" i="57"/>
  <c r="AB40" i="56"/>
  <c r="AE51" i="56"/>
  <c r="Z410" i="57"/>
  <c r="AB453" i="57"/>
  <c r="AE449" i="57"/>
  <c r="AE157" i="57"/>
  <c r="AE186" i="57"/>
  <c r="Z278" i="57"/>
  <c r="Z213" i="57"/>
  <c r="Z285" i="57"/>
  <c r="AE110" i="57"/>
  <c r="AB56" i="57"/>
  <c r="AA433" i="58"/>
  <c r="Z346" i="58"/>
  <c r="AA171" i="58"/>
  <c r="Z297" i="56"/>
  <c r="AI297" i="56" s="1"/>
  <c r="AC180" i="56"/>
  <c r="AE226" i="56"/>
  <c r="AA180" i="56"/>
  <c r="AE321" i="56"/>
  <c r="AC300" i="56"/>
  <c r="AC134" i="56"/>
  <c r="AB264" i="56"/>
  <c r="AH264" i="56" s="1"/>
  <c r="AJ264" i="56" s="1"/>
  <c r="Z243" i="56"/>
  <c r="AB200" i="56"/>
  <c r="AH200" i="56" s="1"/>
  <c r="AJ200" i="56" s="1"/>
  <c r="AE160" i="56"/>
  <c r="AB110" i="56"/>
  <c r="AE84" i="56"/>
  <c r="AB80" i="56"/>
  <c r="Z150" i="56"/>
  <c r="AB12" i="56"/>
  <c r="AE60" i="56"/>
  <c r="AC33" i="56"/>
  <c r="AE25" i="56"/>
  <c r="AB487" i="57"/>
  <c r="Z486" i="57"/>
  <c r="AB476" i="57"/>
  <c r="AB396" i="57"/>
  <c r="AA376" i="57"/>
  <c r="AA502" i="57"/>
  <c r="AE462" i="57"/>
  <c r="AC424" i="57"/>
  <c r="Z368" i="57"/>
  <c r="AA466" i="57"/>
  <c r="AE418" i="57"/>
  <c r="AC350" i="57"/>
  <c r="AB376" i="57"/>
  <c r="AE236" i="57"/>
  <c r="AE308" i="57"/>
  <c r="Z353" i="57"/>
  <c r="AB318" i="57"/>
  <c r="Z131" i="56"/>
  <c r="AI131" i="56" s="1"/>
  <c r="AE70" i="56"/>
  <c r="AC27" i="56"/>
  <c r="Z25" i="56"/>
  <c r="Z443" i="57"/>
  <c r="AA395" i="57"/>
  <c r="AE464" i="57"/>
  <c r="AE491" i="57"/>
  <c r="AA234" i="57"/>
  <c r="Z311" i="57"/>
  <c r="AB351" i="57"/>
  <c r="AE294" i="57"/>
  <c r="Z98" i="56"/>
  <c r="AI98" i="56" s="1"/>
  <c r="AA45" i="56"/>
  <c r="AB491" i="57"/>
  <c r="AA457" i="57"/>
  <c r="AB90" i="56"/>
  <c r="AE439" i="57"/>
  <c r="AA176" i="57"/>
  <c r="AB226" i="56"/>
  <c r="Z205" i="56"/>
  <c r="Z179" i="56"/>
  <c r="Z170" i="56"/>
  <c r="AI170" i="56" s="1"/>
  <c r="AC127" i="56"/>
  <c r="AC95" i="56"/>
  <c r="AC98" i="56"/>
  <c r="AE37" i="56"/>
  <c r="AA288" i="56"/>
  <c r="AB463" i="56"/>
  <c r="AE272" i="56"/>
  <c r="AA467" i="56"/>
  <c r="AB424" i="56"/>
  <c r="AB336" i="56"/>
  <c r="AC214" i="56"/>
  <c r="AC257" i="56"/>
  <c r="AE417" i="56"/>
  <c r="AC396" i="56"/>
  <c r="AA375" i="56"/>
  <c r="AE353" i="56"/>
  <c r="Z309" i="56"/>
  <c r="AA259" i="56"/>
  <c r="AE232" i="56"/>
  <c r="AA190" i="56"/>
  <c r="AE324" i="56"/>
  <c r="AC303" i="56"/>
  <c r="Z180" i="56"/>
  <c r="AC140" i="56"/>
  <c r="AB267" i="56"/>
  <c r="Z246" i="56"/>
  <c r="AI246" i="56" s="1"/>
  <c r="AB203" i="56"/>
  <c r="AC175" i="56"/>
  <c r="AC166" i="56"/>
  <c r="AA124" i="56"/>
  <c r="AA92" i="56"/>
  <c r="Z95" i="56"/>
  <c r="AI95" i="56" s="1"/>
  <c r="Z153" i="56"/>
  <c r="AB28" i="56"/>
  <c r="AA500" i="56"/>
  <c r="AC457" i="56"/>
  <c r="Z185" i="56"/>
  <c r="Z461" i="56"/>
  <c r="AI461" i="56" s="1"/>
  <c r="AB418" i="56"/>
  <c r="AB324" i="56"/>
  <c r="AC190" i="56"/>
  <c r="AC232" i="56"/>
  <c r="AE414" i="56"/>
  <c r="AC393" i="56"/>
  <c r="AA372" i="56"/>
  <c r="AE350" i="56"/>
  <c r="AE257" i="56"/>
  <c r="AC189" i="56"/>
  <c r="AA303" i="56"/>
  <c r="AE139" i="56"/>
  <c r="Z267" i="56"/>
  <c r="AB224" i="56"/>
  <c r="Z175" i="56"/>
  <c r="AC123" i="56"/>
  <c r="AC94" i="56"/>
  <c r="AB123" i="56"/>
  <c r="AC63" i="56"/>
  <c r="AA31" i="56"/>
  <c r="AB451" i="57"/>
  <c r="AB457" i="57"/>
  <c r="AC451" i="57"/>
  <c r="AE405" i="57"/>
  <c r="AC295" i="57"/>
  <c r="AC479" i="56"/>
  <c r="AE491" i="56"/>
  <c r="AA449" i="56"/>
  <c r="AB305" i="56"/>
  <c r="AC492" i="56"/>
  <c r="AE449" i="56"/>
  <c r="Z407" i="56"/>
  <c r="Z308" i="56"/>
  <c r="AI308" i="56" s="1"/>
  <c r="Z352" i="56"/>
  <c r="AE186" i="56"/>
  <c r="AA409" i="56"/>
  <c r="AE387" i="56"/>
  <c r="AC366" i="56"/>
  <c r="AA345" i="56"/>
  <c r="AE258" i="56"/>
  <c r="AA262" i="56"/>
  <c r="AC215" i="56"/>
  <c r="AC337" i="56"/>
  <c r="AA316" i="56"/>
  <c r="AE294" i="56"/>
  <c r="AE165" i="56"/>
  <c r="AA123" i="56"/>
  <c r="Z280" i="56"/>
  <c r="AI280" i="56" s="1"/>
  <c r="AB237" i="56"/>
  <c r="Z216" i="56"/>
  <c r="AB84" i="56"/>
  <c r="AC149" i="56"/>
  <c r="AB117" i="56"/>
  <c r="AB120" i="56"/>
  <c r="AB144" i="56"/>
  <c r="Z398" i="56"/>
  <c r="AI398" i="56" s="1"/>
  <c r="AC188" i="56"/>
  <c r="AE474" i="56"/>
  <c r="AA432" i="56"/>
  <c r="AB478" i="56"/>
  <c r="Z393" i="56"/>
  <c r="AB366" i="56"/>
  <c r="Z345" i="56"/>
  <c r="AE266" i="56"/>
  <c r="AC423" i="56"/>
  <c r="AA402" i="56"/>
  <c r="AE380" i="56"/>
  <c r="AC359" i="56"/>
  <c r="AE199" i="56"/>
  <c r="AA244" i="56"/>
  <c r="AC201" i="56"/>
  <c r="AC330" i="56"/>
  <c r="AA309" i="56"/>
  <c r="AE267" i="56"/>
  <c r="AE151" i="56"/>
  <c r="AB294" i="56"/>
  <c r="AH294" i="56" s="1"/>
  <c r="AJ294" i="56" s="1"/>
  <c r="Z273" i="56"/>
  <c r="AI273" i="56" s="1"/>
  <c r="AB230" i="56"/>
  <c r="Z209" i="56"/>
  <c r="Z187" i="56"/>
  <c r="Z178" i="56"/>
  <c r="AC135" i="56"/>
  <c r="AC103" i="56"/>
  <c r="AC106" i="56"/>
  <c r="Z135" i="56"/>
  <c r="AB74" i="56"/>
  <c r="AB471" i="56"/>
  <c r="AA475" i="56"/>
  <c r="AC432" i="56"/>
  <c r="AB343" i="56"/>
  <c r="AC246" i="56"/>
  <c r="AC288" i="56"/>
  <c r="AE421" i="56"/>
  <c r="AC400" i="56"/>
  <c r="AA379" i="56"/>
  <c r="AE357" i="56"/>
  <c r="Z325" i="56"/>
  <c r="AB182" i="56"/>
  <c r="AE240" i="56"/>
  <c r="AA198" i="56"/>
  <c r="AE328" i="56"/>
  <c r="AC307" i="56"/>
  <c r="AA261" i="56"/>
  <c r="AC148" i="56"/>
  <c r="AB271" i="56"/>
  <c r="Z250" i="56"/>
  <c r="AB207" i="56"/>
  <c r="AH207" i="56" s="1"/>
  <c r="AJ207" i="56" s="1"/>
  <c r="AC183" i="56"/>
  <c r="AC174" i="56"/>
  <c r="AA132" i="56"/>
  <c r="Z100" i="56"/>
  <c r="Z103" i="56"/>
  <c r="Z157" i="56"/>
  <c r="AB61" i="56"/>
  <c r="Z320" i="56"/>
  <c r="AC465" i="56"/>
  <c r="AA294" i="56"/>
  <c r="Z469" i="56"/>
  <c r="AI469" i="56" s="1"/>
  <c r="AB426" i="56"/>
  <c r="AB340" i="56"/>
  <c r="AC222" i="56"/>
  <c r="AC272" i="56"/>
  <c r="AE418" i="56"/>
  <c r="AC397" i="56"/>
  <c r="AA376" i="56"/>
  <c r="AE354" i="56"/>
  <c r="AA205" i="56"/>
  <c r="AE202" i="56"/>
  <c r="AE309" i="56"/>
  <c r="AA153" i="56"/>
  <c r="Z231" i="56"/>
  <c r="AI231" i="56" s="1"/>
  <c r="AB188" i="56"/>
  <c r="AE136" i="56"/>
  <c r="AE107" i="56"/>
  <c r="AB11" i="56"/>
  <c r="AE22" i="56"/>
  <c r="AE357" i="57"/>
  <c r="Z495" i="57"/>
  <c r="AE479" i="57"/>
  <c r="AE438" i="57"/>
  <c r="AC327" i="57"/>
  <c r="AB414" i="57"/>
  <c r="AB409" i="57"/>
  <c r="Z377" i="57"/>
  <c r="AA242" i="57"/>
  <c r="AE467" i="57"/>
  <c r="AC429" i="57"/>
  <c r="AA378" i="57"/>
  <c r="AE471" i="57"/>
  <c r="AA424" i="57"/>
  <c r="AC367" i="57"/>
  <c r="AE281" i="57"/>
  <c r="AA314" i="57"/>
  <c r="AC271" i="57"/>
  <c r="Z357" i="57"/>
  <c r="AE299" i="57"/>
  <c r="Z329" i="57"/>
  <c r="AA264" i="57"/>
  <c r="AC90" i="56"/>
  <c r="AE78" i="56"/>
  <c r="Z50" i="56"/>
  <c r="AE65" i="56"/>
  <c r="AB14" i="56"/>
  <c r="Z466" i="57"/>
  <c r="Z489" i="57"/>
  <c r="AB458" i="57"/>
  <c r="AC384" i="57"/>
  <c r="AC474" i="57"/>
  <c r="AE392" i="57"/>
  <c r="AA433" i="57"/>
  <c r="AA389" i="57"/>
  <c r="AA210" i="57"/>
  <c r="AE291" i="57"/>
  <c r="AC273" i="57"/>
  <c r="AC44" i="56"/>
  <c r="AC34" i="56"/>
  <c r="Z11" i="56"/>
  <c r="AB438" i="57"/>
  <c r="AA355" i="57"/>
  <c r="Z364" i="57"/>
  <c r="AE437" i="57"/>
  <c r="AA386" i="57"/>
  <c r="AE280" i="57"/>
  <c r="Z341" i="57"/>
  <c r="AA72" i="56"/>
  <c r="AE20" i="56"/>
  <c r="AB470" i="57"/>
  <c r="Z382" i="57"/>
  <c r="AE419" i="57"/>
  <c r="AA385" i="57"/>
  <c r="AA325" i="57"/>
  <c r="AB101" i="57"/>
  <c r="AC317" i="57"/>
  <c r="AC175" i="57"/>
  <c r="AA255" i="57"/>
  <c r="AC23" i="57"/>
  <c r="AC3" i="58"/>
  <c r="AB92" i="58"/>
  <c r="Z195" i="58"/>
  <c r="AB302" i="56"/>
  <c r="AE185" i="56"/>
  <c r="AC229" i="56"/>
  <c r="AC185" i="56"/>
  <c r="AA323" i="56"/>
  <c r="AE301" i="56"/>
  <c r="AB170" i="56"/>
  <c r="AA137" i="56"/>
  <c r="Z287" i="56"/>
  <c r="AB244" i="56"/>
  <c r="Z223" i="56"/>
  <c r="AB172" i="56"/>
  <c r="AC163" i="56"/>
  <c r="AE120" i="56"/>
  <c r="AE88" i="56"/>
  <c r="AB151" i="56"/>
  <c r="AB115" i="56"/>
  <c r="AA62" i="56"/>
  <c r="AA36" i="56"/>
  <c r="AC28" i="56"/>
  <c r="Z446" i="57"/>
  <c r="AB495" i="57"/>
  <c r="Z479" i="57"/>
  <c r="Z404" i="57"/>
  <c r="AB374" i="57"/>
  <c r="AC465" i="57"/>
  <c r="AA427" i="57"/>
  <c r="AB373" i="57"/>
  <c r="AE468" i="57"/>
  <c r="AC421" i="57"/>
  <c r="AE359" i="57"/>
  <c r="Z379" i="57"/>
  <c r="AA271" i="57"/>
  <c r="AC311" i="57"/>
  <c r="AE268" i="57"/>
  <c r="AB354" i="57"/>
  <c r="AE295" i="57"/>
  <c r="Z325" i="57"/>
  <c r="AB132" i="56"/>
  <c r="AH132" i="56" s="1"/>
  <c r="AJ132" i="56" s="1"/>
  <c r="AE87" i="56"/>
  <c r="AA76" i="56"/>
  <c r="AC43" i="56"/>
  <c r="AE61" i="56"/>
  <c r="Z28" i="56"/>
  <c r="Z450" i="57"/>
  <c r="Z481" i="57"/>
  <c r="AB410" i="57"/>
  <c r="AC376" i="57"/>
  <c r="AA467" i="57"/>
  <c r="AE376" i="57"/>
  <c r="AC423" i="57"/>
  <c r="AA381" i="57"/>
  <c r="AB363" i="57"/>
  <c r="AA281" i="57"/>
  <c r="AB257" i="57"/>
  <c r="AB86" i="56"/>
  <c r="AB19" i="56"/>
  <c r="AE26" i="56"/>
  <c r="Z409" i="57"/>
  <c r="AA250" i="57"/>
  <c r="AC428" i="57"/>
  <c r="AE364" i="57"/>
  <c r="AA270" i="57"/>
  <c r="AE326" i="57"/>
  <c r="AE11" i="56"/>
  <c r="Z29" i="56"/>
  <c r="Z397" i="57"/>
  <c r="Z292" i="57"/>
  <c r="AC408" i="57"/>
  <c r="AE371" i="57"/>
  <c r="AE307" i="57"/>
  <c r="AE115" i="57"/>
  <c r="AA296" i="57"/>
  <c r="AA154" i="57"/>
  <c r="AC233" i="57"/>
  <c r="AE215" i="57"/>
  <c r="AA372" i="58"/>
  <c r="AA16" i="57"/>
  <c r="AC380" i="58"/>
  <c r="AC345" i="56"/>
  <c r="AA264" i="56"/>
  <c r="AC263" i="56"/>
  <c r="AA216" i="56"/>
  <c r="AE337" i="56"/>
  <c r="AC316" i="56"/>
  <c r="AA295" i="56"/>
  <c r="AE123" i="56"/>
  <c r="AB280" i="56"/>
  <c r="Z259" i="56"/>
  <c r="AI259" i="56" s="1"/>
  <c r="AB216" i="56"/>
  <c r="Z195" i="56"/>
  <c r="AI195" i="56" s="1"/>
  <c r="Z93" i="56"/>
  <c r="AI93" i="56" s="1"/>
  <c r="AA150" i="56"/>
  <c r="AA118" i="56"/>
  <c r="AA17" i="56"/>
  <c r="AE27" i="56"/>
  <c r="AE44" i="56"/>
  <c r="AE35" i="56"/>
  <c r="AC55" i="56"/>
  <c r="AA15" i="56"/>
  <c r="Z445" i="57"/>
  <c r="AB419" i="57"/>
  <c r="Z429" i="57"/>
  <c r="AB460" i="57"/>
  <c r="AC336" i="57"/>
  <c r="AE353" i="57"/>
  <c r="AE358" i="57"/>
  <c r="AA492" i="57"/>
  <c r="AE453" i="57"/>
  <c r="AA413" i="57"/>
  <c r="AA501" i="57"/>
  <c r="AA453" i="57"/>
  <c r="AE408" i="57"/>
  <c r="AC296" i="57"/>
  <c r="AE340" i="57"/>
  <c r="AA298" i="57"/>
  <c r="Z249" i="57"/>
  <c r="AA345" i="57"/>
  <c r="AB271" i="57"/>
  <c r="AA300" i="57"/>
  <c r="AB124" i="56"/>
  <c r="AB52" i="56"/>
  <c r="AC84" i="56"/>
  <c r="AE15" i="56"/>
  <c r="AB25" i="56"/>
  <c r="Z402" i="57"/>
  <c r="Z496" i="57"/>
  <c r="AE373" i="57"/>
  <c r="AC446" i="57"/>
  <c r="AC443" i="57"/>
  <c r="AC378" i="57"/>
  <c r="Z306" i="57"/>
  <c r="Z252" i="57"/>
  <c r="Z14" i="56"/>
  <c r="AE412" i="57"/>
  <c r="AC46" i="56"/>
  <c r="AA323" i="57"/>
  <c r="AC227" i="57"/>
  <c r="AA178" i="56"/>
  <c r="AA169" i="56"/>
  <c r="AE126" i="56"/>
  <c r="AB154" i="56"/>
  <c r="AB127" i="56"/>
  <c r="AH127" i="56" s="1"/>
  <c r="AJ127" i="56" s="1"/>
  <c r="Z18" i="56"/>
  <c r="AB383" i="56"/>
  <c r="AE502" i="56"/>
  <c r="AA460" i="56"/>
  <c r="AC228" i="56"/>
  <c r="Z421" i="56"/>
  <c r="AI421" i="56" s="1"/>
  <c r="AB378" i="56"/>
  <c r="Z359" i="56"/>
  <c r="AA201" i="56"/>
  <c r="AA243" i="56"/>
  <c r="AA416" i="56"/>
  <c r="AE394" i="56"/>
  <c r="AC373" i="56"/>
  <c r="AA352" i="56"/>
  <c r="AA263" i="56"/>
  <c r="AA192" i="56"/>
  <c r="AC304" i="56"/>
  <c r="AC142" i="56"/>
  <c r="AB268" i="56"/>
  <c r="AA126" i="56"/>
  <c r="AA97" i="56"/>
  <c r="AB126" i="56"/>
  <c r="AE64" i="56"/>
  <c r="AA12" i="56"/>
  <c r="AB484" i="57"/>
  <c r="AC352" i="57"/>
  <c r="AE460" i="57"/>
  <c r="AC416" i="57"/>
  <c r="AA306" i="57"/>
  <c r="AB156" i="56"/>
  <c r="AH156" i="56" s="1"/>
  <c r="AJ156" i="56" s="1"/>
  <c r="AB131" i="56"/>
  <c r="AH131" i="56" s="1"/>
  <c r="AJ131" i="56" s="1"/>
  <c r="Z56" i="56"/>
  <c r="AB379" i="56"/>
  <c r="AE498" i="56"/>
  <c r="AA456" i="56"/>
  <c r="AB502" i="56"/>
  <c r="Z417" i="56"/>
  <c r="AB374" i="56"/>
  <c r="Z357" i="56"/>
  <c r="AI357" i="56" s="1"/>
  <c r="AA184" i="56"/>
  <c r="AA227" i="56"/>
  <c r="AA414" i="56"/>
  <c r="AE392" i="56"/>
  <c r="AC371" i="56"/>
  <c r="AA350" i="56"/>
  <c r="AC292" i="56"/>
  <c r="AE177" i="56"/>
  <c r="AC225" i="56"/>
  <c r="AC177" i="56"/>
  <c r="AA321" i="56"/>
  <c r="AE299" i="56"/>
  <c r="Z44" i="56"/>
  <c r="AA133" i="56"/>
  <c r="Z285" i="56"/>
  <c r="AB242" i="56"/>
  <c r="Z221" i="56"/>
  <c r="AB168" i="56"/>
  <c r="AH168" i="56" s="1"/>
  <c r="AJ168" i="56" s="1"/>
  <c r="AC159" i="56"/>
  <c r="Z105" i="56"/>
  <c r="AI105" i="56" s="1"/>
  <c r="AA82" i="56"/>
  <c r="AB149" i="56"/>
  <c r="AB99" i="56"/>
  <c r="Z376" i="56"/>
  <c r="AB495" i="56"/>
  <c r="AA499" i="56"/>
  <c r="AC456" i="56"/>
  <c r="Z371" i="56"/>
  <c r="AB355" i="56"/>
  <c r="Z315" i="56"/>
  <c r="AI315" i="56" s="1"/>
  <c r="Z338" i="56"/>
  <c r="AE213" i="56"/>
  <c r="AC412" i="56"/>
  <c r="AA391" i="56"/>
  <c r="AE369" i="56"/>
  <c r="AC348" i="56"/>
  <c r="AA284" i="56"/>
  <c r="AA222" i="56"/>
  <c r="AC319" i="56"/>
  <c r="AA298" i="56"/>
  <c r="AC172" i="56"/>
  <c r="AE129" i="56"/>
  <c r="AB283" i="56"/>
  <c r="Z262" i="56"/>
  <c r="AB219" i="56"/>
  <c r="Z198" i="56"/>
  <c r="AE117" i="56"/>
  <c r="AA156" i="56"/>
  <c r="Z87" i="56"/>
  <c r="Z76" i="56"/>
  <c r="AC70" i="56"/>
  <c r="AC83" i="56"/>
  <c r="Z370" i="56"/>
  <c r="AC489" i="56"/>
  <c r="AE446" i="56"/>
  <c r="Z493" i="56"/>
  <c r="AB450" i="56"/>
  <c r="AB313" i="56"/>
  <c r="AB352" i="56"/>
  <c r="Z303" i="56"/>
  <c r="Z326" i="56"/>
  <c r="AE189" i="56"/>
  <c r="AC409" i="56"/>
  <c r="AA388" i="56"/>
  <c r="AE366" i="56"/>
  <c r="AE342" i="56"/>
  <c r="AC253" i="56"/>
  <c r="AA335" i="56"/>
  <c r="AC286" i="56"/>
  <c r="AA111" i="56"/>
  <c r="AB256" i="56"/>
  <c r="AB187" i="56"/>
  <c r="AE112" i="56"/>
  <c r="AB163" i="56"/>
  <c r="AE52" i="56"/>
  <c r="AA10" i="56"/>
  <c r="AC320" i="57"/>
  <c r="AC410" i="57"/>
  <c r="AE285" i="57"/>
  <c r="AA478" i="56"/>
  <c r="AA481" i="56"/>
  <c r="AC438" i="56"/>
  <c r="AB483" i="56"/>
  <c r="AE481" i="56"/>
  <c r="AA439" i="56"/>
  <c r="AB396" i="56"/>
  <c r="Z368" i="56"/>
  <c r="AI368" i="56" s="1"/>
  <c r="AA276" i="56"/>
  <c r="AB303" i="56"/>
  <c r="AA425" i="56"/>
  <c r="AE403" i="56"/>
  <c r="AC382" i="56"/>
  <c r="AA361" i="56"/>
  <c r="AB338" i="56"/>
  <c r="AA213" i="56"/>
  <c r="AC247" i="56"/>
  <c r="AE204" i="56"/>
  <c r="AA332" i="56"/>
  <c r="AE310" i="56"/>
  <c r="AC274" i="56"/>
  <c r="AA155" i="56"/>
  <c r="AC74" i="56"/>
  <c r="AB253" i="56"/>
  <c r="Z232" i="56"/>
  <c r="AB189" i="56"/>
  <c r="AA181" i="56"/>
  <c r="AE138" i="56"/>
  <c r="AB160" i="56"/>
  <c r="Z137" i="56"/>
  <c r="AA7" i="56"/>
  <c r="AB387" i="56"/>
  <c r="AH387" i="56" s="1"/>
  <c r="AJ387" i="56" s="1"/>
  <c r="AA464" i="56"/>
  <c r="AA275" i="56"/>
  <c r="Z425" i="56"/>
  <c r="AB382" i="56"/>
  <c r="Z361" i="56"/>
  <c r="AA217" i="56"/>
  <c r="AE262" i="56"/>
  <c r="AA418" i="56"/>
  <c r="AE396" i="56"/>
  <c r="AC375" i="56"/>
  <c r="AA354" i="56"/>
  <c r="AB310" i="56"/>
  <c r="AC260" i="56"/>
  <c r="AC233" i="56"/>
  <c r="AE190" i="56"/>
  <c r="AA325" i="56"/>
  <c r="AE303" i="56"/>
  <c r="AE181" i="56"/>
  <c r="AA141" i="56"/>
  <c r="Z289" i="56"/>
  <c r="AI289" i="56" s="1"/>
  <c r="AB246" i="56"/>
  <c r="Z225" i="56"/>
  <c r="AB176" i="56"/>
  <c r="AH176" i="56" s="1"/>
  <c r="AJ176" i="56" s="1"/>
  <c r="AB167" i="56"/>
  <c r="AE124" i="56"/>
  <c r="AE92" i="56"/>
  <c r="AE95" i="56"/>
  <c r="AB153" i="56"/>
  <c r="Z125" i="56"/>
  <c r="Z384" i="56"/>
  <c r="AI384" i="56" s="1"/>
  <c r="AE201" i="56"/>
  <c r="AA239" i="56"/>
  <c r="AC464" i="56"/>
  <c r="Z379" i="56"/>
  <c r="AI379" i="56" s="1"/>
  <c r="AB359" i="56"/>
  <c r="Z331" i="56"/>
  <c r="AE203" i="56"/>
  <c r="AE245" i="56"/>
  <c r="AC416" i="56"/>
  <c r="AA395" i="56"/>
  <c r="AE373" i="56"/>
  <c r="AC352" i="56"/>
  <c r="AA230" i="56"/>
  <c r="AB186" i="56"/>
  <c r="AC323" i="56"/>
  <c r="AA302" i="56"/>
  <c r="AA172" i="56"/>
  <c r="AE137" i="56"/>
  <c r="AB287" i="56"/>
  <c r="Z266" i="56"/>
  <c r="AB223" i="56"/>
  <c r="Z202" i="56"/>
  <c r="AE172" i="56"/>
  <c r="AA164" i="56"/>
  <c r="AC121" i="56"/>
  <c r="AC89" i="56"/>
  <c r="AC86" i="56"/>
  <c r="Z118" i="56"/>
  <c r="Z378" i="56"/>
  <c r="AC497" i="56"/>
  <c r="AE454" i="56"/>
  <c r="Z501" i="56"/>
  <c r="AI501" i="56" s="1"/>
  <c r="AB458" i="56"/>
  <c r="Z373" i="56"/>
  <c r="AB356" i="56"/>
  <c r="Z319" i="56"/>
  <c r="AI319" i="56" s="1"/>
  <c r="AE221" i="56"/>
  <c r="AC413" i="56"/>
  <c r="AA392" i="56"/>
  <c r="AE370" i="56"/>
  <c r="AC349" i="56"/>
  <c r="AE174" i="56"/>
  <c r="AB174" i="56"/>
  <c r="AA299" i="56"/>
  <c r="AE131" i="56"/>
  <c r="Z263" i="56"/>
  <c r="AB220" i="56"/>
  <c r="Z167" i="56"/>
  <c r="AI167" i="56" s="1"/>
  <c r="Z75" i="56"/>
  <c r="Z94" i="56"/>
  <c r="AI94" i="56" s="1"/>
  <c r="AC59" i="56"/>
  <c r="AA23" i="56"/>
  <c r="AB435" i="57"/>
  <c r="Z436" i="57"/>
  <c r="AE441" i="57"/>
  <c r="AE284" i="57"/>
  <c r="AA283" i="57"/>
  <c r="AA380" i="57"/>
  <c r="AB366" i="57"/>
  <c r="AA497" i="57"/>
  <c r="AA458" i="57"/>
  <c r="AA419" i="57"/>
  <c r="AE351" i="57"/>
  <c r="AE459" i="57"/>
  <c r="AA414" i="57"/>
  <c r="AB321" i="57"/>
  <c r="Z371" i="57"/>
  <c r="AA346" i="57"/>
  <c r="AC303" i="57"/>
  <c r="AB258" i="57"/>
  <c r="Z349" i="57"/>
  <c r="Z282" i="57"/>
  <c r="AE310" i="57"/>
  <c r="Z127" i="56"/>
  <c r="AE9" i="56"/>
  <c r="Z40" i="56"/>
  <c r="AC35" i="56"/>
  <c r="AA55" i="56"/>
  <c r="AB423" i="57"/>
  <c r="AB464" i="57"/>
  <c r="AE362" i="57"/>
  <c r="AC455" i="57"/>
  <c r="AE301" i="57"/>
  <c r="AE410" i="57"/>
  <c r="AE367" i="57"/>
  <c r="AB300" i="57"/>
  <c r="AE262" i="57"/>
  <c r="AA86" i="56"/>
  <c r="Z73" i="56"/>
  <c r="AC65" i="56"/>
  <c r="AC13" i="56"/>
  <c r="AB488" i="57"/>
  <c r="AB454" i="57"/>
  <c r="AA396" i="57"/>
  <c r="Z391" i="57"/>
  <c r="AB217" i="57"/>
  <c r="AB278" i="57"/>
  <c r="AA367" i="57"/>
  <c r="AC354" i="57"/>
  <c r="Z347" i="57"/>
  <c r="AB202" i="57"/>
  <c r="Z187" i="57"/>
  <c r="AA81" i="57"/>
  <c r="AA167" i="57"/>
  <c r="Z142" i="57"/>
  <c r="Z181" i="57"/>
  <c r="AA155" i="57"/>
  <c r="AE447" i="58"/>
  <c r="AC40" i="57"/>
  <c r="AE465" i="58"/>
  <c r="AE346" i="56"/>
  <c r="AA274" i="56"/>
  <c r="Z63" i="56"/>
  <c r="AE218" i="56"/>
  <c r="AA339" i="56"/>
  <c r="AE317" i="56"/>
  <c r="AC296" i="56"/>
  <c r="AB169" i="56"/>
  <c r="AC126" i="56"/>
  <c r="AB260" i="56"/>
  <c r="Z239" i="56"/>
  <c r="AB196" i="56"/>
  <c r="AE152" i="56"/>
  <c r="AE68" i="56"/>
  <c r="Z146" i="56"/>
  <c r="AI146" i="56" s="1"/>
  <c r="AC38" i="56"/>
  <c r="AE56" i="56"/>
  <c r="Z19" i="56"/>
  <c r="AE17" i="56"/>
  <c r="Z449" i="57"/>
  <c r="Z468" i="57"/>
  <c r="AC369" i="57"/>
  <c r="AE363" i="57"/>
  <c r="AE494" i="57"/>
  <c r="AA456" i="57"/>
  <c r="AA416" i="57"/>
  <c r="AC328" i="57"/>
  <c r="AE456" i="57"/>
  <c r="AC411" i="57"/>
  <c r="AB368" i="57"/>
  <c r="AC343" i="57"/>
  <c r="AE300" i="57"/>
  <c r="Z253" i="57"/>
  <c r="AC278" i="57"/>
  <c r="AA87" i="56"/>
  <c r="AA51" i="56"/>
  <c r="AE6" i="56"/>
  <c r="AB407" i="57"/>
  <c r="AB448" i="57"/>
  <c r="AE448" i="57"/>
  <c r="AC494" i="57"/>
  <c r="AE402" i="57"/>
  <c r="AC355" i="57"/>
  <c r="AB292" i="57"/>
  <c r="AC211" i="57"/>
  <c r="AA70" i="56"/>
  <c r="AB65" i="56"/>
  <c r="AC61" i="56"/>
  <c r="AA27" i="56"/>
  <c r="AB480" i="57"/>
  <c r="AB406" i="57"/>
  <c r="AC375" i="57"/>
  <c r="AB380" i="57"/>
  <c r="Z363" i="57"/>
  <c r="Z46" i="56"/>
  <c r="AA8" i="56"/>
  <c r="Z451" i="57"/>
  <c r="AC349" i="57"/>
  <c r="AE495" i="57"/>
  <c r="Z333" i="57"/>
  <c r="AB176" i="57"/>
  <c r="AE259" i="57"/>
  <c r="AE207" i="57"/>
  <c r="Z143" i="57"/>
  <c r="Z182" i="57"/>
  <c r="AA230" i="58"/>
  <c r="AB352" i="58"/>
  <c r="AB31" i="57"/>
  <c r="AE215" i="56"/>
  <c r="AA248" i="56"/>
  <c r="AC205" i="56"/>
  <c r="AC332" i="56"/>
  <c r="AA311" i="56"/>
  <c r="AE275" i="56"/>
  <c r="AE155" i="56"/>
  <c r="Z275" i="56"/>
  <c r="AB232" i="56"/>
  <c r="Z211" i="56"/>
  <c r="Z182" i="56"/>
  <c r="AI182" i="56" s="1"/>
  <c r="AC139" i="56"/>
  <c r="AC107" i="56"/>
  <c r="AC110" i="56"/>
  <c r="Z26" i="56"/>
  <c r="AA50" i="56"/>
  <c r="AC25" i="56"/>
  <c r="AE4" i="56"/>
  <c r="AB383" i="57"/>
  <c r="Z398" i="57"/>
  <c r="Z439" i="57"/>
  <c r="Z490" i="57"/>
  <c r="AB441" i="57"/>
  <c r="Z393" i="57"/>
  <c r="AA327" i="57"/>
  <c r="AC482" i="57"/>
  <c r="AC444" i="57"/>
  <c r="AC402" i="57"/>
  <c r="AC489" i="57"/>
  <c r="AC441" i="57"/>
  <c r="AE397" i="57"/>
  <c r="AE208" i="57"/>
  <c r="AE345" i="57"/>
  <c r="AA330" i="57"/>
  <c r="AC287" i="57"/>
  <c r="Z212" i="57"/>
  <c r="AE327" i="57"/>
  <c r="AB213" i="57"/>
  <c r="AA112" i="56"/>
  <c r="AE19" i="56"/>
  <c r="AB55" i="56"/>
  <c r="AC60" i="56"/>
  <c r="AA4" i="56"/>
  <c r="Z394" i="57"/>
  <c r="Z336" i="57"/>
  <c r="AE404" i="57"/>
  <c r="AE420" i="57"/>
  <c r="AA350" i="57"/>
  <c r="AE241" i="57"/>
  <c r="AA277" i="57"/>
  <c r="AB141" i="56"/>
  <c r="Z78" i="56"/>
  <c r="AI78" i="56" s="1"/>
  <c r="AB32" i="56"/>
  <c r="Z399" i="57"/>
  <c r="AA302" i="57"/>
  <c r="AE382" i="57"/>
  <c r="Z352" i="57"/>
  <c r="Z92" i="57"/>
  <c r="Z237" i="56"/>
  <c r="AB194" i="56"/>
  <c r="AH194" i="56" s="1"/>
  <c r="AJ194" i="56" s="1"/>
  <c r="AA77" i="56"/>
  <c r="AE148" i="56"/>
  <c r="AE116" i="56"/>
  <c r="AE119" i="56"/>
  <c r="AB165" i="56"/>
  <c r="AH165" i="56" s="1"/>
  <c r="AJ165" i="56" s="1"/>
  <c r="AB23" i="56"/>
  <c r="Z408" i="56"/>
  <c r="Z316" i="56"/>
  <c r="Z442" i="56"/>
  <c r="AC488" i="56"/>
  <c r="AE445" i="56"/>
  <c r="Z403" i="56"/>
  <c r="AI403" i="56" s="1"/>
  <c r="AA272" i="56"/>
  <c r="Z350" i="56"/>
  <c r="AE292" i="56"/>
  <c r="AC428" i="56"/>
  <c r="AA407" i="56"/>
  <c r="AE385" i="56"/>
  <c r="AC364" i="56"/>
  <c r="AA343" i="56"/>
  <c r="AE239" i="56"/>
  <c r="AA254" i="56"/>
  <c r="AC211" i="56"/>
  <c r="AC335" i="56"/>
  <c r="AA314" i="56"/>
  <c r="AE287" i="56"/>
  <c r="AE161" i="56"/>
  <c r="Z113" i="56"/>
  <c r="Z278" i="56"/>
  <c r="AI278" i="56" s="1"/>
  <c r="AB235" i="56"/>
  <c r="Z214" i="56"/>
  <c r="AE187" i="56"/>
  <c r="AC145" i="56"/>
  <c r="AB113" i="56"/>
  <c r="AB116" i="56"/>
  <c r="AB87" i="56"/>
  <c r="Z402" i="56"/>
  <c r="AI402" i="56" s="1"/>
  <c r="AC252" i="56"/>
  <c r="AE478" i="56"/>
  <c r="AA436" i="56"/>
  <c r="AB482" i="56"/>
  <c r="Z397" i="56"/>
  <c r="AB368" i="56"/>
  <c r="Z347" i="56"/>
  <c r="AE276" i="56"/>
  <c r="AC425" i="56"/>
  <c r="AA404" i="56"/>
  <c r="AE382" i="56"/>
  <c r="AC361" i="56"/>
  <c r="AA232" i="56"/>
  <c r="AC324" i="56"/>
  <c r="AA179" i="56"/>
  <c r="AB288" i="56"/>
  <c r="Z203" i="56"/>
  <c r="Z166" i="56"/>
  <c r="AC91" i="56"/>
  <c r="Z23" i="56"/>
  <c r="AE38" i="56"/>
  <c r="Z502" i="57"/>
  <c r="Z407" i="57"/>
  <c r="AC353" i="57"/>
  <c r="AA498" i="57"/>
  <c r="AA362" i="57"/>
  <c r="AA454" i="56"/>
  <c r="AA438" i="56"/>
  <c r="AC470" i="56"/>
  <c r="Z428" i="56"/>
  <c r="AA471" i="56"/>
  <c r="AB428" i="56"/>
  <c r="AB341" i="56"/>
  <c r="AC230" i="56"/>
  <c r="AE277" i="56"/>
  <c r="AE419" i="56"/>
  <c r="AC398" i="56"/>
  <c r="AA377" i="56"/>
  <c r="AE355" i="56"/>
  <c r="Z317" i="56"/>
  <c r="AI317" i="56" s="1"/>
  <c r="AA267" i="56"/>
  <c r="AE236" i="56"/>
  <c r="AA194" i="56"/>
  <c r="AE326" i="56"/>
  <c r="AC305" i="56"/>
  <c r="Z188" i="56"/>
  <c r="AC144" i="56"/>
  <c r="AB269" i="56"/>
  <c r="Z248" i="56"/>
  <c r="AB205" i="56"/>
  <c r="AC179" i="56"/>
  <c r="AC170" i="56"/>
  <c r="AA128" i="56"/>
  <c r="Z96" i="56"/>
  <c r="Z99" i="56"/>
  <c r="AI99" i="56" s="1"/>
  <c r="Z155" i="56"/>
  <c r="AI155" i="56" s="1"/>
  <c r="AB44" i="56"/>
  <c r="AA496" i="56"/>
  <c r="AC453" i="56"/>
  <c r="Z457" i="56"/>
  <c r="AB414" i="56"/>
  <c r="AB316" i="56"/>
  <c r="AB339" i="56"/>
  <c r="AC216" i="56"/>
  <c r="AE412" i="56"/>
  <c r="AC391" i="56"/>
  <c r="AA370" i="56"/>
  <c r="AE348" i="56"/>
  <c r="AE284" i="56"/>
  <c r="AC169" i="56"/>
  <c r="AE222" i="56"/>
  <c r="Z169" i="56"/>
  <c r="AI169" i="56" s="1"/>
  <c r="AE319" i="56"/>
  <c r="AC298" i="56"/>
  <c r="AB173" i="56"/>
  <c r="AC130" i="56"/>
  <c r="AB262" i="56"/>
  <c r="Z241" i="56"/>
  <c r="AB198" i="56"/>
  <c r="AE156" i="56"/>
  <c r="AB94" i="56"/>
  <c r="AH94" i="56" s="1"/>
  <c r="AJ94" i="56" s="1"/>
  <c r="AE76" i="56"/>
  <c r="AB72" i="56"/>
  <c r="Z148" i="56"/>
  <c r="AC88" i="56"/>
  <c r="Z416" i="56"/>
  <c r="AB373" i="56"/>
  <c r="Z450" i="56"/>
  <c r="AC496" i="56"/>
  <c r="AE453" i="56"/>
  <c r="Z411" i="56"/>
  <c r="Z340" i="56"/>
  <c r="AI340" i="56" s="1"/>
  <c r="Z354" i="56"/>
  <c r="AA203" i="56"/>
  <c r="AA411" i="56"/>
  <c r="AE389" i="56"/>
  <c r="AC368" i="56"/>
  <c r="AA347" i="56"/>
  <c r="AC276" i="56"/>
  <c r="Z79" i="56"/>
  <c r="AC219" i="56"/>
  <c r="AC339" i="56"/>
  <c r="AA318" i="56"/>
  <c r="AE296" i="56"/>
  <c r="AE169" i="56"/>
  <c r="AA127" i="56"/>
  <c r="Z282" i="56"/>
  <c r="AI282" i="56" s="1"/>
  <c r="AB239" i="56"/>
  <c r="Z218" i="56"/>
  <c r="AA107" i="56"/>
  <c r="AC153" i="56"/>
  <c r="AB64" i="56"/>
  <c r="Z65" i="56"/>
  <c r="AB146" i="56"/>
  <c r="AB58" i="56"/>
  <c r="Z410" i="56"/>
  <c r="AI410" i="56" s="1"/>
  <c r="Z332" i="56"/>
  <c r="AE486" i="56"/>
  <c r="AA444" i="56"/>
  <c r="AB490" i="56"/>
  <c r="AH490" i="56" s="1"/>
  <c r="AJ490" i="56" s="1"/>
  <c r="Z405" i="56"/>
  <c r="AC293" i="56"/>
  <c r="Z351" i="56"/>
  <c r="AI351" i="56" s="1"/>
  <c r="AA115" i="56"/>
  <c r="AA408" i="56"/>
  <c r="AE386" i="56"/>
  <c r="AC365" i="56"/>
  <c r="AB334" i="56"/>
  <c r="AC245" i="56"/>
  <c r="AA331" i="56"/>
  <c r="AC270" i="56"/>
  <c r="AB252" i="56"/>
  <c r="AB179" i="56"/>
  <c r="AE104" i="56"/>
  <c r="AB159" i="56"/>
  <c r="AE48" i="56"/>
  <c r="Z390" i="57"/>
  <c r="AB390" i="57"/>
  <c r="AE399" i="57"/>
  <c r="Z395" i="57"/>
  <c r="AC156" i="57"/>
  <c r="Z452" i="57"/>
  <c r="AE277" i="57"/>
  <c r="AA348" i="57"/>
  <c r="AA487" i="57"/>
  <c r="AA449" i="57"/>
  <c r="AE407" i="57"/>
  <c r="AA495" i="57"/>
  <c r="AA447" i="57"/>
  <c r="AC403" i="57"/>
  <c r="AA275" i="57"/>
  <c r="AE356" i="57"/>
  <c r="AC335" i="57"/>
  <c r="AE292" i="57"/>
  <c r="Z233" i="57"/>
  <c r="AA337" i="57"/>
  <c r="AC243" i="57"/>
  <c r="AB286" i="57"/>
  <c r="AA120" i="56"/>
  <c r="Z47" i="56"/>
  <c r="AC76" i="56"/>
  <c r="AC11" i="56"/>
  <c r="AB5" i="56"/>
  <c r="AE366" i="57"/>
  <c r="Z424" i="57"/>
  <c r="AB293" i="57"/>
  <c r="AE435" i="57"/>
  <c r="AA480" i="57"/>
  <c r="Z312" i="57"/>
  <c r="Z279" i="57"/>
  <c r="AB338" i="57"/>
  <c r="Z136" i="56"/>
  <c r="AI136" i="56" s="1"/>
  <c r="Z49" i="56"/>
  <c r="Z52" i="56"/>
  <c r="AE54" i="56"/>
  <c r="AE13" i="56"/>
  <c r="Z422" i="57"/>
  <c r="Z463" i="57"/>
  <c r="AB465" i="57"/>
  <c r="AC300" i="57"/>
  <c r="AA482" i="57"/>
  <c r="AA319" i="57"/>
  <c r="AC346" i="57"/>
  <c r="AC113" i="56"/>
  <c r="AB39" i="56"/>
  <c r="Z474" i="57"/>
  <c r="AE378" i="57"/>
  <c r="AE497" i="57"/>
  <c r="AC460" i="57"/>
  <c r="Z291" i="57"/>
  <c r="AB265" i="57"/>
  <c r="AE163" i="57"/>
  <c r="AB65" i="57"/>
  <c r="Z156" i="57"/>
  <c r="AE96" i="57"/>
  <c r="AC191" i="57"/>
  <c r="AB105" i="57"/>
  <c r="AA30" i="57"/>
  <c r="AC493" i="58"/>
  <c r="Z138" i="57"/>
  <c r="AC341" i="56"/>
  <c r="AC226" i="56"/>
  <c r="AE250" i="56"/>
  <c r="AA208" i="56"/>
  <c r="AE333" i="56"/>
  <c r="AC312" i="56"/>
  <c r="AA281" i="56"/>
  <c r="AC158" i="56"/>
  <c r="AC100" i="56"/>
  <c r="AB276" i="56"/>
  <c r="Z255" i="56"/>
  <c r="AI255" i="56" s="1"/>
  <c r="AB212" i="56"/>
  <c r="Z191" i="56"/>
  <c r="AI191" i="56" s="1"/>
  <c r="AA142" i="56"/>
  <c r="AA110" i="56"/>
  <c r="AA113" i="56"/>
  <c r="Z162" i="56"/>
  <c r="AB139" i="56"/>
  <c r="Z74" i="56"/>
  <c r="AI74" i="56" s="1"/>
  <c r="Z22" i="56"/>
  <c r="AC51" i="56"/>
  <c r="AA28" i="56"/>
  <c r="AC7" i="56"/>
  <c r="Z401" i="57"/>
  <c r="AB403" i="57"/>
  <c r="AB500" i="57"/>
  <c r="AB444" i="57"/>
  <c r="Z498" i="57"/>
  <c r="AE135" i="57"/>
  <c r="AE337" i="57"/>
  <c r="AE484" i="57"/>
  <c r="AE446" i="57"/>
  <c r="AC405" i="57"/>
  <c r="AC492" i="57"/>
  <c r="AE443" i="57"/>
  <c r="AE400" i="57"/>
  <c r="AB241" i="57"/>
  <c r="AC351" i="57"/>
  <c r="AE332" i="57"/>
  <c r="AA290" i="57"/>
  <c r="AC334" i="57"/>
  <c r="AB229" i="57"/>
  <c r="Z281" i="57"/>
  <c r="AC117" i="56"/>
  <c r="AA35" i="56"/>
  <c r="AE73" i="56"/>
  <c r="AB43" i="56"/>
  <c r="AH43" i="56" s="1"/>
  <c r="AJ43" i="56" s="1"/>
  <c r="Z500" i="57"/>
  <c r="AB501" i="57"/>
  <c r="Z408" i="57"/>
  <c r="AA429" i="57"/>
  <c r="AA471" i="57"/>
  <c r="Z280" i="57"/>
  <c r="Z271" i="57"/>
  <c r="Z132" i="56"/>
  <c r="AB33" i="56"/>
  <c r="AE50" i="56"/>
  <c r="AA6" i="56"/>
  <c r="Z406" i="57"/>
  <c r="Z447" i="57"/>
  <c r="AB449" i="57"/>
  <c r="AC231" i="57"/>
  <c r="AC470" i="57"/>
  <c r="AC276" i="57"/>
  <c r="AE335" i="57"/>
  <c r="AE102" i="56"/>
  <c r="AE23" i="56"/>
  <c r="AC239" i="57"/>
  <c r="AE487" i="57"/>
  <c r="AE444" i="57"/>
  <c r="Z275" i="57"/>
  <c r="Z199" i="57"/>
  <c r="AC142" i="57"/>
  <c r="AA105" i="57"/>
  <c r="AA164" i="57"/>
  <c r="AC192" i="57"/>
  <c r="AE389" i="58"/>
  <c r="AB457" i="58"/>
  <c r="Z393" i="58"/>
  <c r="AB318" i="56"/>
  <c r="AC268" i="56"/>
  <c r="AC237" i="56"/>
  <c r="AE194" i="56"/>
  <c r="AA327" i="56"/>
  <c r="AE305" i="56"/>
  <c r="AC254" i="56"/>
  <c r="AA145" i="56"/>
  <c r="Z291" i="56"/>
  <c r="AI291" i="56" s="1"/>
  <c r="AB248" i="56"/>
  <c r="Z227" i="56"/>
  <c r="AI227" i="56" s="1"/>
  <c r="AB180" i="56"/>
  <c r="AB171" i="56"/>
  <c r="AE128" i="56"/>
  <c r="AE96" i="56"/>
  <c r="AE99" i="56"/>
  <c r="AB155" i="56"/>
  <c r="Z129" i="56"/>
  <c r="Z48" i="56"/>
  <c r="AA66" i="56"/>
  <c r="AA44" i="56"/>
  <c r="AE14" i="56"/>
  <c r="Z462" i="57"/>
  <c r="AA351" i="57"/>
  <c r="Z487" i="57"/>
  <c r="AB446" i="57"/>
  <c r="Z420" i="57"/>
  <c r="AB382" i="57"/>
  <c r="AC284" i="57"/>
  <c r="AE472" i="57"/>
  <c r="AC433" i="57"/>
  <c r="AB389" i="57"/>
  <c r="AE477" i="57"/>
  <c r="AC430" i="57"/>
  <c r="Z387" i="57"/>
  <c r="AA303" i="57"/>
  <c r="AC319" i="57"/>
  <c r="AE276" i="57"/>
  <c r="AC310" i="57"/>
  <c r="AE98" i="56"/>
  <c r="AE86" i="56"/>
  <c r="Z36" i="56"/>
  <c r="AE49" i="56"/>
  <c r="AB398" i="57"/>
  <c r="AB478" i="57"/>
  <c r="AB445" i="57"/>
  <c r="AA484" i="57"/>
  <c r="AC371" i="57"/>
  <c r="AA400" i="57"/>
  <c r="AB332" i="57"/>
  <c r="Z362" i="57"/>
  <c r="Z197" i="57"/>
  <c r="AB119" i="56"/>
  <c r="AA24" i="56"/>
  <c r="AB401" i="57"/>
  <c r="AH401" i="57" s="1"/>
  <c r="AJ401" i="57" s="1"/>
  <c r="Z248" i="57"/>
  <c r="Z432" i="57"/>
  <c r="AC245" i="57"/>
  <c r="AC232" i="57"/>
  <c r="AA59" i="57"/>
  <c r="AC113" i="57"/>
  <c r="Z330" i="58"/>
  <c r="AE350" i="58"/>
  <c r="Z210" i="58"/>
  <c r="AC109" i="56"/>
  <c r="AB92" i="56"/>
  <c r="Z66" i="56"/>
  <c r="AB35" i="56"/>
  <c r="AA18" i="56"/>
  <c r="Z469" i="57"/>
  <c r="Z461" i="57"/>
  <c r="AC373" i="57"/>
  <c r="AE496" i="57"/>
  <c r="AC418" i="57"/>
  <c r="AA459" i="57"/>
  <c r="AE317" i="57"/>
  <c r="AB260" i="57"/>
  <c r="AE323" i="57"/>
  <c r="AC313" i="57"/>
  <c r="AB89" i="56"/>
  <c r="Z35" i="56"/>
  <c r="AC45" i="56"/>
  <c r="AB6" i="56"/>
  <c r="Z374" i="57"/>
  <c r="Z428" i="57"/>
  <c r="AA486" i="57"/>
  <c r="AC445" i="57"/>
  <c r="AA334" i="57"/>
  <c r="AC62" i="56"/>
  <c r="AB418" i="57"/>
  <c r="AC468" i="57"/>
  <c r="AE414" i="57"/>
  <c r="AC244" i="57"/>
  <c r="AB236" i="57"/>
  <c r="AA208" i="57"/>
  <c r="Z202" i="57"/>
  <c r="AC97" i="57"/>
  <c r="AB115" i="57"/>
  <c r="AE108" i="57"/>
  <c r="AA32" i="57"/>
  <c r="AB269" i="58"/>
  <c r="AE442" i="59"/>
  <c r="AE289" i="57"/>
  <c r="AE473" i="57"/>
  <c r="AA435" i="57"/>
  <c r="Z392" i="57"/>
  <c r="AA479" i="57"/>
  <c r="AA432" i="57"/>
  <c r="AB381" i="57"/>
  <c r="AB388" i="57"/>
  <c r="AC308" i="57"/>
  <c r="AE320" i="57"/>
  <c r="AA278" i="57"/>
  <c r="AB208" i="57"/>
  <c r="AE343" i="57"/>
  <c r="AC290" i="57"/>
  <c r="AC337" i="57"/>
  <c r="Z273" i="57"/>
  <c r="AE110" i="56"/>
  <c r="Z51" i="56"/>
  <c r="AC69" i="56"/>
  <c r="Z54" i="56"/>
  <c r="AE55" i="56"/>
  <c r="AC15" i="56"/>
  <c r="Z16" i="56"/>
  <c r="AB462" i="57"/>
  <c r="Z426" i="57"/>
  <c r="Z453" i="57"/>
  <c r="Z467" i="57"/>
  <c r="AA368" i="57"/>
  <c r="AB469" i="57"/>
  <c r="AB371" i="57"/>
  <c r="AC364" i="57"/>
  <c r="AC495" i="57"/>
  <c r="AC456" i="57"/>
  <c r="AE416" i="57"/>
  <c r="AB337" i="57"/>
  <c r="AC457" i="57"/>
  <c r="AE395" i="57"/>
  <c r="AC382" i="57"/>
  <c r="AB344" i="57"/>
  <c r="AC122" i="57"/>
  <c r="Z322" i="57"/>
  <c r="Z76" i="57"/>
  <c r="Z260" i="57"/>
  <c r="AB220" i="57"/>
  <c r="AB197" i="57"/>
  <c r="AB184" i="57"/>
  <c r="AC158" i="57"/>
  <c r="AE194" i="57"/>
  <c r="Z80" i="57"/>
  <c r="AE37" i="57"/>
  <c r="Z294" i="57"/>
  <c r="AA312" i="57"/>
  <c r="AE267" i="57"/>
  <c r="AA135" i="57"/>
  <c r="Z229" i="57"/>
  <c r="AA170" i="57"/>
  <c r="AC131" i="57"/>
  <c r="AA86" i="57"/>
  <c r="AE58" i="57"/>
  <c r="AC152" i="57"/>
  <c r="Z175" i="57"/>
  <c r="AA186" i="57"/>
  <c r="AE247" i="57"/>
  <c r="AC111" i="57"/>
  <c r="AC208" i="57"/>
  <c r="AC106" i="57"/>
  <c r="AC9" i="57"/>
  <c r="AA298" i="58"/>
  <c r="Z463" i="58"/>
  <c r="AA27" i="57"/>
  <c r="AC26" i="57"/>
  <c r="AC417" i="58"/>
  <c r="AB387" i="58"/>
  <c r="AA322" i="58"/>
  <c r="AA424" i="58"/>
  <c r="AC435" i="58"/>
  <c r="AE471" i="58"/>
  <c r="AE239" i="58"/>
  <c r="AE187" i="59"/>
  <c r="AE53" i="56"/>
  <c r="AC32" i="56"/>
  <c r="Z12" i="56"/>
  <c r="Z441" i="57"/>
  <c r="Z418" i="57"/>
  <c r="Z425" i="57"/>
  <c r="Z459" i="57"/>
  <c r="AB329" i="57"/>
  <c r="AB461" i="57"/>
  <c r="AC348" i="57"/>
  <c r="AC357" i="57"/>
  <c r="AC491" i="57"/>
  <c r="AC453" i="57"/>
  <c r="AC412" i="57"/>
  <c r="AC500" i="57"/>
  <c r="AC452" i="57"/>
  <c r="AA408" i="57"/>
  <c r="AA365" i="57"/>
  <c r="AB340" i="57"/>
  <c r="Z255" i="57"/>
  <c r="AB355" i="57"/>
  <c r="AC235" i="57"/>
  <c r="AB306" i="57"/>
  <c r="AC257" i="57"/>
  <c r="Z124" i="56"/>
  <c r="AE80" i="56"/>
  <c r="Z86" i="56"/>
  <c r="AI86" i="56" s="1"/>
  <c r="AB70" i="56"/>
  <c r="AA64" i="56"/>
  <c r="AA40" i="56"/>
  <c r="AE10" i="56"/>
  <c r="Z3" i="57"/>
  <c r="AI3" i="57" s="1"/>
  <c r="AB459" i="57"/>
  <c r="AA331" i="57"/>
  <c r="Z415" i="57"/>
  <c r="AB417" i="57"/>
  <c r="Z381" i="57"/>
  <c r="AA279" i="57"/>
  <c r="AC471" i="57"/>
  <c r="AC432" i="57"/>
  <c r="AC476" i="57"/>
  <c r="AA428" i="57"/>
  <c r="Z376" i="57"/>
  <c r="AE297" i="57"/>
  <c r="AA318" i="57"/>
  <c r="AC275" i="57"/>
  <c r="AA341" i="57"/>
  <c r="AB287" i="57"/>
  <c r="AB334" i="57"/>
  <c r="AB267" i="57"/>
  <c r="AA108" i="56"/>
  <c r="AB48" i="56"/>
  <c r="AB51" i="56"/>
  <c r="Z34" i="56"/>
  <c r="AC54" i="56"/>
  <c r="AC4" i="56"/>
  <c r="AB13" i="56"/>
  <c r="Z433" i="57"/>
  <c r="AE349" i="57"/>
  <c r="Z464" i="57"/>
  <c r="AA359" i="57"/>
  <c r="AA360" i="57"/>
  <c r="AA493" i="57"/>
  <c r="AC454" i="57"/>
  <c r="AE413" i="57"/>
  <c r="AE501" i="57"/>
  <c r="AE450" i="57"/>
  <c r="AE379" i="57"/>
  <c r="Z339" i="57"/>
  <c r="Z283" i="57"/>
  <c r="AC314" i="57"/>
  <c r="Z215" i="57"/>
  <c r="AA159" i="57"/>
  <c r="AA153" i="57"/>
  <c r="AA192" i="57"/>
  <c r="AB108" i="57"/>
  <c r="AE52" i="57"/>
  <c r="Z64" i="57"/>
  <c r="AE306" i="57"/>
  <c r="AA265" i="57"/>
  <c r="AE164" i="57"/>
  <c r="AE120" i="57"/>
  <c r="AC75" i="57"/>
  <c r="AB29" i="57"/>
  <c r="AB164" i="57"/>
  <c r="AE180" i="57"/>
  <c r="AA237" i="57"/>
  <c r="AA203" i="57"/>
  <c r="AE95" i="57"/>
  <c r="AB7" i="57"/>
  <c r="AE445" i="58"/>
  <c r="AE391" i="58"/>
  <c r="Z412" i="58"/>
  <c r="AA393" i="58"/>
  <c r="AC31" i="57"/>
  <c r="AC32" i="58"/>
  <c r="AC275" i="58"/>
  <c r="Z495" i="58"/>
  <c r="AA423" i="58"/>
  <c r="Z20" i="57"/>
  <c r="Z480" i="58"/>
  <c r="Z103" i="58"/>
  <c r="AB238" i="57"/>
  <c r="AB350" i="57"/>
  <c r="AB303" i="57"/>
  <c r="AC140" i="57"/>
  <c r="AB128" i="56"/>
  <c r="AC93" i="56"/>
  <c r="Z91" i="56"/>
  <c r="AI91" i="56" s="1"/>
  <c r="AA79" i="56"/>
  <c r="AA38" i="56"/>
  <c r="AA5" i="56"/>
  <c r="AA47" i="56"/>
  <c r="Z8" i="56"/>
  <c r="AA347" i="57"/>
  <c r="AA388" i="57"/>
  <c r="AB494" i="57"/>
  <c r="AB432" i="57"/>
  <c r="AE389" i="57"/>
  <c r="AC479" i="57"/>
  <c r="AA441" i="57"/>
  <c r="AA399" i="57"/>
  <c r="AE485" i="57"/>
  <c r="AA438" i="57"/>
  <c r="AB393" i="57"/>
  <c r="AC394" i="57"/>
  <c r="AB333" i="57"/>
  <c r="Z327" i="57"/>
  <c r="AB284" i="57"/>
  <c r="AA231" i="57"/>
  <c r="AC298" i="57"/>
  <c r="AC345" i="57"/>
  <c r="AA284" i="57"/>
  <c r="Z114" i="56"/>
  <c r="AB54" i="56"/>
  <c r="AB57" i="56"/>
  <c r="AE39" i="56"/>
  <c r="AC57" i="56"/>
  <c r="AA19" i="56"/>
  <c r="Z476" i="57"/>
  <c r="AB472" i="57"/>
  <c r="AE325" i="57"/>
  <c r="AC385" i="57"/>
  <c r="AC498" i="57"/>
  <c r="AC459" i="57"/>
  <c r="AC420" i="57"/>
  <c r="AA357" i="57"/>
  <c r="AC461" i="57"/>
  <c r="AC415" i="57"/>
  <c r="AB372" i="57"/>
  <c r="Z144" i="57"/>
  <c r="AE304" i="57"/>
  <c r="AB262" i="57"/>
  <c r="Z359" i="57"/>
  <c r="AC326" i="57"/>
  <c r="AA269" i="57"/>
  <c r="AA316" i="57"/>
  <c r="AB209" i="57"/>
  <c r="AE94" i="56"/>
  <c r="AC80" i="56"/>
  <c r="AC39" i="56"/>
  <c r="AE7" i="56"/>
  <c r="AE47" i="56"/>
  <c r="Z21" i="56"/>
  <c r="AC365" i="57"/>
  <c r="AC393" i="57"/>
  <c r="Z435" i="57"/>
  <c r="AB437" i="57"/>
  <c r="AA391" i="57"/>
  <c r="Z320" i="57"/>
  <c r="AC480" i="57"/>
  <c r="AC442" i="57"/>
  <c r="AC400" i="57"/>
  <c r="AC487" i="57"/>
  <c r="AC434" i="57"/>
  <c r="AA339" i="57"/>
  <c r="AA358" i="57"/>
  <c r="Z323" i="57"/>
  <c r="AB264" i="57"/>
  <c r="AB353" i="57"/>
  <c r="AA293" i="57"/>
  <c r="AE318" i="57"/>
  <c r="AC253" i="57"/>
  <c r="AE250" i="57"/>
  <c r="AA219" i="57"/>
  <c r="AB160" i="57"/>
  <c r="AE126" i="57"/>
  <c r="AE178" i="57"/>
  <c r="Z125" i="57"/>
  <c r="AC37" i="57"/>
  <c r="Z240" i="57"/>
  <c r="AA280" i="57"/>
  <c r="AE251" i="57"/>
  <c r="AC128" i="57"/>
  <c r="AE113" i="57"/>
  <c r="AE191" i="57"/>
  <c r="Z51" i="57"/>
  <c r="AB201" i="57"/>
  <c r="AC162" i="57"/>
  <c r="Z96" i="57"/>
  <c r="AC59" i="57"/>
  <c r="Z246" i="57"/>
  <c r="AC155" i="57"/>
  <c r="AC176" i="57"/>
  <c r="AB392" i="58"/>
  <c r="Z40" i="57"/>
  <c r="AE453" i="58"/>
  <c r="AB331" i="58"/>
  <c r="Z49" i="57"/>
  <c r="AA302" i="58"/>
  <c r="Z365" i="58"/>
  <c r="AE431" i="58"/>
  <c r="AE401" i="58"/>
  <c r="AE71" i="57"/>
  <c r="AC296" i="58"/>
  <c r="AB212" i="57"/>
  <c r="AA232" i="57"/>
  <c r="AC148" i="57"/>
  <c r="AB180" i="57"/>
  <c r="AC150" i="57"/>
  <c r="AA91" i="57"/>
  <c r="AE190" i="57"/>
  <c r="AE162" i="57"/>
  <c r="Z114" i="57"/>
  <c r="AA41" i="57"/>
  <c r="Z109" i="57"/>
  <c r="Z52" i="57"/>
  <c r="Z286" i="57"/>
  <c r="AE346" i="57"/>
  <c r="AA304" i="57"/>
  <c r="AB261" i="57"/>
  <c r="AE263" i="57"/>
  <c r="AA233" i="57"/>
  <c r="AB73" i="57"/>
  <c r="Z210" i="57"/>
  <c r="Z221" i="57"/>
  <c r="AA162" i="57"/>
  <c r="AB171" i="57"/>
  <c r="AE128" i="57"/>
  <c r="AA201" i="57"/>
  <c r="AE179" i="57"/>
  <c r="Z141" i="57"/>
  <c r="AC83" i="57"/>
  <c r="AB91" i="57"/>
  <c r="AB126" i="57"/>
  <c r="AC71" i="57"/>
  <c r="AA48" i="57"/>
  <c r="AA117" i="57"/>
  <c r="Z243" i="57"/>
  <c r="AA50" i="57"/>
  <c r="AA143" i="57"/>
  <c r="AA149" i="57"/>
  <c r="AA206" i="57"/>
  <c r="AC179" i="57"/>
  <c r="AB104" i="57"/>
  <c r="Z102" i="57"/>
  <c r="AE31" i="57"/>
  <c r="AE145" i="57"/>
  <c r="AC234" i="57"/>
  <c r="AE93" i="57"/>
  <c r="AB191" i="57"/>
  <c r="AA142" i="57"/>
  <c r="AE185" i="57"/>
  <c r="AC95" i="57"/>
  <c r="AB134" i="57"/>
  <c r="AC466" i="58"/>
  <c r="AC387" i="58"/>
  <c r="AE467" i="58"/>
  <c r="AC479" i="58"/>
  <c r="AB432" i="58"/>
  <c r="AC477" i="59"/>
  <c r="AB473" i="58"/>
  <c r="AC410" i="58"/>
  <c r="AA375" i="58"/>
  <c r="Z43" i="57"/>
  <c r="AA370" i="59"/>
  <c r="AE320" i="59"/>
  <c r="Z149" i="57"/>
  <c r="AB90" i="57"/>
  <c r="Z251" i="57"/>
  <c r="AE125" i="57"/>
  <c r="Z75" i="57"/>
  <c r="Z110" i="57"/>
  <c r="AC223" i="57"/>
  <c r="AB141" i="57"/>
  <c r="AC103" i="57"/>
  <c r="AA21" i="57"/>
  <c r="AC497" i="58"/>
  <c r="AB10" i="57"/>
  <c r="AC355" i="58"/>
  <c r="AC489" i="58"/>
  <c r="AE455" i="58"/>
  <c r="Z499" i="57"/>
  <c r="Z494" i="57"/>
  <c r="AB394" i="57"/>
  <c r="AE417" i="57"/>
  <c r="Z316" i="57"/>
  <c r="Z313" i="57"/>
  <c r="AE77" i="56"/>
  <c r="AB18" i="56"/>
  <c r="Z493" i="57"/>
  <c r="AC388" i="57"/>
  <c r="AA398" i="57"/>
  <c r="AE352" i="57"/>
  <c r="AC286" i="57"/>
  <c r="AE213" i="57"/>
  <c r="AB76" i="57"/>
  <c r="AE274" i="57"/>
  <c r="AA95" i="57"/>
  <c r="AE153" i="57"/>
  <c r="AB235" i="57"/>
  <c r="AB328" i="58"/>
  <c r="AE459" i="58"/>
  <c r="AC445" i="58"/>
  <c r="AB358" i="57"/>
  <c r="AC306" i="57"/>
  <c r="AA332" i="57"/>
  <c r="AC138" i="57"/>
  <c r="AA96" i="56"/>
  <c r="AC81" i="56"/>
  <c r="AA67" i="56"/>
  <c r="Z17" i="56"/>
  <c r="AB473" i="57"/>
  <c r="AA387" i="57"/>
  <c r="AE476" i="57"/>
  <c r="AE396" i="57"/>
  <c r="AC435" i="57"/>
  <c r="AE391" i="57"/>
  <c r="AB324" i="57"/>
  <c r="AE220" i="57"/>
  <c r="AB295" i="57"/>
  <c r="AE278" i="57"/>
  <c r="AB111" i="56"/>
  <c r="Z70" i="56"/>
  <c r="AA37" i="56"/>
  <c r="AB16" i="56"/>
  <c r="AB466" i="57"/>
  <c r="Z457" i="57"/>
  <c r="Z370" i="57"/>
  <c r="AE374" i="57"/>
  <c r="AA448" i="57"/>
  <c r="AA402" i="57"/>
  <c r="AC291" i="57"/>
  <c r="AE82" i="56"/>
  <c r="Z37" i="56"/>
  <c r="AB281" i="57"/>
  <c r="AE429" i="57"/>
  <c r="AE244" i="57"/>
  <c r="AA224" i="57"/>
  <c r="AE154" i="57"/>
  <c r="AE338" i="57"/>
  <c r="AA254" i="57"/>
  <c r="Z237" i="57"/>
  <c r="AE65" i="57"/>
  <c r="AA387" i="58"/>
  <c r="AE359" i="58"/>
  <c r="Z373" i="57"/>
  <c r="AA125" i="57"/>
  <c r="AA464" i="57"/>
  <c r="AE425" i="57"/>
  <c r="AA370" i="57"/>
  <c r="AC467" i="57"/>
  <c r="AA420" i="57"/>
  <c r="AE355" i="57"/>
  <c r="AC247" i="57"/>
  <c r="AA310" i="57"/>
  <c r="AA333" i="57"/>
  <c r="AA251" i="57"/>
  <c r="AA100" i="56"/>
  <c r="AC30" i="56"/>
  <c r="AE85" i="56"/>
  <c r="AE40" i="56"/>
  <c r="AC18" i="56"/>
  <c r="AC50" i="56"/>
  <c r="AB26" i="56"/>
  <c r="AC5" i="56"/>
  <c r="Z405" i="57"/>
  <c r="Z501" i="57"/>
  <c r="Z448" i="57"/>
  <c r="Z236" i="57"/>
  <c r="AB341" i="57"/>
  <c r="AC485" i="57"/>
  <c r="AC447" i="57"/>
  <c r="AA406" i="57"/>
  <c r="AE492" i="57"/>
  <c r="AC439" i="57"/>
  <c r="AE368" i="57"/>
  <c r="AA369" i="57"/>
  <c r="AB328" i="57"/>
  <c r="AB272" i="57"/>
  <c r="AB357" i="57"/>
  <c r="AC329" i="57"/>
  <c r="AC265" i="57"/>
  <c r="AE137" i="57"/>
  <c r="AE229" i="57"/>
  <c r="Z171" i="57"/>
  <c r="AC137" i="57"/>
  <c r="AA184" i="57"/>
  <c r="AB92" i="57"/>
  <c r="Z132" i="57"/>
  <c r="AE19" i="57"/>
  <c r="AE290" i="57"/>
  <c r="AA257" i="57"/>
  <c r="AB239" i="57"/>
  <c r="AA171" i="57"/>
  <c r="AE148" i="57"/>
  <c r="AC202" i="57"/>
  <c r="AC94" i="57"/>
  <c r="AB274" i="57"/>
  <c r="AE222" i="57"/>
  <c r="AB93" i="57"/>
  <c r="AC153" i="57"/>
  <c r="Z97" i="57"/>
  <c r="AB161" i="57"/>
  <c r="AA187" i="57"/>
  <c r="Z136" i="57"/>
  <c r="AA246" i="58"/>
  <c r="AA474" i="58"/>
  <c r="Z324" i="58"/>
  <c r="Z332" i="58"/>
  <c r="Z16" i="57"/>
  <c r="AA466" i="58"/>
  <c r="AC279" i="58"/>
  <c r="AC201" i="58"/>
  <c r="AC338" i="58"/>
  <c r="AE198" i="58"/>
  <c r="Z439" i="58"/>
  <c r="AC134" i="58"/>
  <c r="AC10" i="56"/>
  <c r="AC48" i="56"/>
  <c r="AB22" i="56"/>
  <c r="AB9" i="56"/>
  <c r="Z378" i="57"/>
  <c r="Z497" i="57"/>
  <c r="Z440" i="57"/>
  <c r="AC392" i="57"/>
  <c r="AB325" i="57"/>
  <c r="AE481" i="57"/>
  <c r="AA444" i="57"/>
  <c r="AE401" i="57"/>
  <c r="AE488" i="57"/>
  <c r="AE440" i="57"/>
  <c r="AA397" i="57"/>
  <c r="AB198" i="57"/>
  <c r="Z344" i="57"/>
  <c r="Z287" i="57"/>
  <c r="AC236" i="57"/>
  <c r="Z350" i="57"/>
  <c r="AC302" i="57"/>
  <c r="AE119" i="57"/>
  <c r="AC289" i="57"/>
  <c r="Z140" i="56"/>
  <c r="AI140" i="56" s="1"/>
  <c r="Z57" i="56"/>
  <c r="AI57" i="56" s="1"/>
  <c r="AB75" i="56"/>
  <c r="Z60" i="56"/>
  <c r="AC42" i="56"/>
  <c r="AE58" i="56"/>
  <c r="Z27" i="56"/>
  <c r="AI27" i="56" s="1"/>
  <c r="AE21" i="56"/>
  <c r="AB483" i="57"/>
  <c r="Z438" i="57"/>
  <c r="Z482" i="57"/>
  <c r="Z475" i="57"/>
  <c r="AB391" i="57"/>
  <c r="AB367" i="57"/>
  <c r="Z396" i="57"/>
  <c r="AB370" i="57"/>
  <c r="AE500" i="57"/>
  <c r="AE461" i="57"/>
  <c r="AA423" i="57"/>
  <c r="AB365" i="57"/>
  <c r="AC464" i="57"/>
  <c r="AC417" i="57"/>
  <c r="AC344" i="57"/>
  <c r="Z375" i="57"/>
  <c r="AB221" i="57"/>
  <c r="AC307" i="57"/>
  <c r="Z265" i="57"/>
  <c r="AB360" i="57"/>
  <c r="Z330" i="57"/>
  <c r="AA273" i="57"/>
  <c r="AC240" i="57"/>
  <c r="AC97" i="56"/>
  <c r="AC8" i="56"/>
  <c r="AA83" i="56"/>
  <c r="AA25" i="56"/>
  <c r="AA13" i="56"/>
  <c r="AA49" i="56"/>
  <c r="Z10" i="56"/>
  <c r="AI10" i="56" s="1"/>
  <c r="AB399" i="57"/>
  <c r="AB498" i="57"/>
  <c r="AH498" i="57" s="1"/>
  <c r="AJ498" i="57" s="1"/>
  <c r="AB440" i="57"/>
  <c r="Z492" i="57"/>
  <c r="AE393" i="57"/>
  <c r="AA483" i="57"/>
  <c r="AA445" i="57"/>
  <c r="AA403" i="57"/>
  <c r="AA490" i="57"/>
  <c r="AE436" i="57"/>
  <c r="AC362" i="57"/>
  <c r="AC363" i="57"/>
  <c r="AA297" i="57"/>
  <c r="AB326" i="57"/>
  <c r="AE254" i="57"/>
  <c r="AC116" i="57"/>
  <c r="AC224" i="57"/>
  <c r="AA132" i="57"/>
  <c r="AC181" i="57"/>
  <c r="Z87" i="57"/>
  <c r="AB128" i="57"/>
  <c r="AC61" i="57"/>
  <c r="AC285" i="57"/>
  <c r="AC254" i="57"/>
  <c r="Z234" i="57"/>
  <c r="AE149" i="57"/>
  <c r="AC143" i="57"/>
  <c r="AA197" i="57"/>
  <c r="AB263" i="57"/>
  <c r="AA212" i="57"/>
  <c r="AA173" i="57"/>
  <c r="AE142" i="57"/>
  <c r="AA119" i="57"/>
  <c r="AA166" i="57"/>
  <c r="AE181" i="57"/>
  <c r="Z129" i="57"/>
  <c r="AE475" i="58"/>
  <c r="AC415" i="58"/>
  <c r="AA479" i="58"/>
  <c r="AB51" i="57"/>
  <c r="AC366" i="58"/>
  <c r="Z399" i="58"/>
  <c r="AB451" i="58"/>
  <c r="AC407" i="58"/>
  <c r="AA486" i="58"/>
  <c r="AA378" i="58"/>
  <c r="AE272" i="58"/>
  <c r="AC131" i="58"/>
  <c r="AE140" i="58"/>
  <c r="Z203" i="57"/>
  <c r="AC342" i="57"/>
  <c r="AA289" i="57"/>
  <c r="AB270" i="57"/>
  <c r="Z123" i="56"/>
  <c r="AB77" i="56"/>
  <c r="AA84" i="56"/>
  <c r="AC68" i="56"/>
  <c r="AA22" i="56"/>
  <c r="AA63" i="56"/>
  <c r="AB38" i="56"/>
  <c r="AC3" i="57"/>
  <c r="AB455" i="57"/>
  <c r="Z411" i="57"/>
  <c r="AB413" i="57"/>
  <c r="AA379" i="57"/>
  <c r="Z272" i="57"/>
  <c r="AE469" i="57"/>
  <c r="AE430" i="57"/>
  <c r="AA382" i="57"/>
  <c r="AA474" i="57"/>
  <c r="AA426" i="57"/>
  <c r="Z372" i="57"/>
  <c r="AE383" i="57"/>
  <c r="AB316" i="57"/>
  <c r="AH316" i="57" s="1"/>
  <c r="AJ316" i="57" s="1"/>
  <c r="AB149" i="57"/>
  <c r="AB339" i="57"/>
  <c r="AB133" i="56"/>
  <c r="AB103" i="56"/>
  <c r="AA42" i="56"/>
  <c r="AB15" i="56"/>
  <c r="AA52" i="56"/>
  <c r="AC29" i="56"/>
  <c r="AE8" i="56"/>
  <c r="AB411" i="57"/>
  <c r="AB402" i="57"/>
  <c r="AB452" i="57"/>
  <c r="AC272" i="57"/>
  <c r="AA299" i="57"/>
  <c r="AE350" i="57"/>
  <c r="AC488" i="57"/>
  <c r="AC450" i="57"/>
  <c r="AA409" i="57"/>
  <c r="AC496" i="57"/>
  <c r="AC448" i="57"/>
  <c r="AC404" i="57"/>
  <c r="AC280" i="57"/>
  <c r="AC359" i="57"/>
  <c r="AE336" i="57"/>
  <c r="AA294" i="57"/>
  <c r="AE311" i="57"/>
  <c r="AA222" i="57"/>
  <c r="AB302" i="57"/>
  <c r="Z80" i="56"/>
  <c r="AC85" i="56"/>
  <c r="AE69" i="56"/>
  <c r="AE24" i="56"/>
  <c r="AE63" i="56"/>
  <c r="Z32" i="56"/>
  <c r="Z458" i="57"/>
  <c r="Z324" i="57"/>
  <c r="Z485" i="57"/>
  <c r="Z416" i="57"/>
  <c r="AC380" i="57"/>
  <c r="AB277" i="57"/>
  <c r="AE470" i="57"/>
  <c r="AE431" i="57"/>
  <c r="AE384" i="57"/>
  <c r="AE475" i="57"/>
  <c r="AA417" i="57"/>
  <c r="AB317" i="57"/>
  <c r="Z307" i="57"/>
  <c r="AE249" i="57"/>
  <c r="Z346" i="57"/>
  <c r="AE271" i="57"/>
  <c r="Z301" i="57"/>
  <c r="AC229" i="57"/>
  <c r="AA131" i="57"/>
  <c r="AC80" i="57"/>
  <c r="AA160" i="57"/>
  <c r="AB111" i="57"/>
  <c r="AC105" i="57"/>
  <c r="Z326" i="57"/>
  <c r="AA344" i="57"/>
  <c r="AC230" i="57"/>
  <c r="AB207" i="57"/>
  <c r="AB189" i="57"/>
  <c r="Z165" i="57"/>
  <c r="AC259" i="57"/>
  <c r="AC212" i="57"/>
  <c r="AA120" i="57"/>
  <c r="AA74" i="57"/>
  <c r="AE25" i="57"/>
  <c r="AB203" i="57"/>
  <c r="AA103" i="57"/>
  <c r="Z66" i="57"/>
  <c r="AC425" i="58"/>
  <c r="Z293" i="58"/>
  <c r="AB82" i="57"/>
  <c r="Z487" i="58"/>
  <c r="AB11" i="57"/>
  <c r="Z430" i="58"/>
  <c r="AC379" i="58"/>
  <c r="AE466" i="58"/>
  <c r="AE314" i="58"/>
  <c r="AE362" i="58"/>
  <c r="AA147" i="57"/>
  <c r="AC221" i="57"/>
  <c r="AB196" i="57"/>
  <c r="Z88" i="57"/>
  <c r="AE139" i="57"/>
  <c r="AE206" i="57"/>
  <c r="AC185" i="57"/>
  <c r="AA152" i="57"/>
  <c r="Z95" i="57"/>
  <c r="AB103" i="57"/>
  <c r="AE94" i="57"/>
  <c r="AA45" i="57"/>
  <c r="Z318" i="57"/>
  <c r="AB275" i="57"/>
  <c r="AA336" i="57"/>
  <c r="AC293" i="57"/>
  <c r="AB250" i="57"/>
  <c r="AC258" i="57"/>
  <c r="AC222" i="57"/>
  <c r="Z242" i="57"/>
  <c r="AB199" i="57"/>
  <c r="AB210" i="57"/>
  <c r="AB185" i="57"/>
  <c r="AC151" i="57"/>
  <c r="AA118" i="57"/>
  <c r="AE195" i="57"/>
  <c r="Z173" i="57"/>
  <c r="AA87" i="57"/>
  <c r="AC68" i="57"/>
  <c r="AA77" i="57"/>
  <c r="Z119" i="57"/>
  <c r="AA46" i="57"/>
  <c r="AA15" i="57"/>
  <c r="AC263" i="57"/>
  <c r="AB232" i="57"/>
  <c r="AE230" i="57"/>
  <c r="AC42" i="57"/>
  <c r="AB190" i="57"/>
  <c r="AB140" i="57"/>
  <c r="AE138" i="57"/>
  <c r="AE200" i="57"/>
  <c r="AC161" i="57"/>
  <c r="AC90" i="57"/>
  <c r="AE27" i="57"/>
  <c r="AC264" i="57"/>
  <c r="AA213" i="57"/>
  <c r="Z222" i="57"/>
  <c r="AB222" i="57"/>
  <c r="AE89" i="57"/>
  <c r="AC114" i="57"/>
  <c r="AB110" i="57"/>
  <c r="AA457" i="58"/>
  <c r="AE17" i="57"/>
  <c r="Z338" i="58"/>
  <c r="AB34" i="57"/>
  <c r="AA61" i="57"/>
  <c r="AA396" i="58"/>
  <c r="Z446" i="58"/>
  <c r="Z372" i="58"/>
  <c r="AA440" i="58"/>
  <c r="AE420" i="58"/>
  <c r="AB487" i="58"/>
  <c r="AC222" i="58"/>
  <c r="AE136" i="57"/>
  <c r="AC91" i="57"/>
  <c r="Z73" i="57"/>
  <c r="AE173" i="57"/>
  <c r="AB178" i="57"/>
  <c r="AE188" i="57"/>
  <c r="AB138" i="57"/>
  <c r="AC252" i="57"/>
  <c r="AE133" i="57"/>
  <c r="Z84" i="57"/>
  <c r="AE111" i="57"/>
  <c r="AE16" i="57"/>
  <c r="AB214" i="58"/>
  <c r="AB500" i="58"/>
  <c r="Z18" i="57"/>
  <c r="AB344" i="58"/>
  <c r="AE403" i="58"/>
  <c r="AA60" i="56"/>
  <c r="AC24" i="56"/>
  <c r="AB443" i="57"/>
  <c r="AE386" i="57"/>
  <c r="Z365" i="57"/>
  <c r="AE266" i="57"/>
  <c r="AE36" i="56"/>
  <c r="AB7" i="56"/>
  <c r="AB309" i="57"/>
  <c r="AC484" i="57"/>
  <c r="Z155" i="57"/>
  <c r="AB121" i="57"/>
  <c r="AC246" i="57"/>
  <c r="AC186" i="57"/>
  <c r="AE151" i="57"/>
  <c r="AE144" i="57"/>
  <c r="Z467" i="58"/>
  <c r="AB251" i="58"/>
  <c r="AA478" i="58"/>
  <c r="AA285" i="57"/>
  <c r="AB314" i="57"/>
  <c r="Z72" i="56"/>
  <c r="AI72" i="56" s="1"/>
  <c r="AB45" i="56"/>
  <c r="AC14" i="56"/>
  <c r="AC56" i="56"/>
  <c r="AB17" i="56"/>
  <c r="AH17" i="56" s="1"/>
  <c r="AJ17" i="56" s="1"/>
  <c r="AE365" i="57"/>
  <c r="AE457" i="57"/>
  <c r="AA349" i="57"/>
  <c r="AC413" i="57"/>
  <c r="AC370" i="57"/>
  <c r="Z303" i="57"/>
  <c r="Z358" i="57"/>
  <c r="AE248" i="57"/>
  <c r="AA268" i="57"/>
  <c r="AE89" i="56"/>
  <c r="AE66" i="56"/>
  <c r="AA16" i="56"/>
  <c r="Z470" i="57"/>
  <c r="Z491" i="57"/>
  <c r="AB471" i="57"/>
  <c r="AB386" i="57"/>
  <c r="AC406" i="57"/>
  <c r="AE269" i="57"/>
  <c r="AB246" i="57"/>
  <c r="AB298" i="57"/>
  <c r="AB67" i="56"/>
  <c r="AB29" i="56"/>
  <c r="AB482" i="57"/>
  <c r="AE377" i="57"/>
  <c r="Z380" i="57"/>
  <c r="Z296" i="57"/>
  <c r="AA99" i="57"/>
  <c r="Z106" i="57"/>
  <c r="AB253" i="57"/>
  <c r="AB163" i="57"/>
  <c r="Z148" i="57"/>
  <c r="AC501" i="58"/>
  <c r="AC108" i="58"/>
  <c r="AB262" i="58"/>
  <c r="AH262" i="58" s="1"/>
  <c r="AJ262" i="58" s="1"/>
  <c r="AC361" i="57"/>
  <c r="AE493" i="57"/>
  <c r="AA455" i="57"/>
  <c r="AC414" i="57"/>
  <c r="AC502" i="57"/>
  <c r="AE454" i="57"/>
  <c r="AA410" i="57"/>
  <c r="AB305" i="57"/>
  <c r="Z367" i="57"/>
  <c r="AA342" i="57"/>
  <c r="AC299" i="57"/>
  <c r="Z257" i="57"/>
  <c r="AB356" i="57"/>
  <c r="AB319" i="57"/>
  <c r="AE240" i="57"/>
  <c r="Z309" i="57"/>
  <c r="AC261" i="57"/>
  <c r="AA89" i="56"/>
  <c r="Z89" i="56"/>
  <c r="AA75" i="56"/>
  <c r="AA34" i="56"/>
  <c r="AC66" i="56"/>
  <c r="Z45" i="56"/>
  <c r="AI45" i="56" s="1"/>
  <c r="Z6" i="56"/>
  <c r="AA372" i="57"/>
  <c r="AB490" i="57"/>
  <c r="AB424" i="57"/>
  <c r="AE385" i="57"/>
  <c r="AC475" i="57"/>
  <c r="AA437" i="57"/>
  <c r="AC395" i="57"/>
  <c r="AC481" i="57"/>
  <c r="AE424" i="57"/>
  <c r="AC312" i="57"/>
  <c r="Z315" i="57"/>
  <c r="Z259" i="57"/>
  <c r="AB349" i="57"/>
  <c r="AC282" i="57"/>
  <c r="Z247" i="57"/>
  <c r="AA240" i="57"/>
  <c r="AA116" i="57"/>
  <c r="AE170" i="57"/>
  <c r="AE63" i="57"/>
  <c r="Z205" i="57"/>
  <c r="AC269" i="57"/>
  <c r="AA241" i="57"/>
  <c r="Z218" i="57"/>
  <c r="AC67" i="57"/>
  <c r="AA181" i="57"/>
  <c r="Z128" i="57"/>
  <c r="Z160" i="57"/>
  <c r="Z108" i="57"/>
  <c r="AA141" i="57"/>
  <c r="AB96" i="57"/>
  <c r="AC100" i="57"/>
  <c r="AA300" i="58"/>
  <c r="AB14" i="57"/>
  <c r="AA380" i="58"/>
  <c r="AA452" i="58"/>
  <c r="AB490" i="58"/>
  <c r="AA227" i="58"/>
  <c r="AB322" i="58"/>
  <c r="AC444" i="58"/>
  <c r="Z337" i="58"/>
  <c r="AC95" i="58"/>
  <c r="AC64" i="56"/>
  <c r="Z41" i="56"/>
  <c r="Z4" i="56"/>
  <c r="AB345" i="57"/>
  <c r="AB486" i="57"/>
  <c r="AB416" i="57"/>
  <c r="AE381" i="57"/>
  <c r="AA472" i="57"/>
  <c r="AE432" i="57"/>
  <c r="Z388" i="57"/>
  <c r="AA477" i="57"/>
  <c r="AE428" i="57"/>
  <c r="AB377" i="57"/>
  <c r="AC386" i="57"/>
  <c r="AB301" i="57"/>
  <c r="Z319" i="57"/>
  <c r="AB276" i="57"/>
  <c r="AB200" i="57"/>
  <c r="Z342" i="57"/>
  <c r="AE287" i="57"/>
  <c r="AE334" i="57"/>
  <c r="Z268" i="57"/>
  <c r="Z106" i="56"/>
  <c r="AB46" i="56"/>
  <c r="AC36" i="56"/>
  <c r="AB49" i="56"/>
  <c r="Z30" i="56"/>
  <c r="AC53" i="56"/>
  <c r="AA32" i="56"/>
  <c r="AA11" i="56"/>
  <c r="Z437" i="57"/>
  <c r="Z421" i="57"/>
  <c r="AA315" i="57"/>
  <c r="Z460" i="57"/>
  <c r="AE341" i="57"/>
  <c r="AA356" i="57"/>
  <c r="AE490" i="57"/>
  <c r="AE452" i="57"/>
  <c r="AE411" i="57"/>
  <c r="AC499" i="57"/>
  <c r="AE451" i="57"/>
  <c r="AC407" i="57"/>
  <c r="AA291" i="57"/>
  <c r="AA364" i="57"/>
  <c r="AC339" i="57"/>
  <c r="AE296" i="57"/>
  <c r="AB254" i="57"/>
  <c r="Z355" i="57"/>
  <c r="AE315" i="57"/>
  <c r="AE232" i="57"/>
  <c r="AC305" i="57"/>
  <c r="AA256" i="57"/>
  <c r="AB85" i="56"/>
  <c r="AC72" i="56"/>
  <c r="AA30" i="56"/>
  <c r="AA65" i="56"/>
  <c r="AB42" i="56"/>
  <c r="Z13" i="56"/>
  <c r="AI13" i="56" s="1"/>
  <c r="AF4" i="56"/>
  <c r="AB463" i="57"/>
  <c r="AC356" i="57"/>
  <c r="Z419" i="57"/>
  <c r="AB450" i="57"/>
  <c r="AB421" i="57"/>
  <c r="AA383" i="57"/>
  <c r="Z288" i="57"/>
  <c r="AA473" i="57"/>
  <c r="AA434" i="57"/>
  <c r="AA390" i="57"/>
  <c r="AC478" i="57"/>
  <c r="AA422" i="57"/>
  <c r="AB289" i="57"/>
  <c r="Z328" i="57"/>
  <c r="AB312" i="57"/>
  <c r="Z348" i="57"/>
  <c r="AB279" i="57"/>
  <c r="Z305" i="57"/>
  <c r="AB244" i="57"/>
  <c r="AE234" i="57"/>
  <c r="AB153" i="57"/>
  <c r="AB144" i="57"/>
  <c r="AE101" i="57"/>
  <c r="AC165" i="57"/>
  <c r="AB27" i="57"/>
  <c r="Z113" i="57"/>
  <c r="AB331" i="57"/>
  <c r="AC130" i="57"/>
  <c r="Z264" i="57"/>
  <c r="AE235" i="57"/>
  <c r="Z192" i="57"/>
  <c r="Z174" i="57"/>
  <c r="Z121" i="57"/>
  <c r="AE264" i="57"/>
  <c r="AA223" i="57"/>
  <c r="AE130" i="57"/>
  <c r="AB58" i="57"/>
  <c r="Z214" i="57"/>
  <c r="AB175" i="57"/>
  <c r="AH175" i="57" s="1"/>
  <c r="AJ175" i="57" s="1"/>
  <c r="Z145" i="57"/>
  <c r="AB400" i="58"/>
  <c r="AB21" i="57"/>
  <c r="AB359" i="58"/>
  <c r="Z38" i="57"/>
  <c r="AE408" i="58"/>
  <c r="AE331" i="58"/>
  <c r="AE365" i="58"/>
  <c r="Z290" i="58"/>
  <c r="AE402" i="58"/>
  <c r="AE74" i="58"/>
  <c r="AE497" i="58"/>
  <c r="AB254" i="58"/>
  <c r="AB266" i="57"/>
  <c r="Z361" i="57"/>
  <c r="AE331" i="57"/>
  <c r="AC274" i="57"/>
  <c r="AC321" i="57"/>
  <c r="AE245" i="57"/>
  <c r="AE114" i="56"/>
  <c r="Z55" i="56"/>
  <c r="AC73" i="56"/>
  <c r="Z58" i="56"/>
  <c r="AE57" i="56"/>
  <c r="AC23" i="56"/>
  <c r="Z20" i="56"/>
  <c r="Z478" i="57"/>
  <c r="Z434" i="57"/>
  <c r="Z473" i="57"/>
  <c r="AA384" i="57"/>
  <c r="Z340" i="57"/>
  <c r="AB387" i="57"/>
  <c r="AC368" i="57"/>
  <c r="AA499" i="57"/>
  <c r="AA460" i="57"/>
  <c r="AA421" i="57"/>
  <c r="AA361" i="57"/>
  <c r="AA462" i="57"/>
  <c r="AE415" i="57"/>
  <c r="Z332" i="57"/>
  <c r="AA373" i="57"/>
  <c r="AC172" i="57"/>
  <c r="Z263" i="57"/>
  <c r="AB359" i="57"/>
  <c r="AB327" i="57"/>
  <c r="AC270" i="57"/>
  <c r="Z317" i="57"/>
  <c r="Z220" i="57"/>
  <c r="Z128" i="56"/>
  <c r="AC92" i="56"/>
  <c r="AB78" i="56"/>
  <c r="AH78" i="56" s="1"/>
  <c r="AJ78" i="56" s="1"/>
  <c r="AA68" i="56"/>
  <c r="AE46" i="56"/>
  <c r="AE18" i="56"/>
  <c r="Z431" i="57"/>
  <c r="AB433" i="57"/>
  <c r="Z389" i="57"/>
  <c r="AA311" i="57"/>
  <c r="AE478" i="57"/>
  <c r="AC440" i="57"/>
  <c r="AE398" i="57"/>
  <c r="AA485" i="57"/>
  <c r="AC437" i="57"/>
  <c r="AC391" i="57"/>
  <c r="AE329" i="57"/>
  <c r="AA326" i="57"/>
  <c r="AC283" i="57"/>
  <c r="Z228" i="57"/>
  <c r="AB348" i="57"/>
  <c r="Z298" i="57"/>
  <c r="Z345" i="57"/>
  <c r="AA116" i="56"/>
  <c r="AB56" i="56"/>
  <c r="AE74" i="56"/>
  <c r="AB59" i="56"/>
  <c r="AH59" i="56" s="1"/>
  <c r="AJ59" i="56" s="1"/>
  <c r="Z42" i="56"/>
  <c r="AC58" i="56"/>
  <c r="AA26" i="56"/>
  <c r="AB21" i="56"/>
  <c r="AB481" i="57"/>
  <c r="AB479" i="57"/>
  <c r="AB474" i="57"/>
  <c r="AC389" i="57"/>
  <c r="AA363" i="57"/>
  <c r="AE369" i="57"/>
  <c r="AA500" i="57"/>
  <c r="AA461" i="57"/>
  <c r="AC422" i="57"/>
  <c r="AB364" i="57"/>
  <c r="AE463" i="57"/>
  <c r="AA404" i="57"/>
  <c r="AC390" i="57"/>
  <c r="AA214" i="57"/>
  <c r="AC215" i="57"/>
  <c r="AA329" i="57"/>
  <c r="AA276" i="57"/>
  <c r="Z208" i="57"/>
  <c r="AA169" i="57"/>
  <c r="AA200" i="57"/>
  <c r="AA115" i="57"/>
  <c r="Z56" i="57"/>
  <c r="AE322" i="57"/>
  <c r="AA218" i="57"/>
  <c r="AA209" i="57"/>
  <c r="AC134" i="57"/>
  <c r="AB147" i="57"/>
  <c r="AC107" i="57"/>
  <c r="Z60" i="57"/>
  <c r="AB224" i="57"/>
  <c r="AB186" i="57"/>
  <c r="AE196" i="57"/>
  <c r="AE79" i="57"/>
  <c r="AC260" i="57"/>
  <c r="AB214" i="57"/>
  <c r="AA122" i="57"/>
  <c r="AE76" i="57"/>
  <c r="AC8" i="57"/>
  <c r="AC392" i="58"/>
  <c r="Z411" i="58"/>
  <c r="Z61" i="57"/>
  <c r="AC472" i="58"/>
  <c r="AB502" i="58"/>
  <c r="AC344" i="58"/>
  <c r="AC265" i="58"/>
  <c r="AC381" i="58"/>
  <c r="AC321" i="58"/>
  <c r="AC500" i="58"/>
  <c r="AB81" i="57"/>
  <c r="AE210" i="57"/>
  <c r="AE221" i="57"/>
  <c r="Z191" i="57"/>
  <c r="Z163" i="57"/>
  <c r="AE171" i="57"/>
  <c r="AC129" i="57"/>
  <c r="AC201" i="57"/>
  <c r="AA180" i="57"/>
  <c r="AC141" i="57"/>
  <c r="AB84" i="57"/>
  <c r="AE91" i="57"/>
  <c r="AA76" i="57"/>
  <c r="AB307" i="57"/>
  <c r="AB245" i="57"/>
  <c r="AC325" i="57"/>
  <c r="AE282" i="57"/>
  <c r="AE228" i="57"/>
  <c r="AA253" i="57"/>
  <c r="AE211" i="57"/>
  <c r="AB231" i="57"/>
  <c r="AA139" i="57"/>
  <c r="Z180" i="57"/>
  <c r="AE140" i="57"/>
  <c r="Z150" i="57"/>
  <c r="AB89" i="57"/>
  <c r="AC190" i="57"/>
  <c r="AB162" i="57"/>
  <c r="AE104" i="57"/>
  <c r="AA113" i="57"/>
  <c r="AE35" i="57"/>
  <c r="AA108" i="57"/>
  <c r="Z293" i="57"/>
  <c r="AC248" i="57"/>
  <c r="AA258" i="57"/>
  <c r="Z211" i="57"/>
  <c r="AA220" i="57"/>
  <c r="AC220" i="57"/>
  <c r="AA128" i="57"/>
  <c r="AA190" i="57"/>
  <c r="AE150" i="57"/>
  <c r="Z83" i="57"/>
  <c r="AA33" i="57"/>
  <c r="Z93" i="57"/>
  <c r="Z45" i="57"/>
  <c r="AE253" i="57"/>
  <c r="AB211" i="57"/>
  <c r="AC144" i="57"/>
  <c r="AA174" i="57"/>
  <c r="AA207" i="57"/>
  <c r="Z153" i="57"/>
  <c r="AE103" i="57"/>
  <c r="AE53" i="57"/>
  <c r="AA262" i="58"/>
  <c r="AB3" i="58"/>
  <c r="AE292" i="58"/>
  <c r="AC374" i="58"/>
  <c r="AE444" i="58"/>
  <c r="AA339" i="58"/>
  <c r="AC237" i="58"/>
  <c r="AC354" i="58"/>
  <c r="AA158" i="58"/>
  <c r="AC492" i="58"/>
  <c r="AE238" i="58"/>
  <c r="AA205" i="57"/>
  <c r="AE99" i="57"/>
  <c r="AA228" i="57"/>
  <c r="Z112" i="57"/>
  <c r="AE158" i="57"/>
  <c r="AC210" i="57"/>
  <c r="AB179" i="57"/>
  <c r="AE189" i="57"/>
  <c r="AB26" i="57"/>
  <c r="AB452" i="58"/>
  <c r="AA442" i="58"/>
  <c r="Z255" i="58"/>
  <c r="AE28" i="57"/>
  <c r="AC66" i="57"/>
  <c r="AC229" i="58"/>
  <c r="AA71" i="56"/>
  <c r="Z38" i="56"/>
  <c r="AI38" i="56" s="1"/>
  <c r="Z33" i="56"/>
  <c r="AI33" i="56" s="1"/>
  <c r="AB493" i="57"/>
  <c r="AB400" i="57"/>
  <c r="Z201" i="57"/>
  <c r="AC426" i="57"/>
  <c r="AA468" i="57"/>
  <c r="AC358" i="57"/>
  <c r="AB269" i="57"/>
  <c r="AB268" i="57"/>
  <c r="Z334" i="57"/>
  <c r="AA324" i="57"/>
  <c r="AC49" i="56"/>
  <c r="AB10" i="56"/>
  <c r="Z444" i="57"/>
  <c r="AA496" i="57"/>
  <c r="AC458" i="57"/>
  <c r="AE344" i="57"/>
  <c r="AC322" i="57"/>
  <c r="AE91" i="56"/>
  <c r="AE67" i="56"/>
  <c r="AB297" i="57"/>
  <c r="AB477" i="57"/>
  <c r="AA478" i="57"/>
  <c r="AC427" i="57"/>
  <c r="AA252" i="57"/>
  <c r="AC121" i="57"/>
  <c r="AC4" i="57"/>
  <c r="AB223" i="57"/>
  <c r="Z135" i="57"/>
  <c r="Z107" i="57"/>
  <c r="AB166" i="57"/>
  <c r="AE64" i="57"/>
  <c r="AA323" i="58"/>
  <c r="AA342" i="58"/>
  <c r="AE339" i="57"/>
  <c r="AC251" i="57"/>
  <c r="Z297" i="57"/>
  <c r="AE81" i="56"/>
  <c r="AE16" i="56"/>
  <c r="AE45" i="56"/>
  <c r="AC377" i="57"/>
  <c r="Z427" i="57"/>
  <c r="AB429" i="57"/>
  <c r="AH429" i="57" s="1"/>
  <c r="AJ429" i="57" s="1"/>
  <c r="Z304" i="57"/>
  <c r="AC438" i="57"/>
  <c r="AE482" i="57"/>
  <c r="AC387" i="57"/>
  <c r="AB347" i="57"/>
  <c r="AB342" i="57"/>
  <c r="AB137" i="56"/>
  <c r="AA56" i="56"/>
  <c r="AC16" i="56"/>
  <c r="AB427" i="57"/>
  <c r="AB468" i="57"/>
  <c r="AA343" i="57"/>
  <c r="AC493" i="57"/>
  <c r="AA354" i="57"/>
  <c r="AB352" i="57"/>
  <c r="AB122" i="56"/>
  <c r="AC19" i="56"/>
  <c r="AB3" i="57"/>
  <c r="AB408" i="57"/>
  <c r="AB249" i="57"/>
  <c r="AC472" i="57"/>
  <c r="AB304" i="57"/>
  <c r="AC297" i="57"/>
  <c r="AB98" i="57"/>
  <c r="AA225" i="57"/>
  <c r="AB154" i="57"/>
  <c r="AC96" i="57"/>
  <c r="Z154" i="57"/>
  <c r="AE36" i="57"/>
  <c r="Z429" i="58"/>
  <c r="AC310" i="58"/>
  <c r="AC332" i="57"/>
  <c r="AC483" i="57"/>
  <c r="AE445" i="57"/>
  <c r="AE403" i="57"/>
  <c r="AA491" i="57"/>
  <c r="AE442" i="57"/>
  <c r="AC399" i="57"/>
  <c r="AA230" i="57"/>
  <c r="AE348" i="57"/>
  <c r="AC331" i="57"/>
  <c r="AE288" i="57"/>
  <c r="Z241" i="57"/>
  <c r="Z351" i="57"/>
  <c r="AA305" i="57"/>
  <c r="AE161" i="57"/>
  <c r="AB294" i="57"/>
  <c r="Z121" i="56"/>
  <c r="AB69" i="56"/>
  <c r="AA80" i="56"/>
  <c r="AA14" i="56"/>
  <c r="AA61" i="56"/>
  <c r="AB34" i="56"/>
  <c r="AB447" i="57"/>
  <c r="AB497" i="57"/>
  <c r="Z403" i="57"/>
  <c r="AB405" i="57"/>
  <c r="AA375" i="57"/>
  <c r="AE224" i="57"/>
  <c r="AE465" i="57"/>
  <c r="AE427" i="57"/>
  <c r="AA374" i="57"/>
  <c r="AC469" i="57"/>
  <c r="AA412" i="57"/>
  <c r="AA114" i="57"/>
  <c r="AB285" i="57"/>
  <c r="AE233" i="57"/>
  <c r="Z338" i="57"/>
  <c r="AA246" i="57"/>
  <c r="AE286" i="57"/>
  <c r="AE218" i="57"/>
  <c r="Z195" i="57"/>
  <c r="AB77" i="57"/>
  <c r="AC205" i="57"/>
  <c r="AC149" i="57"/>
  <c r="AB315" i="57"/>
  <c r="AC333" i="57"/>
  <c r="Z245" i="57"/>
  <c r="AE219" i="57"/>
  <c r="Z184" i="57"/>
  <c r="Z158" i="57"/>
  <c r="Z81" i="57"/>
  <c r="AE77" i="57"/>
  <c r="AC207" i="57"/>
  <c r="AC118" i="57"/>
  <c r="AB143" i="57"/>
  <c r="AA98" i="57"/>
  <c r="AA53" i="57"/>
  <c r="AA473" i="58"/>
  <c r="AE8" i="57"/>
  <c r="AC63" i="57"/>
  <c r="Z279" i="58"/>
  <c r="AC462" i="58"/>
  <c r="AE97" i="58"/>
  <c r="Z436" i="58"/>
  <c r="AE496" i="58"/>
  <c r="Z359" i="58"/>
  <c r="AE38" i="57"/>
  <c r="Z273" i="58"/>
  <c r="AE161" i="58"/>
  <c r="AA59" i="56"/>
  <c r="AE28" i="56"/>
  <c r="AB485" i="57"/>
  <c r="AB439" i="57"/>
  <c r="Z484" i="57"/>
  <c r="AE394" i="57"/>
  <c r="AB397" i="57"/>
  <c r="AA371" i="57"/>
  <c r="AC501" i="57"/>
  <c r="AC462" i="57"/>
  <c r="AE423" i="57"/>
  <c r="AA366" i="57"/>
  <c r="AA465" i="57"/>
  <c r="AA418" i="57"/>
  <c r="AE347" i="57"/>
  <c r="AE375" i="57"/>
  <c r="AB233" i="57"/>
  <c r="AB308" i="57"/>
  <c r="AC330" i="57"/>
  <c r="Z274" i="57"/>
  <c r="Z321" i="57"/>
  <c r="AB242" i="57"/>
  <c r="AB129" i="56"/>
  <c r="AB95" i="56"/>
  <c r="Z92" i="56"/>
  <c r="Z81" i="56"/>
  <c r="AE5" i="56"/>
  <c r="AA9" i="56"/>
  <c r="AA48" i="56"/>
  <c r="AC21" i="56"/>
  <c r="Z9" i="56"/>
  <c r="AE370" i="57"/>
  <c r="AB395" i="57"/>
  <c r="AB496" i="57"/>
  <c r="AB436" i="57"/>
  <c r="AE321" i="57"/>
  <c r="AA481" i="57"/>
  <c r="AA443" i="57"/>
  <c r="AA401" i="57"/>
  <c r="AA488" i="57"/>
  <c r="AA440" i="57"/>
  <c r="AC396" i="57"/>
  <c r="AA151" i="57"/>
  <c r="AC340" i="57"/>
  <c r="AE328" i="57"/>
  <c r="AA286" i="57"/>
  <c r="AA301" i="57"/>
  <c r="AC104" i="57"/>
  <c r="Z289" i="57"/>
  <c r="AE118" i="56"/>
  <c r="Z59" i="56"/>
  <c r="AC77" i="56"/>
  <c r="Z62" i="56"/>
  <c r="AI62" i="56" s="1"/>
  <c r="AE59" i="56"/>
  <c r="AC31" i="56"/>
  <c r="Z24" i="56"/>
  <c r="AB489" i="57"/>
  <c r="Z442" i="57"/>
  <c r="Z488" i="57"/>
  <c r="Z477" i="57"/>
  <c r="AC381" i="57"/>
  <c r="Z400" i="57"/>
  <c r="AC372" i="57"/>
  <c r="AE502" i="57"/>
  <c r="AC463" i="57"/>
  <c r="AC425" i="57"/>
  <c r="AB369" i="57"/>
  <c r="AE466" i="57"/>
  <c r="AE406" i="57"/>
  <c r="AA393" i="57"/>
  <c r="AB296" i="57"/>
  <c r="AA226" i="57"/>
  <c r="AB335" i="57"/>
  <c r="Z232" i="57"/>
  <c r="AC281" i="57"/>
  <c r="Z231" i="57"/>
  <c r="AC213" i="57"/>
  <c r="AB192" i="57"/>
  <c r="AC174" i="57"/>
  <c r="AE202" i="57"/>
  <c r="AA144" i="57"/>
  <c r="AB95" i="57"/>
  <c r="AC81" i="57"/>
  <c r="Z310" i="57"/>
  <c r="AA328" i="57"/>
  <c r="AB234" i="57"/>
  <c r="AC214" i="57"/>
  <c r="AB157" i="57"/>
  <c r="AB181" i="57"/>
  <c r="AE97" i="57"/>
  <c r="AB60" i="57"/>
  <c r="Z235" i="57"/>
  <c r="AA202" i="57"/>
  <c r="Z94" i="57"/>
  <c r="AE265" i="57"/>
  <c r="Z225" i="57"/>
  <c r="AE132" i="57"/>
  <c r="AC87" i="57"/>
  <c r="AB62" i="57"/>
  <c r="AE478" i="58"/>
  <c r="Z5" i="57"/>
  <c r="AC326" i="58"/>
  <c r="AA445" i="58"/>
  <c r="AB23" i="57"/>
  <c r="AA362" i="58"/>
  <c r="AB386" i="58"/>
  <c r="Z167" i="58"/>
  <c r="AE316" i="58"/>
  <c r="Z315" i="58"/>
  <c r="AC43" i="58"/>
  <c r="AA317" i="57"/>
  <c r="AB237" i="57"/>
  <c r="AE258" i="57"/>
  <c r="AA104" i="56"/>
  <c r="Z43" i="56"/>
  <c r="AC22" i="56"/>
  <c r="AB47" i="56"/>
  <c r="AC26" i="56"/>
  <c r="AC52" i="56"/>
  <c r="AB30" i="56"/>
  <c r="AC9" i="56"/>
  <c r="AB426" i="57"/>
  <c r="Z456" i="57"/>
  <c r="AB313" i="57"/>
  <c r="AH313" i="57" s="1"/>
  <c r="AJ313" i="57" s="1"/>
  <c r="AA352" i="57"/>
  <c r="AA489" i="57"/>
  <c r="AA451" i="57"/>
  <c r="AE409" i="57"/>
  <c r="AC497" i="57"/>
  <c r="AC449" i="57"/>
  <c r="AA405" i="57"/>
  <c r="Z284" i="57"/>
  <c r="AE360" i="57"/>
  <c r="Z295" i="57"/>
  <c r="AB252" i="57"/>
  <c r="Z354" i="57"/>
  <c r="AA313" i="57"/>
  <c r="Z224" i="57"/>
  <c r="AE302" i="57"/>
  <c r="Z144" i="56"/>
  <c r="AC75" i="56"/>
  <c r="AB83" i="56"/>
  <c r="Z68" i="56"/>
  <c r="AB20" i="56"/>
  <c r="AE62" i="56"/>
  <c r="AC37" i="56"/>
  <c r="AE29" i="56"/>
  <c r="Z454" i="57"/>
  <c r="AC288" i="57"/>
  <c r="Z483" i="57"/>
  <c r="AB422" i="57"/>
  <c r="Z412" i="57"/>
  <c r="AB378" i="57"/>
  <c r="AC268" i="57"/>
  <c r="AA469" i="57"/>
  <c r="AA430" i="57"/>
  <c r="AE380" i="57"/>
  <c r="AC473" i="57"/>
  <c r="AA425" i="57"/>
  <c r="Z383" i="57"/>
  <c r="AA287" i="57"/>
  <c r="AC315" i="57"/>
  <c r="AE272" i="57"/>
  <c r="AA133" i="57"/>
  <c r="AC338" i="57"/>
  <c r="AE283" i="57"/>
  <c r="AB330" i="57"/>
  <c r="Z262" i="57"/>
  <c r="AC105" i="56"/>
  <c r="AA29" i="56"/>
  <c r="AA53" i="56"/>
  <c r="AB434" i="57"/>
  <c r="AB415" i="57"/>
  <c r="AB456" i="57"/>
  <c r="Z308" i="57"/>
  <c r="AE354" i="57"/>
  <c r="AC490" i="57"/>
  <c r="AA452" i="57"/>
  <c r="AA411" i="57"/>
  <c r="AE498" i="57"/>
  <c r="AE447" i="57"/>
  <c r="AB385" i="57"/>
  <c r="AC374" i="57"/>
  <c r="AB336" i="57"/>
  <c r="AB280" i="57"/>
  <c r="Z360" i="57"/>
  <c r="AB311" i="57"/>
  <c r="AA340" i="57"/>
  <c r="AA235" i="57"/>
  <c r="AA137" i="57"/>
  <c r="Z179" i="57"/>
  <c r="AE147" i="57"/>
  <c r="AC189" i="57"/>
  <c r="Z103" i="57"/>
  <c r="Z139" i="57"/>
  <c r="AB15" i="57"/>
  <c r="AB283" i="57"/>
  <c r="AC301" i="57"/>
  <c r="AC262" i="57"/>
  <c r="Z250" i="57"/>
  <c r="AB218" i="57"/>
  <c r="AC159" i="57"/>
  <c r="Z100" i="57"/>
  <c r="AE23" i="57"/>
  <c r="AA244" i="57"/>
  <c r="AE174" i="57"/>
  <c r="AB120" i="57"/>
  <c r="AC226" i="57"/>
  <c r="AB187" i="57"/>
  <c r="AE197" i="57"/>
  <c r="AC82" i="57"/>
  <c r="AE423" i="58"/>
  <c r="AB54" i="57"/>
  <c r="AE490" i="58"/>
  <c r="Z15" i="57"/>
  <c r="AA63" i="57"/>
  <c r="AE437" i="58"/>
  <c r="AB450" i="58"/>
  <c r="AB86" i="58"/>
  <c r="AB256" i="58"/>
  <c r="Z464" i="59"/>
  <c r="AE416" i="58"/>
  <c r="AB368" i="59"/>
  <c r="AE242" i="57"/>
  <c r="Z200" i="57"/>
  <c r="AA211" i="57"/>
  <c r="AB152" i="57"/>
  <c r="AA161" i="57"/>
  <c r="AE118" i="57"/>
  <c r="AA196" i="57"/>
  <c r="AC173" i="57"/>
  <c r="Z78" i="57"/>
  <c r="AC51" i="57"/>
  <c r="AE216" i="57"/>
  <c r="AE314" i="57"/>
  <c r="AA272" i="57"/>
  <c r="AE127" i="57"/>
  <c r="AE243" i="57"/>
  <c r="AB145" i="57"/>
  <c r="Z196" i="57"/>
  <c r="AE172" i="57"/>
  <c r="AC84" i="57"/>
  <c r="AB139" i="57"/>
  <c r="AC206" i="57"/>
  <c r="AA185" i="57"/>
  <c r="AA94" i="57"/>
  <c r="AC102" i="57"/>
  <c r="AB133" i="57"/>
  <c r="AB94" i="57"/>
  <c r="AB282" i="57"/>
  <c r="AB225" i="57"/>
  <c r="AE252" i="57"/>
  <c r="AE141" i="57"/>
  <c r="AC209" i="57"/>
  <c r="AC136" i="57"/>
  <c r="AB172" i="57"/>
  <c r="AC170" i="57"/>
  <c r="AE85" i="57"/>
  <c r="AE184" i="57"/>
  <c r="AA140" i="57"/>
  <c r="Z133" i="57"/>
  <c r="AA69" i="57"/>
  <c r="AA245" i="57"/>
  <c r="AC88" i="57"/>
  <c r="Z152" i="57"/>
  <c r="AC163" i="57"/>
  <c r="AB151" i="57"/>
  <c r="AA191" i="57"/>
  <c r="AA106" i="57"/>
  <c r="AE43" i="57"/>
  <c r="AB20" i="57"/>
  <c r="AA435" i="58"/>
  <c r="AB363" i="58"/>
  <c r="AC383" i="58"/>
  <c r="Z221" i="58"/>
  <c r="AC478" i="58"/>
  <c r="AA315" i="58"/>
  <c r="AB402" i="58"/>
  <c r="Z85" i="58"/>
  <c r="AC460" i="58"/>
  <c r="AE11" i="57"/>
  <c r="AE284" i="58"/>
  <c r="Z249" i="58"/>
  <c r="AE183" i="57"/>
  <c r="AE131" i="57"/>
  <c r="AC146" i="57"/>
  <c r="AA13" i="57"/>
  <c r="Z230" i="57"/>
  <c r="AC139" i="57"/>
  <c r="Z161" i="57"/>
  <c r="AB106" i="57"/>
  <c r="AC430" i="58"/>
  <c r="Z32" i="57"/>
  <c r="Z251" i="58"/>
  <c r="AB388" i="58"/>
  <c r="AE29" i="57"/>
  <c r="AE326" i="58"/>
  <c r="Z126" i="58"/>
  <c r="Z462" i="58"/>
  <c r="AE333" i="58"/>
  <c r="AB418" i="58"/>
  <c r="Z305" i="58"/>
  <c r="AB393" i="58"/>
  <c r="Z234" i="58"/>
  <c r="AB9" i="58"/>
  <c r="AC283" i="58"/>
  <c r="AE434" i="58"/>
  <c r="AA349" i="58"/>
  <c r="AE433" i="58"/>
  <c r="AB348" i="58"/>
  <c r="AB287" i="58"/>
  <c r="AB127" i="57"/>
  <c r="AA60" i="57"/>
  <c r="AC386" i="58"/>
  <c r="AA487" i="58"/>
  <c r="AB422" i="58"/>
  <c r="Z233" i="58"/>
  <c r="AC128" i="58"/>
  <c r="Z381" i="59"/>
  <c r="AB309" i="58"/>
  <c r="Z495" i="59"/>
  <c r="AA454" i="57"/>
  <c r="AC409" i="57"/>
  <c r="Z300" i="57"/>
  <c r="AC366" i="57"/>
  <c r="Z299" i="57"/>
  <c r="AB256" i="57"/>
  <c r="Z356" i="57"/>
  <c r="AC318" i="57"/>
  <c r="AA238" i="57"/>
  <c r="AA308" i="57"/>
  <c r="AA260" i="57"/>
  <c r="AC237" i="57"/>
  <c r="AE169" i="57"/>
  <c r="Z164" i="57"/>
  <c r="Z183" i="57"/>
  <c r="Z147" i="57"/>
  <c r="AE155" i="57"/>
  <c r="Z111" i="57"/>
  <c r="AC193" i="57"/>
  <c r="AA168" i="57"/>
  <c r="Z59" i="57"/>
  <c r="AB53" i="57"/>
  <c r="AC64" i="57"/>
  <c r="Z116" i="57"/>
  <c r="AC73" i="57"/>
  <c r="AB33" i="57"/>
  <c r="AB291" i="57"/>
  <c r="Z176" i="57"/>
  <c r="AC309" i="57"/>
  <c r="AC266" i="57"/>
  <c r="AC238" i="57"/>
  <c r="AC124" i="57"/>
  <c r="AB215" i="57"/>
  <c r="AB226" i="57"/>
  <c r="AB193" i="57"/>
  <c r="AC167" i="57"/>
  <c r="AA28" i="57"/>
  <c r="AA134" i="57"/>
  <c r="AE203" i="57"/>
  <c r="AC182" i="57"/>
  <c r="AB146" i="57"/>
  <c r="AE88" i="57"/>
  <c r="AA97" i="57"/>
  <c r="Z85" i="57"/>
  <c r="AB66" i="57"/>
  <c r="Z277" i="57"/>
  <c r="AB204" i="57"/>
  <c r="AB248" i="57"/>
  <c r="AA163" i="57"/>
  <c r="AC225" i="57"/>
  <c r="AA121" i="57"/>
  <c r="Z115" i="57"/>
  <c r="Z177" i="57"/>
  <c r="Z104" i="57"/>
  <c r="AE143" i="57"/>
  <c r="AA37" i="57"/>
  <c r="AC187" i="57"/>
  <c r="AA156" i="57"/>
  <c r="Z99" i="57"/>
  <c r="AB107" i="57"/>
  <c r="AB136" i="57"/>
  <c r="AA100" i="57"/>
  <c r="AE55" i="57"/>
  <c r="AE212" i="57"/>
  <c r="AC250" i="57"/>
  <c r="Z172" i="57"/>
  <c r="AB227" i="57"/>
  <c r="AA129" i="57"/>
  <c r="AA123" i="57"/>
  <c r="Z178" i="57"/>
  <c r="AA111" i="57"/>
  <c r="Z146" i="57"/>
  <c r="Z71" i="57"/>
  <c r="AC188" i="57"/>
  <c r="AB158" i="57"/>
  <c r="AE100" i="57"/>
  <c r="AA109" i="57"/>
  <c r="AE102" i="57"/>
  <c r="AE12" i="57"/>
  <c r="AA308" i="58"/>
  <c r="Z326" i="58"/>
  <c r="Z481" i="58"/>
  <c r="Z362" i="58"/>
  <c r="AA329" i="58"/>
  <c r="AE358" i="58"/>
  <c r="Z42" i="57"/>
  <c r="Z477" i="58"/>
  <c r="AC482" i="58"/>
  <c r="Z491" i="58"/>
  <c r="AE390" i="58"/>
  <c r="AC439" i="58"/>
  <c r="AC58" i="57"/>
  <c r="AB41" i="57"/>
  <c r="AC480" i="58"/>
  <c r="AC473" i="58"/>
  <c r="Z323" i="58"/>
  <c r="AA23" i="57"/>
  <c r="AB260" i="58"/>
  <c r="AB476" i="58"/>
  <c r="AA459" i="58"/>
  <c r="AE279" i="58"/>
  <c r="Z110" i="58"/>
  <c r="AB435" i="58"/>
  <c r="AC328" i="58"/>
  <c r="Z413" i="58"/>
  <c r="AB202" i="58"/>
  <c r="AC329" i="58"/>
  <c r="AE120" i="58"/>
  <c r="AC235" i="58"/>
  <c r="AE488" i="58"/>
  <c r="AA408" i="58"/>
  <c r="AC322" i="58"/>
  <c r="AA407" i="58"/>
  <c r="AC231" i="58"/>
  <c r="Z230" i="58"/>
  <c r="AA58" i="57"/>
  <c r="AC54" i="57"/>
  <c r="AB4" i="57"/>
  <c r="AB479" i="58"/>
  <c r="AB350" i="58"/>
  <c r="AB255" i="58"/>
  <c r="AA261" i="58"/>
  <c r="AE263" i="58"/>
  <c r="Z252" i="58"/>
  <c r="AE493" i="59"/>
  <c r="AC400" i="58"/>
  <c r="AB369" i="58"/>
  <c r="AA43" i="57"/>
  <c r="AA25" i="57"/>
  <c r="Z17" i="57"/>
  <c r="AA465" i="58"/>
  <c r="AB347" i="58"/>
  <c r="AB464" i="58"/>
  <c r="AB351" i="58"/>
  <c r="AC377" i="58"/>
  <c r="AE397" i="58"/>
  <c r="AA366" i="58"/>
  <c r="AA71" i="57"/>
  <c r="AE66" i="57"/>
  <c r="AE5" i="57"/>
  <c r="AE20" i="57"/>
  <c r="AB376" i="58"/>
  <c r="Z358" i="58"/>
  <c r="AE419" i="58"/>
  <c r="AE470" i="58"/>
  <c r="AB272" i="58"/>
  <c r="AB320" i="58"/>
  <c r="AA330" i="58"/>
  <c r="Z241" i="58"/>
  <c r="AA104" i="58"/>
  <c r="AE34" i="58"/>
  <c r="AE495" i="58"/>
  <c r="Z454" i="58"/>
  <c r="Z390" i="58"/>
  <c r="AA347" i="58"/>
  <c r="AA290" i="58"/>
  <c r="AB442" i="58"/>
  <c r="AB378" i="58"/>
  <c r="AB310" i="58"/>
  <c r="Z460" i="58"/>
  <c r="AE396" i="58"/>
  <c r="AA326" i="58"/>
  <c r="AA283" i="58"/>
  <c r="AB188" i="58"/>
  <c r="AC436" i="59"/>
  <c r="AE399" i="58"/>
  <c r="AC487" i="58"/>
  <c r="AA448" i="58"/>
  <c r="AC405" i="58"/>
  <c r="AC362" i="58"/>
  <c r="AE319" i="58"/>
  <c r="AC468" i="58"/>
  <c r="AE425" i="58"/>
  <c r="AA383" i="58"/>
  <c r="Z319" i="58"/>
  <c r="AC475" i="58"/>
  <c r="AC431" i="58"/>
  <c r="AE360" i="58"/>
  <c r="Z181" i="58"/>
  <c r="Z153" i="58"/>
  <c r="Z158" i="58"/>
  <c r="AE485" i="59"/>
  <c r="AE114" i="57"/>
  <c r="AE68" i="57"/>
  <c r="Z26" i="57"/>
  <c r="AA36" i="57"/>
  <c r="AB17" i="57"/>
  <c r="Z19" i="57"/>
  <c r="AB472" i="58"/>
  <c r="AC418" i="58"/>
  <c r="AB481" i="58"/>
  <c r="Z352" i="58"/>
  <c r="AB343" i="58"/>
  <c r="AE485" i="58"/>
  <c r="AB423" i="58"/>
  <c r="AC356" i="58"/>
  <c r="Z173" i="58"/>
  <c r="AB390" i="58"/>
  <c r="AB318" i="58"/>
  <c r="Z448" i="58"/>
  <c r="AA356" i="58"/>
  <c r="AE125" i="58"/>
  <c r="Z72" i="58"/>
  <c r="AE291" i="58"/>
  <c r="AB286" i="58"/>
  <c r="AB200" i="58"/>
  <c r="AB232" i="58"/>
  <c r="AA113" i="58"/>
  <c r="AB15" i="58"/>
  <c r="AB300" i="58"/>
  <c r="AA225" i="58"/>
  <c r="Z191" i="58"/>
  <c r="Z64" i="58"/>
  <c r="AB259" i="58"/>
  <c r="AA143" i="58"/>
  <c r="AB88" i="58"/>
  <c r="AA5" i="58"/>
  <c r="Z445" i="59"/>
  <c r="Z157" i="58"/>
  <c r="AB119" i="58"/>
  <c r="Z116" i="58"/>
  <c r="AC196" i="58"/>
  <c r="AE440" i="58"/>
  <c r="AB385" i="58"/>
  <c r="AE328" i="58"/>
  <c r="AE233" i="58"/>
  <c r="AC187" i="58"/>
  <c r="AB77" i="58"/>
  <c r="Z130" i="57"/>
  <c r="AC101" i="57"/>
  <c r="AE45" i="57"/>
  <c r="AC65" i="57"/>
  <c r="AB18" i="57"/>
  <c r="AB40" i="57"/>
  <c r="AC5" i="57"/>
  <c r="AB482" i="58"/>
  <c r="AB323" i="58"/>
  <c r="Z427" i="58"/>
  <c r="AB488" i="58"/>
  <c r="AA495" i="58"/>
  <c r="AB463" i="58"/>
  <c r="Z394" i="58"/>
  <c r="AC324" i="58"/>
  <c r="Z457" i="58"/>
  <c r="AB358" i="58"/>
  <c r="AE280" i="58"/>
  <c r="AB409" i="58"/>
  <c r="AC331" i="58"/>
  <c r="AC230" i="58"/>
  <c r="Z22" i="58"/>
  <c r="AE315" i="58"/>
  <c r="AB199" i="58"/>
  <c r="AE189" i="58"/>
  <c r="Z225" i="58"/>
  <c r="AA177" i="58"/>
  <c r="Z20" i="58"/>
  <c r="AA266" i="58"/>
  <c r="Z204" i="58"/>
  <c r="AC90" i="58"/>
  <c r="AA294" i="58"/>
  <c r="AC280" i="58"/>
  <c r="AE122" i="58"/>
  <c r="AA50" i="58"/>
  <c r="AE490" i="59"/>
  <c r="AC386" i="59"/>
  <c r="AA163" i="58"/>
  <c r="AB488" i="59"/>
  <c r="Z443" i="58"/>
  <c r="AA405" i="58"/>
  <c r="AA404" i="58"/>
  <c r="AC424" i="58"/>
  <c r="AB401" i="58"/>
  <c r="AA11" i="57"/>
  <c r="AA26" i="57"/>
  <c r="AC297" i="58"/>
  <c r="AE502" i="58"/>
  <c r="AC485" i="58"/>
  <c r="AC464" i="58"/>
  <c r="AA450" i="58"/>
  <c r="AC25" i="57"/>
  <c r="Z57" i="57"/>
  <c r="AB43" i="57"/>
  <c r="AC267" i="58"/>
  <c r="Z490" i="58"/>
  <c r="Z379" i="58"/>
  <c r="AC441" i="58"/>
  <c r="AA419" i="58"/>
  <c r="AC337" i="58"/>
  <c r="AC50" i="57"/>
  <c r="AA12" i="57"/>
  <c r="AA14" i="57"/>
  <c r="Z383" i="58"/>
  <c r="AC446" i="58"/>
  <c r="AC449" i="58"/>
  <c r="AC384" i="58"/>
  <c r="AC323" i="58"/>
  <c r="Z208" i="58"/>
  <c r="AE15" i="58"/>
  <c r="AE487" i="58"/>
  <c r="Z406" i="58"/>
  <c r="AA331" i="58"/>
  <c r="AB458" i="58"/>
  <c r="Z373" i="58"/>
  <c r="Z476" i="58"/>
  <c r="Z404" i="58"/>
  <c r="AE332" i="58"/>
  <c r="AA142" i="58"/>
  <c r="Z340" i="59"/>
  <c r="AB335" i="58"/>
  <c r="AA464" i="58"/>
  <c r="AE410" i="58"/>
  <c r="AA357" i="58"/>
  <c r="AE473" i="58"/>
  <c r="AC420" i="58"/>
  <c r="Z367" i="58"/>
  <c r="AE480" i="58"/>
  <c r="AE424" i="58"/>
  <c r="AC353" i="58"/>
  <c r="AB216" i="58"/>
  <c r="Z183" i="58"/>
  <c r="Z413" i="59"/>
  <c r="AC77" i="57"/>
  <c r="AC46" i="57"/>
  <c r="Z46" i="57"/>
  <c r="AA6" i="57"/>
  <c r="AC251" i="58"/>
  <c r="AE371" i="58"/>
  <c r="AA468" i="58"/>
  <c r="AA371" i="58"/>
  <c r="AE50" i="57"/>
  <c r="AB38" i="57"/>
  <c r="AC390" i="58"/>
  <c r="AB244" i="58"/>
  <c r="AC398" i="58"/>
  <c r="AA476" i="58"/>
  <c r="AA443" i="58"/>
  <c r="AC53" i="57"/>
  <c r="AC7" i="57"/>
  <c r="AC476" i="58"/>
  <c r="AE430" i="58"/>
  <c r="Z380" i="58"/>
  <c r="AB70" i="57"/>
  <c r="AE24" i="57"/>
  <c r="AC370" i="58"/>
  <c r="AC313" i="58"/>
  <c r="AC303" i="58"/>
  <c r="AA334" i="58"/>
  <c r="AB185" i="58"/>
  <c r="AA497" i="58"/>
  <c r="AB403" i="58"/>
  <c r="AA258" i="58"/>
  <c r="Z381" i="58"/>
  <c r="Z452" i="58"/>
  <c r="AC343" i="58"/>
  <c r="AC240" i="58"/>
  <c r="AA18" i="58"/>
  <c r="AA494" i="58"/>
  <c r="AE418" i="58"/>
  <c r="AA333" i="58"/>
  <c r="AA439" i="58"/>
  <c r="AB332" i="58"/>
  <c r="AA364" i="58"/>
  <c r="Z90" i="57"/>
  <c r="AC56" i="57"/>
  <c r="AE10" i="57"/>
  <c r="AA482" i="58"/>
  <c r="Z458" i="58"/>
  <c r="Z464" i="58"/>
  <c r="AC294" i="58"/>
  <c r="AA152" i="58"/>
  <c r="AE46" i="58"/>
  <c r="Z133" i="58"/>
  <c r="Z228" i="58"/>
  <c r="AA126" i="57"/>
  <c r="AE199" i="57"/>
  <c r="AC178" i="57"/>
  <c r="AB113" i="57"/>
  <c r="AE80" i="57"/>
  <c r="AE87" i="57"/>
  <c r="AB124" i="57"/>
  <c r="AB45" i="57"/>
  <c r="AA34" i="57"/>
  <c r="Z269" i="57"/>
  <c r="AC267" i="57"/>
  <c r="AB240" i="57"/>
  <c r="AC132" i="57"/>
  <c r="AC217" i="57"/>
  <c r="AC228" i="57"/>
  <c r="AB194" i="57"/>
  <c r="AC55" i="57"/>
  <c r="AA136" i="57"/>
  <c r="AE204" i="57"/>
  <c r="AC183" i="57"/>
  <c r="AA148" i="57"/>
  <c r="Z91" i="57"/>
  <c r="AB99" i="57"/>
  <c r="Z131" i="57"/>
  <c r="Z89" i="57"/>
  <c r="AA72" i="57"/>
  <c r="AB97" i="57"/>
  <c r="AC242" i="57"/>
  <c r="Z140" i="57"/>
  <c r="AB219" i="57"/>
  <c r="AB230" i="57"/>
  <c r="AB195" i="57"/>
  <c r="AC171" i="57"/>
  <c r="AA79" i="57"/>
  <c r="AA138" i="57"/>
  <c r="AE205" i="57"/>
  <c r="AC184" i="57"/>
  <c r="AB150" i="57"/>
  <c r="AE92" i="57"/>
  <c r="AA101" i="57"/>
  <c r="AB132" i="57"/>
  <c r="AA92" i="57"/>
  <c r="AC22" i="57"/>
  <c r="AB339" i="58"/>
  <c r="AB357" i="58"/>
  <c r="AC457" i="58"/>
  <c r="AE413" i="58"/>
  <c r="AE372" i="58"/>
  <c r="AE13" i="57"/>
  <c r="AB361" i="58"/>
  <c r="AC499" i="58"/>
  <c r="AC465" i="58"/>
  <c r="AC432" i="58"/>
  <c r="AC52" i="57"/>
  <c r="AB46" i="57"/>
  <c r="Z10" i="57"/>
  <c r="AE451" i="58"/>
  <c r="AC409" i="58"/>
  <c r="AA458" i="58"/>
  <c r="Z54" i="57"/>
  <c r="AB39" i="57"/>
  <c r="Z342" i="58"/>
  <c r="AB496" i="58"/>
  <c r="AA395" i="58"/>
  <c r="AB303" i="58"/>
  <c r="AE457" i="59"/>
  <c r="AB419" i="58"/>
  <c r="Z307" i="58"/>
  <c r="Z397" i="58"/>
  <c r="AA234" i="58"/>
  <c r="AE364" i="58"/>
  <c r="AA193" i="58"/>
  <c r="AB306" i="58"/>
  <c r="AC491" i="58"/>
  <c r="AC413" i="58"/>
  <c r="AE327" i="58"/>
  <c r="AC412" i="58"/>
  <c r="Z327" i="58"/>
  <c r="AB265" i="58"/>
  <c r="AA96" i="57"/>
  <c r="Z13" i="57"/>
  <c r="AB448" i="58"/>
  <c r="AB447" i="58"/>
  <c r="AB366" i="58"/>
  <c r="AC98" i="58"/>
  <c r="Z207" i="58"/>
  <c r="AA299" i="58"/>
  <c r="AC190" i="58"/>
  <c r="AE231" i="58"/>
  <c r="AA442" i="57"/>
  <c r="AC398" i="57"/>
  <c r="Z216" i="57"/>
  <c r="AC347" i="57"/>
  <c r="Z331" i="57"/>
  <c r="AB288" i="57"/>
  <c r="AA239" i="57"/>
  <c r="AE303" i="57"/>
  <c r="AA292" i="57"/>
  <c r="AC168" i="57"/>
  <c r="AE226" i="57"/>
  <c r="AC126" i="57"/>
  <c r="AC120" i="57"/>
  <c r="AB109" i="57"/>
  <c r="AA145" i="57"/>
  <c r="AE60" i="57"/>
  <c r="AA188" i="57"/>
  <c r="AC157" i="57"/>
  <c r="AB100" i="57"/>
  <c r="AB137" i="57"/>
  <c r="AB102" i="57"/>
  <c r="AB59" i="57"/>
  <c r="AB323" i="57"/>
  <c r="AC341" i="57"/>
  <c r="AE298" i="57"/>
  <c r="Z256" i="57"/>
  <c r="AA261" i="57"/>
  <c r="AE227" i="57"/>
  <c r="AB247" i="57"/>
  <c r="Z188" i="57"/>
  <c r="AE156" i="57"/>
  <c r="Z166" i="57"/>
  <c r="AC123" i="57"/>
  <c r="AC198" i="57"/>
  <c r="AA177" i="57"/>
  <c r="AC108" i="57"/>
  <c r="AA78" i="57"/>
  <c r="AE83" i="57"/>
  <c r="AB71" i="57"/>
  <c r="AE14" i="57"/>
  <c r="Z266" i="57"/>
  <c r="AA266" i="57"/>
  <c r="AE121" i="57"/>
  <c r="AE214" i="57"/>
  <c r="AE225" i="57"/>
  <c r="Z193" i="57"/>
  <c r="Z167" i="57"/>
  <c r="AE175" i="57"/>
  <c r="AC133" i="57"/>
  <c r="AC203" i="57"/>
  <c r="AA182" i="57"/>
  <c r="AC145" i="57"/>
  <c r="AB88" i="57"/>
  <c r="AB129" i="57"/>
  <c r="AA84" i="57"/>
  <c r="Z65" i="57"/>
  <c r="AA267" i="57"/>
  <c r="AE239" i="57"/>
  <c r="AE129" i="57"/>
  <c r="Z194" i="57"/>
  <c r="AE168" i="57"/>
  <c r="AB48" i="57"/>
  <c r="AC135" i="57"/>
  <c r="AC204" i="57"/>
  <c r="AA183" i="57"/>
  <c r="AA90" i="57"/>
  <c r="AC98" i="57"/>
  <c r="AC69" i="57"/>
  <c r="Z9" i="57"/>
  <c r="Z483" i="58"/>
  <c r="Z494" i="58"/>
  <c r="AC414" i="58"/>
  <c r="AA492" i="58"/>
  <c r="AC456" i="58"/>
  <c r="AA40" i="57"/>
  <c r="Z33" i="57"/>
  <c r="AB337" i="58"/>
  <c r="AB353" i="58"/>
  <c r="AB380" i="58"/>
  <c r="AA337" i="58"/>
  <c r="AC89" i="57"/>
  <c r="AA22" i="57"/>
  <c r="AE500" i="58"/>
  <c r="AA388" i="58"/>
  <c r="AE436" i="58"/>
  <c r="AB47" i="57"/>
  <c r="AE310" i="58"/>
  <c r="AE294" i="58"/>
  <c r="AE373" i="58"/>
  <c r="AE254" i="58"/>
  <c r="Z414" i="58"/>
  <c r="AB296" i="58"/>
  <c r="AB370" i="58"/>
  <c r="AB441" i="58"/>
  <c r="AB311" i="58"/>
  <c r="Z142" i="58"/>
  <c r="AA453" i="58"/>
  <c r="AA472" i="58"/>
  <c r="AE386" i="58"/>
  <c r="AA471" i="58"/>
  <c r="AE385" i="58"/>
  <c r="AA446" i="58"/>
  <c r="AB146" i="58"/>
  <c r="Z122" i="57"/>
  <c r="AC49" i="57"/>
  <c r="Z340" i="58"/>
  <c r="AE329" i="58"/>
  <c r="AE248" i="58"/>
  <c r="AE206" i="58"/>
  <c r="AA272" i="58"/>
  <c r="Z127" i="58"/>
  <c r="AC181" i="58"/>
  <c r="Z169" i="58"/>
  <c r="AA312" i="58"/>
  <c r="AB86" i="57"/>
  <c r="Z67" i="57"/>
  <c r="AA64" i="57"/>
  <c r="AA31" i="57"/>
  <c r="AA18" i="57"/>
  <c r="Z356" i="58"/>
  <c r="AB210" i="58"/>
  <c r="AA409" i="58"/>
  <c r="AE494" i="58"/>
  <c r="AC334" i="58"/>
  <c r="Z355" i="58"/>
  <c r="AC48" i="57"/>
  <c r="Z53" i="57"/>
  <c r="AA19" i="57"/>
  <c r="AE6" i="57"/>
  <c r="AB498" i="58"/>
  <c r="AE477" i="58"/>
  <c r="Z360" i="58"/>
  <c r="AA428" i="58"/>
  <c r="AC448" i="58"/>
  <c r="AE476" i="58"/>
  <c r="AE312" i="58"/>
  <c r="AB301" i="58"/>
  <c r="AA126" i="58"/>
  <c r="AC35" i="58"/>
  <c r="AC490" i="58"/>
  <c r="AB443" i="58"/>
  <c r="AB379" i="58"/>
  <c r="AC336" i="58"/>
  <c r="AC247" i="58"/>
  <c r="Z421" i="58"/>
  <c r="Z357" i="58"/>
  <c r="AA286" i="58"/>
  <c r="AB449" i="58"/>
  <c r="AE368" i="58"/>
  <c r="AE247" i="58"/>
  <c r="AB226" i="58"/>
  <c r="AA103" i="58"/>
  <c r="AB501" i="58"/>
  <c r="Z309" i="58"/>
  <c r="AA480" i="58"/>
  <c r="AC437" i="58"/>
  <c r="AE394" i="58"/>
  <c r="AE351" i="58"/>
  <c r="AE300" i="58"/>
  <c r="AE457" i="58"/>
  <c r="AA415" i="58"/>
  <c r="AC372" i="58"/>
  <c r="AE298" i="58"/>
  <c r="AE464" i="58"/>
  <c r="AB417" i="58"/>
  <c r="AA346" i="58"/>
  <c r="AA248" i="58"/>
  <c r="AA147" i="58"/>
  <c r="AB50" i="58"/>
  <c r="AB87" i="57"/>
  <c r="AB131" i="57"/>
  <c r="AA104" i="57"/>
  <c r="Z74" i="57"/>
  <c r="AA51" i="57"/>
  <c r="AA68" i="57"/>
  <c r="AE15" i="57"/>
  <c r="AA8" i="57"/>
  <c r="Z387" i="58"/>
  <c r="AE375" i="58"/>
  <c r="AB408" i="58"/>
  <c r="AE302" i="58"/>
  <c r="AB276" i="58"/>
  <c r="Z466" i="58"/>
  <c r="AB399" i="58"/>
  <c r="AC340" i="58"/>
  <c r="AB462" i="58"/>
  <c r="Z377" i="58"/>
  <c r="AC291" i="58"/>
  <c r="AE412" i="58"/>
  <c r="AA338" i="58"/>
  <c r="AE99" i="58"/>
  <c r="AC409" i="59"/>
  <c r="AB275" i="58"/>
  <c r="AA268" i="58"/>
  <c r="AB289" i="58"/>
  <c r="AA217" i="58"/>
  <c r="AE130" i="58"/>
  <c r="AA314" i="59"/>
  <c r="Z302" i="58"/>
  <c r="AB285" i="58"/>
  <c r="AE105" i="58"/>
  <c r="AA447" i="59"/>
  <c r="AA235" i="58"/>
  <c r="AE163" i="58"/>
  <c r="AA416" i="59"/>
  <c r="AE26" i="58"/>
  <c r="Z468" i="59"/>
  <c r="AC316" i="58"/>
  <c r="Z60" i="58"/>
  <c r="AE22" i="58"/>
  <c r="AE472" i="58"/>
  <c r="Z428" i="58"/>
  <c r="AC371" i="58"/>
  <c r="AC307" i="58"/>
  <c r="AE293" i="58"/>
  <c r="AC115" i="58"/>
  <c r="AC38" i="58"/>
  <c r="AE73" i="57"/>
  <c r="AE90" i="57"/>
  <c r="AB52" i="57"/>
  <c r="AE59" i="57"/>
  <c r="AE54" i="57"/>
  <c r="AE7" i="57"/>
  <c r="Z35" i="57"/>
  <c r="Z7" i="57"/>
  <c r="AC450" i="58"/>
  <c r="AC470" i="58"/>
  <c r="AB384" i="58"/>
  <c r="AB460" i="58"/>
  <c r="AE489" i="58"/>
  <c r="Z442" i="58"/>
  <c r="AA367" i="58"/>
  <c r="Z299" i="58"/>
  <c r="AB430" i="58"/>
  <c r="Z345" i="58"/>
  <c r="Z213" i="58"/>
  <c r="Z388" i="58"/>
  <c r="Z303" i="58"/>
  <c r="Z276" i="58"/>
  <c r="AA408" i="59"/>
  <c r="AC302" i="58"/>
  <c r="AE282" i="58"/>
  <c r="Z304" i="58"/>
  <c r="AC172" i="58"/>
  <c r="AE194" i="58"/>
  <c r="AC359" i="59"/>
  <c r="AB291" i="58"/>
  <c r="AE202" i="58"/>
  <c r="Z95" i="58"/>
  <c r="AC298" i="58"/>
  <c r="AC210" i="58"/>
  <c r="AE73" i="58"/>
  <c r="AE75" i="58"/>
  <c r="Z373" i="59"/>
  <c r="AE267" i="58"/>
  <c r="AB144" i="58"/>
  <c r="AA219" i="58"/>
  <c r="AE387" i="58"/>
  <c r="AB319" i="58"/>
  <c r="AA361" i="58"/>
  <c r="AE381" i="58"/>
  <c r="AE344" i="58"/>
  <c r="AC24" i="57"/>
  <c r="AB12" i="57"/>
  <c r="AA481" i="58"/>
  <c r="AA441" i="58"/>
  <c r="AA444" i="58"/>
  <c r="AE421" i="58"/>
  <c r="AE340" i="58"/>
  <c r="AB57" i="57"/>
  <c r="AE42" i="57"/>
  <c r="AB480" i="58"/>
  <c r="Z403" i="58"/>
  <c r="AA477" i="58"/>
  <c r="AE398" i="58"/>
  <c r="AC376" i="58"/>
  <c r="AA62" i="57"/>
  <c r="AC14" i="57"/>
  <c r="AE3" i="58"/>
  <c r="Z498" i="58"/>
  <c r="AB333" i="58"/>
  <c r="AE363" i="58"/>
  <c r="AB268" i="58"/>
  <c r="AC271" i="58"/>
  <c r="AE168" i="58"/>
  <c r="Z12" i="58"/>
  <c r="Z470" i="58"/>
  <c r="Z374" i="58"/>
  <c r="AC320" i="58"/>
  <c r="Z437" i="58"/>
  <c r="Z341" i="58"/>
  <c r="AB465" i="58"/>
  <c r="AA390" i="58"/>
  <c r="AB215" i="58"/>
  <c r="AB163" i="58"/>
  <c r="AA278" i="58"/>
  <c r="AC495" i="58"/>
  <c r="AC453" i="58"/>
  <c r="AA400" i="58"/>
  <c r="AE335" i="58"/>
  <c r="AA463" i="58"/>
  <c r="AE409" i="58"/>
  <c r="Z335" i="58"/>
  <c r="AA470" i="58"/>
  <c r="AA410" i="58"/>
  <c r="AE324" i="58"/>
  <c r="Z280" i="58"/>
  <c r="AC87" i="58"/>
  <c r="Z82" i="57"/>
  <c r="AB123" i="57"/>
  <c r="Z47" i="57"/>
  <c r="AA52" i="57"/>
  <c r="AA130" i="57"/>
  <c r="AE201" i="57"/>
  <c r="AC180" i="57"/>
  <c r="AB142" i="57"/>
  <c r="AE84" i="57"/>
  <c r="AA93" i="57"/>
  <c r="Z127" i="57"/>
  <c r="Z77" i="57"/>
  <c r="AB5" i="57"/>
  <c r="AA475" i="58"/>
  <c r="Z205" i="58"/>
  <c r="AE414" i="58"/>
  <c r="AC317" i="58"/>
  <c r="AE32" i="57"/>
  <c r="Z23" i="57"/>
  <c r="AB494" i="58"/>
  <c r="AB440" i="58"/>
  <c r="AA292" i="58"/>
  <c r="AE422" i="58"/>
  <c r="AB368" i="58"/>
  <c r="Z14" i="57"/>
  <c r="Z415" i="58"/>
  <c r="AB365" i="58"/>
  <c r="AA345" i="58"/>
  <c r="AA75" i="57"/>
  <c r="AA42" i="57"/>
  <c r="Z486" i="58"/>
  <c r="Z391" i="58"/>
  <c r="AC416" i="58"/>
  <c r="AA228" i="58"/>
  <c r="AC147" i="58"/>
  <c r="AC486" i="58"/>
  <c r="Z382" i="58"/>
  <c r="AB466" i="58"/>
  <c r="AB338" i="58"/>
  <c r="AE428" i="58"/>
  <c r="AB308" i="58"/>
  <c r="AA196" i="58"/>
  <c r="AA349" i="59"/>
  <c r="AE482" i="58"/>
  <c r="AC397" i="58"/>
  <c r="AA306" i="58"/>
  <c r="AE417" i="58"/>
  <c r="AA304" i="58"/>
  <c r="AA250" i="58"/>
  <c r="AE70" i="57"/>
  <c r="AC406" i="58"/>
  <c r="Z320" i="58"/>
  <c r="AB415" i="58"/>
  <c r="AA324" i="58"/>
  <c r="AA236" i="58"/>
  <c r="Z402" i="59"/>
  <c r="AC89" i="58"/>
  <c r="AB61" i="58"/>
  <c r="Z162" i="58"/>
  <c r="AC115" i="57"/>
  <c r="AC194" i="57"/>
  <c r="AB170" i="57"/>
  <c r="AC76" i="57"/>
  <c r="AC60" i="57"/>
  <c r="AE72" i="57"/>
  <c r="AB117" i="57"/>
  <c r="AC32" i="57"/>
  <c r="Z258" i="57"/>
  <c r="AA262" i="57"/>
  <c r="AC249" i="57"/>
  <c r="AE217" i="57"/>
  <c r="Z189" i="57"/>
  <c r="Z159" i="57"/>
  <c r="AE167" i="57"/>
  <c r="AC125" i="57"/>
  <c r="AC199" i="57"/>
  <c r="AA178" i="57"/>
  <c r="AC112" i="57"/>
  <c r="AB80" i="57"/>
  <c r="AC86" i="57"/>
  <c r="Z124" i="57"/>
  <c r="AA29" i="57"/>
  <c r="AA263" i="57"/>
  <c r="AE231" i="57"/>
  <c r="AB251" i="57"/>
  <c r="Z190" i="57"/>
  <c r="AE160" i="57"/>
  <c r="Z170" i="57"/>
  <c r="AC127" i="57"/>
  <c r="AC200" i="57"/>
  <c r="AA179" i="57"/>
  <c r="AA82" i="57"/>
  <c r="AA89" i="57"/>
  <c r="AB125" i="57"/>
  <c r="AB61" i="57"/>
  <c r="AE40" i="57"/>
  <c r="AB456" i="58"/>
  <c r="AE443" i="58"/>
  <c r="AB492" i="58"/>
  <c r="AC393" i="58"/>
  <c r="AB360" i="58"/>
  <c r="AB420" i="58"/>
  <c r="Z368" i="58"/>
  <c r="AA412" i="58"/>
  <c r="Z347" i="58"/>
  <c r="AA35" i="57"/>
  <c r="AC13" i="57"/>
  <c r="AC438" i="58"/>
  <c r="Z336" i="58"/>
  <c r="AE323" i="58"/>
  <c r="AC351" i="58"/>
  <c r="AC454" i="58"/>
  <c r="AA460" i="58"/>
  <c r="AC301" i="58"/>
  <c r="AE214" i="58"/>
  <c r="AC494" i="58"/>
  <c r="Z398" i="58"/>
  <c r="AE236" i="58"/>
  <c r="AB354" i="58"/>
  <c r="Z468" i="58"/>
  <c r="AE336" i="58"/>
  <c r="AC163" i="58"/>
  <c r="AC474" i="58"/>
  <c r="AC477" i="58"/>
  <c r="AA392" i="58"/>
  <c r="AC295" i="58"/>
  <c r="AA391" i="58"/>
  <c r="AE456" i="58"/>
  <c r="Z87" i="58"/>
  <c r="Z63" i="57"/>
  <c r="Z499" i="58"/>
  <c r="Z402" i="58"/>
  <c r="Z297" i="58"/>
  <c r="AB280" i="58"/>
  <c r="AB257" i="58"/>
  <c r="AC123" i="58"/>
  <c r="AB5" i="58"/>
  <c r="AB54" i="58"/>
  <c r="AC431" i="57"/>
  <c r="AC379" i="57"/>
  <c r="AE387" i="57"/>
  <c r="AB320" i="57"/>
  <c r="AB343" i="57"/>
  <c r="Z290" i="57"/>
  <c r="Z337" i="57"/>
  <c r="AE270" i="57"/>
  <c r="Z239" i="57"/>
  <c r="AA127" i="57"/>
  <c r="AA216" i="57"/>
  <c r="AA227" i="57"/>
  <c r="AB168" i="57"/>
  <c r="AE39" i="57"/>
  <c r="AE134" i="57"/>
  <c r="AA204" i="57"/>
  <c r="AE182" i="57"/>
  <c r="AE146" i="57"/>
  <c r="Z98" i="57"/>
  <c r="AB130" i="57"/>
  <c r="AE86" i="57"/>
  <c r="Z69" i="57"/>
  <c r="Z270" i="57"/>
  <c r="AE330" i="57"/>
  <c r="AA288" i="57"/>
  <c r="AE255" i="57"/>
  <c r="AA217" i="57"/>
  <c r="Z168" i="57"/>
  <c r="AC160" i="57"/>
  <c r="AA146" i="57"/>
  <c r="AB155" i="57"/>
  <c r="AA110" i="57"/>
  <c r="AA193" i="57"/>
  <c r="AE44" i="57"/>
  <c r="AE49" i="57"/>
  <c r="AB63" i="57"/>
  <c r="Z70" i="57"/>
  <c r="Z31" i="57"/>
  <c r="AB255" i="57"/>
  <c r="AE260" i="57"/>
  <c r="Z227" i="57"/>
  <c r="AE246" i="57"/>
  <c r="Z204" i="57"/>
  <c r="AA215" i="57"/>
  <c r="AB156" i="57"/>
  <c r="AA165" i="57"/>
  <c r="AE122" i="57"/>
  <c r="AA198" i="57"/>
  <c r="AE176" i="57"/>
  <c r="AB83" i="57"/>
  <c r="AB122" i="57"/>
  <c r="AA70" i="57"/>
  <c r="AE261" i="57"/>
  <c r="AA229" i="57"/>
  <c r="Z206" i="57"/>
  <c r="Z217" i="57"/>
  <c r="AA158" i="57"/>
  <c r="AB167" i="57"/>
  <c r="AE124" i="57"/>
  <c r="AA199" i="57"/>
  <c r="AE177" i="57"/>
  <c r="AC79" i="57"/>
  <c r="Z86" i="57"/>
  <c r="AE74" i="57"/>
  <c r="AC21" i="57"/>
  <c r="Z3" i="58"/>
  <c r="AB436" i="58"/>
  <c r="Z419" i="58"/>
  <c r="Z344" i="58"/>
  <c r="AA436" i="58"/>
  <c r="AA403" i="58"/>
  <c r="AC17" i="57"/>
  <c r="AC15" i="57"/>
  <c r="Z475" i="58"/>
  <c r="Z492" i="58"/>
  <c r="AA496" i="58"/>
  <c r="AC144" i="58"/>
  <c r="AA73" i="57"/>
  <c r="AC39" i="57"/>
  <c r="AB6" i="57"/>
  <c r="AE256" i="58"/>
  <c r="Z283" i="58"/>
  <c r="AB78" i="57"/>
  <c r="AA56" i="57"/>
  <c r="AA10" i="57"/>
  <c r="AE395" i="58"/>
  <c r="AE438" i="58"/>
  <c r="AA226" i="58"/>
  <c r="AB182" i="58"/>
  <c r="AE491" i="58"/>
  <c r="AB371" i="58"/>
  <c r="Z209" i="58"/>
  <c r="Z349" i="58"/>
  <c r="AA386" i="58"/>
  <c r="AB297" i="58"/>
  <c r="Z15" i="58"/>
  <c r="AB367" i="58"/>
  <c r="AE450" i="58"/>
  <c r="AA365" i="58"/>
  <c r="AE449" i="58"/>
  <c r="AB364" i="58"/>
  <c r="AE392" i="58"/>
  <c r="AB179" i="58"/>
  <c r="AC85" i="57"/>
  <c r="Z479" i="58"/>
  <c r="Z465" i="58"/>
  <c r="AB437" i="58"/>
  <c r="AB45" i="58"/>
  <c r="Z240" i="58"/>
  <c r="AE28" i="58"/>
  <c r="Z438" i="59"/>
  <c r="AI438" i="59" s="1"/>
  <c r="AE20" i="58"/>
  <c r="AC471" i="58"/>
  <c r="AB64" i="57"/>
  <c r="Z30" i="57"/>
  <c r="AB50" i="57"/>
  <c r="AC16" i="57"/>
  <c r="AA4" i="57"/>
  <c r="Z493" i="58"/>
  <c r="Z348" i="58"/>
  <c r="AB349" i="58"/>
  <c r="AE462" i="58"/>
  <c r="AB240" i="58"/>
  <c r="AE306" i="58"/>
  <c r="AC72" i="57"/>
  <c r="Z58" i="57"/>
  <c r="AA38" i="57"/>
  <c r="Z41" i="57"/>
  <c r="Z6" i="57"/>
  <c r="AB468" i="58"/>
  <c r="AA369" i="58"/>
  <c r="Z455" i="58"/>
  <c r="AC385" i="58"/>
  <c r="AE405" i="58"/>
  <c r="AB433" i="58"/>
  <c r="Z314" i="58"/>
  <c r="Z244" i="58"/>
  <c r="AB147" i="58"/>
  <c r="AA485" i="58"/>
  <c r="Z422" i="58"/>
  <c r="AC368" i="58"/>
  <c r="AE325" i="58"/>
  <c r="AB474" i="58"/>
  <c r="AB410" i="58"/>
  <c r="AB346" i="58"/>
  <c r="AC243" i="58"/>
  <c r="AB425" i="58"/>
  <c r="AA354" i="58"/>
  <c r="AA280" i="58"/>
  <c r="AA212" i="58"/>
  <c r="AA87" i="58"/>
  <c r="AE479" i="58"/>
  <c r="AA498" i="58"/>
  <c r="AC469" i="58"/>
  <c r="AE426" i="58"/>
  <c r="AA384" i="58"/>
  <c r="AA341" i="58"/>
  <c r="Z267" i="58"/>
  <c r="AA447" i="58"/>
  <c r="AC404" i="58"/>
  <c r="Z351" i="58"/>
  <c r="Z263" i="58"/>
  <c r="AA454" i="58"/>
  <c r="AC403" i="58"/>
  <c r="AA332" i="58"/>
  <c r="Z308" i="58"/>
  <c r="AE136" i="58"/>
  <c r="AA44" i="58"/>
  <c r="Z126" i="57"/>
  <c r="AC93" i="57"/>
  <c r="AC62" i="57"/>
  <c r="AC57" i="57"/>
  <c r="AC10" i="57"/>
  <c r="AB36" i="57"/>
  <c r="AB8" i="57"/>
  <c r="AB486" i="58"/>
  <c r="Z334" i="58"/>
  <c r="AB478" i="58"/>
  <c r="Z471" i="58"/>
  <c r="AC496" i="58"/>
  <c r="AB455" i="58"/>
  <c r="AB383" i="58"/>
  <c r="AA327" i="58"/>
  <c r="AB446" i="58"/>
  <c r="Z361" i="58"/>
  <c r="AA238" i="58"/>
  <c r="AC395" i="58"/>
  <c r="Z306" i="58"/>
  <c r="AB195" i="58"/>
  <c r="AB206" i="58"/>
  <c r="Z254" i="58"/>
  <c r="AE250" i="58"/>
  <c r="Z272" i="58"/>
  <c r="Z176" i="58"/>
  <c r="AA43" i="58"/>
  <c r="AE98" i="59"/>
  <c r="Z250" i="58"/>
  <c r="AC213" i="58"/>
  <c r="AB123" i="58"/>
  <c r="AC315" i="58"/>
  <c r="AE237" i="58"/>
  <c r="AE154" i="58"/>
  <c r="AC63" i="58"/>
  <c r="Z5" i="58"/>
  <c r="AB403" i="59"/>
  <c r="AC211" i="58"/>
  <c r="AA439" i="59"/>
  <c r="AC293" i="58"/>
  <c r="AA462" i="58"/>
  <c r="AA414" i="58"/>
  <c r="AE356" i="58"/>
  <c r="AC258" i="58"/>
  <c r="AB237" i="58"/>
  <c r="Z119" i="58"/>
  <c r="AC38" i="57"/>
  <c r="AB119" i="57"/>
  <c r="AA80" i="57"/>
  <c r="AE30" i="57"/>
  <c r="AA49" i="57"/>
  <c r="AA44" i="57"/>
  <c r="AB25" i="57"/>
  <c r="Z27" i="57"/>
  <c r="AA449" i="58"/>
  <c r="AE407" i="58"/>
  <c r="AA385" i="58"/>
  <c r="AB341" i="58"/>
  <c r="Z375" i="58"/>
  <c r="AC484" i="58"/>
  <c r="AB431" i="58"/>
  <c r="AA351" i="58"/>
  <c r="AE252" i="58"/>
  <c r="AB414" i="58"/>
  <c r="Z329" i="58"/>
  <c r="Z472" i="58"/>
  <c r="AA370" i="58"/>
  <c r="AB295" i="58"/>
  <c r="AE176" i="58"/>
  <c r="AA209" i="59"/>
  <c r="AA289" i="58"/>
  <c r="Z265" i="58"/>
  <c r="AE285" i="58"/>
  <c r="AC206" i="58"/>
  <c r="AE95" i="58"/>
  <c r="Z384" i="58"/>
  <c r="AB235" i="58"/>
  <c r="AA166" i="58"/>
  <c r="AE6" i="58"/>
  <c r="AA245" i="58"/>
  <c r="Z160" i="58"/>
  <c r="Z23" i="58"/>
  <c r="Z27" i="58"/>
  <c r="AB418" i="59"/>
  <c r="AB274" i="58"/>
  <c r="Z93" i="58"/>
  <c r="AC146" i="58"/>
  <c r="Z328" i="58"/>
  <c r="AE486" i="58"/>
  <c r="AC318" i="58"/>
  <c r="Z339" i="58"/>
  <c r="AC43" i="57"/>
  <c r="AB491" i="58"/>
  <c r="AC382" i="58"/>
  <c r="AC401" i="58"/>
  <c r="AB336" i="58"/>
  <c r="AE78" i="57"/>
  <c r="Z62" i="57"/>
  <c r="AE9" i="57"/>
  <c r="AC11" i="57"/>
  <c r="Z431" i="58"/>
  <c r="Z484" i="58"/>
  <c r="AC394" i="58"/>
  <c r="AE355" i="58"/>
  <c r="AC447" i="58"/>
  <c r="AE33" i="57"/>
  <c r="AB37" i="57"/>
  <c r="Z435" i="58"/>
  <c r="AB424" i="58"/>
  <c r="AB327" i="58"/>
  <c r="AA321" i="58"/>
  <c r="AC455" i="58"/>
  <c r="AC269" i="58"/>
  <c r="AB172" i="58"/>
  <c r="AA315" i="59"/>
  <c r="Z438" i="58"/>
  <c r="AA363" i="58"/>
  <c r="AE268" i="58"/>
  <c r="Z405" i="58"/>
  <c r="AB330" i="58"/>
  <c r="Z444" i="58"/>
  <c r="AC361" i="58"/>
  <c r="Z312" i="58"/>
  <c r="AB107" i="58"/>
  <c r="AA421" i="58"/>
  <c r="AA490" i="58"/>
  <c r="AE442" i="58"/>
  <c r="AE378" i="58"/>
  <c r="AA325" i="58"/>
  <c r="AC452" i="58"/>
  <c r="AC388" i="58"/>
  <c r="AB324" i="58"/>
  <c r="AC459" i="58"/>
  <c r="AA382" i="58"/>
  <c r="AB292" i="58"/>
  <c r="AB221" i="58"/>
  <c r="AC77" i="58"/>
  <c r="Z118" i="57"/>
  <c r="AA17" i="57"/>
  <c r="AC41" i="57"/>
  <c r="AB24" i="57"/>
  <c r="AC241" i="57"/>
  <c r="AE209" i="57"/>
  <c r="Z185" i="57"/>
  <c r="Z151" i="57"/>
  <c r="AE159" i="57"/>
  <c r="AC117" i="57"/>
  <c r="AC195" i="57"/>
  <c r="AA172" i="57"/>
  <c r="AB85" i="57"/>
  <c r="AB67" i="57"/>
  <c r="AE75" i="57"/>
  <c r="AB44" i="57"/>
  <c r="Z44" i="57"/>
  <c r="AA259" i="57"/>
  <c r="AE223" i="57"/>
  <c r="AB243" i="57"/>
  <c r="Z186" i="57"/>
  <c r="AE152" i="57"/>
  <c r="Z162" i="57"/>
  <c r="AC119" i="57"/>
  <c r="AC196" i="57"/>
  <c r="AB174" i="57"/>
  <c r="AC92" i="57"/>
  <c r="Z72" i="57"/>
  <c r="AC78" i="57"/>
  <c r="Z120" i="57"/>
  <c r="AA54" i="57"/>
  <c r="AE21" i="57"/>
  <c r="Z371" i="58"/>
  <c r="AE499" i="58"/>
  <c r="AC426" i="58"/>
  <c r="AC350" i="58"/>
  <c r="AC463" i="58"/>
  <c r="AA7" i="57"/>
  <c r="AE4" i="57"/>
  <c r="Z447" i="58"/>
  <c r="AA501" i="58"/>
  <c r="AB444" i="58"/>
  <c r="AC369" i="58"/>
  <c r="AE165" i="58"/>
  <c r="AB49" i="57"/>
  <c r="AC20" i="57"/>
  <c r="Z287" i="58"/>
  <c r="AC458" i="58"/>
  <c r="AA451" i="58"/>
  <c r="AA9" i="57"/>
  <c r="AA401" i="58"/>
  <c r="AA502" i="58"/>
  <c r="AC481" i="58"/>
  <c r="Z331" i="58"/>
  <c r="AB223" i="58"/>
  <c r="Z61" i="58"/>
  <c r="AB467" i="58"/>
  <c r="AC360" i="58"/>
  <c r="Z445" i="58"/>
  <c r="AA254" i="58"/>
  <c r="AE400" i="58"/>
  <c r="Z262" i="58"/>
  <c r="AB124" i="58"/>
  <c r="AB484" i="58"/>
  <c r="AC461" i="58"/>
  <c r="AA376" i="58"/>
  <c r="AE234" i="58"/>
  <c r="AC396" i="58"/>
  <c r="AC467" i="58"/>
  <c r="AB162" i="58"/>
  <c r="AE106" i="57"/>
  <c r="AA24" i="57"/>
  <c r="AA429" i="58"/>
  <c r="AB396" i="58"/>
  <c r="AA359" i="58"/>
  <c r="AC304" i="58"/>
  <c r="AA275" i="58"/>
  <c r="AA320" i="58"/>
  <c r="AE391" i="59"/>
  <c r="AC46" i="58"/>
  <c r="AE359" i="59"/>
  <c r="AA189" i="57"/>
  <c r="AA102" i="57"/>
  <c r="AC110" i="57"/>
  <c r="Z105" i="57"/>
  <c r="AB290" i="57"/>
  <c r="AA243" i="57"/>
  <c r="AE256" i="57"/>
  <c r="Z219" i="57"/>
  <c r="AE238" i="57"/>
  <c r="AA175" i="57"/>
  <c r="AB169" i="57"/>
  <c r="AB148" i="57"/>
  <c r="AA157" i="57"/>
  <c r="AA194" i="57"/>
  <c r="AC169" i="57"/>
  <c r="AE69" i="57"/>
  <c r="AC70" i="57"/>
  <c r="Z117" i="57"/>
  <c r="Z29" i="57"/>
  <c r="Z37" i="57"/>
  <c r="AE257" i="57"/>
  <c r="AA221" i="57"/>
  <c r="Z198" i="57"/>
  <c r="Z209" i="57"/>
  <c r="AA150" i="57"/>
  <c r="AB159" i="57"/>
  <c r="AE116" i="57"/>
  <c r="AA195" i="57"/>
  <c r="AE81" i="57"/>
  <c r="AA66" i="57"/>
  <c r="AB75" i="57"/>
  <c r="AB118" i="57"/>
  <c r="AA39" i="57"/>
  <c r="AB42" i="57"/>
  <c r="Z489" i="58"/>
  <c r="AB329" i="58"/>
  <c r="AE383" i="58"/>
  <c r="AE339" i="58"/>
  <c r="AA296" i="58"/>
  <c r="AB19" i="57"/>
  <c r="AC19" i="57"/>
  <c r="Z350" i="58"/>
  <c r="Z423" i="58"/>
  <c r="AE347" i="58"/>
  <c r="AE460" i="58"/>
  <c r="Z21" i="57"/>
  <c r="AB13" i="57"/>
  <c r="Z485" i="58"/>
  <c r="AE415" i="58"/>
  <c r="AE429" i="58"/>
  <c r="AE67" i="57"/>
  <c r="AE34" i="57"/>
  <c r="Z4" i="57"/>
  <c r="Z496" i="58"/>
  <c r="AE374" i="58"/>
  <c r="AC419" i="58"/>
  <c r="AB59" i="58"/>
  <c r="AB483" i="58"/>
  <c r="AA355" i="58"/>
  <c r="Z461" i="58"/>
  <c r="Z333" i="58"/>
  <c r="AA422" i="58"/>
  <c r="AE260" i="58"/>
  <c r="Z77" i="58"/>
  <c r="AA389" i="58"/>
  <c r="AA456" i="58"/>
  <c r="AE370" i="58"/>
  <c r="AA455" i="58"/>
  <c r="AE369" i="58"/>
  <c r="AA350" i="58"/>
  <c r="AB79" i="57"/>
  <c r="AH79" i="57" s="1"/>
  <c r="AJ79" i="57" s="1"/>
  <c r="AA20" i="57"/>
  <c r="Z354" i="58"/>
  <c r="AE345" i="58"/>
  <c r="AE380" i="58"/>
  <c r="AB279" i="58"/>
  <c r="AB122" i="58"/>
  <c r="AB194" i="58"/>
  <c r="AE19" i="58"/>
  <c r="Z172" i="58"/>
  <c r="AC419" i="57"/>
  <c r="AA353" i="57"/>
  <c r="AA377" i="57"/>
  <c r="Z244" i="57"/>
  <c r="Z267" i="57"/>
  <c r="AB361" i="57"/>
  <c r="AE275" i="57"/>
  <c r="AB322" i="57"/>
  <c r="AB228" i="57"/>
  <c r="AA248" i="57"/>
  <c r="AB205" i="57"/>
  <c r="AC216" i="57"/>
  <c r="AB188" i="57"/>
  <c r="AC166" i="57"/>
  <c r="AA124" i="57"/>
  <c r="AE198" i="57"/>
  <c r="AC177" i="57"/>
  <c r="AE109" i="57"/>
  <c r="Z79" i="57"/>
  <c r="AA85" i="57"/>
  <c r="Z123" i="57"/>
  <c r="AC74" i="57"/>
  <c r="AE18" i="57"/>
  <c r="Z302" i="57"/>
  <c r="AA320" i="57"/>
  <c r="AC277" i="57"/>
  <c r="Z207" i="57"/>
  <c r="AA249" i="57"/>
  <c r="Z226" i="57"/>
  <c r="AE123" i="57"/>
  <c r="AE117" i="57"/>
  <c r="AB177" i="57"/>
  <c r="AE105" i="57"/>
  <c r="AE187" i="57"/>
  <c r="Z157" i="57"/>
  <c r="AC99" i="57"/>
  <c r="AE107" i="57"/>
  <c r="Z137" i="57"/>
  <c r="Z101" i="57"/>
  <c r="AE237" i="57"/>
  <c r="AC255" i="57"/>
  <c r="AB216" i="57"/>
  <c r="AA236" i="57"/>
  <c r="AC164" i="57"/>
  <c r="AB182" i="57"/>
  <c r="AC154" i="57"/>
  <c r="AA107" i="57"/>
  <c r="AE192" i="57"/>
  <c r="AE166" i="57"/>
  <c r="AC34" i="57"/>
  <c r="Z48" i="57"/>
  <c r="AB114" i="57"/>
  <c r="AB69" i="57"/>
  <c r="AC27" i="57"/>
  <c r="AC256" i="57"/>
  <c r="AC218" i="57"/>
  <c r="Z238" i="57"/>
  <c r="AB173" i="57"/>
  <c r="AE165" i="57"/>
  <c r="AB183" i="57"/>
  <c r="AC147" i="57"/>
  <c r="AE112" i="57"/>
  <c r="AE193" i="57"/>
  <c r="Z169" i="57"/>
  <c r="AA65" i="57"/>
  <c r="AA55" i="57"/>
  <c r="Z68" i="57"/>
  <c r="AB116" i="57"/>
  <c r="AB74" i="57"/>
  <c r="AB35" i="57"/>
  <c r="AC422" i="58"/>
  <c r="AA381" i="58"/>
  <c r="AE288" i="58"/>
  <c r="AA469" i="58"/>
  <c r="AE382" i="58"/>
  <c r="AA430" i="58"/>
  <c r="AC28" i="57"/>
  <c r="AB404" i="58"/>
  <c r="AA425" i="58"/>
  <c r="AE454" i="58"/>
  <c r="AA411" i="58"/>
  <c r="AB72" i="57"/>
  <c r="AC6" i="57"/>
  <c r="AE379" i="58"/>
  <c r="AA373" i="58"/>
  <c r="AC408" i="58"/>
  <c r="Z55" i="57"/>
  <c r="AB22" i="57"/>
  <c r="Z500" i="58"/>
  <c r="AA377" i="58"/>
  <c r="AA353" i="58"/>
  <c r="AC319" i="58"/>
  <c r="Z151" i="58"/>
  <c r="Z478" i="58"/>
  <c r="AE349" i="58"/>
  <c r="AB434" i="58"/>
  <c r="AB294" i="58"/>
  <c r="AA358" i="58"/>
  <c r="AE222" i="58"/>
  <c r="Z367" i="59"/>
  <c r="AA123" i="58"/>
  <c r="AC429" i="58"/>
  <c r="AE343" i="58"/>
  <c r="AC428" i="58"/>
  <c r="Z343" i="58"/>
  <c r="AC335" i="58"/>
  <c r="AE41" i="57"/>
  <c r="AB32" i="57"/>
  <c r="AC305" i="58"/>
  <c r="Z409" i="58"/>
  <c r="AC359" i="58"/>
  <c r="AC225" i="58"/>
  <c r="AB405" i="58"/>
  <c r="Z274" i="58"/>
  <c r="AA6" i="58"/>
  <c r="AC59" i="58"/>
  <c r="AA426" i="58"/>
  <c r="AB68" i="57"/>
  <c r="AB55" i="57"/>
  <c r="AC35" i="57"/>
  <c r="AC402" i="58"/>
  <c r="AB497" i="58"/>
  <c r="AA437" i="58"/>
  <c r="AA420" i="58"/>
  <c r="AC440" i="58"/>
  <c r="AE468" i="58"/>
  <c r="AE48" i="57"/>
  <c r="AC30" i="57"/>
  <c r="Z34" i="57"/>
  <c r="AE481" i="58"/>
  <c r="AA413" i="58"/>
  <c r="AA500" i="58"/>
  <c r="AE498" i="58"/>
  <c r="AC342" i="58"/>
  <c r="Z363" i="58"/>
  <c r="AE376" i="58"/>
  <c r="Z266" i="58"/>
  <c r="AA110" i="58"/>
  <c r="AE94" i="58"/>
  <c r="AB475" i="58"/>
  <c r="AB411" i="58"/>
  <c r="AE357" i="58"/>
  <c r="AB312" i="58"/>
  <c r="Z453" i="58"/>
  <c r="Z389" i="58"/>
  <c r="Z325" i="58"/>
  <c r="AA108" i="58"/>
  <c r="AC411" i="58"/>
  <c r="AA340" i="58"/>
  <c r="Z223" i="58"/>
  <c r="AB134" i="58"/>
  <c r="AB22" i="58"/>
  <c r="AC442" i="58"/>
  <c r="AE492" i="58"/>
  <c r="AE458" i="58"/>
  <c r="AA416" i="58"/>
  <c r="AC373" i="58"/>
  <c r="AC330" i="58"/>
  <c r="AA224" i="58"/>
  <c r="AC436" i="58"/>
  <c r="AE393" i="58"/>
  <c r="AB340" i="58"/>
  <c r="AB218" i="58"/>
  <c r="AC443" i="58"/>
  <c r="AE388" i="58"/>
  <c r="AA318" i="58"/>
  <c r="AA251" i="58"/>
  <c r="AB140" i="58"/>
  <c r="AC437" i="59"/>
  <c r="AC47" i="57"/>
  <c r="AE82" i="57"/>
  <c r="AC36" i="57"/>
  <c r="AE51" i="57"/>
  <c r="AE46" i="57"/>
  <c r="Z28" i="57"/>
  <c r="AA3" i="58"/>
  <c r="AA461" i="58"/>
  <c r="AC227" i="58"/>
  <c r="Z395" i="58"/>
  <c r="AB428" i="58"/>
  <c r="AA491" i="58"/>
  <c r="Z434" i="58"/>
  <c r="Z370" i="58"/>
  <c r="AC263" i="58"/>
  <c r="Z433" i="58"/>
  <c r="AB334" i="58"/>
  <c r="AB461" i="58"/>
  <c r="AA374" i="58"/>
  <c r="AA244" i="58"/>
  <c r="Z102" i="58"/>
  <c r="AA305" i="58"/>
  <c r="Z214" i="58"/>
  <c r="AE229" i="58"/>
  <c r="AE253" i="58"/>
  <c r="AA97" i="58"/>
  <c r="AC71" i="58"/>
  <c r="AA352" i="58"/>
  <c r="AC281" i="58"/>
  <c r="Z145" i="58"/>
  <c r="AC92" i="58"/>
  <c r="AA309" i="58"/>
  <c r="AA221" i="58"/>
  <c r="AA91" i="58"/>
  <c r="Z88" i="58"/>
  <c r="AB407" i="59"/>
  <c r="AA281" i="58"/>
  <c r="Z187" i="58"/>
  <c r="AE117" i="58"/>
  <c r="AB252" i="58"/>
  <c r="AC451" i="58"/>
  <c r="AC399" i="58"/>
  <c r="AE342" i="58"/>
  <c r="AE290" i="58"/>
  <c r="AA220" i="58"/>
  <c r="AB67" i="58"/>
  <c r="Z207" i="59"/>
  <c r="AB135" i="57"/>
  <c r="AA112" i="57"/>
  <c r="AE57" i="57"/>
  <c r="AC33" i="57"/>
  <c r="AB16" i="57"/>
  <c r="Z239" i="58"/>
  <c r="Z366" i="58"/>
  <c r="AB493" i="58"/>
  <c r="Z271" i="58"/>
  <c r="AE232" i="58"/>
  <c r="Z474" i="58"/>
  <c r="Z410" i="58"/>
  <c r="AE337" i="58"/>
  <c r="Z473" i="58"/>
  <c r="Z401" i="58"/>
  <c r="Z313" i="58"/>
  <c r="AC427" i="58"/>
  <c r="AE352" i="58"/>
  <c r="Z202" i="58"/>
  <c r="Z46" i="58"/>
  <c r="Z259" i="58"/>
  <c r="AC250" i="58"/>
  <c r="AE225" i="58"/>
  <c r="Z268" i="58"/>
  <c r="AB173" i="58"/>
  <c r="AB11" i="58"/>
  <c r="AH11" i="58" s="1"/>
  <c r="AJ11" i="58" s="1"/>
  <c r="AC341" i="58"/>
  <c r="Z199" i="58"/>
  <c r="AB187" i="58"/>
  <c r="AC277" i="58"/>
  <c r="AA137" i="58"/>
  <c r="AE441" i="59"/>
  <c r="AC13" i="58"/>
  <c r="AE273" i="58"/>
  <c r="Z10" i="58"/>
  <c r="Z437" i="59"/>
  <c r="AA483" i="58"/>
  <c r="AE446" i="58"/>
  <c r="AA467" i="58"/>
  <c r="AE452" i="58"/>
  <c r="AE26" i="57"/>
  <c r="AA417" i="58"/>
  <c r="AE411" i="58"/>
  <c r="AB325" i="58"/>
  <c r="AA314" i="58"/>
  <c r="Z247" i="58"/>
  <c r="Z22" i="57"/>
  <c r="Z24" i="57"/>
  <c r="Z8" i="57"/>
  <c r="AB314" i="58"/>
  <c r="AE435" i="58"/>
  <c r="AB298" i="58"/>
  <c r="AE461" i="58"/>
  <c r="AA394" i="58"/>
  <c r="AB30" i="57"/>
  <c r="AB28" i="57"/>
  <c r="AB321" i="58"/>
  <c r="AB489" i="58"/>
  <c r="AA488" i="58"/>
  <c r="AE469" i="58"/>
  <c r="AA348" i="58"/>
  <c r="AC272" i="58"/>
  <c r="Z190" i="58"/>
  <c r="AA493" i="58"/>
  <c r="AB427" i="58"/>
  <c r="AC352" i="58"/>
  <c r="Z469" i="58"/>
  <c r="AB394" i="58"/>
  <c r="AE264" i="58"/>
  <c r="AA418" i="58"/>
  <c r="AC347" i="58"/>
  <c r="AB174" i="58"/>
  <c r="AE462" i="59"/>
  <c r="AC378" i="58"/>
  <c r="AE484" i="58"/>
  <c r="AC421" i="58"/>
  <c r="AE367" i="58"/>
  <c r="AC311" i="58"/>
  <c r="AA431" i="58"/>
  <c r="AE377" i="58"/>
  <c r="AC309" i="58"/>
  <c r="AA438" i="58"/>
  <c r="AC367" i="58"/>
  <c r="Z298" i="58"/>
  <c r="Z113" i="58"/>
  <c r="Z48" i="58"/>
  <c r="AE22" i="57"/>
  <c r="AA88" i="57"/>
  <c r="AA57" i="57"/>
  <c r="AA5" i="57"/>
  <c r="AE98" i="57"/>
  <c r="AA67" i="57"/>
  <c r="AE62" i="57"/>
  <c r="Z39" i="57"/>
  <c r="Z11" i="57"/>
  <c r="AB345" i="58"/>
  <c r="AB355" i="58"/>
  <c r="AE501" i="58"/>
  <c r="AE224" i="58"/>
  <c r="AA499" i="58"/>
  <c r="AB471" i="58"/>
  <c r="AB391" i="58"/>
  <c r="AA335" i="58"/>
  <c r="Z441" i="58"/>
  <c r="Z369" i="58"/>
  <c r="AB469" i="58"/>
  <c r="AA402" i="58"/>
  <c r="AC327" i="58"/>
  <c r="Z248" i="58"/>
  <c r="AB131" i="58"/>
  <c r="AE296" i="58"/>
  <c r="AB247" i="58"/>
  <c r="AC257" i="58"/>
  <c r="AB261" i="58"/>
  <c r="AA191" i="58"/>
  <c r="Z50" i="58"/>
  <c r="Z416" i="58"/>
  <c r="Z278" i="58"/>
  <c r="AC256" i="58"/>
  <c r="AB148" i="58"/>
  <c r="AE470" i="59"/>
  <c r="AE262" i="58"/>
  <c r="AA105" i="58"/>
  <c r="AB469" i="59"/>
  <c r="AA469" i="59"/>
  <c r="Z129" i="58"/>
  <c r="AE464" i="59"/>
  <c r="AA407" i="59"/>
  <c r="AC107" i="58"/>
  <c r="AC101" i="58"/>
  <c r="AA52" i="58"/>
  <c r="AE107" i="58"/>
  <c r="AC125" i="58"/>
  <c r="AE7" i="58"/>
  <c r="Z63" i="58"/>
  <c r="AA474" i="59"/>
  <c r="Z372" i="59"/>
  <c r="Z392" i="58"/>
  <c r="AE338" i="58"/>
  <c r="AC255" i="58"/>
  <c r="AC274" i="58"/>
  <c r="AB278" i="58"/>
  <c r="AA179" i="58"/>
  <c r="AA267" i="58"/>
  <c r="AC221" i="58"/>
  <c r="AB193" i="58"/>
  <c r="AB164" i="58"/>
  <c r="AB139" i="58"/>
  <c r="Z78" i="58"/>
  <c r="Z80" i="58"/>
  <c r="AB451" i="59"/>
  <c r="Z269" i="59"/>
  <c r="AA317" i="58"/>
  <c r="AE255" i="58"/>
  <c r="AA288" i="58"/>
  <c r="Z211" i="58"/>
  <c r="AC248" i="58"/>
  <c r="AC218" i="58"/>
  <c r="AE121" i="58"/>
  <c r="AE96" i="58"/>
  <c r="AA88" i="58"/>
  <c r="AC23" i="58"/>
  <c r="AC420" i="59"/>
  <c r="AC47" i="58"/>
  <c r="AC70" i="58"/>
  <c r="Z38" i="58"/>
  <c r="AC16" i="58"/>
  <c r="AC465" i="59"/>
  <c r="Z351" i="59"/>
  <c r="AA346" i="59"/>
  <c r="Z348" i="59"/>
  <c r="AA85" i="59"/>
  <c r="AC246" i="58"/>
  <c r="AA229" i="58"/>
  <c r="AB126" i="58"/>
  <c r="AA130" i="58"/>
  <c r="AE88" i="58"/>
  <c r="AB49" i="58"/>
  <c r="AB354" i="59"/>
  <c r="AB292" i="59"/>
  <c r="AA189" i="58"/>
  <c r="AA364" i="59"/>
  <c r="AC132" i="58"/>
  <c r="AC166" i="58"/>
  <c r="AA184" i="58"/>
  <c r="AC84" i="58"/>
  <c r="AA55" i="58"/>
  <c r="AB52" i="58"/>
  <c r="Z363" i="59"/>
  <c r="AB389" i="58"/>
  <c r="AA336" i="58"/>
  <c r="AE244" i="58"/>
  <c r="AB271" i="58"/>
  <c r="AA260" i="58"/>
  <c r="AE133" i="58"/>
  <c r="AB249" i="58"/>
  <c r="AE218" i="58"/>
  <c r="AC103" i="58"/>
  <c r="AB180" i="58"/>
  <c r="Z134" i="58"/>
  <c r="Z69" i="58"/>
  <c r="Z28" i="58"/>
  <c r="AE304" i="58"/>
  <c r="AE303" i="58"/>
  <c r="Z224" i="58"/>
  <c r="AA256" i="58"/>
  <c r="Z316" i="58"/>
  <c r="AA259" i="58"/>
  <c r="AE188" i="58"/>
  <c r="AA175" i="58"/>
  <c r="AB117" i="58"/>
  <c r="AC57" i="58"/>
  <c r="AB108" i="58"/>
  <c r="AC79" i="58"/>
  <c r="AA466" i="59"/>
  <c r="Z314" i="59"/>
  <c r="AA81" i="58"/>
  <c r="AB16" i="58"/>
  <c r="AA27" i="58"/>
  <c r="AA480" i="59"/>
  <c r="Z389" i="59"/>
  <c r="AC338" i="59"/>
  <c r="AE259" i="58"/>
  <c r="AB242" i="58"/>
  <c r="AC192" i="58"/>
  <c r="AA162" i="58"/>
  <c r="Z84" i="58"/>
  <c r="Z24" i="58"/>
  <c r="AC375" i="59"/>
  <c r="AE145" i="58"/>
  <c r="AA101" i="58"/>
  <c r="AB375" i="58"/>
  <c r="AC332" i="58"/>
  <c r="AA232" i="58"/>
  <c r="Z417" i="58"/>
  <c r="Z353" i="58"/>
  <c r="AA270" i="58"/>
  <c r="AB445" i="58"/>
  <c r="AC391" i="58"/>
  <c r="AE334" i="58"/>
  <c r="AE258" i="58"/>
  <c r="AE192" i="58"/>
  <c r="AC53" i="58"/>
  <c r="AB425" i="59"/>
  <c r="AE307" i="58"/>
  <c r="Z258" i="58"/>
  <c r="AC289" i="58"/>
  <c r="Z215" i="58"/>
  <c r="AC264" i="58"/>
  <c r="AA151" i="58"/>
  <c r="AA111" i="58"/>
  <c r="AA161" i="58"/>
  <c r="AE178" i="58"/>
  <c r="AB71" i="58"/>
  <c r="AA71" i="58"/>
  <c r="AB84" i="58"/>
  <c r="AC429" i="59"/>
  <c r="AA475" i="59"/>
  <c r="AB397" i="58"/>
  <c r="AA344" i="58"/>
  <c r="AC233" i="58"/>
  <c r="AB267" i="58"/>
  <c r="AC285" i="58"/>
  <c r="AC228" i="58"/>
  <c r="AE245" i="58"/>
  <c r="AA115" i="58"/>
  <c r="AE128" i="58"/>
  <c r="Z111" i="58"/>
  <c r="AC40" i="58"/>
  <c r="AB69" i="58"/>
  <c r="AE9" i="58"/>
  <c r="AB273" i="59"/>
  <c r="AE311" i="58"/>
  <c r="AB263" i="58"/>
  <c r="AE266" i="58"/>
  <c r="AC195" i="58"/>
  <c r="Z256" i="58"/>
  <c r="AA90" i="58"/>
  <c r="AB181" i="58"/>
  <c r="AC142" i="58"/>
  <c r="AC133" i="58"/>
  <c r="AC52" i="58"/>
  <c r="AA4" i="58"/>
  <c r="AC496" i="59"/>
  <c r="AB97" i="58"/>
  <c r="AA49" i="58"/>
  <c r="AA25" i="58"/>
  <c r="AA11" i="58"/>
  <c r="AC449" i="59"/>
  <c r="AC331" i="59"/>
  <c r="AE309" i="59"/>
  <c r="Z191" i="59"/>
  <c r="AC286" i="58"/>
  <c r="Z261" i="58"/>
  <c r="AE216" i="58"/>
  <c r="AB112" i="58"/>
  <c r="Z67" i="58"/>
  <c r="Z385" i="59"/>
  <c r="AC233" i="59"/>
  <c r="AC161" i="58"/>
  <c r="AB482" i="59"/>
  <c r="AE281" i="58"/>
  <c r="Z212" i="58"/>
  <c r="AA210" i="58"/>
  <c r="AC109" i="58"/>
  <c r="AE148" i="58"/>
  <c r="Z163" i="58"/>
  <c r="AA94" i="58"/>
  <c r="AE62" i="58"/>
  <c r="AC100" i="58"/>
  <c r="AC37" i="58"/>
  <c r="AC41" i="58"/>
  <c r="Z18" i="58"/>
  <c r="AA490" i="59"/>
  <c r="Z365" i="59"/>
  <c r="Z420" i="59"/>
  <c r="AA317" i="59"/>
  <c r="AC175" i="58"/>
  <c r="AC204" i="58"/>
  <c r="AC186" i="58"/>
  <c r="AC193" i="58"/>
  <c r="AE48" i="58"/>
  <c r="AB439" i="59"/>
  <c r="AB270" i="59"/>
  <c r="AC254" i="58"/>
  <c r="AB258" i="58"/>
  <c r="AA311" i="58"/>
  <c r="AE257" i="58"/>
  <c r="AA214" i="58"/>
  <c r="AA98" i="58"/>
  <c r="AE156" i="58"/>
  <c r="Z171" i="58"/>
  <c r="AE82" i="58"/>
  <c r="Z114" i="58"/>
  <c r="Z62" i="58"/>
  <c r="Z49" i="58"/>
  <c r="AB72" i="58"/>
  <c r="AB18" i="58"/>
  <c r="AE426" i="59"/>
  <c r="Z397" i="59"/>
  <c r="AE469" i="59"/>
  <c r="AA167" i="58"/>
  <c r="Z497" i="58"/>
  <c r="AB495" i="58"/>
  <c r="Z488" i="58"/>
  <c r="AE483" i="58"/>
  <c r="AE493" i="58"/>
  <c r="Z450" i="58"/>
  <c r="Z378" i="58"/>
  <c r="AA319" i="58"/>
  <c r="Z425" i="58"/>
  <c r="AB326" i="58"/>
  <c r="AB453" i="58"/>
  <c r="AE384" i="58"/>
  <c r="AA282" i="58"/>
  <c r="AC217" i="58"/>
  <c r="AA56" i="58"/>
  <c r="AA313" i="58"/>
  <c r="Z226" i="58"/>
  <c r="AA240" i="58"/>
  <c r="AA243" i="58"/>
  <c r="Z152" i="58"/>
  <c r="AE65" i="58"/>
  <c r="AB373" i="58"/>
  <c r="AB219" i="58"/>
  <c r="Z180" i="58"/>
  <c r="Z166" i="58"/>
  <c r="AB361" i="59"/>
  <c r="AB178" i="58"/>
  <c r="AC81" i="58"/>
  <c r="AC18" i="58"/>
  <c r="Z355" i="59"/>
  <c r="AA249" i="58"/>
  <c r="AE101" i="58"/>
  <c r="AB345" i="59"/>
  <c r="Z229" i="58"/>
  <c r="AC214" i="58"/>
  <c r="AE153" i="58"/>
  <c r="AE171" i="58"/>
  <c r="AC189" i="58"/>
  <c r="Z14" i="58"/>
  <c r="AC60" i="58"/>
  <c r="Z33" i="58"/>
  <c r="Z411" i="59"/>
  <c r="AB381" i="58"/>
  <c r="AA328" i="58"/>
  <c r="Z201" i="58"/>
  <c r="Z246" i="58"/>
  <c r="AA264" i="58"/>
  <c r="AE309" i="58"/>
  <c r="AB253" i="58"/>
  <c r="AE210" i="58"/>
  <c r="AE160" i="58"/>
  <c r="Z143" i="58"/>
  <c r="Z118" i="58"/>
  <c r="AA84" i="58"/>
  <c r="AB53" i="58"/>
  <c r="AB335" i="59"/>
  <c r="AC306" i="58"/>
  <c r="Z242" i="58"/>
  <c r="AC273" i="58"/>
  <c r="AB305" i="58"/>
  <c r="AB234" i="58"/>
  <c r="AE207" i="58"/>
  <c r="AA185" i="58"/>
  <c r="AA176" i="58"/>
  <c r="AC68" i="58"/>
  <c r="AB14" i="58"/>
  <c r="Z436" i="59"/>
  <c r="Z100" i="58"/>
  <c r="AA57" i="58"/>
  <c r="AC8" i="58"/>
  <c r="AB10" i="58"/>
  <c r="AE434" i="59"/>
  <c r="AE277" i="59"/>
  <c r="AA483" i="59"/>
  <c r="Z252" i="59"/>
  <c r="AB225" i="58"/>
  <c r="AE305" i="58"/>
  <c r="AA206" i="58"/>
  <c r="AB176" i="58"/>
  <c r="AB101" i="58"/>
  <c r="AE39" i="58"/>
  <c r="AE417" i="59"/>
  <c r="AE180" i="58"/>
  <c r="AA133" i="58"/>
  <c r="AE211" i="58"/>
  <c r="AB141" i="58"/>
  <c r="AA145" i="58"/>
  <c r="AE162" i="58"/>
  <c r="Z107" i="58"/>
  <c r="AC11" i="58"/>
  <c r="AE12" i="58"/>
  <c r="AA431" i="59"/>
  <c r="Z432" i="58"/>
  <c r="AA368" i="58"/>
  <c r="AC325" i="58"/>
  <c r="Z318" i="58"/>
  <c r="AC242" i="58"/>
  <c r="AB246" i="58"/>
  <c r="Z292" i="58"/>
  <c r="Z235" i="58"/>
  <c r="AA208" i="58"/>
  <c r="AC155" i="58"/>
  <c r="Z159" i="58"/>
  <c r="AA64" i="58"/>
  <c r="AA39" i="58"/>
  <c r="AE498" i="59"/>
  <c r="Z275" i="58"/>
  <c r="AA293" i="58"/>
  <c r="Z196" i="58"/>
  <c r="AC241" i="58"/>
  <c r="AE301" i="58"/>
  <c r="AB245" i="58"/>
  <c r="AA119" i="58"/>
  <c r="Z192" i="58"/>
  <c r="AE179" i="58"/>
  <c r="AC165" i="58"/>
  <c r="AA76" i="58"/>
  <c r="AE33" i="58"/>
  <c r="AB356" i="59"/>
  <c r="AA58" i="58"/>
  <c r="AE67" i="58"/>
  <c r="AC30" i="58"/>
  <c r="AE13" i="58"/>
  <c r="AA462" i="59"/>
  <c r="Z341" i="59"/>
  <c r="AA331" i="59"/>
  <c r="AE334" i="59"/>
  <c r="Z236" i="59"/>
  <c r="AC238" i="58"/>
  <c r="Z219" i="58"/>
  <c r="AA222" i="58"/>
  <c r="AC119" i="58"/>
  <c r="AB81" i="58"/>
  <c r="AC493" i="59"/>
  <c r="AE205" i="58"/>
  <c r="AE84" i="58"/>
  <c r="Z293" i="59"/>
  <c r="AC364" i="58"/>
  <c r="AE321" i="58"/>
  <c r="AB470" i="58"/>
  <c r="AB406" i="58"/>
  <c r="AB342" i="58"/>
  <c r="AE228" i="58"/>
  <c r="AA434" i="58"/>
  <c r="AB377" i="58"/>
  <c r="AE320" i="58"/>
  <c r="AE102" i="58"/>
  <c r="AE152" i="58"/>
  <c r="AB66" i="58"/>
  <c r="Z291" i="58"/>
  <c r="AA297" i="58"/>
  <c r="AB243" i="58"/>
  <c r="AC261" i="58"/>
  <c r="Z141" i="58"/>
  <c r="Z236" i="58"/>
  <c r="AE219" i="58"/>
  <c r="AB157" i="58"/>
  <c r="AE139" i="58"/>
  <c r="AC157" i="58"/>
  <c r="AB104" i="58"/>
  <c r="AE49" i="58"/>
  <c r="AE38" i="58"/>
  <c r="AB348" i="59"/>
  <c r="AB188" i="59"/>
  <c r="Z376" i="58"/>
  <c r="AC333" i="58"/>
  <c r="AB315" i="58"/>
  <c r="AA253" i="58"/>
  <c r="AE270" i="58"/>
  <c r="AB317" i="58"/>
  <c r="Z121" i="58"/>
  <c r="AB166" i="58"/>
  <c r="AE85" i="58"/>
  <c r="AB171" i="58"/>
  <c r="AA100" i="58"/>
  <c r="AB100" i="58"/>
  <c r="AB17" i="58"/>
  <c r="AE348" i="59"/>
  <c r="AC299" i="58"/>
  <c r="AA301" i="58"/>
  <c r="Z218" i="58"/>
  <c r="AA252" i="58"/>
  <c r="AC312" i="58"/>
  <c r="AB241" i="58"/>
  <c r="AA213" i="58"/>
  <c r="AB165" i="58"/>
  <c r="AE115" i="58"/>
  <c r="AA89" i="58"/>
  <c r="AA74" i="58"/>
  <c r="AA444" i="59"/>
  <c r="AC185" i="59"/>
  <c r="AB89" i="58"/>
  <c r="AC19" i="58"/>
  <c r="AA32" i="58"/>
  <c r="AB6" i="58"/>
  <c r="Z414" i="59"/>
  <c r="AB473" i="59"/>
  <c r="AE430" i="59"/>
  <c r="AA257" i="58"/>
  <c r="AB197" i="58"/>
  <c r="AB190" i="58"/>
  <c r="AA48" i="58"/>
  <c r="AE36" i="58"/>
  <c r="AE137" i="59"/>
  <c r="AA199" i="58"/>
  <c r="AE53" i="58"/>
  <c r="AB186" i="58"/>
  <c r="AC260" i="58"/>
  <c r="Z188" i="58"/>
  <c r="AE204" i="58"/>
  <c r="Z161" i="58"/>
  <c r="AA138" i="58"/>
  <c r="AB152" i="58"/>
  <c r="Z170" i="58"/>
  <c r="AA80" i="58"/>
  <c r="AE81" i="58"/>
  <c r="AB57" i="58"/>
  <c r="AE44" i="58"/>
  <c r="Z21" i="58"/>
  <c r="AE460" i="59"/>
  <c r="AB350" i="59"/>
  <c r="AE364" i="59"/>
  <c r="AC329" i="59"/>
  <c r="Z286" i="59"/>
  <c r="AA135" i="58"/>
  <c r="AA127" i="58"/>
  <c r="AA173" i="58"/>
  <c r="AE150" i="58"/>
  <c r="Z45" i="58"/>
  <c r="Z353" i="59"/>
  <c r="AC396" i="59"/>
  <c r="AB233" i="58"/>
  <c r="Z237" i="58"/>
  <c r="AC300" i="58"/>
  <c r="AC236" i="58"/>
  <c r="AE208" i="58"/>
  <c r="AE184" i="58"/>
  <c r="AC135" i="58"/>
  <c r="AB160" i="58"/>
  <c r="Z178" i="58"/>
  <c r="AC69" i="58"/>
  <c r="AA95" i="58"/>
  <c r="Z31" i="58"/>
  <c r="Z51" i="58"/>
  <c r="AB29" i="58"/>
  <c r="AC397" i="59"/>
  <c r="AA354" i="59"/>
  <c r="Z496" i="59"/>
  <c r="AC124" i="58"/>
  <c r="AB499" i="58"/>
  <c r="AE439" i="58"/>
  <c r="Z451" i="58"/>
  <c r="Z459" i="58"/>
  <c r="Z407" i="58"/>
  <c r="AC488" i="58"/>
  <c r="AB439" i="58"/>
  <c r="AE361" i="58"/>
  <c r="AA242" i="58"/>
  <c r="AB398" i="58"/>
  <c r="AC259" i="58"/>
  <c r="Z440" i="58"/>
  <c r="AE366" i="58"/>
  <c r="AA269" i="58"/>
  <c r="AA174" i="58"/>
  <c r="AB12" i="58"/>
  <c r="AE299" i="58"/>
  <c r="AC176" i="58"/>
  <c r="AE317" i="58"/>
  <c r="AB213" i="58"/>
  <c r="AH213" i="58" s="1"/>
  <c r="AJ213" i="58" s="1"/>
  <c r="AE155" i="58"/>
  <c r="AA488" i="59"/>
  <c r="AE330" i="58"/>
  <c r="AC253" i="58"/>
  <c r="Z177" i="58"/>
  <c r="AB58" i="58"/>
  <c r="AE287" i="58"/>
  <c r="AE199" i="58"/>
  <c r="AA47" i="58"/>
  <c r="AE59" i="58"/>
  <c r="AC367" i="59"/>
  <c r="Z253" i="58"/>
  <c r="Z86" i="58"/>
  <c r="AB170" i="58"/>
  <c r="AB205" i="58"/>
  <c r="AE203" i="58"/>
  <c r="Z168" i="58"/>
  <c r="AC150" i="58"/>
  <c r="AA168" i="58"/>
  <c r="AC93" i="58"/>
  <c r="AA66" i="58"/>
  <c r="AB30" i="58"/>
  <c r="AC452" i="59"/>
  <c r="Z424" i="58"/>
  <c r="AA360" i="58"/>
  <c r="AB316" i="58"/>
  <c r="Z310" i="58"/>
  <c r="Z232" i="58"/>
  <c r="AC249" i="58"/>
  <c r="Z296" i="58"/>
  <c r="AB224" i="58"/>
  <c r="AA200" i="58"/>
  <c r="AC139" i="58"/>
  <c r="AC99" i="58"/>
  <c r="AA82" i="58"/>
  <c r="AB74" i="58"/>
  <c r="AE43" i="58"/>
  <c r="AE425" i="59"/>
  <c r="AA310" i="58"/>
  <c r="AE295" i="58"/>
  <c r="AB227" i="58"/>
  <c r="AC245" i="58"/>
  <c r="AA291" i="58"/>
  <c r="Z216" i="58"/>
  <c r="AE195" i="58"/>
  <c r="AC158" i="58"/>
  <c r="AA144" i="58"/>
  <c r="AA22" i="58"/>
  <c r="AC495" i="59"/>
  <c r="AC370" i="59"/>
  <c r="AB93" i="58"/>
  <c r="AB42" i="58"/>
  <c r="AA24" i="58"/>
  <c r="Z3" i="59"/>
  <c r="AA392" i="59"/>
  <c r="AC450" i="59"/>
  <c r="AC278" i="58"/>
  <c r="AB114" i="58"/>
  <c r="AA263" i="58"/>
  <c r="AC120" i="58"/>
  <c r="Z194" i="58"/>
  <c r="AE50" i="58"/>
  <c r="Z13" i="58"/>
  <c r="AC212" i="58"/>
  <c r="AB106" i="58"/>
  <c r="AA201" i="58"/>
  <c r="Z120" i="58"/>
  <c r="AE123" i="58"/>
  <c r="AC141" i="58"/>
  <c r="AA83" i="58"/>
  <c r="Z56" i="58"/>
  <c r="Z8" i="58"/>
  <c r="Z480" i="59"/>
  <c r="AB421" i="58"/>
  <c r="AC357" i="58"/>
  <c r="Z311" i="58"/>
  <c r="AB307" i="58"/>
  <c r="Z289" i="58"/>
  <c r="AC232" i="58"/>
  <c r="AE277" i="58"/>
  <c r="AA198" i="58"/>
  <c r="AC136" i="58"/>
  <c r="AA134" i="58"/>
  <c r="AB116" i="58"/>
  <c r="AB103" i="58"/>
  <c r="AB33" i="58"/>
  <c r="AB423" i="59"/>
  <c r="AE463" i="59"/>
  <c r="AE230" i="58"/>
  <c r="AC266" i="58"/>
  <c r="AA284" i="58"/>
  <c r="AE227" i="58"/>
  <c r="Z288" i="58"/>
  <c r="AB230" i="58"/>
  <c r="AE215" i="58"/>
  <c r="AE100" i="58"/>
  <c r="AE147" i="58"/>
  <c r="AE138" i="58"/>
  <c r="AB63" i="58"/>
  <c r="AA41" i="58"/>
  <c r="AE380" i="59"/>
  <c r="AB37" i="58"/>
  <c r="AC54" i="58"/>
  <c r="AC33" i="58"/>
  <c r="Z9" i="58"/>
  <c r="Z422" i="59"/>
  <c r="Z484" i="59"/>
  <c r="AE458" i="59"/>
  <c r="AE140" i="59"/>
  <c r="AB211" i="58"/>
  <c r="AA295" i="58"/>
  <c r="AE200" i="58"/>
  <c r="Z123" i="58"/>
  <c r="AB27" i="58"/>
  <c r="AB189" i="58"/>
  <c r="AE55" i="58"/>
  <c r="AB407" i="58"/>
  <c r="AE353" i="58"/>
  <c r="AB304" i="58"/>
  <c r="Z449" i="58"/>
  <c r="Z385" i="58"/>
  <c r="Z321" i="58"/>
  <c r="AB477" i="58"/>
  <c r="Z420" i="58"/>
  <c r="AC363" i="58"/>
  <c r="AC239" i="58"/>
  <c r="AE261" i="58"/>
  <c r="AB156" i="58"/>
  <c r="AB76" i="58"/>
  <c r="AB248" i="58"/>
  <c r="Z286" i="58"/>
  <c r="AB229" i="58"/>
  <c r="AE246" i="58"/>
  <c r="AA307" i="58"/>
  <c r="Z220" i="58"/>
  <c r="AA209" i="58"/>
  <c r="Z136" i="58"/>
  <c r="AC118" i="58"/>
  <c r="AA136" i="58"/>
  <c r="AC65" i="58"/>
  <c r="AE76" i="58"/>
  <c r="AE35" i="58"/>
  <c r="AB402" i="59"/>
  <c r="AB429" i="58"/>
  <c r="AC365" i="58"/>
  <c r="AE322" i="58"/>
  <c r="Z294" i="58"/>
  <c r="AB239" i="58"/>
  <c r="Z257" i="58"/>
  <c r="AC288" i="58"/>
  <c r="AA216" i="58"/>
  <c r="AC171" i="58"/>
  <c r="Z175" i="58"/>
  <c r="Z150" i="58"/>
  <c r="AC45" i="58"/>
  <c r="Z71" i="58"/>
  <c r="AE484" i="59"/>
  <c r="Z404" i="59"/>
  <c r="AB264" i="58"/>
  <c r="AC290" i="58"/>
  <c r="AE149" i="58"/>
  <c r="AB238" i="58"/>
  <c r="Z284" i="58"/>
  <c r="Z227" i="58"/>
  <c r="AC202" i="58"/>
  <c r="Z112" i="58"/>
  <c r="AE186" i="58"/>
  <c r="AE54" i="58"/>
  <c r="Z47" i="58"/>
  <c r="AC335" i="59"/>
  <c r="AE52" i="58"/>
  <c r="AC78" i="58"/>
  <c r="Z35" i="58"/>
  <c r="AA16" i="58"/>
  <c r="AE494" i="59"/>
  <c r="AB380" i="59"/>
  <c r="AB433" i="59"/>
  <c r="Z330" i="59"/>
  <c r="AE235" i="58"/>
  <c r="AC284" i="58"/>
  <c r="AC94" i="58"/>
  <c r="Z36" i="58"/>
  <c r="AA33" i="58"/>
  <c r="Z388" i="59"/>
  <c r="AE137" i="58"/>
  <c r="Z19" i="58"/>
  <c r="AA303" i="58"/>
  <c r="AE249" i="58"/>
  <c r="AB158" i="58"/>
  <c r="Z185" i="58"/>
  <c r="AB118" i="58"/>
  <c r="AC127" i="58"/>
  <c r="AB120" i="58"/>
  <c r="AB159" i="58"/>
  <c r="AB19" i="58"/>
  <c r="Z73" i="58"/>
  <c r="Z97" i="58"/>
  <c r="AA34" i="58"/>
  <c r="AB21" i="58"/>
  <c r="AC433" i="59"/>
  <c r="AC319" i="59"/>
  <c r="AC480" i="59"/>
  <c r="AC166" i="59"/>
  <c r="AE217" i="58"/>
  <c r="AB169" i="58"/>
  <c r="AA157" i="58"/>
  <c r="AB47" i="58"/>
  <c r="AB39" i="58"/>
  <c r="AB501" i="59"/>
  <c r="Z222" i="58"/>
  <c r="AC226" i="58"/>
  <c r="AA279" i="58"/>
  <c r="Z125" i="58"/>
  <c r="AC203" i="58"/>
  <c r="AE108" i="58"/>
  <c r="AE124" i="58"/>
  <c r="Z139" i="58"/>
  <c r="Z146" i="58"/>
  <c r="AB109" i="58"/>
  <c r="AA72" i="58"/>
  <c r="AE41" i="58"/>
  <c r="AC31" i="58"/>
  <c r="AE500" i="59"/>
  <c r="Z452" i="59"/>
  <c r="AA268" i="59"/>
  <c r="AE209" i="58"/>
  <c r="Z502" i="58"/>
  <c r="AC434" i="58"/>
  <c r="AB485" i="58"/>
  <c r="AA316" i="58"/>
  <c r="AC358" i="58"/>
  <c r="AA379" i="58"/>
  <c r="AA398" i="58"/>
  <c r="AE56" i="57"/>
  <c r="AE47" i="57"/>
  <c r="Z25" i="57"/>
  <c r="Z36" i="57"/>
  <c r="Z501" i="58"/>
  <c r="AB372" i="58"/>
  <c r="AC502" i="58"/>
  <c r="Z317" i="58"/>
  <c r="AA484" i="58"/>
  <c r="AE308" i="58"/>
  <c r="AB236" i="58"/>
  <c r="AC18" i="57"/>
  <c r="AC45" i="57"/>
  <c r="AC12" i="57"/>
  <c r="AB9" i="57"/>
  <c r="AC483" i="58"/>
  <c r="Z301" i="58"/>
  <c r="AB412" i="58"/>
  <c r="AE406" i="58"/>
  <c r="AA427" i="58"/>
  <c r="AE404" i="58"/>
  <c r="AA237" i="58"/>
  <c r="AA204" i="58"/>
  <c r="AE37" i="58"/>
  <c r="AC498" i="58"/>
  <c r="AB459" i="58"/>
  <c r="AB395" i="58"/>
  <c r="AE341" i="58"/>
  <c r="AE226" i="58"/>
  <c r="AB426" i="58"/>
  <c r="AB362" i="58"/>
  <c r="AC223" i="58"/>
  <c r="AE432" i="58"/>
  <c r="AC375" i="58"/>
  <c r="AE318" i="58"/>
  <c r="AC168" i="58"/>
  <c r="Z55" i="58"/>
  <c r="AE463" i="58"/>
  <c r="AE240" i="58"/>
  <c r="AE474" i="58"/>
  <c r="AA432" i="58"/>
  <c r="AC389" i="58"/>
  <c r="AC346" i="58"/>
  <c r="AB288" i="58"/>
  <c r="AE441" i="58"/>
  <c r="AA399" i="58"/>
  <c r="AB356" i="58"/>
  <c r="AB284" i="58"/>
  <c r="AE448" i="58"/>
  <c r="Z396" i="58"/>
  <c r="AC339" i="58"/>
  <c r="AA276" i="58"/>
  <c r="AC209" i="58"/>
  <c r="AB115" i="58"/>
  <c r="Z134" i="57"/>
  <c r="AC109" i="57"/>
  <c r="AA47" i="57"/>
  <c r="AE61" i="57"/>
  <c r="AC29" i="57"/>
  <c r="Z12" i="57"/>
  <c r="AE427" i="58"/>
  <c r="AA397" i="58"/>
  <c r="Z364" i="58"/>
  <c r="AB416" i="58"/>
  <c r="Z322" i="58"/>
  <c r="Z482" i="58"/>
  <c r="Z418" i="58"/>
  <c r="AC348" i="58"/>
  <c r="AB454" i="58"/>
  <c r="AB382" i="58"/>
  <c r="AC184" i="58"/>
  <c r="AC423" i="58"/>
  <c r="AC345" i="58"/>
  <c r="AE286" i="58"/>
  <c r="Z135" i="58"/>
  <c r="AE324" i="59"/>
  <c r="AC282" i="58"/>
  <c r="AE278" i="58"/>
  <c r="Z300" i="58"/>
  <c r="AE129" i="58"/>
  <c r="AC173" i="58"/>
  <c r="AB222" i="58"/>
  <c r="AB313" i="58"/>
  <c r="AE144" i="58"/>
  <c r="AB60" i="58"/>
  <c r="AB231" i="58"/>
  <c r="AB133" i="58"/>
  <c r="Z25" i="58"/>
  <c r="AE21" i="58"/>
  <c r="Z231" i="58"/>
  <c r="AB56" i="58"/>
  <c r="AE118" i="58"/>
  <c r="AC183" i="58"/>
  <c r="AC180" i="58"/>
  <c r="AB125" i="58"/>
  <c r="AA129" i="58"/>
  <c r="AE146" i="58"/>
  <c r="AC96" i="58"/>
  <c r="AB96" i="58"/>
  <c r="AC9" i="58"/>
  <c r="Z259" i="59"/>
  <c r="AB413" i="58"/>
  <c r="AC349" i="58"/>
  <c r="Z295" i="58"/>
  <c r="AB299" i="58"/>
  <c r="AC105" i="58"/>
  <c r="AB220" i="58"/>
  <c r="AB281" i="58"/>
  <c r="AE181" i="58"/>
  <c r="AE157" i="58"/>
  <c r="AA118" i="58"/>
  <c r="Z182" i="58"/>
  <c r="Z106" i="58"/>
  <c r="Z53" i="58"/>
  <c r="Z17" i="58"/>
  <c r="Z243" i="58"/>
  <c r="Z270" i="58"/>
  <c r="AB203" i="58"/>
  <c r="AA231" i="58"/>
  <c r="AB277" i="58"/>
  <c r="AC140" i="58"/>
  <c r="AB198" i="58"/>
  <c r="AC126" i="58"/>
  <c r="AC117" i="58"/>
  <c r="Z79" i="58"/>
  <c r="AB370" i="59"/>
  <c r="AE60" i="58"/>
  <c r="AC86" i="58"/>
  <c r="AB40" i="58"/>
  <c r="AE10" i="58"/>
  <c r="AA484" i="59"/>
  <c r="AB410" i="59"/>
  <c r="AB401" i="59"/>
  <c r="AA365" i="59"/>
  <c r="AA265" i="58"/>
  <c r="AB250" i="58"/>
  <c r="AB217" i="58"/>
  <c r="AE172" i="58"/>
  <c r="AB151" i="58"/>
  <c r="AE42" i="58"/>
  <c r="AA440" i="59"/>
  <c r="AA491" i="59"/>
  <c r="Z117" i="58"/>
  <c r="Z487" i="59"/>
  <c r="Z165" i="58"/>
  <c r="AE187" i="58"/>
  <c r="AC102" i="58"/>
  <c r="AA120" i="58"/>
  <c r="AC76" i="58"/>
  <c r="Z91" i="58"/>
  <c r="AB459" i="59"/>
  <c r="AE318" i="59"/>
  <c r="Z400" i="58"/>
  <c r="AE346" i="58"/>
  <c r="AC287" i="58"/>
  <c r="AA285" i="58"/>
  <c r="AE274" i="58"/>
  <c r="AB212" i="58"/>
  <c r="Z264" i="58"/>
  <c r="AB142" i="58"/>
  <c r="AA182" i="58"/>
  <c r="AE112" i="58"/>
  <c r="AB155" i="58"/>
  <c r="AE66" i="58"/>
  <c r="AB31" i="58"/>
  <c r="Z343" i="59"/>
  <c r="AE246" i="59"/>
  <c r="AC314" i="58"/>
  <c r="Z238" i="58"/>
  <c r="AB270" i="58"/>
  <c r="AB204" i="58"/>
  <c r="AH204" i="58" s="1"/>
  <c r="AJ204" i="58" s="1"/>
  <c r="AB273" i="58"/>
  <c r="AB209" i="58"/>
  <c r="AA205" i="58"/>
  <c r="Z144" i="58"/>
  <c r="AA121" i="58"/>
  <c r="AA112" i="58"/>
  <c r="AE57" i="58"/>
  <c r="AB25" i="58"/>
  <c r="Z92" i="58"/>
  <c r="AA30" i="58"/>
  <c r="AC21" i="58"/>
  <c r="AA498" i="59"/>
  <c r="Z386" i="59"/>
  <c r="AB434" i="59"/>
  <c r="Z444" i="59"/>
  <c r="AB436" i="59"/>
  <c r="AE275" i="58"/>
  <c r="Z285" i="58"/>
  <c r="AC252" i="58"/>
  <c r="AC194" i="58"/>
  <c r="AB183" i="58"/>
  <c r="AB23" i="58"/>
  <c r="AA330" i="59"/>
  <c r="AE175" i="58"/>
  <c r="AC463" i="59"/>
  <c r="Z386" i="58"/>
  <c r="AA343" i="58"/>
  <c r="AA274" i="58"/>
  <c r="AB438" i="58"/>
  <c r="AB374" i="58"/>
  <c r="AB302" i="58"/>
  <c r="Z456" i="58"/>
  <c r="AA406" i="58"/>
  <c r="AE348" i="58"/>
  <c r="AB283" i="58"/>
  <c r="AA194" i="58"/>
  <c r="Z174" i="58"/>
  <c r="AA492" i="59"/>
  <c r="AB130" i="58"/>
  <c r="AE271" i="58"/>
  <c r="AB207" i="58"/>
  <c r="AA233" i="58"/>
  <c r="AB293" i="58"/>
  <c r="AA139" i="58"/>
  <c r="AC198" i="58"/>
  <c r="AC182" i="58"/>
  <c r="AB85" i="58"/>
  <c r="AE114" i="58"/>
  <c r="Z74" i="58"/>
  <c r="AC44" i="58"/>
  <c r="AE3" i="59"/>
  <c r="AB457" i="59"/>
  <c r="Z408" i="58"/>
  <c r="AE354" i="58"/>
  <c r="AE276" i="58"/>
  <c r="Z282" i="58"/>
  <c r="AE197" i="58"/>
  <c r="AE242" i="58"/>
  <c r="Z260" i="58"/>
  <c r="AC205" i="58"/>
  <c r="AA150" i="58"/>
  <c r="AB132" i="58"/>
  <c r="AB82" i="58"/>
  <c r="AA40" i="58"/>
  <c r="AE40" i="58"/>
  <c r="AE394" i="59"/>
  <c r="Z217" i="58"/>
  <c r="AA277" i="58"/>
  <c r="Z281" i="58"/>
  <c r="AC224" i="58"/>
  <c r="AE269" i="58"/>
  <c r="AA178" i="58"/>
  <c r="AB154" i="58"/>
  <c r="AA169" i="58"/>
  <c r="AA160" i="58"/>
  <c r="AA79" i="58"/>
  <c r="Z26" i="58"/>
  <c r="Z491" i="59"/>
  <c r="AA29" i="58"/>
  <c r="AA65" i="58"/>
  <c r="AB43" i="58"/>
  <c r="AC24" i="58"/>
  <c r="AE476" i="59"/>
  <c r="Z359" i="59"/>
  <c r="AA378" i="59"/>
  <c r="Z380" i="59"/>
  <c r="AA164" i="59"/>
  <c r="Z206" i="58"/>
  <c r="Z193" i="58"/>
  <c r="Z155" i="58"/>
  <c r="Z65" i="58"/>
  <c r="AC479" i="59"/>
  <c r="AB432" i="59"/>
  <c r="AB129" i="58"/>
  <c r="AC354" i="59"/>
  <c r="AC292" i="58"/>
  <c r="AA239" i="58"/>
  <c r="AC215" i="58"/>
  <c r="AC152" i="58"/>
  <c r="AA170" i="58"/>
  <c r="AB184" i="58"/>
  <c r="AE109" i="58"/>
  <c r="Z138" i="58"/>
  <c r="AC97" i="58"/>
  <c r="AB62" i="58"/>
  <c r="Z75" i="58"/>
  <c r="AA37" i="58"/>
  <c r="AA3" i="59"/>
  <c r="AC405" i="59"/>
  <c r="AE433" i="59"/>
  <c r="AB461" i="59"/>
  <c r="AB395" i="59"/>
  <c r="AB196" i="58"/>
  <c r="AA211" i="58"/>
  <c r="AB153" i="58"/>
  <c r="AC130" i="58"/>
  <c r="Z41" i="58"/>
  <c r="AA12" i="58"/>
  <c r="AC488" i="59"/>
  <c r="Z477" i="59"/>
  <c r="AB290" i="58"/>
  <c r="AA155" i="58"/>
  <c r="AC268" i="58"/>
  <c r="AE104" i="58"/>
  <c r="AE141" i="58"/>
  <c r="AC167" i="58"/>
  <c r="AA114" i="58"/>
  <c r="AA107" i="58"/>
  <c r="AB135" i="58"/>
  <c r="Z104" i="58"/>
  <c r="AB70" i="58"/>
  <c r="AC6" i="58"/>
  <c r="AA45" i="58"/>
  <c r="AE486" i="59"/>
  <c r="AE308" i="59"/>
  <c r="AB409" i="59"/>
  <c r="AC296" i="59"/>
  <c r="AE201" i="58"/>
  <c r="AB65" i="58"/>
  <c r="Z83" i="58"/>
  <c r="AA42" i="58"/>
  <c r="Z29" i="58"/>
  <c r="AB7" i="58"/>
  <c r="AE454" i="59"/>
  <c r="AC428" i="59"/>
  <c r="AB477" i="59"/>
  <c r="AA308" i="59"/>
  <c r="AC218" i="59"/>
  <c r="AC191" i="58"/>
  <c r="AC216" i="58"/>
  <c r="Z149" i="58"/>
  <c r="Z164" i="58"/>
  <c r="AE183" i="58"/>
  <c r="AC122" i="58"/>
  <c r="Z82" i="58"/>
  <c r="AA77" i="58"/>
  <c r="AE492" i="59"/>
  <c r="Z428" i="59"/>
  <c r="AE342" i="59"/>
  <c r="AC164" i="58"/>
  <c r="AC174" i="58"/>
  <c r="AA192" i="58"/>
  <c r="Z70" i="58"/>
  <c r="AA63" i="58"/>
  <c r="AB68" i="58"/>
  <c r="AB387" i="59"/>
  <c r="AE439" i="59"/>
  <c r="Z96" i="58"/>
  <c r="AE51" i="58"/>
  <c r="Z11" i="58"/>
  <c r="AE18" i="58"/>
  <c r="AE501" i="59"/>
  <c r="AB346" i="59"/>
  <c r="AC472" i="59"/>
  <c r="AE278" i="59"/>
  <c r="AC262" i="58"/>
  <c r="Z277" i="58"/>
  <c r="AE223" i="58"/>
  <c r="AE297" i="58"/>
  <c r="AA255" i="58"/>
  <c r="AB177" i="58"/>
  <c r="AE212" i="58"/>
  <c r="AE173" i="58"/>
  <c r="AA68" i="58"/>
  <c r="AE132" i="58"/>
  <c r="AB168" i="58"/>
  <c r="AC104" i="58"/>
  <c r="Z154" i="58"/>
  <c r="AE87" i="58"/>
  <c r="AB51" i="58"/>
  <c r="Z57" i="58"/>
  <c r="Z52" i="58"/>
  <c r="AB80" i="58"/>
  <c r="AC39" i="58"/>
  <c r="AB26" i="58"/>
  <c r="AC497" i="59"/>
  <c r="AE418" i="59"/>
  <c r="AB340" i="59"/>
  <c r="AB386" i="59"/>
  <c r="AB441" i="59"/>
  <c r="AB225" i="59"/>
  <c r="AC156" i="58"/>
  <c r="AA207" i="58"/>
  <c r="AA159" i="58"/>
  <c r="AC73" i="58"/>
  <c r="AE135" i="58"/>
  <c r="Z44" i="58"/>
  <c r="Z98" i="58"/>
  <c r="AC12" i="58"/>
  <c r="AC320" i="59"/>
  <c r="AE374" i="59"/>
  <c r="Z461" i="59"/>
  <c r="AC419" i="59"/>
  <c r="AA328" i="59"/>
  <c r="AE479" i="59"/>
  <c r="AC393" i="59"/>
  <c r="AE311" i="59"/>
  <c r="AA161" i="59"/>
  <c r="AB342" i="59"/>
  <c r="AB446" i="59"/>
  <c r="AE360" i="59"/>
  <c r="AE269" i="59"/>
  <c r="Z416" i="59"/>
  <c r="AB373" i="59"/>
  <c r="AC321" i="59"/>
  <c r="AC476" i="59"/>
  <c r="AB384" i="59"/>
  <c r="AA413" i="59"/>
  <c r="AB305" i="59"/>
  <c r="AC250" i="59"/>
  <c r="AA299" i="59"/>
  <c r="AE480" i="59"/>
  <c r="AC311" i="59"/>
  <c r="AC416" i="59"/>
  <c r="AA360" i="59"/>
  <c r="Z494" i="59"/>
  <c r="AA442" i="59"/>
  <c r="AC453" i="59"/>
  <c r="AE381" i="59"/>
  <c r="AE92" i="58"/>
  <c r="AE158" i="58"/>
  <c r="AA116" i="58"/>
  <c r="AE70" i="58"/>
  <c r="AC72" i="58"/>
  <c r="AC67" i="58"/>
  <c r="AB91" i="58"/>
  <c r="AA53" i="58"/>
  <c r="AA20" i="58"/>
  <c r="AB8" i="58"/>
  <c r="AA460" i="59"/>
  <c r="AB364" i="59"/>
  <c r="AB481" i="59"/>
  <c r="AA324" i="59"/>
  <c r="Z261" i="59"/>
  <c r="AC404" i="59"/>
  <c r="AC361" i="59"/>
  <c r="Z277" i="59"/>
  <c r="Z481" i="59"/>
  <c r="AC459" i="59"/>
  <c r="AE416" i="59"/>
  <c r="Z374" i="59"/>
  <c r="AE322" i="59"/>
  <c r="AA477" i="59"/>
  <c r="AE386" i="59"/>
  <c r="AA173" i="59"/>
  <c r="AB260" i="59"/>
  <c r="AE139" i="59"/>
  <c r="AC339" i="59"/>
  <c r="Z401" i="59"/>
  <c r="AA358" i="59"/>
  <c r="AC194" i="59"/>
  <c r="AB479" i="59"/>
  <c r="Z456" i="59"/>
  <c r="AI456" i="59" s="1"/>
  <c r="AB413" i="59"/>
  <c r="AA316" i="59"/>
  <c r="AE473" i="59"/>
  <c r="Z502" i="59"/>
  <c r="Z284" i="59"/>
  <c r="AC144" i="59"/>
  <c r="AA293" i="59"/>
  <c r="AA478" i="59"/>
  <c r="AB302" i="59"/>
  <c r="AE413" i="59"/>
  <c r="AE354" i="59"/>
  <c r="AB491" i="59"/>
  <c r="AE436" i="59"/>
  <c r="AB351" i="59"/>
  <c r="AA371" i="59"/>
  <c r="AA203" i="58"/>
  <c r="AB75" i="58"/>
  <c r="Z156" i="58"/>
  <c r="AE191" i="58"/>
  <c r="AA149" i="58"/>
  <c r="AC106" i="58"/>
  <c r="AE166" i="58"/>
  <c r="AA124" i="58"/>
  <c r="Z109" i="58"/>
  <c r="AC80" i="58"/>
  <c r="AC27" i="58"/>
  <c r="Z40" i="58"/>
  <c r="AE71" i="58"/>
  <c r="Z34" i="58"/>
  <c r="AC28" i="58"/>
  <c r="AA500" i="59"/>
  <c r="AA424" i="59"/>
  <c r="AB394" i="59"/>
  <c r="AB449" i="59"/>
  <c r="AA467" i="59"/>
  <c r="AC257" i="59"/>
  <c r="AA391" i="59"/>
  <c r="AA348" i="59"/>
  <c r="AB496" i="59"/>
  <c r="AB474" i="59"/>
  <c r="AA446" i="59"/>
  <c r="AC403" i="59"/>
  <c r="AE261" i="59"/>
  <c r="AC462" i="59"/>
  <c r="AA453" i="59"/>
  <c r="Z334" i="59"/>
  <c r="Z244" i="59"/>
  <c r="Z268" i="59"/>
  <c r="AI268" i="59" s="1"/>
  <c r="AE312" i="59"/>
  <c r="AB430" i="59"/>
  <c r="AE344" i="59"/>
  <c r="AB494" i="59"/>
  <c r="Z400" i="59"/>
  <c r="AB357" i="59"/>
  <c r="AB148" i="59"/>
  <c r="AA456" i="59"/>
  <c r="AB448" i="59"/>
  <c r="AE383" i="59"/>
  <c r="AB327" i="59"/>
  <c r="AA244" i="59"/>
  <c r="AC457" i="59"/>
  <c r="AA451" i="59"/>
  <c r="AA395" i="59"/>
  <c r="AE337" i="59"/>
  <c r="AA410" i="59"/>
  <c r="AE491" i="59"/>
  <c r="Z403" i="59"/>
  <c r="AA21" i="58"/>
  <c r="AE142" i="58"/>
  <c r="AB55" i="58"/>
  <c r="AE77" i="58"/>
  <c r="AE72" i="58"/>
  <c r="AE79" i="58"/>
  <c r="AB24" i="58"/>
  <c r="AE14" i="58"/>
  <c r="AA482" i="59"/>
  <c r="Z357" i="59"/>
  <c r="AC383" i="59"/>
  <c r="Z396" i="59"/>
  <c r="AB319" i="59"/>
  <c r="AC388" i="59"/>
  <c r="AE329" i="59"/>
  <c r="AB478" i="59"/>
  <c r="AC443" i="59"/>
  <c r="Z358" i="59"/>
  <c r="Z458" i="59"/>
  <c r="AA363" i="59"/>
  <c r="Z344" i="59"/>
  <c r="AA357" i="59"/>
  <c r="Z197" i="58"/>
  <c r="AB137" i="58"/>
  <c r="AE167" i="58"/>
  <c r="AE182" i="58"/>
  <c r="AA75" i="58"/>
  <c r="AA14" i="58"/>
  <c r="AE410" i="59"/>
  <c r="AB493" i="59"/>
  <c r="AB149" i="58"/>
  <c r="AA153" i="58"/>
  <c r="AE170" i="58"/>
  <c r="AC26" i="58"/>
  <c r="AB38" i="58"/>
  <c r="AA38" i="58"/>
  <c r="AC246" i="59"/>
  <c r="AE83" i="58"/>
  <c r="Z37" i="58"/>
  <c r="AB35" i="58"/>
  <c r="AE29" i="58"/>
  <c r="AC487" i="59"/>
  <c r="AA400" i="59"/>
  <c r="AA310" i="59"/>
  <c r="AE356" i="59"/>
  <c r="Z412" i="59"/>
  <c r="AE301" i="59"/>
  <c r="AE251" i="58"/>
  <c r="AB266" i="58"/>
  <c r="Z203" i="58"/>
  <c r="AA287" i="58"/>
  <c r="AC244" i="58"/>
  <c r="Z137" i="58"/>
  <c r="AC207" i="58"/>
  <c r="AA131" i="58"/>
  <c r="AE164" i="58"/>
  <c r="AA122" i="58"/>
  <c r="Z147" i="58"/>
  <c r="AB41" i="58"/>
  <c r="AB143" i="58"/>
  <c r="AE58" i="58"/>
  <c r="AE89" i="58"/>
  <c r="AB46" i="58"/>
  <c r="AC36" i="58"/>
  <c r="Z59" i="58"/>
  <c r="AA26" i="58"/>
  <c r="Z16" i="58"/>
  <c r="AE482" i="59"/>
  <c r="AB391" i="59"/>
  <c r="AB274" i="59"/>
  <c r="AC343" i="59"/>
  <c r="Z447" i="59"/>
  <c r="AB226" i="59"/>
  <c r="AE113" i="58"/>
  <c r="AC200" i="58"/>
  <c r="AB161" i="58"/>
  <c r="AC178" i="58"/>
  <c r="AE111" i="58"/>
  <c r="AE31" i="58"/>
  <c r="AC66" i="58"/>
  <c r="AE478" i="59"/>
  <c r="AB385" i="59"/>
  <c r="AC324" i="59"/>
  <c r="AC451" i="59"/>
  <c r="AE408" i="59"/>
  <c r="Z366" i="59"/>
  <c r="Z305" i="59"/>
  <c r="AC469" i="59"/>
  <c r="AB485" i="59"/>
  <c r="AB400" i="59"/>
  <c r="AA197" i="59"/>
  <c r="AC265" i="59"/>
  <c r="AE294" i="59"/>
  <c r="AC323" i="59"/>
  <c r="Z393" i="59"/>
  <c r="AA350" i="59"/>
  <c r="Z498" i="59"/>
  <c r="AB475" i="59"/>
  <c r="Z448" i="59"/>
  <c r="AB405" i="59"/>
  <c r="AA465" i="59"/>
  <c r="AE455" i="59"/>
  <c r="AC394" i="59"/>
  <c r="Z338" i="59"/>
  <c r="AA252" i="59"/>
  <c r="AE466" i="59"/>
  <c r="Z369" i="59"/>
  <c r="AA459" i="59"/>
  <c r="AA403" i="59"/>
  <c r="AA344" i="59"/>
  <c r="Z483" i="59"/>
  <c r="AE420" i="59"/>
  <c r="AE330" i="59"/>
  <c r="Z398" i="59"/>
  <c r="AC322" i="59"/>
  <c r="AE190" i="58"/>
  <c r="AA148" i="58"/>
  <c r="AB110" i="58"/>
  <c r="AA99" i="58"/>
  <c r="AE61" i="58"/>
  <c r="AE56" i="58"/>
  <c r="AA85" i="58"/>
  <c r="AB44" i="58"/>
  <c r="AA31" i="58"/>
  <c r="AC3" i="59"/>
  <c r="AA432" i="59"/>
  <c r="Z349" i="59"/>
  <c r="Z405" i="59"/>
  <c r="Z460" i="59"/>
  <c r="AE477" i="59"/>
  <c r="AE393" i="59"/>
  <c r="AE350" i="59"/>
  <c r="AE448" i="59"/>
  <c r="AA406" i="59"/>
  <c r="AB363" i="59"/>
  <c r="AC466" i="59"/>
  <c r="AB456" i="59"/>
  <c r="Z395" i="59"/>
  <c r="AB339" i="59"/>
  <c r="AE254" i="59"/>
  <c r="AA285" i="59"/>
  <c r="AA318" i="59"/>
  <c r="Z433" i="59"/>
  <c r="AB390" i="59"/>
  <c r="AC347" i="59"/>
  <c r="Z474" i="59"/>
  <c r="AB445" i="59"/>
  <c r="Z360" i="59"/>
  <c r="AA257" i="59"/>
  <c r="AE461" i="59"/>
  <c r="AB452" i="59"/>
  <c r="AA389" i="59"/>
  <c r="AB241" i="59"/>
  <c r="Z205" i="59"/>
  <c r="AC461" i="59"/>
  <c r="AB366" i="59"/>
  <c r="AC456" i="59"/>
  <c r="AE397" i="59"/>
  <c r="AC341" i="59"/>
  <c r="AB480" i="59"/>
  <c r="AC415" i="59"/>
  <c r="AA320" i="59"/>
  <c r="Z383" i="59"/>
  <c r="Z300" i="59"/>
  <c r="AA197" i="58"/>
  <c r="Z184" i="58"/>
  <c r="AB145" i="58"/>
  <c r="AA181" i="58"/>
  <c r="AC138" i="58"/>
  <c r="AE78" i="58"/>
  <c r="AA156" i="58"/>
  <c r="AC113" i="58"/>
  <c r="AE90" i="58"/>
  <c r="AE69" i="58"/>
  <c r="AC75" i="58"/>
  <c r="AB95" i="58"/>
  <c r="AA61" i="58"/>
  <c r="AE11" i="58"/>
  <c r="AE17" i="58"/>
  <c r="AC485" i="59"/>
  <c r="Z297" i="59"/>
  <c r="AI297" i="59" s="1"/>
  <c r="AC351" i="59"/>
  <c r="AE287" i="59"/>
  <c r="AA380" i="59"/>
  <c r="AA335" i="59"/>
  <c r="Z469" i="59"/>
  <c r="AI469" i="59" s="1"/>
  <c r="AC435" i="59"/>
  <c r="AE392" i="59"/>
  <c r="Z350" i="59"/>
  <c r="AE495" i="59"/>
  <c r="AA436" i="59"/>
  <c r="Z439" i="59"/>
  <c r="AC368" i="59"/>
  <c r="AA180" i="59"/>
  <c r="Z173" i="59"/>
  <c r="AB212" i="59"/>
  <c r="AE376" i="59"/>
  <c r="AC328" i="59"/>
  <c r="Z489" i="59"/>
  <c r="AB467" i="59"/>
  <c r="Z432" i="59"/>
  <c r="AB389" i="59"/>
  <c r="AC492" i="59"/>
  <c r="AB427" i="59"/>
  <c r="AC434" i="59"/>
  <c r="AC362" i="59"/>
  <c r="Z303" i="59"/>
  <c r="AC153" i="59"/>
  <c r="AC502" i="59"/>
  <c r="AB431" i="59"/>
  <c r="Z347" i="59"/>
  <c r="AE437" i="59"/>
  <c r="AC381" i="59"/>
  <c r="Z467" i="59"/>
  <c r="AE388" i="59"/>
  <c r="AC470" i="59"/>
  <c r="Z255" i="59"/>
  <c r="AC185" i="58"/>
  <c r="AA132" i="58"/>
  <c r="AC85" i="58"/>
  <c r="AA67" i="58"/>
  <c r="AA62" i="58"/>
  <c r="AC58" i="58"/>
  <c r="Z42" i="58"/>
  <c r="AE25" i="58"/>
  <c r="Z446" i="59"/>
  <c r="AE336" i="59"/>
  <c r="AE340" i="59"/>
  <c r="AA499" i="59"/>
  <c r="AE206" i="59"/>
  <c r="AC377" i="59"/>
  <c r="AB132" i="59"/>
  <c r="Z473" i="59"/>
  <c r="AE432" i="59"/>
  <c r="AB347" i="59"/>
  <c r="Z430" i="59"/>
  <c r="AB307" i="59"/>
  <c r="Z417" i="59"/>
  <c r="Z466" i="59"/>
  <c r="AE489" i="59"/>
  <c r="AE169" i="58"/>
  <c r="AB121" i="58"/>
  <c r="AC154" i="58"/>
  <c r="AA140" i="58"/>
  <c r="AE80" i="58"/>
  <c r="AC22" i="58"/>
  <c r="AA326" i="59"/>
  <c r="AB250" i="59"/>
  <c r="AH250" i="59" s="1"/>
  <c r="AJ250" i="59" s="1"/>
  <c r="Z128" i="58"/>
  <c r="AE131" i="58"/>
  <c r="AC149" i="58"/>
  <c r="AE98" i="58"/>
  <c r="AE68" i="58"/>
  <c r="AC4" i="58"/>
  <c r="AC336" i="59"/>
  <c r="AC55" i="58"/>
  <c r="AA73" i="58"/>
  <c r="Z43" i="58"/>
  <c r="AC14" i="58"/>
  <c r="AA19" i="58"/>
  <c r="AC473" i="59"/>
  <c r="AB376" i="59"/>
  <c r="AB450" i="59"/>
  <c r="AE151" i="59"/>
  <c r="AB369" i="59"/>
  <c r="AE407" i="59"/>
  <c r="AE283" i="58"/>
  <c r="AA241" i="58"/>
  <c r="Z245" i="58"/>
  <c r="AC112" i="58"/>
  <c r="AC276" i="58"/>
  <c r="AB201" i="58"/>
  <c r="Z54" i="58"/>
  <c r="AA202" i="58"/>
  <c r="AC197" i="58"/>
  <c r="AA154" i="58"/>
  <c r="AC111" i="58"/>
  <c r="AB136" i="58"/>
  <c r="Z186" i="58"/>
  <c r="Z122" i="58"/>
  <c r="Z108" i="58"/>
  <c r="AC61" i="58"/>
  <c r="AB20" i="58"/>
  <c r="AB94" i="58"/>
  <c r="AB48" i="58"/>
  <c r="AC42" i="58"/>
  <c r="AC5" i="58"/>
  <c r="AA468" i="59"/>
  <c r="AB372" i="59"/>
  <c r="AC444" i="59"/>
  <c r="Z356" i="59"/>
  <c r="AA381" i="59"/>
  <c r="AC160" i="58"/>
  <c r="AC220" i="58"/>
  <c r="AA183" i="58"/>
  <c r="Z148" i="58"/>
  <c r="AA165" i="58"/>
  <c r="AA172" i="58"/>
  <c r="AC64" i="58"/>
  <c r="AB36" i="58"/>
  <c r="AB382" i="59"/>
  <c r="AA429" i="59"/>
  <c r="Z488" i="59"/>
  <c r="AE440" i="59"/>
  <c r="AA398" i="59"/>
  <c r="AB355" i="59"/>
  <c r="AA501" i="59"/>
  <c r="AE450" i="59"/>
  <c r="AA379" i="59"/>
  <c r="AB323" i="59"/>
  <c r="Z210" i="59"/>
  <c r="AB286" i="59"/>
  <c r="Z425" i="59"/>
  <c r="AA382" i="59"/>
  <c r="AA339" i="59"/>
  <c r="Z470" i="59"/>
  <c r="AB437" i="59"/>
  <c r="Z352" i="59"/>
  <c r="AE497" i="59"/>
  <c r="AC441" i="59"/>
  <c r="AA373" i="59"/>
  <c r="AA196" i="59"/>
  <c r="AA121" i="59"/>
  <c r="Z442" i="59"/>
  <c r="AE445" i="59"/>
  <c r="AA387" i="59"/>
  <c r="AE321" i="59"/>
  <c r="AB472" i="59"/>
  <c r="AC399" i="59"/>
  <c r="AE502" i="59"/>
  <c r="AE447" i="59"/>
  <c r="AE119" i="58"/>
  <c r="AA180" i="58"/>
  <c r="AC137" i="58"/>
  <c r="Z105" i="58"/>
  <c r="AB79" i="58"/>
  <c r="AA51" i="58"/>
  <c r="AA46" i="58"/>
  <c r="AC74" i="58"/>
  <c r="AA17" i="58"/>
  <c r="AC20" i="58"/>
  <c r="AC489" i="59"/>
  <c r="AE402" i="59"/>
  <c r="AC315" i="59"/>
  <c r="AA362" i="59"/>
  <c r="AB417" i="59"/>
  <c r="AA388" i="59"/>
  <c r="AA145" i="59"/>
  <c r="AE382" i="59"/>
  <c r="AA340" i="59"/>
  <c r="Z492" i="59"/>
  <c r="AB470" i="59"/>
  <c r="AA438" i="59"/>
  <c r="AC395" i="59"/>
  <c r="AC498" i="59"/>
  <c r="AB443" i="59"/>
  <c r="AC442" i="59"/>
  <c r="AE373" i="59"/>
  <c r="Z318" i="59"/>
  <c r="AI318" i="59" s="1"/>
  <c r="AC201" i="59"/>
  <c r="AA267" i="59"/>
  <c r="AB422" i="59"/>
  <c r="AC379" i="59"/>
  <c r="AE333" i="59"/>
  <c r="AB490" i="59"/>
  <c r="Z392" i="59"/>
  <c r="AB349" i="59"/>
  <c r="AA495" i="59"/>
  <c r="AB435" i="59"/>
  <c r="AE367" i="59"/>
  <c r="AB311" i="59"/>
  <c r="AE174" i="59"/>
  <c r="AB3" i="59"/>
  <c r="AB352" i="59"/>
  <c r="AC440" i="59"/>
  <c r="AA384" i="59"/>
  <c r="AC316" i="59"/>
  <c r="AA394" i="59"/>
  <c r="AA497" i="59"/>
  <c r="AB440" i="59"/>
  <c r="AE213" i="58"/>
  <c r="AE177" i="58"/>
  <c r="AC148" i="58"/>
  <c r="Z124" i="58"/>
  <c r="AC170" i="58"/>
  <c r="AE127" i="58"/>
  <c r="AA188" i="58"/>
  <c r="AC145" i="58"/>
  <c r="AE91" i="58"/>
  <c r="AA60" i="58"/>
  <c r="AA59" i="58"/>
  <c r="AE64" i="58"/>
  <c r="Z90" i="58"/>
  <c r="AC50" i="58"/>
  <c r="AA28" i="58"/>
  <c r="AC7" i="58"/>
  <c r="AC471" i="59"/>
  <c r="Z375" i="59"/>
  <c r="AB499" i="59"/>
  <c r="Z364" i="59"/>
  <c r="AA397" i="59"/>
  <c r="AC412" i="59"/>
  <c r="AC369" i="59"/>
  <c r="AE313" i="59"/>
  <c r="Z485" i="59"/>
  <c r="AE424" i="59"/>
  <c r="Z382" i="59"/>
  <c r="AE338" i="59"/>
  <c r="AA485" i="59"/>
  <c r="AB424" i="59"/>
  <c r="AA347" i="59"/>
  <c r="AE203" i="59"/>
  <c r="Z409" i="59"/>
  <c r="AA366" i="59"/>
  <c r="AA307" i="59"/>
  <c r="AB483" i="59"/>
  <c r="Z462" i="59"/>
  <c r="AB421" i="59"/>
  <c r="AA332" i="59"/>
  <c r="AE481" i="59"/>
  <c r="AE398" i="59"/>
  <c r="AB420" i="59"/>
  <c r="AE327" i="59"/>
  <c r="AE155" i="59"/>
  <c r="AE488" i="59"/>
  <c r="AB399" i="59"/>
  <c r="AC327" i="59"/>
  <c r="AC424" i="59"/>
  <c r="AC365" i="59"/>
  <c r="Z500" i="59"/>
  <c r="AE452" i="59"/>
  <c r="AB367" i="59"/>
  <c r="Z497" i="59"/>
  <c r="AA125" i="58"/>
  <c r="AE174" i="58"/>
  <c r="AE110" i="58"/>
  <c r="AC49" i="58"/>
  <c r="AC56" i="58"/>
  <c r="AB99" i="58"/>
  <c r="AE47" i="58"/>
  <c r="AE27" i="58"/>
  <c r="AE4" i="58"/>
  <c r="Z418" i="59"/>
  <c r="AC445" i="59"/>
  <c r="AA126" i="59"/>
  <c r="AA356" i="59"/>
  <c r="AE400" i="59"/>
  <c r="AC162" i="59"/>
  <c r="AE158" i="59"/>
  <c r="AA374" i="59"/>
  <c r="AB429" i="59"/>
  <c r="AC270" i="58"/>
  <c r="AB282" i="58"/>
  <c r="AE241" i="58"/>
  <c r="AC151" i="58"/>
  <c r="Z130" i="58"/>
  <c r="AB98" i="58"/>
  <c r="AB13" i="58"/>
  <c r="AE325" i="59"/>
  <c r="AA102" i="58"/>
  <c r="AC162" i="58"/>
  <c r="AE313" i="58"/>
  <c r="AA271" i="58"/>
  <c r="AB228" i="58"/>
  <c r="AE220" i="58"/>
  <c r="AC199" i="58"/>
  <c r="AA190" i="58"/>
  <c r="AC159" i="58"/>
  <c r="AE116" i="58"/>
  <c r="Z131" i="58"/>
  <c r="AB191" i="58"/>
  <c r="AB127" i="58"/>
  <c r="AB105" i="58"/>
  <c r="AA35" i="58"/>
  <c r="Z68" i="58"/>
  <c r="AB64" i="58"/>
  <c r="AC15" i="58"/>
  <c r="Z32" i="58"/>
  <c r="AA476" i="59"/>
  <c r="Z379" i="59"/>
  <c r="AA455" i="59"/>
  <c r="AB298" i="59"/>
  <c r="AB377" i="59"/>
  <c r="AC418" i="59"/>
  <c r="Z200" i="58"/>
  <c r="AA223" i="58"/>
  <c r="AE106" i="58"/>
  <c r="Z140" i="58"/>
  <c r="AE143" i="58"/>
  <c r="Z101" i="58"/>
  <c r="AB87" i="58"/>
  <c r="Z4" i="58"/>
  <c r="AB465" i="59"/>
  <c r="AC353" i="59"/>
  <c r="AE243" i="58"/>
  <c r="Z269" i="58"/>
  <c r="AB208" i="58"/>
  <c r="AE289" i="58"/>
  <c r="AA247" i="58"/>
  <c r="AC219" i="58"/>
  <c r="Z198" i="58"/>
  <c r="AB150" i="58"/>
  <c r="AA146" i="58"/>
  <c r="AB192" i="58"/>
  <c r="AB128" i="58"/>
  <c r="AB167" i="58"/>
  <c r="AA93" i="58"/>
  <c r="AA92" i="58"/>
  <c r="Z81" i="58"/>
  <c r="Z76" i="58"/>
  <c r="AB90" i="58"/>
  <c r="AA36" i="58"/>
  <c r="AC34" i="58"/>
  <c r="AA8" i="58"/>
  <c r="AA472" i="59"/>
  <c r="AE449" i="59"/>
  <c r="AC402" i="59"/>
  <c r="Z189" i="58"/>
  <c r="AE221" i="58"/>
  <c r="AC188" i="58"/>
  <c r="AC116" i="58"/>
  <c r="AC91" i="58"/>
  <c r="AA141" i="58"/>
  <c r="AB83" i="58"/>
  <c r="AE23" i="58"/>
  <c r="AA23" i="58"/>
  <c r="AE372" i="59"/>
  <c r="AE385" i="59"/>
  <c r="AE185" i="58"/>
  <c r="AC83" i="58"/>
  <c r="AC110" i="58"/>
  <c r="AA128" i="58"/>
  <c r="AC10" i="58"/>
  <c r="Z99" i="58"/>
  <c r="AC481" i="59"/>
  <c r="AB393" i="59"/>
  <c r="AA9" i="58"/>
  <c r="AC62" i="58"/>
  <c r="AB32" i="58"/>
  <c r="AH32" i="58" s="1"/>
  <c r="AJ32" i="58" s="1"/>
  <c r="AC29" i="58"/>
  <c r="AE8" i="58"/>
  <c r="AB362" i="59"/>
  <c r="Z429" i="59"/>
  <c r="AC313" i="59"/>
  <c r="AA273" i="59"/>
  <c r="AA273" i="58"/>
  <c r="AA187" i="58"/>
  <c r="AC234" i="58"/>
  <c r="AC308" i="58"/>
  <c r="AE265" i="58"/>
  <c r="AE196" i="58"/>
  <c r="AA218" i="58"/>
  <c r="AA195" i="58"/>
  <c r="AC179" i="58"/>
  <c r="AC143" i="58"/>
  <c r="Z179" i="58"/>
  <c r="Z115" i="58"/>
  <c r="AB175" i="58"/>
  <c r="AB111" i="58"/>
  <c r="AA86" i="58"/>
  <c r="AB78" i="58"/>
  <c r="AB73" i="58"/>
  <c r="Z89" i="58"/>
  <c r="AB28" i="58"/>
  <c r="AA7" i="58"/>
  <c r="Z6" i="58"/>
  <c r="AA423" i="59"/>
  <c r="Z472" i="59"/>
  <c r="AI472" i="59" s="1"/>
  <c r="AA502" i="59"/>
  <c r="AA186" i="58"/>
  <c r="AA215" i="58"/>
  <c r="AE193" i="58"/>
  <c r="Z132" i="58"/>
  <c r="AE151" i="58"/>
  <c r="AC129" i="58"/>
  <c r="AA70" i="58"/>
  <c r="AE32" i="58"/>
  <c r="AB458" i="59"/>
  <c r="Z196" i="59"/>
  <c r="AB466" i="59"/>
  <c r="AA430" i="59"/>
  <c r="AC387" i="59"/>
  <c r="AC490" i="59"/>
  <c r="AC421" i="59"/>
  <c r="AE431" i="59"/>
  <c r="AE357" i="59"/>
  <c r="Z287" i="59"/>
  <c r="AB258" i="59"/>
  <c r="AA228" i="59"/>
  <c r="Z457" i="59"/>
  <c r="AB414" i="59"/>
  <c r="AC371" i="59"/>
  <c r="AE317" i="59"/>
  <c r="AB486" i="59"/>
  <c r="Z384" i="59"/>
  <c r="AB341" i="59"/>
  <c r="AA487" i="59"/>
  <c r="AC413" i="59"/>
  <c r="Z427" i="59"/>
  <c r="AE351" i="59"/>
  <c r="AE219" i="59"/>
  <c r="AA494" i="59"/>
  <c r="AE414" i="59"/>
  <c r="AE429" i="59"/>
  <c r="AC373" i="59"/>
  <c r="AB266" i="59"/>
  <c r="Z378" i="59"/>
  <c r="AI378" i="59" s="1"/>
  <c r="AA481" i="59"/>
  <c r="Z419" i="59"/>
  <c r="AA109" i="58"/>
  <c r="AC169" i="58"/>
  <c r="AE126" i="58"/>
  <c r="AA96" i="58"/>
  <c r="Z30" i="58"/>
  <c r="AA78" i="58"/>
  <c r="AA13" i="58"/>
  <c r="AE63" i="58"/>
  <c r="AE30" i="58"/>
  <c r="AA10" i="58"/>
  <c r="AE474" i="59"/>
  <c r="AB378" i="59"/>
  <c r="Z453" i="59"/>
  <c r="AI453" i="59" s="1"/>
  <c r="AC280" i="59"/>
  <c r="Z415" i="59"/>
  <c r="AA415" i="59"/>
  <c r="AA372" i="59"/>
  <c r="AA319" i="59"/>
  <c r="Z465" i="59"/>
  <c r="AC427" i="59"/>
  <c r="Z342" i="59"/>
  <c r="AE487" i="59"/>
  <c r="AB415" i="59"/>
  <c r="AB428" i="59"/>
  <c r="AH428" i="59" s="1"/>
  <c r="AJ428" i="59" s="1"/>
  <c r="AC352" i="59"/>
  <c r="Z265" i="59"/>
  <c r="AA170" i="59"/>
  <c r="AB454" i="59"/>
  <c r="AE368" i="59"/>
  <c r="AC312" i="59"/>
  <c r="AB463" i="59"/>
  <c r="Z424" i="59"/>
  <c r="AI424" i="59" s="1"/>
  <c r="AB381" i="59"/>
  <c r="AC337" i="59"/>
  <c r="AC484" i="59"/>
  <c r="Z406" i="59"/>
  <c r="AE423" i="59"/>
  <c r="AC344" i="59"/>
  <c r="AB164" i="59"/>
  <c r="AA177" i="59"/>
  <c r="AC491" i="59"/>
  <c r="Z410" i="59"/>
  <c r="AI410" i="59" s="1"/>
  <c r="AE332" i="59"/>
  <c r="AA427" i="59"/>
  <c r="AE370" i="59"/>
  <c r="AB502" i="59"/>
  <c r="AA458" i="59"/>
  <c r="AE475" i="59"/>
  <c r="AB412" i="59"/>
  <c r="AC208" i="58"/>
  <c r="AB138" i="58"/>
  <c r="AA106" i="58"/>
  <c r="AB113" i="58"/>
  <c r="AE159" i="58"/>
  <c r="AA117" i="58"/>
  <c r="AC177" i="58"/>
  <c r="AE134" i="58"/>
  <c r="Z66" i="58"/>
  <c r="AE93" i="58"/>
  <c r="AC48" i="58"/>
  <c r="AA54" i="58"/>
  <c r="AC82" i="58"/>
  <c r="AB34" i="58"/>
  <c r="AC17" i="58"/>
  <c r="Z7" i="58"/>
  <c r="Z454" i="59"/>
  <c r="AB360" i="59"/>
  <c r="AB426" i="59"/>
  <c r="Z476" i="59"/>
  <c r="Z289" i="59"/>
  <c r="AC136" i="59"/>
  <c r="AE401" i="59"/>
  <c r="AE358" i="59"/>
  <c r="AE251" i="59"/>
  <c r="AE456" i="59"/>
  <c r="AA414" i="59"/>
  <c r="AB371" i="59"/>
  <c r="AC317" i="59"/>
  <c r="AC474" i="59"/>
  <c r="AC410" i="59"/>
  <c r="AB289" i="59"/>
  <c r="Z167" i="59"/>
  <c r="AE305" i="59"/>
  <c r="AA334" i="59"/>
  <c r="Z441" i="59"/>
  <c r="AB398" i="59"/>
  <c r="AC355" i="59"/>
  <c r="AC501" i="59"/>
  <c r="Z478" i="59"/>
  <c r="AB453" i="59"/>
  <c r="Z368" i="59"/>
  <c r="AE310" i="59"/>
  <c r="AA471" i="59"/>
  <c r="AB498" i="59"/>
  <c r="AA405" i="59"/>
  <c r="AC262" i="59"/>
  <c r="AC273" i="59"/>
  <c r="AC282" i="59"/>
  <c r="AE472" i="59"/>
  <c r="Z377" i="59"/>
  <c r="Z281" i="59"/>
  <c r="AC408" i="59"/>
  <c r="AA352" i="59"/>
  <c r="AC431" i="59"/>
  <c r="AC309" i="59"/>
  <c r="AC114" i="58"/>
  <c r="AC153" i="58"/>
  <c r="AE86" i="58"/>
  <c r="AC88" i="58"/>
  <c r="AE16" i="58"/>
  <c r="Z94" i="58"/>
  <c r="AE24" i="58"/>
  <c r="AC25" i="58"/>
  <c r="AA496" i="59"/>
  <c r="Z390" i="59"/>
  <c r="Z421" i="59"/>
  <c r="Z443" i="59"/>
  <c r="AA399" i="59"/>
  <c r="AC345" i="59"/>
  <c r="AB489" i="59"/>
  <c r="AA454" i="59"/>
  <c r="AA390" i="59"/>
  <c r="AA493" i="59"/>
  <c r="Z435" i="59"/>
  <c r="AA323" i="59"/>
  <c r="Z431" i="59"/>
  <c r="AC499" i="59"/>
  <c r="AC384" i="59"/>
  <c r="AB233" i="59"/>
  <c r="AC307" i="59"/>
  <c r="AE384" i="59"/>
  <c r="AA342" i="59"/>
  <c r="Z493" i="59"/>
  <c r="AB471" i="59"/>
  <c r="Z440" i="59"/>
  <c r="AB397" i="59"/>
  <c r="AC500" i="59"/>
  <c r="AA448" i="59"/>
  <c r="AA445" i="59"/>
  <c r="AC378" i="59"/>
  <c r="Z322" i="59"/>
  <c r="AC217" i="59"/>
  <c r="AE222" i="59"/>
  <c r="AA452" i="59"/>
  <c r="AB358" i="59"/>
  <c r="AC448" i="59"/>
  <c r="AC392" i="59"/>
  <c r="AA327" i="59"/>
  <c r="Z475" i="59"/>
  <c r="AE404" i="59"/>
  <c r="AC272" i="59"/>
  <c r="Z455" i="59"/>
  <c r="AB476" i="59"/>
  <c r="AA450" i="59"/>
  <c r="AC407" i="59"/>
  <c r="AB294" i="59"/>
  <c r="AE467" i="59"/>
  <c r="AC458" i="59"/>
  <c r="AC154" i="59"/>
  <c r="AA260" i="59"/>
  <c r="AC290" i="59"/>
  <c r="AA321" i="59"/>
  <c r="AA253" i="59"/>
  <c r="AB296" i="59"/>
  <c r="AH296" i="59" s="1"/>
  <c r="AJ296" i="59" s="1"/>
  <c r="Z290" i="59"/>
  <c r="Z270" i="59"/>
  <c r="AB227" i="59"/>
  <c r="AC130" i="59"/>
  <c r="Z171" i="59"/>
  <c r="AC297" i="59"/>
  <c r="AB234" i="59"/>
  <c r="AC237" i="59"/>
  <c r="AB388" i="59"/>
  <c r="AE345" i="59"/>
  <c r="AB333" i="59"/>
  <c r="Z312" i="59"/>
  <c r="Z175" i="59"/>
  <c r="AB156" i="59"/>
  <c r="AC177" i="59"/>
  <c r="AA201" i="59"/>
  <c r="AA305" i="59"/>
  <c r="AB249" i="59"/>
  <c r="AC225" i="59"/>
  <c r="AC401" i="59"/>
  <c r="AE419" i="59"/>
  <c r="AE363" i="59"/>
  <c r="Z296" i="59"/>
  <c r="AB315" i="59"/>
  <c r="AE190" i="59"/>
  <c r="AB194" i="59"/>
  <c r="AB248" i="59"/>
  <c r="Z319" i="59"/>
  <c r="AC268" i="59"/>
  <c r="AE263" i="59"/>
  <c r="Z206" i="59"/>
  <c r="AE249" i="59"/>
  <c r="AE143" i="59"/>
  <c r="AE286" i="59"/>
  <c r="Z98" i="59"/>
  <c r="AA375" i="59"/>
  <c r="AA325" i="59"/>
  <c r="AE259" i="59"/>
  <c r="AB300" i="59"/>
  <c r="Z294" i="59"/>
  <c r="AA272" i="59"/>
  <c r="AB229" i="59"/>
  <c r="AE150" i="59"/>
  <c r="AC174" i="59"/>
  <c r="AC298" i="59"/>
  <c r="Z178" i="59"/>
  <c r="AC468" i="59"/>
  <c r="AE459" i="59"/>
  <c r="AE403" i="59"/>
  <c r="AA345" i="59"/>
  <c r="AC258" i="59"/>
  <c r="AC304" i="59"/>
  <c r="AE496" i="59"/>
  <c r="AE446" i="59"/>
  <c r="AE316" i="59"/>
  <c r="AC432" i="59"/>
  <c r="AE389" i="59"/>
  <c r="AE346" i="59"/>
  <c r="AB495" i="59"/>
  <c r="AE444" i="59"/>
  <c r="AA402" i="59"/>
  <c r="AB359" i="59"/>
  <c r="AA205" i="59"/>
  <c r="AA461" i="59"/>
  <c r="Z451" i="59"/>
  <c r="Z387" i="59"/>
  <c r="AB331" i="59"/>
  <c r="AB257" i="59"/>
  <c r="AC310" i="59"/>
  <c r="Z323" i="59"/>
  <c r="AE279" i="59"/>
  <c r="Z222" i="59"/>
  <c r="AE257" i="59"/>
  <c r="AB160" i="59"/>
  <c r="AC294" i="59"/>
  <c r="AE226" i="59"/>
  <c r="AA383" i="59"/>
  <c r="AC340" i="59"/>
  <c r="AE275" i="59"/>
  <c r="AB309" i="59"/>
  <c r="AB128" i="59"/>
  <c r="AA280" i="59"/>
  <c r="AB237" i="59"/>
  <c r="AE166" i="59"/>
  <c r="AC190" i="59"/>
  <c r="AC302" i="59"/>
  <c r="Z239" i="59"/>
  <c r="AB185" i="59"/>
  <c r="AC385" i="59"/>
  <c r="AC414" i="59"/>
  <c r="AE355" i="59"/>
  <c r="AB280" i="59"/>
  <c r="Z326" i="59"/>
  <c r="AI326" i="59" s="1"/>
  <c r="Z228" i="59"/>
  <c r="AI228" i="59" s="1"/>
  <c r="AB236" i="59"/>
  <c r="Z301" i="59"/>
  <c r="AB172" i="59"/>
  <c r="AA279" i="59"/>
  <c r="AC274" i="59"/>
  <c r="Z262" i="59"/>
  <c r="AA255" i="59"/>
  <c r="Z155" i="59"/>
  <c r="AA292" i="59"/>
  <c r="AB183" i="59"/>
  <c r="AE220" i="59"/>
  <c r="AC380" i="59"/>
  <c r="AE335" i="59"/>
  <c r="AC270" i="59"/>
  <c r="AB329" i="59"/>
  <c r="Z308" i="59"/>
  <c r="AI308" i="59" s="1"/>
  <c r="AC277" i="59"/>
  <c r="AC161" i="59"/>
  <c r="AA185" i="59"/>
  <c r="AA301" i="59"/>
  <c r="AE148" i="59"/>
  <c r="AA409" i="59"/>
  <c r="AA353" i="59"/>
  <c r="Z275" i="59"/>
  <c r="AB310" i="59"/>
  <c r="AE145" i="59"/>
  <c r="AE124" i="59"/>
  <c r="AB239" i="59"/>
  <c r="AB171" i="59"/>
  <c r="Z195" i="59"/>
  <c r="AC303" i="59"/>
  <c r="AA258" i="59"/>
  <c r="AB154" i="59"/>
  <c r="AB228" i="59"/>
  <c r="AC149" i="59"/>
  <c r="AE185" i="59"/>
  <c r="AE142" i="59"/>
  <c r="AC234" i="59"/>
  <c r="AC199" i="59"/>
  <c r="AC295" i="59"/>
  <c r="AC267" i="59"/>
  <c r="Z225" i="59"/>
  <c r="AB214" i="59"/>
  <c r="AB158" i="59"/>
  <c r="AA234" i="59"/>
  <c r="AE164" i="59"/>
  <c r="AB277" i="59"/>
  <c r="AA216" i="59"/>
  <c r="AE205" i="59"/>
  <c r="AC133" i="59"/>
  <c r="AE180" i="59"/>
  <c r="AC89" i="59"/>
  <c r="AE15" i="59"/>
  <c r="Z87" i="59"/>
  <c r="AC109" i="59"/>
  <c r="Z325" i="59"/>
  <c r="AI325" i="59" s="1"/>
  <c r="AB287" i="59"/>
  <c r="Z226" i="59"/>
  <c r="AE120" i="59"/>
  <c r="AB168" i="59"/>
  <c r="AE296" i="59"/>
  <c r="Z229" i="59"/>
  <c r="AE234" i="59"/>
  <c r="AA208" i="59"/>
  <c r="AA215" i="59"/>
  <c r="AE161" i="59"/>
  <c r="AA233" i="59"/>
  <c r="AC167" i="59"/>
  <c r="AC283" i="59"/>
  <c r="AB222" i="59"/>
  <c r="AA226" i="59"/>
  <c r="AA187" i="59"/>
  <c r="AB42" i="59"/>
  <c r="AA123" i="59"/>
  <c r="AA236" i="59"/>
  <c r="AC454" i="59"/>
  <c r="AA369" i="59"/>
  <c r="AB204" i="59"/>
  <c r="AB288" i="59"/>
  <c r="Z266" i="59"/>
  <c r="AA259" i="59"/>
  <c r="AA295" i="59"/>
  <c r="AC229" i="59"/>
  <c r="AC212" i="59"/>
  <c r="AA113" i="59"/>
  <c r="AA420" i="59"/>
  <c r="AB344" i="59"/>
  <c r="AA435" i="59"/>
  <c r="AA376" i="59"/>
  <c r="AB282" i="59"/>
  <c r="AB464" i="59"/>
  <c r="AB383" i="59"/>
  <c r="AC486" i="59"/>
  <c r="AC426" i="59"/>
  <c r="Z471" i="59"/>
  <c r="AC439" i="59"/>
  <c r="AE396" i="59"/>
  <c r="Z354" i="59"/>
  <c r="AE499" i="59"/>
  <c r="AB447" i="59"/>
  <c r="AB444" i="59"/>
  <c r="AC376" i="59"/>
  <c r="AA212" i="59"/>
  <c r="AB167" i="59"/>
  <c r="AA275" i="59"/>
  <c r="Z151" i="59"/>
  <c r="AB320" i="59"/>
  <c r="AE273" i="59"/>
  <c r="AA269" i="59"/>
  <c r="AB259" i="59"/>
  <c r="AH259" i="59" s="1"/>
  <c r="AJ259" i="59" s="1"/>
  <c r="AB211" i="59"/>
  <c r="AC252" i="59"/>
  <c r="AC289" i="59"/>
  <c r="Z162" i="59"/>
  <c r="AA210" i="59"/>
  <c r="AE377" i="59"/>
  <c r="AC330" i="59"/>
  <c r="AA265" i="59"/>
  <c r="Z328" i="59"/>
  <c r="AI328" i="59" s="1"/>
  <c r="AB299" i="59"/>
  <c r="AE274" i="59"/>
  <c r="Z232" i="59"/>
  <c r="AA156" i="59"/>
  <c r="AE179" i="59"/>
  <c r="AE299" i="59"/>
  <c r="AB199" i="59"/>
  <c r="AC44" i="59"/>
  <c r="AC406" i="59"/>
  <c r="AC350" i="59"/>
  <c r="AB264" i="59"/>
  <c r="AA249" i="59"/>
  <c r="AC214" i="59"/>
  <c r="AB293" i="59"/>
  <c r="Z335" i="59"/>
  <c r="AI335" i="59" s="1"/>
  <c r="AE199" i="59"/>
  <c r="AA181" i="59"/>
  <c r="Z246" i="59"/>
  <c r="AI246" i="59" s="1"/>
  <c r="AB208" i="59"/>
  <c r="AE306" i="59"/>
  <c r="AC271" i="59"/>
  <c r="Z181" i="59"/>
  <c r="Z407" i="59"/>
  <c r="AI407" i="59" s="1"/>
  <c r="AC364" i="59"/>
  <c r="AA165" i="59"/>
  <c r="AB321" i="59"/>
  <c r="AB278" i="59"/>
  <c r="AC261" i="59"/>
  <c r="AE214" i="59"/>
  <c r="AB254" i="59"/>
  <c r="AA153" i="59"/>
  <c r="AE291" i="59"/>
  <c r="AB178" i="59"/>
  <c r="Z450" i="59"/>
  <c r="AC446" i="59"/>
  <c r="AE387" i="59"/>
  <c r="AE323" i="59"/>
  <c r="AE141" i="59"/>
  <c r="AA486" i="59"/>
  <c r="Z426" i="59"/>
  <c r="Z361" i="59"/>
  <c r="AE421" i="59"/>
  <c r="AE378" i="59"/>
  <c r="AC332" i="59"/>
  <c r="Z490" i="59"/>
  <c r="AB468" i="59"/>
  <c r="AA434" i="59"/>
  <c r="AC391" i="59"/>
  <c r="AC494" i="59"/>
  <c r="AA437" i="59"/>
  <c r="AE365" i="59"/>
  <c r="Z310" i="59"/>
  <c r="AC169" i="59"/>
  <c r="Z159" i="59"/>
  <c r="Z339" i="59"/>
  <c r="AI339" i="59" s="1"/>
  <c r="AA263" i="59"/>
  <c r="Z254" i="59"/>
  <c r="AA247" i="59"/>
  <c r="AC138" i="59"/>
  <c r="AA284" i="59"/>
  <c r="Z213" i="59"/>
  <c r="AC159" i="59"/>
  <c r="AC372" i="59"/>
  <c r="AE319" i="59"/>
  <c r="AB325" i="59"/>
  <c r="Z295" i="59"/>
  <c r="AC269" i="59"/>
  <c r="AB124" i="59"/>
  <c r="AA169" i="59"/>
  <c r="AA297" i="59"/>
  <c r="Z221" i="59"/>
  <c r="AE465" i="59"/>
  <c r="AA457" i="59"/>
  <c r="AC398" i="59"/>
  <c r="AC342" i="59"/>
  <c r="AE247" i="59"/>
  <c r="AA148" i="59"/>
  <c r="AE238" i="59"/>
  <c r="Z304" i="59"/>
  <c r="AB316" i="59"/>
  <c r="AB256" i="59"/>
  <c r="Z247" i="59"/>
  <c r="AB251" i="59"/>
  <c r="AB195" i="59"/>
  <c r="Z219" i="59"/>
  <c r="AA133" i="59"/>
  <c r="AC281" i="59"/>
  <c r="AB202" i="59"/>
  <c r="AA101" i="59"/>
  <c r="AE369" i="59"/>
  <c r="AC314" i="59"/>
  <c r="AE207" i="59"/>
  <c r="Z324" i="59"/>
  <c r="AB283" i="59"/>
  <c r="AE266" i="59"/>
  <c r="Z224" i="59"/>
  <c r="AC101" i="59"/>
  <c r="AE163" i="59"/>
  <c r="AE295" i="59"/>
  <c r="AB210" i="59"/>
  <c r="AA463" i="59"/>
  <c r="AE451" i="59"/>
  <c r="AE395" i="59"/>
  <c r="AE339" i="59"/>
  <c r="Z183" i="59"/>
  <c r="Z299" i="59"/>
  <c r="AB271" i="59"/>
  <c r="Z150" i="59"/>
  <c r="AA298" i="59"/>
  <c r="Z237" i="59"/>
  <c r="AA240" i="59"/>
  <c r="AC213" i="59"/>
  <c r="AE217" i="59"/>
  <c r="AA175" i="59"/>
  <c r="Z131" i="59"/>
  <c r="AA229" i="59"/>
  <c r="AA178" i="59"/>
  <c r="AA290" i="59"/>
  <c r="AE256" i="59"/>
  <c r="AB207" i="59"/>
  <c r="Z201" i="59"/>
  <c r="AI201" i="59" s="1"/>
  <c r="AA142" i="59"/>
  <c r="AC227" i="59"/>
  <c r="AB88" i="59"/>
  <c r="AB261" i="59"/>
  <c r="AC189" i="59"/>
  <c r="AC192" i="59"/>
  <c r="AC240" i="59"/>
  <c r="AB144" i="59"/>
  <c r="AC17" i="59"/>
  <c r="AB100" i="59"/>
  <c r="AC128" i="59"/>
  <c r="AA271" i="59"/>
  <c r="AC266" i="59"/>
  <c r="Z258" i="59"/>
  <c r="AA251" i="59"/>
  <c r="AC146" i="59"/>
  <c r="AA288" i="59"/>
  <c r="AB151" i="59"/>
  <c r="AB201" i="59"/>
  <c r="AE186" i="59"/>
  <c r="AC204" i="59"/>
  <c r="AA140" i="59"/>
  <c r="AE227" i="59"/>
  <c r="AC118" i="59"/>
  <c r="AE264" i="59"/>
  <c r="Z202" i="59"/>
  <c r="AB182" i="59"/>
  <c r="AA214" i="59"/>
  <c r="AA171" i="59"/>
  <c r="Z73" i="59"/>
  <c r="AA289" i="59"/>
  <c r="AE443" i="59"/>
  <c r="AC358" i="59"/>
  <c r="AE265" i="59"/>
  <c r="AB255" i="59"/>
  <c r="AC248" i="59"/>
  <c r="AC285" i="59"/>
  <c r="Z180" i="59"/>
  <c r="AE201" i="59"/>
  <c r="AC242" i="59"/>
  <c r="Z346" i="59"/>
  <c r="AC425" i="59"/>
  <c r="AC360" i="59"/>
  <c r="AE103" i="58"/>
  <c r="AA164" i="58"/>
  <c r="AC121" i="58"/>
  <c r="AB102" i="58"/>
  <c r="Z58" i="58"/>
  <c r="AE45" i="58"/>
  <c r="AC51" i="58"/>
  <c r="AA69" i="58"/>
  <c r="Z39" i="58"/>
  <c r="AE5" i="58"/>
  <c r="AA15" i="58"/>
  <c r="AC467" i="59"/>
  <c r="Z371" i="59"/>
  <c r="AB442" i="59"/>
  <c r="AB492" i="59"/>
  <c r="AB353" i="59"/>
  <c r="AE375" i="59"/>
  <c r="AE409" i="59"/>
  <c r="AE366" i="59"/>
  <c r="AC308" i="59"/>
  <c r="AB462" i="59"/>
  <c r="AA422" i="59"/>
  <c r="AB379" i="59"/>
  <c r="AC333" i="59"/>
  <c r="AC482" i="59"/>
  <c r="AA421" i="59"/>
  <c r="AA333" i="59"/>
  <c r="Z302" i="59"/>
  <c r="AC182" i="59"/>
  <c r="Z345" i="59"/>
  <c r="Z449" i="59"/>
  <c r="AB406" i="59"/>
  <c r="AC363" i="59"/>
  <c r="Z482" i="59"/>
  <c r="Z376" i="59"/>
  <c r="AE326" i="59"/>
  <c r="AA479" i="59"/>
  <c r="AB416" i="59"/>
  <c r="AB306" i="59"/>
  <c r="AB276" i="59"/>
  <c r="AC134" i="59"/>
  <c r="AC483" i="59"/>
  <c r="Z394" i="59"/>
  <c r="AA322" i="59"/>
  <c r="AA419" i="59"/>
  <c r="AE362" i="59"/>
  <c r="AB497" i="59"/>
  <c r="AC447" i="59"/>
  <c r="Z362" i="59"/>
  <c r="AI362" i="59" s="1"/>
  <c r="AC464" i="59"/>
  <c r="AB392" i="59"/>
  <c r="AB487" i="59"/>
  <c r="AE428" i="59"/>
  <c r="AA386" i="59"/>
  <c r="AB343" i="59"/>
  <c r="AA489" i="59"/>
  <c r="AB419" i="59"/>
  <c r="AA355" i="59"/>
  <c r="Z253" i="59"/>
  <c r="AE212" i="59"/>
  <c r="AB336" i="59"/>
  <c r="Z315" i="59"/>
  <c r="AA221" i="59"/>
  <c r="AC202" i="59"/>
  <c r="Z190" i="59"/>
  <c r="AC119" i="59"/>
  <c r="AE276" i="59"/>
  <c r="AA367" i="59"/>
  <c r="AA309" i="59"/>
  <c r="AC186" i="59"/>
  <c r="AB284" i="59"/>
  <c r="Z279" i="59"/>
  <c r="AA264" i="59"/>
  <c r="AA220" i="59"/>
  <c r="Z257" i="59"/>
  <c r="AC158" i="59"/>
  <c r="AE293" i="59"/>
  <c r="AB455" i="59"/>
  <c r="AA449" i="59"/>
  <c r="AA393" i="59"/>
  <c r="AA329" i="59"/>
  <c r="Z123" i="59"/>
  <c r="AA337" i="59"/>
  <c r="AB272" i="59"/>
  <c r="AB308" i="59"/>
  <c r="Z306" i="59"/>
  <c r="Z278" i="59"/>
  <c r="AB235" i="59"/>
  <c r="AB163" i="59"/>
  <c r="Z187" i="59"/>
  <c r="AI187" i="59" s="1"/>
  <c r="AC301" i="59"/>
  <c r="AA250" i="59"/>
  <c r="AA138" i="59"/>
  <c r="AB396" i="59"/>
  <c r="AE353" i="59"/>
  <c r="AB337" i="59"/>
  <c r="Z316" i="59"/>
  <c r="AC254" i="59"/>
  <c r="AB220" i="59"/>
  <c r="AE250" i="59"/>
  <c r="AC193" i="59"/>
  <c r="AA217" i="59"/>
  <c r="AC131" i="59"/>
  <c r="AE422" i="59"/>
  <c r="AC430" i="59"/>
  <c r="AC374" i="59"/>
  <c r="AC264" i="59"/>
  <c r="AB326" i="59"/>
  <c r="AB162" i="59"/>
  <c r="AC475" i="59"/>
  <c r="AE453" i="59"/>
  <c r="AA411" i="59"/>
  <c r="AA368" i="59"/>
  <c r="AA311" i="59"/>
  <c r="AB484" i="59"/>
  <c r="Z463" i="59"/>
  <c r="AC423" i="59"/>
  <c r="AA336" i="59"/>
  <c r="AE483" i="59"/>
  <c r="AA404" i="59"/>
  <c r="Z423" i="59"/>
  <c r="AI423" i="59" s="1"/>
  <c r="AE341" i="59"/>
  <c r="AC140" i="59"/>
  <c r="AA193" i="59"/>
  <c r="AC346" i="59"/>
  <c r="Z288" i="59"/>
  <c r="AB312" i="59"/>
  <c r="AC178" i="59"/>
  <c r="AE159" i="59"/>
  <c r="AB243" i="59"/>
  <c r="AB179" i="59"/>
  <c r="Z203" i="59"/>
  <c r="AC305" i="59"/>
  <c r="AA266" i="59"/>
  <c r="AB170" i="59"/>
  <c r="AB404" i="59"/>
  <c r="AE361" i="59"/>
  <c r="AA147" i="59"/>
  <c r="Z320" i="59"/>
  <c r="Z273" i="59"/>
  <c r="AB268" i="59"/>
  <c r="AE258" i="59"/>
  <c r="AC209" i="59"/>
  <c r="AE147" i="59"/>
  <c r="AC286" i="59"/>
  <c r="AA441" i="59"/>
  <c r="AA385" i="59"/>
  <c r="AC318" i="59"/>
  <c r="AB338" i="59"/>
  <c r="AB291" i="59"/>
  <c r="AE171" i="59"/>
  <c r="AE343" i="59"/>
  <c r="AB332" i="59"/>
  <c r="Z311" i="59"/>
  <c r="AA157" i="59"/>
  <c r="AA139" i="59"/>
  <c r="Z174" i="59"/>
  <c r="AA304" i="59"/>
  <c r="AE260" i="59"/>
  <c r="AA359" i="59"/>
  <c r="AE215" i="59"/>
  <c r="AB95" i="59"/>
  <c r="Z263" i="59"/>
  <c r="AA256" i="59"/>
  <c r="AA204" i="59"/>
  <c r="Z249" i="59"/>
  <c r="AC142" i="59"/>
  <c r="AE283" i="59"/>
  <c r="Z157" i="59"/>
  <c r="Z434" i="59"/>
  <c r="AC438" i="59"/>
  <c r="AC382" i="59"/>
  <c r="AE307" i="59"/>
  <c r="Z337" i="59"/>
  <c r="AC276" i="59"/>
  <c r="AE271" i="59"/>
  <c r="Z214" i="59"/>
  <c r="AE253" i="59"/>
  <c r="AB152" i="59"/>
  <c r="AE290" i="59"/>
  <c r="AC215" i="59"/>
  <c r="AA192" i="59"/>
  <c r="AA207" i="59"/>
  <c r="AC164" i="59"/>
  <c r="AA245" i="59"/>
  <c r="AE223" i="59"/>
  <c r="AA129" i="59"/>
  <c r="AE284" i="59"/>
  <c r="AA246" i="59"/>
  <c r="Z185" i="59"/>
  <c r="AB120" i="59"/>
  <c r="AC219" i="59"/>
  <c r="AC292" i="59"/>
  <c r="Z248" i="59"/>
  <c r="AE162" i="59"/>
  <c r="AC176" i="59"/>
  <c r="AE229" i="59"/>
  <c r="AB91" i="59"/>
  <c r="Z81" i="59"/>
  <c r="AB10" i="59"/>
  <c r="AB314" i="59"/>
  <c r="AC210" i="59"/>
  <c r="AE191" i="59"/>
  <c r="AB247" i="59"/>
  <c r="AB187" i="59"/>
  <c r="AH187" i="59" s="1"/>
  <c r="AJ187" i="59" s="1"/>
  <c r="Z211" i="59"/>
  <c r="AI211" i="59" s="1"/>
  <c r="Z106" i="59"/>
  <c r="AA274" i="59"/>
  <c r="AB186" i="59"/>
  <c r="AA110" i="59"/>
  <c r="AC165" i="59"/>
  <c r="AA183" i="59"/>
  <c r="AA122" i="59"/>
  <c r="AC222" i="59"/>
  <c r="AA294" i="59"/>
  <c r="AA254" i="59"/>
  <c r="Z170" i="59"/>
  <c r="AC139" i="59"/>
  <c r="AB140" i="59"/>
  <c r="AA184" i="59"/>
  <c r="AE237" i="59"/>
  <c r="AB102" i="59"/>
  <c r="AC86" i="59"/>
  <c r="AE438" i="59"/>
  <c r="AE411" i="59"/>
  <c r="AA313" i="59"/>
  <c r="Z282" i="59"/>
  <c r="AB223" i="59"/>
  <c r="Z163" i="59"/>
  <c r="AI163" i="59" s="1"/>
  <c r="AB215" i="59"/>
  <c r="AE202" i="59"/>
  <c r="AE169" i="59"/>
  <c r="AC226" i="59"/>
  <c r="AC411" i="59"/>
  <c r="AA312" i="59"/>
  <c r="AE471" i="59"/>
  <c r="Z499" i="59"/>
  <c r="AE267" i="59"/>
  <c r="AA276" i="59"/>
  <c r="AC300" i="59"/>
  <c r="AE328" i="59"/>
  <c r="AB438" i="59"/>
  <c r="AE352" i="59"/>
  <c r="Z408" i="59"/>
  <c r="AB365" i="59"/>
  <c r="AE468" i="59"/>
  <c r="Z459" i="59"/>
  <c r="AE399" i="59"/>
  <c r="AE175" i="59"/>
  <c r="AE262" i="59"/>
  <c r="AA470" i="59"/>
  <c r="AB374" i="59"/>
  <c r="AE183" i="59"/>
  <c r="AE405" i="59"/>
  <c r="AC349" i="59"/>
  <c r="Z486" i="59"/>
  <c r="AI486" i="59" s="1"/>
  <c r="AA426" i="59"/>
  <c r="AB411" i="59"/>
  <c r="AE349" i="59"/>
  <c r="AB460" i="59"/>
  <c r="AA418" i="59"/>
  <c r="AB375" i="59"/>
  <c r="AC325" i="59"/>
  <c r="AC478" i="59"/>
  <c r="AC389" i="59"/>
  <c r="AE415" i="59"/>
  <c r="Z285" i="59"/>
  <c r="Z271" i="59"/>
  <c r="AC150" i="59"/>
  <c r="AA341" i="59"/>
  <c r="Z331" i="59"/>
  <c r="AA135" i="59"/>
  <c r="Z68" i="59"/>
  <c r="Z238" i="59"/>
  <c r="AB192" i="59"/>
  <c r="AE302" i="59"/>
  <c r="AC255" i="59"/>
  <c r="Z149" i="59"/>
  <c r="AI149" i="59" s="1"/>
  <c r="Z399" i="59"/>
  <c r="AC356" i="59"/>
  <c r="AA143" i="59"/>
  <c r="AB317" i="59"/>
  <c r="AB262" i="59"/>
  <c r="AH262" i="59" s="1"/>
  <c r="AJ262" i="59" s="1"/>
  <c r="AE255" i="59"/>
  <c r="AC253" i="59"/>
  <c r="AE198" i="59"/>
  <c r="AB246" i="59"/>
  <c r="AA137" i="59"/>
  <c r="AA281" i="59"/>
  <c r="AC135" i="59"/>
  <c r="AA428" i="59"/>
  <c r="AE435" i="59"/>
  <c r="AA377" i="59"/>
  <c r="AB290" i="59"/>
  <c r="AC249" i="59"/>
  <c r="AE315" i="59"/>
  <c r="Z215" i="59"/>
  <c r="AB324" i="59"/>
  <c r="Z291" i="59"/>
  <c r="AB267" i="59"/>
  <c r="AC108" i="59"/>
  <c r="AA296" i="59"/>
  <c r="AA232" i="59"/>
  <c r="AA343" i="59"/>
  <c r="AB281" i="59"/>
  <c r="Z332" i="59"/>
  <c r="AE133" i="59"/>
  <c r="Z240" i="59"/>
  <c r="AI240" i="59" s="1"/>
  <c r="AA172" i="59"/>
  <c r="AE195" i="59"/>
  <c r="AE303" i="59"/>
  <c r="AB244" i="59"/>
  <c r="AA218" i="59"/>
  <c r="AE390" i="59"/>
  <c r="AA417" i="59"/>
  <c r="AA361" i="59"/>
  <c r="AB285" i="59"/>
  <c r="AC198" i="59"/>
  <c r="AB4" i="58"/>
  <c r="AA464" i="59"/>
  <c r="AA338" i="59"/>
  <c r="AA443" i="59"/>
  <c r="AC400" i="59"/>
  <c r="AC357" i="59"/>
  <c r="AB180" i="59"/>
  <c r="Z479" i="59"/>
  <c r="AC455" i="59"/>
  <c r="AE412" i="59"/>
  <c r="Z370" i="59"/>
  <c r="AE314" i="59"/>
  <c r="AA473" i="59"/>
  <c r="Z501" i="59"/>
  <c r="AB408" i="59"/>
  <c r="AC278" i="59"/>
  <c r="AA109" i="59"/>
  <c r="AA303" i="59"/>
  <c r="AE331" i="59"/>
  <c r="Z267" i="59"/>
  <c r="AB328" i="59"/>
  <c r="Z307" i="59"/>
  <c r="AB275" i="59"/>
  <c r="Z158" i="59"/>
  <c r="AA300" i="59"/>
  <c r="Z245" i="59"/>
  <c r="Z115" i="59"/>
  <c r="AA351" i="59"/>
  <c r="AB297" i="59"/>
  <c r="Z336" i="59"/>
  <c r="Z199" i="59"/>
  <c r="AA248" i="59"/>
  <c r="AA188" i="59"/>
  <c r="AE211" i="59"/>
  <c r="AE111" i="59"/>
  <c r="AB265" i="59"/>
  <c r="AC241" i="59"/>
  <c r="AA412" i="59"/>
  <c r="AE427" i="59"/>
  <c r="AE371" i="59"/>
  <c r="Z321" i="59"/>
  <c r="AE270" i="59"/>
  <c r="AE297" i="59"/>
  <c r="AC326" i="59"/>
  <c r="Z327" i="59"/>
  <c r="AI327" i="59" s="1"/>
  <c r="AB295" i="59"/>
  <c r="Z230" i="59"/>
  <c r="AB176" i="59"/>
  <c r="AE298" i="59"/>
  <c r="AE242" i="59"/>
  <c r="Z391" i="59"/>
  <c r="AI391" i="59" s="1"/>
  <c r="AC348" i="59"/>
  <c r="Z292" i="59"/>
  <c r="AB313" i="59"/>
  <c r="AB196" i="59"/>
  <c r="AB245" i="59"/>
  <c r="AE182" i="59"/>
  <c r="AC206" i="59"/>
  <c r="AC306" i="59"/>
  <c r="Z260" i="59"/>
  <c r="AE230" i="59"/>
  <c r="AE406" i="59"/>
  <c r="AA425" i="59"/>
  <c r="AC366" i="59"/>
  <c r="AB301" i="59"/>
  <c r="Z251" i="59"/>
  <c r="AI251" i="59" s="1"/>
  <c r="AA213" i="59"/>
  <c r="Z250" i="59"/>
  <c r="AB216" i="59"/>
  <c r="AC279" i="59"/>
  <c r="Z197" i="59"/>
  <c r="AI197" i="59" s="1"/>
  <c r="Z143" i="59"/>
  <c r="AE170" i="59"/>
  <c r="AC196" i="59"/>
  <c r="AE153" i="59"/>
  <c r="AE239" i="59"/>
  <c r="AA278" i="59"/>
  <c r="AA242" i="59"/>
  <c r="AE285" i="59"/>
  <c r="Z235" i="59"/>
  <c r="AA219" i="59"/>
  <c r="AA155" i="59"/>
  <c r="Z216" i="59"/>
  <c r="AB81" i="59"/>
  <c r="AE130" i="59"/>
  <c r="AB330" i="59"/>
  <c r="Z309" i="59"/>
  <c r="AA114" i="59"/>
  <c r="AB279" i="59"/>
  <c r="Z166" i="59"/>
  <c r="AA302" i="59"/>
  <c r="AE252" i="59"/>
  <c r="AC143" i="59"/>
  <c r="Z119" i="59"/>
  <c r="AC172" i="59"/>
  <c r="AE243" i="59"/>
  <c r="AA194" i="59"/>
  <c r="AE288" i="59"/>
  <c r="AC110" i="59"/>
  <c r="AA291" i="59"/>
  <c r="AA152" i="59"/>
  <c r="AA227" i="59"/>
  <c r="AE45" i="59"/>
  <c r="Z140" i="59"/>
  <c r="AC417" i="59"/>
  <c r="AA401" i="59"/>
  <c r="AB318" i="59"/>
  <c r="AA261" i="59"/>
  <c r="AB203" i="59"/>
  <c r="AA141" i="59"/>
  <c r="AB218" i="59"/>
  <c r="AC181" i="59"/>
  <c r="AA159" i="59"/>
  <c r="AE156" i="59"/>
  <c r="AC287" i="59"/>
  <c r="AC251" i="59"/>
  <c r="AB191" i="59"/>
  <c r="Z193" i="59"/>
  <c r="AE136" i="59"/>
  <c r="AC223" i="59"/>
  <c r="Z135" i="59"/>
  <c r="Z256" i="59"/>
  <c r="AC173" i="59"/>
  <c r="AC184" i="59"/>
  <c r="AA235" i="59"/>
  <c r="AE112" i="59"/>
  <c r="AC96" i="59"/>
  <c r="AA35" i="59"/>
  <c r="AE117" i="59"/>
  <c r="Z317" i="59"/>
  <c r="AI317" i="59" s="1"/>
  <c r="AC260" i="59"/>
  <c r="AB252" i="59"/>
  <c r="Z198" i="59"/>
  <c r="AE135" i="59"/>
  <c r="AE282" i="59"/>
  <c r="AA176" i="59"/>
  <c r="AA199" i="59"/>
  <c r="AC156" i="59"/>
  <c r="AA241" i="59"/>
  <c r="AB217" i="59"/>
  <c r="Z147" i="59"/>
  <c r="AE280" i="59"/>
  <c r="AB238" i="59"/>
  <c r="AB159" i="59"/>
  <c r="AB174" i="59"/>
  <c r="AC243" i="59"/>
  <c r="Z208" i="59"/>
  <c r="AI208" i="59" s="1"/>
  <c r="AA287" i="59"/>
  <c r="AA111" i="59"/>
  <c r="AC160" i="59"/>
  <c r="AB221" i="59"/>
  <c r="Z124" i="59"/>
  <c r="Z100" i="59"/>
  <c r="Z164" i="59"/>
  <c r="AE173" i="59"/>
  <c r="AC127" i="59"/>
  <c r="AC228" i="59"/>
  <c r="AE172" i="59"/>
  <c r="AC82" i="59"/>
  <c r="AE86" i="59"/>
  <c r="AA5" i="59"/>
  <c r="AB177" i="59"/>
  <c r="AB141" i="59"/>
  <c r="AC105" i="59"/>
  <c r="Z91" i="59"/>
  <c r="Z25" i="59"/>
  <c r="AE176" i="59"/>
  <c r="AE127" i="59"/>
  <c r="Z141" i="59"/>
  <c r="AA89" i="59"/>
  <c r="AA91" i="59"/>
  <c r="AB80" i="59"/>
  <c r="AH80" i="59" s="1"/>
  <c r="AJ80" i="59" s="1"/>
  <c r="AC88" i="59"/>
  <c r="AB47" i="59"/>
  <c r="AA174" i="59"/>
  <c r="AA125" i="59"/>
  <c r="AB99" i="59"/>
  <c r="AC78" i="59"/>
  <c r="Z209" i="59"/>
  <c r="AB166" i="59"/>
  <c r="AE224" i="59"/>
  <c r="AA283" i="59"/>
  <c r="Z243" i="59"/>
  <c r="AE178" i="59"/>
  <c r="AC200" i="59"/>
  <c r="AE157" i="59"/>
  <c r="AE241" i="59"/>
  <c r="AB121" i="59"/>
  <c r="AE41" i="59"/>
  <c r="Z92" i="59"/>
  <c r="AA38" i="59"/>
  <c r="AB161" i="59"/>
  <c r="AH161" i="59" s="1"/>
  <c r="AJ161" i="59" s="1"/>
  <c r="AB133" i="59"/>
  <c r="AA131" i="59"/>
  <c r="AA64" i="59"/>
  <c r="AC203" i="59"/>
  <c r="AE160" i="59"/>
  <c r="AE103" i="59"/>
  <c r="Z133" i="59"/>
  <c r="AA80" i="59"/>
  <c r="AC80" i="59"/>
  <c r="AA13" i="59"/>
  <c r="Z9" i="59"/>
  <c r="AE168" i="59"/>
  <c r="AE119" i="59"/>
  <c r="AB130" i="59"/>
  <c r="AB117" i="59"/>
  <c r="Z108" i="59"/>
  <c r="AB119" i="59"/>
  <c r="AE77" i="59"/>
  <c r="Z47" i="59"/>
  <c r="AB19" i="59"/>
  <c r="AC14" i="59"/>
  <c r="AL9" i="59"/>
  <c r="AA11" i="59"/>
  <c r="Z220" i="59"/>
  <c r="AI220" i="59" s="1"/>
  <c r="AE95" i="59"/>
  <c r="AA282" i="59"/>
  <c r="Z241" i="59"/>
  <c r="AE244" i="59"/>
  <c r="AC211" i="59"/>
  <c r="AE289" i="59"/>
  <c r="AB240" i="59"/>
  <c r="AB131" i="59"/>
  <c r="AE165" i="59"/>
  <c r="AC224" i="59"/>
  <c r="AB129" i="59"/>
  <c r="AB109" i="59"/>
  <c r="AB169" i="59"/>
  <c r="AB137" i="59"/>
  <c r="Z333" i="59"/>
  <c r="AI333" i="59" s="1"/>
  <c r="AE167" i="59"/>
  <c r="AA149" i="59"/>
  <c r="Z242" i="59"/>
  <c r="AI242" i="59" s="1"/>
  <c r="AB200" i="59"/>
  <c r="AE304" i="59"/>
  <c r="AC263" i="59"/>
  <c r="Z165" i="59"/>
  <c r="Z231" i="59"/>
  <c r="AE154" i="59"/>
  <c r="AC188" i="59"/>
  <c r="AC145" i="59"/>
  <c r="AE235" i="59"/>
  <c r="AE204" i="59"/>
  <c r="AB118" i="59"/>
  <c r="AA270" i="59"/>
  <c r="Z217" i="59"/>
  <c r="Z161" i="59"/>
  <c r="AE236" i="59"/>
  <c r="AC175" i="59"/>
  <c r="Z280" i="59"/>
  <c r="AI280" i="59" s="1"/>
  <c r="AB224" i="59"/>
  <c r="AC208" i="59"/>
  <c r="AE138" i="59"/>
  <c r="AC191" i="59"/>
  <c r="AE83" i="59"/>
  <c r="AA118" i="59"/>
  <c r="AE114" i="59"/>
  <c r="AA163" i="59"/>
  <c r="AC244" i="59"/>
  <c r="AA223" i="59"/>
  <c r="AE123" i="59"/>
  <c r="AA76" i="59"/>
  <c r="AB105" i="59"/>
  <c r="AE54" i="59"/>
  <c r="Z118" i="59"/>
  <c r="Z136" i="59"/>
  <c r="Z79" i="59"/>
  <c r="Z86" i="59"/>
  <c r="Z75" i="59"/>
  <c r="AE74" i="59"/>
  <c r="AE208" i="59"/>
  <c r="AA166" i="59"/>
  <c r="AA117" i="59"/>
  <c r="AA77" i="59"/>
  <c r="AC85" i="59"/>
  <c r="Z65" i="59"/>
  <c r="AB83" i="59"/>
  <c r="AE33" i="59"/>
  <c r="AC69" i="59"/>
  <c r="AA206" i="59"/>
  <c r="AC163" i="59"/>
  <c r="AC114" i="59"/>
  <c r="AB134" i="59"/>
  <c r="AA23" i="59"/>
  <c r="AE82" i="59"/>
  <c r="AB113" i="59"/>
  <c r="AB175" i="59"/>
  <c r="AB198" i="59"/>
  <c r="AE240" i="59"/>
  <c r="AE216" i="59"/>
  <c r="AB232" i="59"/>
  <c r="AC157" i="59"/>
  <c r="AE189" i="59"/>
  <c r="AE146" i="59"/>
  <c r="AC236" i="59"/>
  <c r="AC207" i="59"/>
  <c r="AC102" i="59"/>
  <c r="Z37" i="59"/>
  <c r="AE75" i="59"/>
  <c r="AE122" i="59"/>
  <c r="AC120" i="59"/>
  <c r="AA37" i="59"/>
  <c r="AB89" i="59"/>
  <c r="AE32" i="59"/>
  <c r="AE192" i="59"/>
  <c r="AA150" i="59"/>
  <c r="Z62" i="59"/>
  <c r="AB122" i="59"/>
  <c r="Z120" i="59"/>
  <c r="AC32" i="59"/>
  <c r="Z78" i="59"/>
  <c r="Z109" i="59"/>
  <c r="AE58" i="59"/>
  <c r="AE200" i="59"/>
  <c r="AA158" i="59"/>
  <c r="AC98" i="59"/>
  <c r="AC94" i="59"/>
  <c r="AA24" i="59"/>
  <c r="AE7" i="59"/>
  <c r="AA69" i="59"/>
  <c r="AC59" i="59"/>
  <c r="AC24" i="59"/>
  <c r="AE57" i="59"/>
  <c r="AE193" i="59"/>
  <c r="AA151" i="59"/>
  <c r="AC238" i="59"/>
  <c r="Z212" i="59"/>
  <c r="AB136" i="59"/>
  <c r="AC275" i="59"/>
  <c r="Z233" i="59"/>
  <c r="AI233" i="59" s="1"/>
  <c r="AC115" i="59"/>
  <c r="Z169" i="59"/>
  <c r="AI169" i="59" s="1"/>
  <c r="AC239" i="59"/>
  <c r="AB193" i="59"/>
  <c r="AC284" i="59"/>
  <c r="AC216" i="59"/>
  <c r="AE149" i="59"/>
  <c r="AE107" i="59"/>
  <c r="AC40" i="59"/>
  <c r="AB153" i="59"/>
  <c r="AC125" i="59"/>
  <c r="Z276" i="59"/>
  <c r="AI276" i="59" s="1"/>
  <c r="Z189" i="59"/>
  <c r="Z121" i="59"/>
  <c r="AA396" i="59"/>
  <c r="AA433" i="59"/>
  <c r="AC390" i="59"/>
  <c r="AE347" i="59"/>
  <c r="AB334" i="59"/>
  <c r="Z313" i="59"/>
  <c r="AA189" i="59"/>
  <c r="AC170" i="59"/>
  <c r="Z182" i="59"/>
  <c r="AA306" i="59"/>
  <c r="AE268" i="59"/>
  <c r="AA160" i="59"/>
  <c r="AA191" i="59"/>
  <c r="AC148" i="59"/>
  <c r="AA237" i="59"/>
  <c r="AB209" i="59"/>
  <c r="Z129" i="59"/>
  <c r="AE272" i="59"/>
  <c r="AB230" i="59"/>
  <c r="AB76" i="59"/>
  <c r="AA238" i="59"/>
  <c r="Z188" i="59"/>
  <c r="AE281" i="59"/>
  <c r="Z227" i="59"/>
  <c r="AE213" i="59"/>
  <c r="AA144" i="59"/>
  <c r="AA202" i="59"/>
  <c r="AA97" i="59"/>
  <c r="Z63" i="59"/>
  <c r="Z148" i="59"/>
  <c r="AA120" i="59"/>
  <c r="AB304" i="59"/>
  <c r="Z298" i="59"/>
  <c r="Z274" i="59"/>
  <c r="AB231" i="59"/>
  <c r="AB155" i="59"/>
  <c r="Z179" i="59"/>
  <c r="AC299" i="59"/>
  <c r="AB242" i="59"/>
  <c r="AC245" i="59"/>
  <c r="AE218" i="59"/>
  <c r="AC220" i="59"/>
  <c r="AE177" i="59"/>
  <c r="AE134" i="59"/>
  <c r="AC230" i="59"/>
  <c r="AC183" i="59"/>
  <c r="AC291" i="59"/>
  <c r="AC259" i="59"/>
  <c r="AC147" i="59"/>
  <c r="AE228" i="59"/>
  <c r="AE115" i="59"/>
  <c r="AE194" i="59"/>
  <c r="AA195" i="59"/>
  <c r="AA243" i="59"/>
  <c r="AC106" i="59"/>
  <c r="AC49" i="59"/>
  <c r="AB115" i="59"/>
  <c r="AB70" i="59"/>
  <c r="AC152" i="59"/>
  <c r="AA239" i="59"/>
  <c r="AB213" i="59"/>
  <c r="Z139" i="59"/>
  <c r="Z116" i="59"/>
  <c r="Z105" i="59"/>
  <c r="AB55" i="59"/>
  <c r="AE6" i="59"/>
  <c r="Z156" i="59"/>
  <c r="Z95" i="59"/>
  <c r="AA128" i="59"/>
  <c r="AE125" i="59"/>
  <c r="Z74" i="59"/>
  <c r="AE104" i="59"/>
  <c r="AC53" i="59"/>
  <c r="AA198" i="59"/>
  <c r="AC155" i="59"/>
  <c r="AA93" i="59"/>
  <c r="AB125" i="59"/>
  <c r="AC99" i="59"/>
  <c r="AA48" i="59"/>
  <c r="AC195" i="59"/>
  <c r="AE152" i="59"/>
  <c r="Z83" i="59"/>
  <c r="Z125" i="59"/>
  <c r="AB58" i="59"/>
  <c r="AB97" i="59"/>
  <c r="Z154" i="59"/>
  <c r="AE144" i="59"/>
  <c r="AC235" i="59"/>
  <c r="Z204" i="59"/>
  <c r="Z264" i="59"/>
  <c r="AI264" i="59" s="1"/>
  <c r="AC221" i="59"/>
  <c r="AE221" i="59"/>
  <c r="AA179" i="59"/>
  <c r="AA136" i="59"/>
  <c r="AA231" i="59"/>
  <c r="AA186" i="59"/>
  <c r="AE85" i="59"/>
  <c r="AE34" i="59"/>
  <c r="AE106" i="59"/>
  <c r="Z144" i="59"/>
  <c r="AA112" i="59"/>
  <c r="AA99" i="59"/>
  <c r="AE37" i="59"/>
  <c r="AA182" i="59"/>
  <c r="AB103" i="59"/>
  <c r="AC111" i="59"/>
  <c r="AE99" i="59"/>
  <c r="AB98" i="59"/>
  <c r="AB51" i="59"/>
  <c r="AA107" i="59"/>
  <c r="AE14" i="59"/>
  <c r="AA190" i="59"/>
  <c r="AE108" i="59"/>
  <c r="AC77" i="59"/>
  <c r="Z13" i="59"/>
  <c r="AB84" i="59"/>
  <c r="AB6" i="59"/>
  <c r="AE47" i="59"/>
  <c r="Z80" i="59"/>
  <c r="AA16" i="59"/>
  <c r="AE76" i="59"/>
  <c r="AE12" i="59"/>
  <c r="Z153" i="59"/>
  <c r="AE232" i="59"/>
  <c r="AA154" i="59"/>
  <c r="Z272" i="59"/>
  <c r="AE210" i="59"/>
  <c r="AA203" i="59"/>
  <c r="AE116" i="59"/>
  <c r="AA162" i="59"/>
  <c r="AA84" i="59"/>
  <c r="AE70" i="59"/>
  <c r="Z126" i="59"/>
  <c r="AA100" i="59"/>
  <c r="AA146" i="59"/>
  <c r="AC460" i="59"/>
  <c r="AB500" i="59"/>
  <c r="AC422" i="59"/>
  <c r="AE379" i="59"/>
  <c r="AC334" i="59"/>
  <c r="Z329" i="59"/>
  <c r="AB303" i="59"/>
  <c r="Z234" i="59"/>
  <c r="AB184" i="59"/>
  <c r="AE300" i="59"/>
  <c r="AC247" i="59"/>
  <c r="AE132" i="59"/>
  <c r="Z223" i="59"/>
  <c r="AI223" i="59" s="1"/>
  <c r="AC90" i="59"/>
  <c r="AC180" i="59"/>
  <c r="AC137" i="59"/>
  <c r="AE231" i="59"/>
  <c r="AE188" i="59"/>
  <c r="AE292" i="59"/>
  <c r="AA262" i="59"/>
  <c r="Z218" i="59"/>
  <c r="AB206" i="59"/>
  <c r="AB150" i="59"/>
  <c r="AC231" i="59"/>
  <c r="AC126" i="59"/>
  <c r="AB269" i="59"/>
  <c r="AC205" i="59"/>
  <c r="AE197" i="59"/>
  <c r="AE245" i="59"/>
  <c r="AE109" i="59"/>
  <c r="AE78" i="59"/>
  <c r="AA60" i="59"/>
  <c r="AB322" i="59"/>
  <c r="Z283" i="59"/>
  <c r="AI283" i="59" s="1"/>
  <c r="AA277" i="59"/>
  <c r="AB263" i="59"/>
  <c r="AB219" i="59"/>
  <c r="AC256" i="59"/>
  <c r="AC293" i="59"/>
  <c r="Z194" i="59"/>
  <c r="AI194" i="59" s="1"/>
  <c r="AA224" i="59"/>
  <c r="AC197" i="59"/>
  <c r="AE209" i="59"/>
  <c r="AA167" i="59"/>
  <c r="AC93" i="59"/>
  <c r="AA225" i="59"/>
  <c r="Z130" i="59"/>
  <c r="AA286" i="59"/>
  <c r="AE248" i="59"/>
  <c r="Z186" i="59"/>
  <c r="AB190" i="59"/>
  <c r="AA130" i="59"/>
  <c r="AA222" i="59"/>
  <c r="AB126" i="59"/>
  <c r="AA168" i="59"/>
  <c r="AE181" i="59"/>
  <c r="AC232" i="59"/>
  <c r="Z102" i="59"/>
  <c r="Z89" i="59"/>
  <c r="Z21" i="59"/>
  <c r="AB145" i="59"/>
  <c r="Z107" i="59"/>
  <c r="AC141" i="59"/>
  <c r="AE233" i="59"/>
  <c r="AE196" i="59"/>
  <c r="AB107" i="59"/>
  <c r="AE91" i="59"/>
  <c r="Z93" i="59"/>
  <c r="AI93" i="59" s="1"/>
  <c r="AC22" i="59"/>
  <c r="AB26" i="59"/>
  <c r="AE128" i="59"/>
  <c r="AC117" i="59"/>
  <c r="AA115" i="59"/>
  <c r="AC104" i="59"/>
  <c r="AE21" i="59"/>
  <c r="AA4" i="59"/>
  <c r="AC187" i="59"/>
  <c r="Z127" i="59"/>
  <c r="AB146" i="59"/>
  <c r="Z117" i="59"/>
  <c r="AE101" i="59"/>
  <c r="AC28" i="59"/>
  <c r="Z41" i="59"/>
  <c r="AE184" i="59"/>
  <c r="AB116" i="59"/>
  <c r="Z145" i="59"/>
  <c r="AB114" i="59"/>
  <c r="AA105" i="59"/>
  <c r="Z101" i="59"/>
  <c r="AB73" i="59"/>
  <c r="Z177" i="59"/>
  <c r="AA134" i="59"/>
  <c r="AA230" i="59"/>
  <c r="AC288" i="59"/>
  <c r="AB253" i="59"/>
  <c r="AA200" i="59"/>
  <c r="AA211" i="59"/>
  <c r="AC168" i="59"/>
  <c r="AA104" i="59"/>
  <c r="AE225" i="59"/>
  <c r="AC151" i="59"/>
  <c r="Z132" i="59"/>
  <c r="AC81" i="59"/>
  <c r="Z112" i="59"/>
  <c r="AC65" i="59"/>
  <c r="Z172" i="59"/>
  <c r="AB123" i="59"/>
  <c r="AE94" i="59"/>
  <c r="AE39" i="59"/>
  <c r="Z85" i="59"/>
  <c r="AC29" i="59"/>
  <c r="AB14" i="59"/>
  <c r="AC171" i="59"/>
  <c r="AC122" i="59"/>
  <c r="AB138" i="59"/>
  <c r="Z94" i="59"/>
  <c r="AE90" i="59"/>
  <c r="AB96" i="59"/>
  <c r="AB30" i="59"/>
  <c r="AC179" i="59"/>
  <c r="AE79" i="59"/>
  <c r="AB142" i="59"/>
  <c r="Z128" i="59"/>
  <c r="AB106" i="59"/>
  <c r="Z168" i="59"/>
  <c r="AB87" i="59"/>
  <c r="AE23" i="59"/>
  <c r="AB60" i="59"/>
  <c r="Z31" i="59"/>
  <c r="AB29" i="59"/>
  <c r="Z8" i="59"/>
  <c r="AC57" i="59"/>
  <c r="AB197" i="59"/>
  <c r="AB92" i="59"/>
  <c r="AE126" i="59"/>
  <c r="AC124" i="59"/>
  <c r="Z69" i="59"/>
  <c r="AI69" i="59" s="1"/>
  <c r="AA102" i="59"/>
  <c r="AE50" i="59"/>
  <c r="AA86" i="59"/>
  <c r="AA21" i="59"/>
  <c r="AE22" i="59"/>
  <c r="AC62" i="59"/>
  <c r="AA26" i="59"/>
  <c r="Z34" i="59"/>
  <c r="Z52" i="59"/>
  <c r="AA74" i="59"/>
  <c r="AE52" i="59"/>
  <c r="AB24" i="59"/>
  <c r="AE97" i="59"/>
  <c r="AA106" i="59"/>
  <c r="AB59" i="59"/>
  <c r="AB50" i="59"/>
  <c r="AC72" i="59"/>
  <c r="AA51" i="59"/>
  <c r="Z44" i="59"/>
  <c r="AA52" i="59"/>
  <c r="Z152" i="59"/>
  <c r="AA81" i="59"/>
  <c r="AA124" i="59"/>
  <c r="AE121" i="59"/>
  <c r="Z56" i="59"/>
  <c r="AC43" i="59"/>
  <c r="AC83" i="59"/>
  <c r="Z67" i="59"/>
  <c r="AE17" i="59"/>
  <c r="AA61" i="59"/>
  <c r="AE20" i="59"/>
  <c r="AB11" i="59"/>
  <c r="Z60" i="59"/>
  <c r="AE72" i="59"/>
  <c r="AC51" i="59"/>
  <c r="AB44" i="59"/>
  <c r="Z23" i="59"/>
  <c r="AA95" i="59"/>
  <c r="AC103" i="59"/>
  <c r="AA45" i="59"/>
  <c r="Z49" i="59"/>
  <c r="AA71" i="59"/>
  <c r="AE49" i="59"/>
  <c r="AB21" i="59"/>
  <c r="AC45" i="59"/>
  <c r="AB18" i="59"/>
  <c r="Z122" i="59"/>
  <c r="Z138" i="59"/>
  <c r="AA92" i="59"/>
  <c r="Z90" i="59"/>
  <c r="AA83" i="59"/>
  <c r="AE18" i="59"/>
  <c r="AA39" i="59"/>
  <c r="AB48" i="59"/>
  <c r="AC70" i="59"/>
  <c r="AA49" i="59"/>
  <c r="Z42" i="59"/>
  <c r="AA17" i="59"/>
  <c r="AE60" i="59"/>
  <c r="AC19" i="59"/>
  <c r="AB32" i="59"/>
  <c r="Z11" i="59"/>
  <c r="AI11" i="59" s="1"/>
  <c r="AB54" i="59"/>
  <c r="AC79" i="59"/>
  <c r="Z59" i="59"/>
  <c r="AE13" i="59"/>
  <c r="AA59" i="59"/>
  <c r="AC15" i="59"/>
  <c r="AB9" i="59"/>
  <c r="Z76" i="59"/>
  <c r="AE62" i="59"/>
  <c r="Z200" i="59"/>
  <c r="AI200" i="59" s="1"/>
  <c r="AB157" i="59"/>
  <c r="AC129" i="59"/>
  <c r="AA127" i="59"/>
  <c r="AC107" i="59"/>
  <c r="AA56" i="59"/>
  <c r="AE88" i="59"/>
  <c r="AC36" i="59"/>
  <c r="AA28" i="59"/>
  <c r="AE63" i="59"/>
  <c r="AC31" i="59"/>
  <c r="AB35" i="59"/>
  <c r="Z14" i="59"/>
  <c r="Z110" i="59"/>
  <c r="AA31" i="59"/>
  <c r="AB53" i="59"/>
  <c r="AC75" i="59"/>
  <c r="AA54" i="59"/>
  <c r="AC5" i="59"/>
  <c r="AB4" i="59"/>
  <c r="AB108" i="59"/>
  <c r="AB65" i="59"/>
  <c r="AE73" i="59"/>
  <c r="AC52" i="59"/>
  <c r="AB45" i="59"/>
  <c r="Z24" i="59"/>
  <c r="AI24" i="59" s="1"/>
  <c r="Z5" i="59"/>
  <c r="AA12" i="59"/>
  <c r="AC123" i="59"/>
  <c r="Z146" i="59"/>
  <c r="AA116" i="59"/>
  <c r="AE113" i="59"/>
  <c r="AA103" i="59"/>
  <c r="Z57" i="59"/>
  <c r="AB74" i="59"/>
  <c r="AA41" i="59"/>
  <c r="AE9" i="59"/>
  <c r="AA57" i="59"/>
  <c r="AC11" i="59"/>
  <c r="AB7" i="59"/>
  <c r="AA19" i="59"/>
  <c r="AE68" i="59"/>
  <c r="AC47" i="59"/>
  <c r="AB40" i="59"/>
  <c r="Z19" i="59"/>
  <c r="AA87" i="59"/>
  <c r="AC95" i="59"/>
  <c r="AC41" i="59"/>
  <c r="AA67" i="59"/>
  <c r="AE44" i="59"/>
  <c r="AB17" i="59"/>
  <c r="Z45" i="59"/>
  <c r="Z184" i="59"/>
  <c r="AC112" i="59"/>
  <c r="AC113" i="59"/>
  <c r="AB104" i="59"/>
  <c r="AC100" i="59"/>
  <c r="AB66" i="59"/>
  <c r="AB38" i="59"/>
  <c r="Z66" i="59"/>
  <c r="AC30" i="59"/>
  <c r="AA7" i="59"/>
  <c r="AE55" i="59"/>
  <c r="AE8" i="59"/>
  <c r="AB27" i="59"/>
  <c r="Z6" i="59"/>
  <c r="Z96" i="59"/>
  <c r="AB69" i="59"/>
  <c r="AE42" i="59"/>
  <c r="AC67" i="59"/>
  <c r="AA46" i="59"/>
  <c r="Z39" i="59"/>
  <c r="AC84" i="59"/>
  <c r="AE92" i="59"/>
  <c r="Z61" i="59"/>
  <c r="AI61" i="59" s="1"/>
  <c r="AA36" i="59"/>
  <c r="AE65" i="59"/>
  <c r="AC39" i="59"/>
  <c r="AB37" i="59"/>
  <c r="Z16" i="59"/>
  <c r="AI16" i="59" s="1"/>
  <c r="AA68" i="59"/>
  <c r="Z160" i="59"/>
  <c r="Z103" i="59"/>
  <c r="AA132" i="59"/>
  <c r="AE129" i="59"/>
  <c r="AB79" i="59"/>
  <c r="AB110" i="59"/>
  <c r="AC61" i="59"/>
  <c r="AC91" i="59"/>
  <c r="Z58" i="59"/>
  <c r="AC33" i="59"/>
  <c r="AA65" i="59"/>
  <c r="AE36" i="59"/>
  <c r="AB15" i="59"/>
  <c r="AB111" i="59"/>
  <c r="AE27" i="59"/>
  <c r="AC6" i="59"/>
  <c r="AC55" i="59"/>
  <c r="AA8" i="59"/>
  <c r="Z27" i="59"/>
  <c r="AC26" i="59"/>
  <c r="Z53" i="59"/>
  <c r="AA75" i="59"/>
  <c r="AE53" i="59"/>
  <c r="AE4" i="59"/>
  <c r="AB25" i="59"/>
  <c r="Z4" i="59"/>
  <c r="AB94" i="59"/>
  <c r="AC73" i="59"/>
  <c r="AC27" i="59"/>
  <c r="AB189" i="59"/>
  <c r="AE131" i="59"/>
  <c r="AB147" i="59"/>
  <c r="AE118" i="59"/>
  <c r="AC116" i="59"/>
  <c r="AE105" i="59"/>
  <c r="AC9" i="59"/>
  <c r="AA78" i="59"/>
  <c r="AB56" i="59"/>
  <c r="AC12" i="59"/>
  <c r="AC58" i="59"/>
  <c r="AA14" i="59"/>
  <c r="Z30" i="59"/>
  <c r="AB101" i="59"/>
  <c r="AC34" i="59"/>
  <c r="Z48" i="59"/>
  <c r="AA70" i="59"/>
  <c r="AE48" i="59"/>
  <c r="AB20" i="59"/>
  <c r="AE89" i="59"/>
  <c r="AA98" i="59"/>
  <c r="AB46" i="59"/>
  <c r="AC68" i="59"/>
  <c r="AA47" i="59"/>
  <c r="Z40" i="59"/>
  <c r="AE43" i="59"/>
  <c r="Z29" i="59"/>
  <c r="Z176" i="59"/>
  <c r="AB127" i="59"/>
  <c r="AE102" i="59"/>
  <c r="AB90" i="59"/>
  <c r="Z50" i="59"/>
  <c r="AB22" i="59"/>
  <c r="AB62" i="59"/>
  <c r="Z51" i="59"/>
  <c r="AA73" i="59"/>
  <c r="AE51" i="59"/>
  <c r="AB23" i="59"/>
  <c r="Z88" i="59"/>
  <c r="AE31" i="59"/>
  <c r="AE26" i="59"/>
  <c r="AC63" i="59"/>
  <c r="AA30" i="59"/>
  <c r="Z35" i="59"/>
  <c r="AC76" i="59"/>
  <c r="AE84" i="59"/>
  <c r="AA20" i="59"/>
  <c r="AE61" i="59"/>
  <c r="AC23" i="59"/>
  <c r="AB33" i="59"/>
  <c r="Z12" i="59"/>
  <c r="AB173" i="59"/>
  <c r="AB139" i="59"/>
  <c r="AC97" i="59"/>
  <c r="AB72" i="59"/>
  <c r="AB86" i="59"/>
  <c r="AH86" i="59" s="1"/>
  <c r="AJ86" i="59" s="1"/>
  <c r="AA40" i="59"/>
  <c r="Z17" i="59"/>
  <c r="AE71" i="59"/>
  <c r="AC50" i="59"/>
  <c r="AB43" i="59"/>
  <c r="Z22" i="59"/>
  <c r="Z77" i="59"/>
  <c r="AB85" i="59"/>
  <c r="Z71" i="59"/>
  <c r="AC21" i="59"/>
  <c r="AA62" i="59"/>
  <c r="AE24" i="59"/>
  <c r="AB12" i="59"/>
  <c r="AB67" i="59"/>
  <c r="AA82" i="59"/>
  <c r="AB64" i="59"/>
  <c r="AC16" i="59"/>
  <c r="AC60" i="59"/>
  <c r="AA18" i="59"/>
  <c r="Z32" i="59"/>
  <c r="AE46" i="59"/>
  <c r="Z192" i="59"/>
  <c r="AB149" i="59"/>
  <c r="AB57" i="59"/>
  <c r="AC121" i="59"/>
  <c r="AA119" i="59"/>
  <c r="AC20" i="59"/>
  <c r="Z84" i="59"/>
  <c r="AA22" i="59"/>
  <c r="AE80" i="59"/>
  <c r="AA15" i="59"/>
  <c r="AE59" i="59"/>
  <c r="AE16" i="59"/>
  <c r="AB31" i="59"/>
  <c r="Z10" i="59"/>
  <c r="Z104" i="59"/>
  <c r="Z54" i="59"/>
  <c r="AB49" i="59"/>
  <c r="AC71" i="59"/>
  <c r="AA50" i="59"/>
  <c r="Z43" i="59"/>
  <c r="AC92" i="59"/>
  <c r="AE100" i="59"/>
  <c r="AE29" i="59"/>
  <c r="AE69" i="59"/>
  <c r="AC48" i="59"/>
  <c r="AB41" i="59"/>
  <c r="Z20" i="59"/>
  <c r="Z137" i="59"/>
  <c r="AI137" i="59" s="1"/>
  <c r="AE87" i="59"/>
  <c r="AA88" i="59"/>
  <c r="AB78" i="59"/>
  <c r="AE25" i="59"/>
  <c r="AB34" i="59"/>
  <c r="AC18" i="59"/>
  <c r="Z142" i="59"/>
  <c r="AA108" i="59"/>
  <c r="AE93" i="59"/>
  <c r="AA33" i="59"/>
  <c r="Z70" i="59"/>
  <c r="AB52" i="59"/>
  <c r="AC74" i="59"/>
  <c r="AA53" i="59"/>
  <c r="Z46" i="59"/>
  <c r="AB82" i="59"/>
  <c r="AA32" i="59"/>
  <c r="AE64" i="59"/>
  <c r="AC35" i="59"/>
  <c r="AB36" i="59"/>
  <c r="Z15" i="59"/>
  <c r="AA79" i="59"/>
  <c r="AC87" i="59"/>
  <c r="AA27" i="59"/>
  <c r="AC25" i="59"/>
  <c r="AA63" i="59"/>
  <c r="AE28" i="59"/>
  <c r="AB13" i="59"/>
  <c r="AC10" i="59"/>
  <c r="AB165" i="59"/>
  <c r="AB135" i="59"/>
  <c r="AB75" i="59"/>
  <c r="AA72" i="59"/>
  <c r="AE96" i="59"/>
  <c r="Z72" i="59"/>
  <c r="AA44" i="59"/>
  <c r="AE67" i="59"/>
  <c r="AC46" i="59"/>
  <c r="AB39" i="59"/>
  <c r="Z18" i="59"/>
  <c r="AA29" i="59"/>
  <c r="AB77" i="59"/>
  <c r="Z55" i="59"/>
  <c r="AE11" i="59"/>
  <c r="AA58" i="59"/>
  <c r="AC13" i="59"/>
  <c r="AB8" i="59"/>
  <c r="AF8" i="59" s="1"/>
  <c r="AB112" i="59"/>
  <c r="AB71" i="59"/>
  <c r="AE35" i="59"/>
  <c r="AC8" i="59"/>
  <c r="AC56" i="59"/>
  <c r="AA10" i="59"/>
  <c r="Z28" i="59"/>
  <c r="AB205" i="59"/>
  <c r="Z114" i="59"/>
  <c r="Z134" i="59"/>
  <c r="AC132" i="59"/>
  <c r="Z82" i="59"/>
  <c r="Z113" i="59"/>
  <c r="AE66" i="59"/>
  <c r="AA94" i="59"/>
  <c r="Z64" i="59"/>
  <c r="AI64" i="59" s="1"/>
  <c r="AE38" i="59"/>
  <c r="AC66" i="59"/>
  <c r="AA42" i="59"/>
  <c r="Z38" i="59"/>
  <c r="AC38" i="59"/>
  <c r="AA9" i="59"/>
  <c r="AE56" i="59"/>
  <c r="AE10" i="59"/>
  <c r="AB28" i="59"/>
  <c r="Z7" i="59"/>
  <c r="Z111" i="59"/>
  <c r="AI111" i="59" s="1"/>
  <c r="AB61" i="59"/>
  <c r="AA25" i="59"/>
  <c r="AE5" i="59"/>
  <c r="AA55" i="59"/>
  <c r="AC7" i="59"/>
  <c r="AB5" i="59"/>
  <c r="AB181" i="59"/>
  <c r="AA96" i="59"/>
  <c r="AB143" i="59"/>
  <c r="AE110" i="59"/>
  <c r="Z99" i="59"/>
  <c r="Z97" i="59"/>
  <c r="AB68" i="59"/>
  <c r="Z33" i="59"/>
  <c r="AA43" i="59"/>
  <c r="AE19" i="59"/>
  <c r="AC4" i="59"/>
  <c r="AC54" i="59"/>
  <c r="AA6" i="59"/>
  <c r="Z26" i="59"/>
  <c r="AB93" i="59"/>
  <c r="AB63" i="59"/>
  <c r="AC37" i="59"/>
  <c r="AA66" i="59"/>
  <c r="AE40" i="59"/>
  <c r="AB16" i="59"/>
  <c r="AE81" i="59"/>
  <c r="AA90" i="59"/>
  <c r="AC42" i="59"/>
  <c r="AE30" i="59"/>
  <c r="AC64" i="59"/>
  <c r="AA34" i="59"/>
  <c r="Z36" i="59"/>
  <c r="AI69" i="55" l="1"/>
  <c r="AI320" i="59"/>
  <c r="AI180" i="59"/>
  <c r="AH317" i="58"/>
  <c r="AJ317" i="58" s="1"/>
  <c r="AH148" i="57"/>
  <c r="AJ148" i="57" s="1"/>
  <c r="AI193" i="55"/>
  <c r="AI212" i="59"/>
  <c r="AI161" i="59"/>
  <c r="AI249" i="59"/>
  <c r="AH3" i="57"/>
  <c r="AJ3" i="57" s="1"/>
  <c r="AI329" i="59"/>
  <c r="AI164" i="59"/>
  <c r="AI451" i="59"/>
  <c r="AI475" i="59"/>
  <c r="AI476" i="59"/>
  <c r="AI392" i="59"/>
  <c r="AH60" i="58"/>
  <c r="AJ60" i="58" s="1"/>
  <c r="AI144" i="56"/>
  <c r="AI428" i="56"/>
  <c r="AI152" i="56"/>
  <c r="AI113" i="55"/>
  <c r="AH113" i="55" s="1"/>
  <c r="AJ113" i="55" s="1"/>
  <c r="AI3" i="56"/>
  <c r="AI415" i="55"/>
  <c r="AI134" i="55"/>
  <c r="AI138" i="59"/>
  <c r="AI399" i="59"/>
  <c r="AI258" i="59"/>
  <c r="AH277" i="58"/>
  <c r="AJ277" i="58" s="1"/>
  <c r="AH499" i="58"/>
  <c r="AJ499" i="58" s="1"/>
  <c r="AH22" i="57"/>
  <c r="AJ22" i="57" s="1"/>
  <c r="AH408" i="57"/>
  <c r="AJ408" i="57" s="1"/>
  <c r="AH474" i="57"/>
  <c r="AJ474" i="57" s="1"/>
  <c r="AI405" i="56"/>
  <c r="AH405" i="56" s="1"/>
  <c r="AJ405" i="56" s="1"/>
  <c r="AI397" i="56"/>
  <c r="AI221" i="56"/>
  <c r="AH431" i="56"/>
  <c r="AJ431" i="56" s="1"/>
  <c r="AI130" i="56"/>
  <c r="AI119" i="55"/>
  <c r="AI122" i="59"/>
  <c r="AH242" i="59"/>
  <c r="AJ242" i="59" s="1"/>
  <c r="AI479" i="59"/>
  <c r="AI332" i="59"/>
  <c r="AI345" i="59"/>
  <c r="AI299" i="59"/>
  <c r="AH64" i="58"/>
  <c r="AJ64" i="58" s="1"/>
  <c r="AI447" i="59"/>
  <c r="AH75" i="57"/>
  <c r="AJ75" i="57" s="1"/>
  <c r="AI81" i="56"/>
  <c r="AI55" i="56"/>
  <c r="AH55" i="56" s="1"/>
  <c r="AJ55" i="56" s="1"/>
  <c r="AI148" i="56"/>
  <c r="AI15" i="55"/>
  <c r="AI78" i="55"/>
  <c r="AI58" i="55"/>
  <c r="AI473" i="56"/>
  <c r="AI326" i="55"/>
  <c r="AI35" i="55"/>
  <c r="AI217" i="55"/>
  <c r="AH144" i="55"/>
  <c r="AJ144" i="55" s="1"/>
  <c r="AI79" i="55"/>
  <c r="AH474" i="58"/>
  <c r="AJ474" i="58" s="1"/>
  <c r="AH162" i="57"/>
  <c r="AJ162" i="57" s="1"/>
  <c r="AI8" i="56"/>
  <c r="AH313" i="56"/>
  <c r="AJ313" i="56" s="1"/>
  <c r="AI207" i="56"/>
  <c r="AI234" i="56"/>
  <c r="AI68" i="56"/>
  <c r="AH471" i="57"/>
  <c r="AJ471" i="57" s="1"/>
  <c r="AH38" i="56"/>
  <c r="AJ38" i="56" s="1"/>
  <c r="AI124" i="56"/>
  <c r="AI118" i="56"/>
  <c r="AI359" i="56"/>
  <c r="AI458" i="56"/>
  <c r="AH458" i="56" s="1"/>
  <c r="AJ458" i="56" s="1"/>
  <c r="AI462" i="56"/>
  <c r="AH246" i="56"/>
  <c r="AJ246" i="56" s="1"/>
  <c r="AH187" i="56"/>
  <c r="AJ187" i="56" s="1"/>
  <c r="AI88" i="56"/>
  <c r="AI337" i="56"/>
  <c r="AH337" i="56" s="1"/>
  <c r="AJ337" i="56" s="1"/>
  <c r="AI394" i="56"/>
  <c r="AH114" i="56"/>
  <c r="AJ114" i="56" s="1"/>
  <c r="AI419" i="56"/>
  <c r="AI480" i="56"/>
  <c r="AH480" i="56" s="1"/>
  <c r="AJ480" i="56" s="1"/>
  <c r="AH139" i="56"/>
  <c r="AJ139" i="56" s="1"/>
  <c r="AI239" i="56"/>
  <c r="AI180" i="55"/>
  <c r="AI235" i="56"/>
  <c r="AH235" i="56" s="1"/>
  <c r="AJ235" i="56" s="1"/>
  <c r="AH430" i="56"/>
  <c r="AJ430" i="56" s="1"/>
  <c r="AI245" i="56"/>
  <c r="AI96" i="55"/>
  <c r="AI235" i="55"/>
  <c r="AH235" i="55" s="1"/>
  <c r="AJ235" i="55" s="1"/>
  <c r="AI183" i="55"/>
  <c r="AI59" i="56"/>
  <c r="AH305" i="55"/>
  <c r="AJ305" i="55" s="1"/>
  <c r="AI37" i="55"/>
  <c r="AH37" i="55" s="1"/>
  <c r="AJ37" i="55" s="1"/>
  <c r="AH257" i="55"/>
  <c r="AJ257" i="55" s="1"/>
  <c r="AI220" i="56"/>
  <c r="AI25" i="55"/>
  <c r="AH205" i="55"/>
  <c r="AJ205" i="55" s="1"/>
  <c r="AH188" i="56"/>
  <c r="AJ188" i="56" s="1"/>
  <c r="AI445" i="55"/>
  <c r="AI16" i="55"/>
  <c r="AI19" i="55"/>
  <c r="AH19" i="55" s="1"/>
  <c r="AJ19" i="55" s="1"/>
  <c r="AI157" i="59"/>
  <c r="AI453" i="56"/>
  <c r="AI395" i="55"/>
  <c r="AI90" i="55"/>
  <c r="AI250" i="55"/>
  <c r="AI319" i="55"/>
  <c r="AI349" i="56"/>
  <c r="AI245" i="55"/>
  <c r="AH245" i="55" s="1"/>
  <c r="AJ245" i="55" s="1"/>
  <c r="AH360" i="55"/>
  <c r="AJ360" i="55" s="1"/>
  <c r="AI239" i="55"/>
  <c r="AI460" i="55"/>
  <c r="AI495" i="55"/>
  <c r="AH483" i="55"/>
  <c r="AJ483" i="55" s="1"/>
  <c r="AI76" i="56"/>
  <c r="AI353" i="56"/>
  <c r="AI489" i="55"/>
  <c r="AH489" i="55" s="1"/>
  <c r="AJ489" i="55" s="1"/>
  <c r="AH65" i="56"/>
  <c r="AJ65" i="56" s="1"/>
  <c r="AI70" i="59"/>
  <c r="AH284" i="56"/>
  <c r="AJ284" i="56" s="1"/>
  <c r="AI35" i="56"/>
  <c r="AH35" i="56" s="1"/>
  <c r="AJ35" i="56" s="1"/>
  <c r="AI113" i="59"/>
  <c r="AI128" i="59"/>
  <c r="AI215" i="59"/>
  <c r="AI323" i="59"/>
  <c r="AI384" i="59"/>
  <c r="AI429" i="59"/>
  <c r="AH90" i="58"/>
  <c r="AJ90" i="58" s="1"/>
  <c r="AH267" i="58"/>
  <c r="AJ267" i="58" s="1"/>
  <c r="AI20" i="56"/>
  <c r="AI4" i="56"/>
  <c r="AI36" i="59"/>
  <c r="AH37" i="58"/>
  <c r="AJ37" i="58" s="1"/>
  <c r="AI60" i="59"/>
  <c r="AI292" i="59"/>
  <c r="AI376" i="59"/>
  <c r="AI432" i="59"/>
  <c r="AI498" i="59"/>
  <c r="AH290" i="58"/>
  <c r="AJ290" i="58" s="1"/>
  <c r="AH184" i="58"/>
  <c r="AJ184" i="58" s="1"/>
  <c r="AH43" i="58"/>
  <c r="AJ43" i="58" s="1"/>
  <c r="AH296" i="57"/>
  <c r="AJ296" i="57" s="1"/>
  <c r="AI168" i="59"/>
  <c r="AI147" i="55"/>
  <c r="AI240" i="55"/>
  <c r="AH240" i="55" s="1"/>
  <c r="AJ240" i="55" s="1"/>
  <c r="AH110" i="55"/>
  <c r="AJ110" i="55" s="1"/>
  <c r="AI26" i="59"/>
  <c r="AI104" i="59"/>
  <c r="AH43" i="59"/>
  <c r="AJ43" i="59" s="1"/>
  <c r="AI28" i="59"/>
  <c r="AI46" i="59"/>
  <c r="AI218" i="59"/>
  <c r="AI77" i="59"/>
  <c r="AI160" i="59"/>
  <c r="AI110" i="59"/>
  <c r="AI89" i="59"/>
  <c r="AI314" i="59"/>
  <c r="AI349" i="59"/>
  <c r="AI126" i="59"/>
  <c r="AI121" i="59"/>
  <c r="AI170" i="59"/>
  <c r="AI273" i="59"/>
  <c r="AI471" i="59"/>
  <c r="AH243" i="58"/>
  <c r="AJ243" i="58" s="1"/>
  <c r="AH329" i="58"/>
  <c r="AJ329" i="58" s="1"/>
  <c r="AH179" i="57"/>
  <c r="AJ179" i="57" s="1"/>
  <c r="AH155" i="56"/>
  <c r="AJ155" i="56" s="1"/>
  <c r="AH171" i="56"/>
  <c r="AJ171" i="56" s="1"/>
  <c r="AH232" i="56"/>
  <c r="AJ232" i="56" s="1"/>
  <c r="AH220" i="56"/>
  <c r="AJ220" i="56" s="1"/>
  <c r="AH495" i="56"/>
  <c r="AJ495" i="56" s="1"/>
  <c r="AH242" i="56"/>
  <c r="AJ242" i="56" s="1"/>
  <c r="AH238" i="56"/>
  <c r="AJ238" i="56" s="1"/>
  <c r="AH227" i="55"/>
  <c r="AJ227" i="55" s="1"/>
  <c r="AH241" i="55"/>
  <c r="AJ241" i="55" s="1"/>
  <c r="AI172" i="59"/>
  <c r="AI165" i="59"/>
  <c r="AI331" i="59"/>
  <c r="AI408" i="59"/>
  <c r="AI257" i="59"/>
  <c r="AI387" i="59"/>
  <c r="AI431" i="59"/>
  <c r="AH201" i="58"/>
  <c r="AJ201" i="58" s="1"/>
  <c r="AH154" i="56"/>
  <c r="AJ154" i="56" s="1"/>
  <c r="AI344" i="56"/>
  <c r="AI482" i="59"/>
  <c r="AH217" i="58"/>
  <c r="AJ217" i="58" s="1"/>
  <c r="AH364" i="57"/>
  <c r="AJ364" i="57" s="1"/>
  <c r="AH355" i="58"/>
  <c r="AJ355" i="58" s="1"/>
  <c r="AH471" i="58"/>
  <c r="AJ471" i="58" s="1"/>
  <c r="AI497" i="59"/>
  <c r="AH303" i="57"/>
  <c r="AJ303" i="57" s="1"/>
  <c r="AI267" i="59"/>
  <c r="AI271" i="59"/>
  <c r="AI459" i="59"/>
  <c r="AI499" i="59"/>
  <c r="AI346" i="59"/>
  <c r="AH346" i="59" s="1"/>
  <c r="AJ346" i="59" s="1"/>
  <c r="AI324" i="59"/>
  <c r="AH324" i="59" s="1"/>
  <c r="AJ324" i="59" s="1"/>
  <c r="AI354" i="59"/>
  <c r="AI440" i="59"/>
  <c r="AI364" i="59"/>
  <c r="AI488" i="59"/>
  <c r="AI474" i="59"/>
  <c r="AH407" i="58"/>
  <c r="AJ407" i="58" s="1"/>
  <c r="AH114" i="57"/>
  <c r="AJ114" i="57" s="1"/>
  <c r="AH243" i="57"/>
  <c r="AJ243" i="57" s="1"/>
  <c r="AH80" i="57"/>
  <c r="AJ80" i="57" s="1"/>
  <c r="AH296" i="58"/>
  <c r="AJ296" i="58" s="1"/>
  <c r="AH472" i="58"/>
  <c r="AJ472" i="58" s="1"/>
  <c r="AI38" i="59"/>
  <c r="AH38" i="59" s="1"/>
  <c r="AJ38" i="59" s="1"/>
  <c r="AI85" i="59"/>
  <c r="AI148" i="59"/>
  <c r="AH148" i="59" s="1"/>
  <c r="AJ148" i="59" s="1"/>
  <c r="AI490" i="59"/>
  <c r="AH490" i="59" s="1"/>
  <c r="AJ490" i="59" s="1"/>
  <c r="AI478" i="59"/>
  <c r="AH478" i="59" s="1"/>
  <c r="AJ478" i="59" s="1"/>
  <c r="AI97" i="59"/>
  <c r="AI12" i="59"/>
  <c r="AI48" i="59"/>
  <c r="AH48" i="59" s="1"/>
  <c r="AJ48" i="59" s="1"/>
  <c r="AI152" i="59"/>
  <c r="AH152" i="59" s="1"/>
  <c r="AJ152" i="59" s="1"/>
  <c r="AI188" i="59"/>
  <c r="AI337" i="59"/>
  <c r="AI279" i="59"/>
  <c r="AI99" i="59"/>
  <c r="AI142" i="59"/>
  <c r="AI84" i="59"/>
  <c r="AI35" i="59"/>
  <c r="AH35" i="59" s="1"/>
  <c r="AJ35" i="59" s="1"/>
  <c r="AI176" i="59"/>
  <c r="AH176" i="59" s="1"/>
  <c r="AJ176" i="59" s="1"/>
  <c r="AI4" i="59"/>
  <c r="AI177" i="59"/>
  <c r="AI313" i="59"/>
  <c r="AH313" i="59" s="1"/>
  <c r="AJ313" i="59" s="1"/>
  <c r="AI109" i="59"/>
  <c r="AH109" i="59" s="1"/>
  <c r="AJ109" i="59" s="1"/>
  <c r="AI309" i="59"/>
  <c r="AI321" i="59"/>
  <c r="AI185" i="59"/>
  <c r="AH185" i="59" s="1"/>
  <c r="AJ185" i="59" s="1"/>
  <c r="AI450" i="59"/>
  <c r="AH450" i="59" s="1"/>
  <c r="AJ450" i="59" s="1"/>
  <c r="AI465" i="59"/>
  <c r="AI379" i="59"/>
  <c r="AI382" i="59"/>
  <c r="AI446" i="59"/>
  <c r="AI467" i="59"/>
  <c r="AI460" i="59"/>
  <c r="AI54" i="59"/>
  <c r="AH54" i="59" s="1"/>
  <c r="AJ54" i="59" s="1"/>
  <c r="AI192" i="59"/>
  <c r="AH192" i="59" s="1"/>
  <c r="AJ192" i="59" s="1"/>
  <c r="AI112" i="59"/>
  <c r="AH112" i="59" s="1"/>
  <c r="AJ112" i="59" s="1"/>
  <c r="AI147" i="59"/>
  <c r="AI256" i="59"/>
  <c r="AI193" i="59"/>
  <c r="AH193" i="59" s="1"/>
  <c r="AJ193" i="59" s="1"/>
  <c r="AI123" i="59"/>
  <c r="AH123" i="59" s="1"/>
  <c r="AJ123" i="59" s="1"/>
  <c r="AI214" i="59"/>
  <c r="AI434" i="59"/>
  <c r="AI295" i="59"/>
  <c r="AH295" i="59" s="1"/>
  <c r="AJ295" i="59" s="1"/>
  <c r="AI360" i="59"/>
  <c r="AI444" i="59"/>
  <c r="AI134" i="59"/>
  <c r="AH134" i="59" s="1"/>
  <c r="AJ134" i="59" s="1"/>
  <c r="AI234" i="59"/>
  <c r="AI153" i="59"/>
  <c r="AI125" i="59"/>
  <c r="AI209" i="59"/>
  <c r="AI250" i="59"/>
  <c r="AI370" i="59"/>
  <c r="AH370" i="59" s="1"/>
  <c r="AJ370" i="59" s="1"/>
  <c r="AH246" i="59"/>
  <c r="AJ246" i="59" s="1"/>
  <c r="AI285" i="59"/>
  <c r="AI316" i="59"/>
  <c r="AH316" i="59" s="1"/>
  <c r="AJ316" i="59" s="1"/>
  <c r="AH396" i="59"/>
  <c r="AJ396" i="59" s="1"/>
  <c r="AI394" i="59"/>
  <c r="AI371" i="59"/>
  <c r="AH371" i="59" s="1"/>
  <c r="AJ371" i="59" s="1"/>
  <c r="AI196" i="59"/>
  <c r="AH196" i="59" s="1"/>
  <c r="AJ196" i="59" s="1"/>
  <c r="AI492" i="59"/>
  <c r="AH492" i="59" s="1"/>
  <c r="AJ492" i="59" s="1"/>
  <c r="AI442" i="59"/>
  <c r="AH161" i="58"/>
  <c r="AJ161" i="58" s="1"/>
  <c r="AI480" i="59"/>
  <c r="AH447" i="57"/>
  <c r="AJ447" i="57" s="1"/>
  <c r="AH254" i="57"/>
  <c r="AJ254" i="57" s="1"/>
  <c r="AH232" i="57"/>
  <c r="AJ232" i="57" s="1"/>
  <c r="AI7" i="59"/>
  <c r="AI114" i="59"/>
  <c r="AH114" i="59" s="1"/>
  <c r="AJ114" i="59" s="1"/>
  <c r="AI17" i="59"/>
  <c r="AI5" i="59"/>
  <c r="AH5" i="59" s="1"/>
  <c r="AJ5" i="59" s="1"/>
  <c r="AI145" i="59"/>
  <c r="AH145" i="59" s="1"/>
  <c r="AJ145" i="59" s="1"/>
  <c r="AI272" i="59"/>
  <c r="AI144" i="59"/>
  <c r="AH144" i="59" s="1"/>
  <c r="AJ144" i="59" s="1"/>
  <c r="AI139" i="59"/>
  <c r="AH139" i="59" s="1"/>
  <c r="AJ139" i="59" s="1"/>
  <c r="AI133" i="59"/>
  <c r="AH133" i="59"/>
  <c r="AJ133" i="59" s="1"/>
  <c r="AI140" i="59"/>
  <c r="AI260" i="59"/>
  <c r="AH260" i="59" s="1"/>
  <c r="AJ260" i="59" s="1"/>
  <c r="AI336" i="59"/>
  <c r="AI307" i="59"/>
  <c r="AH307" i="59" s="1"/>
  <c r="AJ307" i="59" s="1"/>
  <c r="AI501" i="59"/>
  <c r="AI463" i="59"/>
  <c r="AH463" i="59" s="1"/>
  <c r="AJ463" i="59" s="1"/>
  <c r="AH308" i="59"/>
  <c r="AJ308" i="59" s="1"/>
  <c r="AI315" i="59"/>
  <c r="AH201" i="59"/>
  <c r="AJ201" i="59" s="1"/>
  <c r="AI310" i="59"/>
  <c r="AH310" i="59" s="1"/>
  <c r="AJ310" i="59" s="1"/>
  <c r="AI455" i="59"/>
  <c r="AH455" i="59" s="1"/>
  <c r="AJ455" i="59" s="1"/>
  <c r="AH78" i="58"/>
  <c r="AJ78" i="58" s="1"/>
  <c r="AH99" i="58"/>
  <c r="AJ99" i="58" s="1"/>
  <c r="AI462" i="59"/>
  <c r="AI439" i="59"/>
  <c r="AH439" i="59" s="1"/>
  <c r="AJ439" i="59" s="1"/>
  <c r="AI483" i="59"/>
  <c r="AH483" i="59" s="1"/>
  <c r="AJ483" i="59" s="1"/>
  <c r="AI416" i="59"/>
  <c r="AH273" i="58"/>
  <c r="AJ273" i="58" s="1"/>
  <c r="AH356" i="58"/>
  <c r="AJ356" i="58" s="1"/>
  <c r="AH9" i="57"/>
  <c r="AJ9" i="57" s="1"/>
  <c r="AH445" i="58"/>
  <c r="AJ445" i="58" s="1"/>
  <c r="AH444" i="58"/>
  <c r="AJ444" i="58" s="1"/>
  <c r="AH343" i="57"/>
  <c r="AJ343" i="57" s="1"/>
  <c r="AH462" i="58"/>
  <c r="AJ462" i="58" s="1"/>
  <c r="AH452" i="57"/>
  <c r="AJ452" i="57" s="1"/>
  <c r="AI101" i="59"/>
  <c r="AH101" i="59" s="1"/>
  <c r="AJ101" i="59" s="1"/>
  <c r="AI466" i="59"/>
  <c r="AH231" i="58"/>
  <c r="AJ231" i="58" s="1"/>
  <c r="AH115" i="58"/>
  <c r="AJ115" i="58" s="1"/>
  <c r="AH93" i="59"/>
  <c r="AJ93" i="59" s="1"/>
  <c r="AI33" i="59"/>
  <c r="AH33" i="59" s="1"/>
  <c r="AJ33" i="59" s="1"/>
  <c r="AI18" i="59"/>
  <c r="AI15" i="59"/>
  <c r="AI71" i="59"/>
  <c r="AH71" i="59" s="1"/>
  <c r="AJ71" i="59" s="1"/>
  <c r="AH22" i="59"/>
  <c r="AJ22" i="59" s="1"/>
  <c r="AI39" i="59"/>
  <c r="AI184" i="59"/>
  <c r="AI80" i="59"/>
  <c r="AI13" i="59"/>
  <c r="AH13" i="59" s="1"/>
  <c r="AJ13" i="59" s="1"/>
  <c r="AI204" i="59"/>
  <c r="AI156" i="59"/>
  <c r="AI227" i="59"/>
  <c r="AH227" i="59" s="1"/>
  <c r="AJ227" i="59" s="1"/>
  <c r="AI129" i="59"/>
  <c r="AH129" i="59" s="1"/>
  <c r="AJ129" i="59" s="1"/>
  <c r="AH318" i="59"/>
  <c r="AJ318" i="59" s="1"/>
  <c r="AI311" i="59"/>
  <c r="AH312" i="59"/>
  <c r="AJ312" i="59" s="1"/>
  <c r="AH498" i="59"/>
  <c r="AJ498" i="59" s="1"/>
  <c r="AH412" i="59"/>
  <c r="AJ412" i="59" s="1"/>
  <c r="AI415" i="59"/>
  <c r="AI350" i="59"/>
  <c r="AH350" i="59" s="1"/>
  <c r="AJ350" i="59" s="1"/>
  <c r="AI358" i="59"/>
  <c r="AH209" i="58"/>
  <c r="AJ209" i="58" s="1"/>
  <c r="AH165" i="58"/>
  <c r="AJ165" i="58" s="1"/>
  <c r="AH397" i="58"/>
  <c r="AJ397" i="58" s="1"/>
  <c r="AH16" i="57"/>
  <c r="AJ16" i="57" s="1"/>
  <c r="AH428" i="58"/>
  <c r="AJ428" i="58" s="1"/>
  <c r="AH69" i="57"/>
  <c r="AJ69" i="57" s="1"/>
  <c r="AH168" i="57"/>
  <c r="AJ168" i="57" s="1"/>
  <c r="AI146" i="59"/>
  <c r="AH146" i="59" s="1"/>
  <c r="AJ146" i="59" s="1"/>
  <c r="AI76" i="59"/>
  <c r="AI274" i="59"/>
  <c r="AH209" i="59"/>
  <c r="AJ209" i="59" s="1"/>
  <c r="AI217" i="59"/>
  <c r="AI216" i="59"/>
  <c r="AI263" i="59"/>
  <c r="AH332" i="59"/>
  <c r="AJ332" i="59" s="1"/>
  <c r="AI253" i="59"/>
  <c r="AI173" i="59"/>
  <c r="AH250" i="58"/>
  <c r="AJ250" i="58" s="1"/>
  <c r="AI45" i="59"/>
  <c r="AI51" i="59"/>
  <c r="AI23" i="59"/>
  <c r="AI117" i="59"/>
  <c r="AI298" i="59"/>
  <c r="AH298" i="59" s="1"/>
  <c r="AJ298" i="59" s="1"/>
  <c r="AI241" i="59"/>
  <c r="AH241" i="59" s="1"/>
  <c r="AJ241" i="59" s="1"/>
  <c r="AH217" i="59"/>
  <c r="AJ217" i="59" s="1"/>
  <c r="AI135" i="59"/>
  <c r="AI245" i="59"/>
  <c r="AH245" i="59" s="1"/>
  <c r="AJ245" i="59" s="1"/>
  <c r="AI288" i="59"/>
  <c r="AH288" i="59" s="1"/>
  <c r="AJ288" i="59" s="1"/>
  <c r="AI319" i="59"/>
  <c r="AI406" i="59"/>
  <c r="AI500" i="59"/>
  <c r="AH299" i="58"/>
  <c r="AJ299" i="58" s="1"/>
  <c r="AH294" i="58"/>
  <c r="AJ294" i="58" s="1"/>
  <c r="AI401" i="56"/>
  <c r="AI260" i="55"/>
  <c r="AI226" i="59"/>
  <c r="AH226" i="59" s="1"/>
  <c r="AJ226" i="59" s="1"/>
  <c r="AI82" i="59"/>
  <c r="AI143" i="59"/>
  <c r="AI72" i="59"/>
  <c r="AH72" i="59" s="1"/>
  <c r="AJ72" i="59" s="1"/>
  <c r="AI57" i="59"/>
  <c r="AH57" i="59" s="1"/>
  <c r="AJ57" i="59" s="1"/>
  <c r="AI107" i="59"/>
  <c r="AI91" i="59"/>
  <c r="AH91" i="59" s="1"/>
  <c r="AJ91" i="59" s="1"/>
  <c r="AI491" i="59"/>
  <c r="AH131" i="57"/>
  <c r="AJ131" i="57" s="1"/>
  <c r="AI19" i="59"/>
  <c r="AI49" i="59"/>
  <c r="AI186" i="59"/>
  <c r="AI395" i="59"/>
  <c r="AH246" i="58"/>
  <c r="AJ246" i="58" s="1"/>
  <c r="AI247" i="59"/>
  <c r="AI485" i="59"/>
  <c r="AI141" i="59"/>
  <c r="AI20" i="59"/>
  <c r="AI103" i="59"/>
  <c r="AI59" i="59"/>
  <c r="AH32" i="59"/>
  <c r="AJ32" i="59" s="1"/>
  <c r="AI301" i="59"/>
  <c r="AI32" i="59"/>
  <c r="AI88" i="59"/>
  <c r="AI29" i="59"/>
  <c r="AH29" i="59" s="1"/>
  <c r="AJ29" i="59" s="1"/>
  <c r="AI53" i="59"/>
  <c r="AI27" i="59"/>
  <c r="AI58" i="59"/>
  <c r="AH58" i="59" s="1"/>
  <c r="AJ58" i="59" s="1"/>
  <c r="AI66" i="59"/>
  <c r="AI8" i="59"/>
  <c r="AH8" i="59" s="1"/>
  <c r="AJ8" i="59" s="1"/>
  <c r="AI94" i="59"/>
  <c r="AI41" i="59"/>
  <c r="AH41" i="59" s="1"/>
  <c r="AJ41" i="59" s="1"/>
  <c r="AI127" i="59"/>
  <c r="AI154" i="59"/>
  <c r="AI74" i="59"/>
  <c r="AI116" i="59"/>
  <c r="AH116" i="59" s="1"/>
  <c r="AJ116" i="59" s="1"/>
  <c r="AI78" i="59"/>
  <c r="AH78" i="59" s="1"/>
  <c r="AJ78" i="59" s="1"/>
  <c r="AI86" i="59"/>
  <c r="AI100" i="59"/>
  <c r="AI198" i="59"/>
  <c r="AH198" i="59" s="1"/>
  <c r="AJ198" i="59" s="1"/>
  <c r="AI235" i="59"/>
  <c r="AH235" i="59" s="1"/>
  <c r="AJ235" i="59" s="1"/>
  <c r="AI68" i="59"/>
  <c r="AI106" i="59"/>
  <c r="AH106" i="59" s="1"/>
  <c r="AJ106" i="59" s="1"/>
  <c r="AI174" i="59"/>
  <c r="AH174" i="59" s="1"/>
  <c r="AJ174" i="59" s="1"/>
  <c r="AI306" i="59"/>
  <c r="AI449" i="59"/>
  <c r="AI213" i="59"/>
  <c r="AI426" i="59"/>
  <c r="AH426" i="59" s="1"/>
  <c r="AJ426" i="59" s="1"/>
  <c r="AI232" i="59"/>
  <c r="AI239" i="59"/>
  <c r="AI296" i="59"/>
  <c r="AI312" i="59"/>
  <c r="AI171" i="59"/>
  <c r="AI290" i="59"/>
  <c r="AI322" i="59"/>
  <c r="AI421" i="59"/>
  <c r="AH421" i="59" s="1"/>
  <c r="AJ421" i="59" s="1"/>
  <c r="AI342" i="59"/>
  <c r="AI419" i="59"/>
  <c r="AI457" i="59"/>
  <c r="AH457" i="59" s="1"/>
  <c r="AJ457" i="59" s="1"/>
  <c r="AI352" i="59"/>
  <c r="AH352" i="59" s="1"/>
  <c r="AJ352" i="59" s="1"/>
  <c r="AI473" i="59"/>
  <c r="AH473" i="59" s="1"/>
  <c r="AJ473" i="59" s="1"/>
  <c r="AI255" i="59"/>
  <c r="AI489" i="59"/>
  <c r="AI405" i="59"/>
  <c r="AH405" i="59" s="1"/>
  <c r="AJ405" i="59" s="1"/>
  <c r="AI448" i="59"/>
  <c r="AI393" i="59"/>
  <c r="AI412" i="59"/>
  <c r="AI357" i="59"/>
  <c r="AH357" i="59" s="1"/>
  <c r="AJ357" i="59" s="1"/>
  <c r="AI244" i="59"/>
  <c r="AI374" i="59"/>
  <c r="AI277" i="59"/>
  <c r="AI428" i="59"/>
  <c r="AI386" i="59"/>
  <c r="AI404" i="59"/>
  <c r="AI411" i="59"/>
  <c r="AH411" i="59" s="1"/>
  <c r="AJ411" i="59" s="1"/>
  <c r="AI385" i="59"/>
  <c r="AH385" i="59" s="1"/>
  <c r="AJ385" i="59" s="1"/>
  <c r="AI389" i="59"/>
  <c r="AI269" i="59"/>
  <c r="AI207" i="59"/>
  <c r="AI373" i="59"/>
  <c r="AH373" i="59" s="1"/>
  <c r="AJ373" i="59" s="1"/>
  <c r="AI468" i="59"/>
  <c r="AI340" i="59"/>
  <c r="AI445" i="59"/>
  <c r="AI495" i="59"/>
  <c r="AH495" i="59" s="1"/>
  <c r="AJ495" i="59" s="1"/>
  <c r="AI464" i="59"/>
  <c r="AH464" i="59" s="1"/>
  <c r="AJ464" i="59" s="1"/>
  <c r="AI55" i="59"/>
  <c r="AI43" i="59"/>
  <c r="AI50" i="59"/>
  <c r="AI96" i="59"/>
  <c r="AH96" i="59" s="1"/>
  <c r="AJ96" i="59" s="1"/>
  <c r="AI14" i="59"/>
  <c r="AI52" i="59"/>
  <c r="AH52" i="59" s="1"/>
  <c r="AJ52" i="59" s="1"/>
  <c r="AI34" i="59"/>
  <c r="AH34" i="59" s="1"/>
  <c r="AJ34" i="59" s="1"/>
  <c r="AI102" i="59"/>
  <c r="AH102" i="59" s="1"/>
  <c r="AJ102" i="59" s="1"/>
  <c r="AI130" i="59"/>
  <c r="AI83" i="59"/>
  <c r="AI62" i="59"/>
  <c r="AI79" i="59"/>
  <c r="AI108" i="59"/>
  <c r="AI92" i="59"/>
  <c r="AI124" i="59"/>
  <c r="AI119" i="59"/>
  <c r="AI115" i="59"/>
  <c r="AI158" i="59"/>
  <c r="AI190" i="59"/>
  <c r="AH190" i="59" s="1"/>
  <c r="AJ190" i="59" s="1"/>
  <c r="AI73" i="59"/>
  <c r="AH73" i="59" s="1"/>
  <c r="AJ73" i="59" s="1"/>
  <c r="AI131" i="59"/>
  <c r="AI150" i="59"/>
  <c r="AH150" i="59" s="1"/>
  <c r="AJ150" i="59" s="1"/>
  <c r="AI254" i="59"/>
  <c r="AI181" i="59"/>
  <c r="AH181" i="59" s="1"/>
  <c r="AJ181" i="59" s="1"/>
  <c r="AI162" i="59"/>
  <c r="AI87" i="59"/>
  <c r="AH87" i="59" s="1"/>
  <c r="AJ87" i="59" s="1"/>
  <c r="AI225" i="59"/>
  <c r="AH225" i="59" s="1"/>
  <c r="AJ225" i="59" s="1"/>
  <c r="AI195" i="59"/>
  <c r="AH195" i="59" s="1"/>
  <c r="AJ195" i="59" s="1"/>
  <c r="AI222" i="59"/>
  <c r="AI178" i="59"/>
  <c r="AH178" i="59" s="1"/>
  <c r="AJ178" i="59" s="1"/>
  <c r="AI493" i="59"/>
  <c r="AH493" i="59" s="1"/>
  <c r="AJ493" i="59" s="1"/>
  <c r="AI390" i="59"/>
  <c r="AH390" i="59" s="1"/>
  <c r="AJ390" i="59" s="1"/>
  <c r="AI281" i="59"/>
  <c r="AI167" i="59"/>
  <c r="AH167" i="59" s="1"/>
  <c r="AJ167" i="59" s="1"/>
  <c r="AI427" i="59"/>
  <c r="AH427" i="59" s="1"/>
  <c r="AJ427" i="59" s="1"/>
  <c r="AI418" i="59"/>
  <c r="AI409" i="59"/>
  <c r="AI210" i="59"/>
  <c r="AH210" i="59" s="1"/>
  <c r="AJ210" i="59" s="1"/>
  <c r="AI430" i="59"/>
  <c r="AI300" i="59"/>
  <c r="AH300" i="59" s="1"/>
  <c r="AJ300" i="59" s="1"/>
  <c r="AI433" i="59"/>
  <c r="AI369" i="59"/>
  <c r="AH369" i="59" s="1"/>
  <c r="AJ369" i="59" s="1"/>
  <c r="AI338" i="59"/>
  <c r="AI305" i="59"/>
  <c r="AH305" i="59" s="1"/>
  <c r="AJ305" i="59" s="1"/>
  <c r="AI334" i="59"/>
  <c r="AI502" i="59"/>
  <c r="AH502" i="59" s="1"/>
  <c r="AJ502" i="59" s="1"/>
  <c r="AI380" i="59"/>
  <c r="AH380" i="59" s="1"/>
  <c r="AJ380" i="59" s="1"/>
  <c r="AI487" i="59"/>
  <c r="AI388" i="59"/>
  <c r="AI484" i="59"/>
  <c r="AI496" i="59"/>
  <c r="AH496" i="59" s="1"/>
  <c r="AJ496" i="59" s="1"/>
  <c r="AI286" i="59"/>
  <c r="AH286" i="59" s="1"/>
  <c r="AJ286" i="59" s="1"/>
  <c r="AI293" i="59"/>
  <c r="AI252" i="59"/>
  <c r="AH252" i="59" s="1"/>
  <c r="AJ252" i="59" s="1"/>
  <c r="AI355" i="59"/>
  <c r="AI397" i="59"/>
  <c r="AH397" i="59" s="1"/>
  <c r="AJ397" i="59" s="1"/>
  <c r="AI420" i="59"/>
  <c r="AI348" i="59"/>
  <c r="AH348" i="59" s="1"/>
  <c r="AJ348" i="59" s="1"/>
  <c r="AI30" i="59"/>
  <c r="AI6" i="59"/>
  <c r="AH6" i="59" s="1"/>
  <c r="AJ6" i="59" s="1"/>
  <c r="AI67" i="59"/>
  <c r="AI56" i="59"/>
  <c r="AI44" i="59"/>
  <c r="AI179" i="59"/>
  <c r="AI136" i="59"/>
  <c r="AI231" i="59"/>
  <c r="AH231" i="59" s="1"/>
  <c r="AJ231" i="59" s="1"/>
  <c r="AI47" i="59"/>
  <c r="AI9" i="59"/>
  <c r="AI243" i="59"/>
  <c r="AI25" i="59"/>
  <c r="AI230" i="59"/>
  <c r="AH230" i="59" s="1"/>
  <c r="AJ230" i="59" s="1"/>
  <c r="AI199" i="59"/>
  <c r="AH199" i="59" s="1"/>
  <c r="AJ199" i="59" s="1"/>
  <c r="AI291" i="59"/>
  <c r="AI282" i="59"/>
  <c r="AI81" i="59"/>
  <c r="AH81" i="59" s="1"/>
  <c r="AJ81" i="59" s="1"/>
  <c r="AI202" i="59"/>
  <c r="AI237" i="59"/>
  <c r="AI183" i="59"/>
  <c r="AH183" i="59" s="1"/>
  <c r="AJ183" i="59" s="1"/>
  <c r="AI304" i="59"/>
  <c r="AI159" i="59"/>
  <c r="AH159" i="59" s="1"/>
  <c r="AJ159" i="59" s="1"/>
  <c r="AI151" i="59"/>
  <c r="AI266" i="59"/>
  <c r="AI262" i="59"/>
  <c r="AI98" i="59"/>
  <c r="AH98" i="59" s="1"/>
  <c r="AJ98" i="59" s="1"/>
  <c r="AI206" i="59"/>
  <c r="AI443" i="59"/>
  <c r="AI377" i="59"/>
  <c r="AH377" i="59" s="1"/>
  <c r="AJ377" i="59" s="1"/>
  <c r="AI441" i="59"/>
  <c r="AH441" i="59" s="1"/>
  <c r="AJ441" i="59" s="1"/>
  <c r="AI375" i="59"/>
  <c r="AI383" i="59"/>
  <c r="AH383" i="59" s="1"/>
  <c r="AJ383" i="59" s="1"/>
  <c r="AI398" i="59"/>
  <c r="AH398" i="59" s="1"/>
  <c r="AJ398" i="59" s="1"/>
  <c r="AI366" i="59"/>
  <c r="AI396" i="59"/>
  <c r="AI403" i="59"/>
  <c r="AH403" i="59" s="1"/>
  <c r="AJ403" i="59" s="1"/>
  <c r="AI401" i="59"/>
  <c r="AI461" i="59"/>
  <c r="AH461" i="59" s="1"/>
  <c r="AJ461" i="59" s="1"/>
  <c r="AI259" i="59"/>
  <c r="AI452" i="59"/>
  <c r="AI414" i="59"/>
  <c r="AH414" i="59" s="1"/>
  <c r="AJ414" i="59" s="1"/>
  <c r="AI341" i="59"/>
  <c r="AH341" i="59" s="1"/>
  <c r="AJ341" i="59" s="1"/>
  <c r="AI436" i="59"/>
  <c r="AI191" i="59"/>
  <c r="AH191" i="59" s="1"/>
  <c r="AJ191" i="59" s="1"/>
  <c r="AI381" i="59"/>
  <c r="AI10" i="59"/>
  <c r="AH10" i="59" s="1"/>
  <c r="AJ10" i="59" s="1"/>
  <c r="AI22" i="59"/>
  <c r="AI40" i="59"/>
  <c r="AH40" i="59" s="1"/>
  <c r="AJ40" i="59" s="1"/>
  <c r="AI42" i="59"/>
  <c r="AI90" i="59"/>
  <c r="AI31" i="59"/>
  <c r="AI132" i="59"/>
  <c r="AH132" i="59" s="1"/>
  <c r="AJ132" i="59" s="1"/>
  <c r="AI21" i="59"/>
  <c r="AH21" i="59" s="1"/>
  <c r="AJ21" i="59" s="1"/>
  <c r="AI95" i="59"/>
  <c r="AH95" i="59" s="1"/>
  <c r="AJ95" i="59" s="1"/>
  <c r="AI105" i="59"/>
  <c r="AI63" i="59"/>
  <c r="AH63" i="59" s="1"/>
  <c r="AJ63" i="59" s="1"/>
  <c r="AI182" i="59"/>
  <c r="AH182" i="59" s="1"/>
  <c r="AJ182" i="59" s="1"/>
  <c r="AI189" i="59"/>
  <c r="AH189" i="59" s="1"/>
  <c r="AJ189" i="59" s="1"/>
  <c r="AI120" i="59"/>
  <c r="AI37" i="59"/>
  <c r="AH37" i="59" s="1"/>
  <c r="AJ37" i="59" s="1"/>
  <c r="AI65" i="59"/>
  <c r="AI75" i="59"/>
  <c r="AI118" i="59"/>
  <c r="AI166" i="59"/>
  <c r="AH166" i="59" s="1"/>
  <c r="AJ166" i="59" s="1"/>
  <c r="AI238" i="59"/>
  <c r="AI248" i="59"/>
  <c r="AI203" i="59"/>
  <c r="AI278" i="59"/>
  <c r="AI302" i="59"/>
  <c r="AI224" i="59"/>
  <c r="AH224" i="59" s="1"/>
  <c r="AJ224" i="59" s="1"/>
  <c r="AI219" i="59"/>
  <c r="AI221" i="59"/>
  <c r="AI361" i="59"/>
  <c r="AH361" i="59" s="1"/>
  <c r="AJ361" i="59" s="1"/>
  <c r="AI229" i="59"/>
  <c r="AH229" i="59" s="1"/>
  <c r="AJ229" i="59" s="1"/>
  <c r="AI275" i="59"/>
  <c r="AI155" i="59"/>
  <c r="AI294" i="59"/>
  <c r="AI175" i="59"/>
  <c r="AH175" i="59" s="1"/>
  <c r="AJ175" i="59" s="1"/>
  <c r="AI270" i="59"/>
  <c r="AI435" i="59"/>
  <c r="AI368" i="59"/>
  <c r="AI289" i="59"/>
  <c r="AH289" i="59" s="1"/>
  <c r="AJ289" i="59" s="1"/>
  <c r="AI454" i="59"/>
  <c r="AI265" i="59"/>
  <c r="AH265" i="59" s="1"/>
  <c r="AJ265" i="59" s="1"/>
  <c r="AI287" i="59"/>
  <c r="AH287" i="59" s="1"/>
  <c r="AJ287" i="59" s="1"/>
  <c r="AI470" i="59"/>
  <c r="AI425" i="59"/>
  <c r="AI356" i="59"/>
  <c r="AI417" i="59"/>
  <c r="AI347" i="59"/>
  <c r="AH347" i="59" s="1"/>
  <c r="AJ347" i="59" s="1"/>
  <c r="AI303" i="59"/>
  <c r="AI205" i="59"/>
  <c r="AI344" i="59"/>
  <c r="AH344" i="59" s="1"/>
  <c r="AJ344" i="59" s="1"/>
  <c r="AI458" i="59"/>
  <c r="AH458" i="59" s="1"/>
  <c r="AJ458" i="59" s="1"/>
  <c r="AI400" i="59"/>
  <c r="AI284" i="59"/>
  <c r="AH284" i="59" s="1"/>
  <c r="AJ284" i="59" s="1"/>
  <c r="AI481" i="59"/>
  <c r="AI261" i="59"/>
  <c r="AI494" i="59"/>
  <c r="AI477" i="59"/>
  <c r="AH477" i="59" s="1"/>
  <c r="AJ477" i="59" s="1"/>
  <c r="AI359" i="59"/>
  <c r="AI343" i="59"/>
  <c r="AI330" i="59"/>
  <c r="AI422" i="59"/>
  <c r="AH422" i="59" s="1"/>
  <c r="AJ422" i="59" s="1"/>
  <c r="AI353" i="59"/>
  <c r="AI236" i="59"/>
  <c r="AH236" i="59" s="1"/>
  <c r="AJ236" i="59" s="1"/>
  <c r="AI365" i="59"/>
  <c r="AI363" i="59"/>
  <c r="AI351" i="59"/>
  <c r="AI372" i="59"/>
  <c r="AH372" i="59" s="1"/>
  <c r="AJ372" i="59" s="1"/>
  <c r="AI437" i="59"/>
  <c r="AI367" i="59"/>
  <c r="AH367" i="59" s="1"/>
  <c r="AJ367" i="59" s="1"/>
  <c r="AI402" i="59"/>
  <c r="AI413" i="59"/>
  <c r="AH64" i="59"/>
  <c r="AJ64" i="59" s="1"/>
  <c r="AH69" i="59"/>
  <c r="AJ69" i="59" s="1"/>
  <c r="AH60" i="59"/>
  <c r="AJ60" i="59" s="1"/>
  <c r="AH14" i="59"/>
  <c r="AJ14" i="59" s="1"/>
  <c r="AH99" i="59"/>
  <c r="AJ99" i="59" s="1"/>
  <c r="AH88" i="59"/>
  <c r="AJ88" i="59" s="1"/>
  <c r="AH202" i="59"/>
  <c r="AJ202" i="59" s="1"/>
  <c r="AH208" i="59"/>
  <c r="AJ208" i="59" s="1"/>
  <c r="AH444" i="59"/>
  <c r="AJ444" i="59" s="1"/>
  <c r="AH282" i="59"/>
  <c r="AJ282" i="59" s="1"/>
  <c r="AH204" i="59"/>
  <c r="AJ204" i="59" s="1"/>
  <c r="AH329" i="59"/>
  <c r="AJ329" i="59" s="1"/>
  <c r="AH499" i="59"/>
  <c r="AJ499" i="59" s="1"/>
  <c r="AH349" i="59"/>
  <c r="AJ349" i="59" s="1"/>
  <c r="AH445" i="59"/>
  <c r="AJ445" i="59" s="1"/>
  <c r="AH7" i="59"/>
  <c r="AJ7" i="59" s="1"/>
  <c r="AH255" i="59"/>
  <c r="AJ255" i="59" s="1"/>
  <c r="AH211" i="59"/>
  <c r="AJ211" i="59" s="1"/>
  <c r="AH351" i="59"/>
  <c r="AJ351" i="59" s="1"/>
  <c r="AH418" i="59"/>
  <c r="AJ418" i="59" s="1"/>
  <c r="AI3" i="59"/>
  <c r="AH294" i="59"/>
  <c r="AJ294" i="59" s="1"/>
  <c r="AF52" i="59"/>
  <c r="AF31" i="59"/>
  <c r="AH25" i="59"/>
  <c r="AJ25" i="59" s="1"/>
  <c r="AH219" i="59"/>
  <c r="AJ219" i="59" s="1"/>
  <c r="AF342" i="59"/>
  <c r="AF322" i="59"/>
  <c r="AF408" i="59"/>
  <c r="AH100" i="59"/>
  <c r="AJ100" i="59" s="1"/>
  <c r="AH277" i="59"/>
  <c r="AJ277" i="59" s="1"/>
  <c r="AH355" i="59"/>
  <c r="AJ355" i="59" s="1"/>
  <c r="AF190" i="59"/>
  <c r="AH51" i="59"/>
  <c r="AJ51" i="59" s="1"/>
  <c r="AH97" i="59"/>
  <c r="AJ97" i="59" s="1"/>
  <c r="AH70" i="59"/>
  <c r="AJ70" i="59" s="1"/>
  <c r="AH137" i="59"/>
  <c r="AJ137" i="59" s="1"/>
  <c r="AH177" i="59"/>
  <c r="AJ177" i="59" s="1"/>
  <c r="AF279" i="59"/>
  <c r="AH285" i="59"/>
  <c r="AJ285" i="59" s="1"/>
  <c r="AH317" i="59"/>
  <c r="AJ317" i="59" s="1"/>
  <c r="AH243" i="59"/>
  <c r="AJ243" i="59" s="1"/>
  <c r="AH163" i="59"/>
  <c r="AJ163" i="59" s="1"/>
  <c r="AF183" i="59"/>
  <c r="AF149" i="59"/>
  <c r="AH18" i="59"/>
  <c r="AJ18" i="59" s="1"/>
  <c r="AF180" i="59"/>
  <c r="AH179" i="59"/>
  <c r="AJ179" i="59" s="1"/>
  <c r="AF373" i="59"/>
  <c r="AF165" i="59"/>
  <c r="AH24" i="59"/>
  <c r="AJ24" i="59" s="1"/>
  <c r="AF269" i="59"/>
  <c r="AF265" i="59"/>
  <c r="AF374" i="59"/>
  <c r="AF419" i="59"/>
  <c r="AF379" i="59"/>
  <c r="AH468" i="59"/>
  <c r="AJ468" i="59" s="1"/>
  <c r="AH194" i="59"/>
  <c r="AJ194" i="59" s="1"/>
  <c r="AF453" i="59"/>
  <c r="AH382" i="59"/>
  <c r="AJ382" i="59" s="1"/>
  <c r="AF173" i="59"/>
  <c r="AF118" i="59"/>
  <c r="AF330" i="59"/>
  <c r="AF316" i="59"/>
  <c r="AF358" i="59"/>
  <c r="AH486" i="59"/>
  <c r="AJ486" i="59" s="1"/>
  <c r="AH429" i="59"/>
  <c r="AJ429" i="59" s="1"/>
  <c r="AF490" i="59"/>
  <c r="AF390" i="59"/>
  <c r="AF391" i="59"/>
  <c r="AF143" i="59"/>
  <c r="AH36" i="59"/>
  <c r="AJ36" i="59" s="1"/>
  <c r="AH147" i="59"/>
  <c r="AJ147" i="59" s="1"/>
  <c r="AH4" i="59"/>
  <c r="AJ4" i="59" s="1"/>
  <c r="AH11" i="59"/>
  <c r="AJ11" i="59" s="1"/>
  <c r="AH26" i="59"/>
  <c r="AJ26" i="59" s="1"/>
  <c r="AH3" i="59"/>
  <c r="AJ3" i="59" s="1"/>
  <c r="AH474" i="59"/>
  <c r="AJ474" i="59" s="1"/>
  <c r="AH481" i="59"/>
  <c r="AJ481" i="59" s="1"/>
  <c r="AH108" i="58"/>
  <c r="AJ108" i="58" s="1"/>
  <c r="AH247" i="58"/>
  <c r="AJ247" i="58" s="1"/>
  <c r="AH88" i="57"/>
  <c r="AJ88" i="57" s="1"/>
  <c r="AH488" i="59"/>
  <c r="AJ488" i="59" s="1"/>
  <c r="AH314" i="57"/>
  <c r="AJ314" i="57" s="1"/>
  <c r="AH455" i="57"/>
  <c r="AJ455" i="57" s="1"/>
  <c r="AH328" i="57"/>
  <c r="AJ328" i="57" s="1"/>
  <c r="AI218" i="56"/>
  <c r="AH218" i="56" s="1"/>
  <c r="AJ218" i="56" s="1"/>
  <c r="AH482" i="56"/>
  <c r="AJ482" i="56" s="1"/>
  <c r="AH16" i="59"/>
  <c r="AJ16" i="59" s="1"/>
  <c r="AH28" i="59"/>
  <c r="AJ28" i="59" s="1"/>
  <c r="AH75" i="59"/>
  <c r="AJ75" i="59" s="1"/>
  <c r="AF67" i="59"/>
  <c r="AH23" i="59"/>
  <c r="AJ23" i="59" s="1"/>
  <c r="AH90" i="59"/>
  <c r="AJ90" i="59" s="1"/>
  <c r="AH127" i="59"/>
  <c r="AJ127" i="59" s="1"/>
  <c r="AH20" i="59"/>
  <c r="AJ20" i="59" s="1"/>
  <c r="AH94" i="59"/>
  <c r="AJ94" i="59" s="1"/>
  <c r="AH17" i="59"/>
  <c r="AJ17" i="59" s="1"/>
  <c r="AF157" i="59"/>
  <c r="AH9" i="59"/>
  <c r="AJ9" i="59" s="1"/>
  <c r="AF48" i="59"/>
  <c r="AH253" i="59"/>
  <c r="AJ253" i="59" s="1"/>
  <c r="AH126" i="59"/>
  <c r="AJ126" i="59" s="1"/>
  <c r="AH303" i="59"/>
  <c r="AJ303" i="59" s="1"/>
  <c r="AH213" i="59"/>
  <c r="AJ213" i="59" s="1"/>
  <c r="AH153" i="59"/>
  <c r="AJ153" i="59" s="1"/>
  <c r="AH200" i="59"/>
  <c r="AJ200" i="59" s="1"/>
  <c r="AH169" i="59"/>
  <c r="AJ169" i="59" s="1"/>
  <c r="AF117" i="59"/>
  <c r="AH221" i="59"/>
  <c r="AJ221" i="59" s="1"/>
  <c r="AH244" i="59"/>
  <c r="AJ244" i="59" s="1"/>
  <c r="AF411" i="59"/>
  <c r="AH338" i="59"/>
  <c r="AJ338" i="59" s="1"/>
  <c r="AH484" i="59"/>
  <c r="AJ484" i="59" s="1"/>
  <c r="AH162" i="59"/>
  <c r="AJ162" i="59" s="1"/>
  <c r="AH220" i="59"/>
  <c r="AJ220" i="59" s="1"/>
  <c r="AH151" i="59"/>
  <c r="AJ151" i="59" s="1"/>
  <c r="AH124" i="59"/>
  <c r="AJ124" i="59" s="1"/>
  <c r="AH299" i="59"/>
  <c r="AJ299" i="59" s="1"/>
  <c r="AH171" i="59"/>
  <c r="AJ171" i="59" s="1"/>
  <c r="AH156" i="59"/>
  <c r="AJ156" i="59" s="1"/>
  <c r="AH234" i="59"/>
  <c r="AJ234" i="59" s="1"/>
  <c r="AH360" i="59"/>
  <c r="AJ360" i="59" s="1"/>
  <c r="AF415" i="59"/>
  <c r="AH258" i="59"/>
  <c r="AJ258" i="59" s="1"/>
  <c r="AH435" i="59"/>
  <c r="AJ435" i="59" s="1"/>
  <c r="AH443" i="59"/>
  <c r="AJ443" i="59" s="1"/>
  <c r="AH36" i="58"/>
  <c r="AJ36" i="58" s="1"/>
  <c r="AH363" i="59"/>
  <c r="AJ363" i="59" s="1"/>
  <c r="AF496" i="59"/>
  <c r="AH132" i="58"/>
  <c r="AJ132" i="58" s="1"/>
  <c r="AH222" i="58"/>
  <c r="AJ222" i="58" s="1"/>
  <c r="AH426" i="58"/>
  <c r="AJ426" i="58" s="1"/>
  <c r="AH412" i="58"/>
  <c r="AJ412" i="58" s="1"/>
  <c r="AH501" i="59"/>
  <c r="AJ501" i="59" s="1"/>
  <c r="AH429" i="58"/>
  <c r="AJ429" i="58" s="1"/>
  <c r="AH423" i="59"/>
  <c r="AJ423" i="59" s="1"/>
  <c r="AH188" i="59"/>
  <c r="AJ188" i="59" s="1"/>
  <c r="AH475" i="58"/>
  <c r="AJ475" i="58" s="1"/>
  <c r="AH484" i="58"/>
  <c r="AJ484" i="58" s="1"/>
  <c r="AH276" i="57"/>
  <c r="AJ276" i="57" s="1"/>
  <c r="AI41" i="56"/>
  <c r="AH41" i="56" s="1"/>
  <c r="AJ41" i="56" s="1"/>
  <c r="AH33" i="56"/>
  <c r="AJ33" i="56" s="1"/>
  <c r="AH146" i="56"/>
  <c r="AJ146" i="56" s="1"/>
  <c r="AH239" i="56"/>
  <c r="AJ239" i="56" s="1"/>
  <c r="AI241" i="56"/>
  <c r="AI493" i="56"/>
  <c r="AH493" i="56" s="1"/>
  <c r="AJ493" i="56" s="1"/>
  <c r="AH446" i="56"/>
  <c r="AJ446" i="56" s="1"/>
  <c r="AH494" i="56"/>
  <c r="AJ494" i="56" s="1"/>
  <c r="AH267" i="55"/>
  <c r="AJ267" i="55" s="1"/>
  <c r="AI455" i="55"/>
  <c r="AH236" i="55"/>
  <c r="AJ236" i="55" s="1"/>
  <c r="AH244" i="55"/>
  <c r="AJ244" i="55" s="1"/>
  <c r="AH234" i="55"/>
  <c r="AJ234" i="55" s="1"/>
  <c r="AH161" i="55"/>
  <c r="AJ161" i="55" s="1"/>
  <c r="AI167" i="55"/>
  <c r="AH167" i="55" s="1"/>
  <c r="AJ167" i="55" s="1"/>
  <c r="AI427" i="55"/>
  <c r="AI273" i="55"/>
  <c r="AH273" i="55" s="1"/>
  <c r="AJ273" i="55" s="1"/>
  <c r="AI232" i="55"/>
  <c r="AF480" i="59"/>
  <c r="AH339" i="59"/>
  <c r="AJ339" i="59" s="1"/>
  <c r="AH469" i="59"/>
  <c r="AJ469" i="59" s="1"/>
  <c r="AH72" i="57"/>
  <c r="AJ72" i="57" s="1"/>
  <c r="AH354" i="58"/>
  <c r="AJ354" i="58" s="1"/>
  <c r="AH460" i="58"/>
  <c r="AJ460" i="58" s="1"/>
  <c r="AH366" i="58"/>
  <c r="AJ366" i="58" s="1"/>
  <c r="AH282" i="57"/>
  <c r="AJ282" i="57" s="1"/>
  <c r="AH319" i="57"/>
  <c r="AJ319" i="57" s="1"/>
  <c r="AH61" i="59"/>
  <c r="AJ61" i="59" s="1"/>
  <c r="AH205" i="59"/>
  <c r="AJ205" i="59" s="1"/>
  <c r="AF57" i="59"/>
  <c r="AH12" i="59"/>
  <c r="AJ12" i="59" s="1"/>
  <c r="AH62" i="59"/>
  <c r="AJ62" i="59" s="1"/>
  <c r="AH15" i="59"/>
  <c r="AJ15" i="59" s="1"/>
  <c r="AH74" i="59"/>
  <c r="AJ74" i="59" s="1"/>
  <c r="AH65" i="59"/>
  <c r="AJ65" i="59" s="1"/>
  <c r="AH131" i="59"/>
  <c r="AJ131" i="59" s="1"/>
  <c r="AH141" i="59"/>
  <c r="AJ141" i="59" s="1"/>
  <c r="AH238" i="59"/>
  <c r="AJ238" i="59" s="1"/>
  <c r="AH275" i="59"/>
  <c r="AJ275" i="59" s="1"/>
  <c r="AH4" i="58"/>
  <c r="AJ4" i="58" s="1"/>
  <c r="AH460" i="59"/>
  <c r="AJ460" i="59" s="1"/>
  <c r="AH215" i="59"/>
  <c r="AJ215" i="59" s="1"/>
  <c r="AH247" i="59"/>
  <c r="AJ247" i="59" s="1"/>
  <c r="AH326" i="59"/>
  <c r="AJ326" i="59" s="1"/>
  <c r="AH343" i="59"/>
  <c r="AJ343" i="59" s="1"/>
  <c r="AH276" i="59"/>
  <c r="AJ276" i="59" s="1"/>
  <c r="AH462" i="59"/>
  <c r="AJ462" i="59" s="1"/>
  <c r="AH261" i="59"/>
  <c r="AJ261" i="59" s="1"/>
  <c r="AH256" i="59"/>
  <c r="AJ256" i="59" s="1"/>
  <c r="AH325" i="59"/>
  <c r="AJ325" i="59" s="1"/>
  <c r="AH254" i="59"/>
  <c r="AJ254" i="59" s="1"/>
  <c r="AH278" i="59"/>
  <c r="AJ278" i="59" s="1"/>
  <c r="AH158" i="59"/>
  <c r="AJ158" i="59" s="1"/>
  <c r="AH160" i="59"/>
  <c r="AJ160" i="59" s="1"/>
  <c r="AH359" i="59"/>
  <c r="AJ359" i="59" s="1"/>
  <c r="AF414" i="59"/>
  <c r="AH466" i="59"/>
  <c r="AJ466" i="59" s="1"/>
  <c r="AH282" i="58"/>
  <c r="AJ282" i="58" s="1"/>
  <c r="AH472" i="59"/>
  <c r="AJ472" i="59" s="1"/>
  <c r="AH94" i="58"/>
  <c r="AJ94" i="58" s="1"/>
  <c r="AH448" i="59"/>
  <c r="AJ448" i="59" s="1"/>
  <c r="AH491" i="59"/>
  <c r="AJ491" i="59" s="1"/>
  <c r="AH364" i="59"/>
  <c r="AJ364" i="59" s="1"/>
  <c r="AH402" i="59"/>
  <c r="AJ402" i="59" s="1"/>
  <c r="AH381" i="58"/>
  <c r="AJ381" i="58" s="1"/>
  <c r="AF425" i="59"/>
  <c r="AH131" i="58"/>
  <c r="AJ131" i="58" s="1"/>
  <c r="AH407" i="59"/>
  <c r="AJ407" i="59" s="1"/>
  <c r="AH147" i="58"/>
  <c r="AJ147" i="58" s="1"/>
  <c r="AH468" i="58"/>
  <c r="AJ468" i="58" s="1"/>
  <c r="AH501" i="58"/>
  <c r="AJ501" i="58" s="1"/>
  <c r="AH137" i="57"/>
  <c r="AJ137" i="57" s="1"/>
  <c r="AH94" i="57"/>
  <c r="AJ94" i="57" s="1"/>
  <c r="AH426" i="57"/>
  <c r="AJ426" i="57" s="1"/>
  <c r="AH95" i="56"/>
  <c r="AJ95" i="56" s="1"/>
  <c r="AH308" i="57"/>
  <c r="AJ308" i="57" s="1"/>
  <c r="AH294" i="57"/>
  <c r="AJ294" i="57" s="1"/>
  <c r="AH3" i="58"/>
  <c r="AJ3" i="58" s="1"/>
  <c r="AH244" i="57"/>
  <c r="AJ244" i="57" s="1"/>
  <c r="AH450" i="57"/>
  <c r="AJ450" i="57" s="1"/>
  <c r="AH365" i="57"/>
  <c r="AJ365" i="57" s="1"/>
  <c r="AH13" i="56"/>
  <c r="AJ13" i="56" s="1"/>
  <c r="AH444" i="57"/>
  <c r="AJ444" i="57" s="1"/>
  <c r="AI457" i="56"/>
  <c r="AH124" i="56"/>
  <c r="AJ124" i="56" s="1"/>
  <c r="AH498" i="56"/>
  <c r="AJ498" i="56" s="1"/>
  <c r="AI48" i="55"/>
  <c r="AH48" i="55" s="1"/>
  <c r="AJ48" i="55" s="1"/>
  <c r="AH418" i="55"/>
  <c r="AJ418" i="55" s="1"/>
  <c r="AH308" i="55"/>
  <c r="AJ308" i="55" s="1"/>
  <c r="AH363" i="56"/>
  <c r="AJ363" i="56" s="1"/>
  <c r="AH300" i="55"/>
  <c r="AJ300" i="55" s="1"/>
  <c r="AH82" i="55"/>
  <c r="AJ82" i="55" s="1"/>
  <c r="AI163" i="55"/>
  <c r="AI181" i="55"/>
  <c r="AH181" i="55" s="1"/>
  <c r="AJ181" i="55" s="1"/>
  <c r="AI24" i="55"/>
  <c r="AI40" i="55"/>
  <c r="AH40" i="55" s="1"/>
  <c r="AJ40" i="55" s="1"/>
  <c r="AI221" i="55"/>
  <c r="AI443" i="55"/>
  <c r="AI474" i="55"/>
  <c r="AH474" i="55" s="1"/>
  <c r="AJ474" i="55" s="1"/>
  <c r="AI462" i="55"/>
  <c r="AI131" i="55"/>
  <c r="AH390" i="58"/>
  <c r="AJ390" i="58" s="1"/>
  <c r="AH82" i="58"/>
  <c r="AJ82" i="58" s="1"/>
  <c r="AH76" i="58"/>
  <c r="AJ76" i="58" s="1"/>
  <c r="AH205" i="58"/>
  <c r="AJ205" i="58" s="1"/>
  <c r="AH208" i="58"/>
  <c r="AJ208" i="58" s="1"/>
  <c r="AH80" i="58"/>
  <c r="AJ80" i="58" s="1"/>
  <c r="AH177" i="58"/>
  <c r="AJ177" i="58" s="1"/>
  <c r="AH25" i="58"/>
  <c r="AJ25" i="58" s="1"/>
  <c r="AH156" i="58"/>
  <c r="AJ156" i="58" s="1"/>
  <c r="AH141" i="58"/>
  <c r="AJ141" i="58" s="1"/>
  <c r="AH325" i="58"/>
  <c r="AJ325" i="58" s="1"/>
  <c r="AH221" i="58"/>
  <c r="AJ221" i="58" s="1"/>
  <c r="AF107" i="59"/>
  <c r="AF263" i="59"/>
  <c r="AF206" i="59"/>
  <c r="AF102" i="58"/>
  <c r="AF150" i="58"/>
  <c r="AF95" i="58"/>
  <c r="AF44" i="58"/>
  <c r="AF143" i="58"/>
  <c r="AH75" i="58"/>
  <c r="AJ75" i="58" s="1"/>
  <c r="AF8" i="58"/>
  <c r="AH51" i="58"/>
  <c r="AJ51" i="58" s="1"/>
  <c r="AF168" i="58"/>
  <c r="AF68" i="58"/>
  <c r="AF85" i="58"/>
  <c r="AF293" i="58"/>
  <c r="AF130" i="58"/>
  <c r="AF283" i="58"/>
  <c r="AF302" i="58"/>
  <c r="AF142" i="58"/>
  <c r="AF40" i="58"/>
  <c r="AF133" i="58"/>
  <c r="AF313" i="58"/>
  <c r="AF395" i="58"/>
  <c r="AF138" i="58"/>
  <c r="AF13" i="58"/>
  <c r="AF121" i="58"/>
  <c r="AF145" i="58"/>
  <c r="AF110" i="58"/>
  <c r="AF46" i="58"/>
  <c r="AF41" i="58"/>
  <c r="AF35" i="58"/>
  <c r="AF135" i="58"/>
  <c r="AF196" i="58"/>
  <c r="AF62" i="58"/>
  <c r="AF154" i="58"/>
  <c r="AF459" i="58"/>
  <c r="AF236" i="58"/>
  <c r="AF21" i="58"/>
  <c r="AF19" i="58"/>
  <c r="AF118" i="58"/>
  <c r="AF229" i="58"/>
  <c r="AF27" i="58"/>
  <c r="AF128" i="58"/>
  <c r="AF105" i="58"/>
  <c r="AF48" i="58"/>
  <c r="AF135" i="59"/>
  <c r="AF189" i="59"/>
  <c r="AF110" i="59"/>
  <c r="AF304" i="59"/>
  <c r="AF324" i="59"/>
  <c r="AF280" i="59"/>
  <c r="AF495" i="59"/>
  <c r="AF454" i="59"/>
  <c r="AF175" i="58"/>
  <c r="AF87" i="58"/>
  <c r="AH20" i="58"/>
  <c r="AJ20" i="58" s="1"/>
  <c r="AF431" i="59"/>
  <c r="AF266" i="58"/>
  <c r="AF38" i="58"/>
  <c r="AF149" i="58"/>
  <c r="AH137" i="58"/>
  <c r="AJ137" i="58" s="1"/>
  <c r="AH91" i="58"/>
  <c r="AJ91" i="58" s="1"/>
  <c r="AH26" i="58"/>
  <c r="AJ26" i="58" s="1"/>
  <c r="AH7" i="58"/>
  <c r="AJ7" i="58" s="1"/>
  <c r="AH65" i="58"/>
  <c r="AJ65" i="58" s="1"/>
  <c r="AH153" i="58"/>
  <c r="AJ153" i="58" s="1"/>
  <c r="AF183" i="58"/>
  <c r="AF31" i="58"/>
  <c r="AF198" i="58"/>
  <c r="AH220" i="58"/>
  <c r="AJ220" i="58" s="1"/>
  <c r="AH96" i="58"/>
  <c r="AJ96" i="58" s="1"/>
  <c r="AF56" i="58"/>
  <c r="AH284" i="58"/>
  <c r="AJ284" i="58" s="1"/>
  <c r="AF288" i="58"/>
  <c r="AF109" i="58"/>
  <c r="AF39" i="58"/>
  <c r="AF120" i="58"/>
  <c r="AH238" i="58"/>
  <c r="AJ238" i="58" s="1"/>
  <c r="AF103" i="58"/>
  <c r="AH106" i="58"/>
  <c r="AJ106" i="58" s="1"/>
  <c r="AH114" i="58"/>
  <c r="AJ114" i="58" s="1"/>
  <c r="AH74" i="58"/>
  <c r="AJ74" i="58" s="1"/>
  <c r="AH12" i="58"/>
  <c r="AJ12" i="58" s="1"/>
  <c r="AH29" i="58"/>
  <c r="AJ29" i="58" s="1"/>
  <c r="AH57" i="58"/>
  <c r="AJ57" i="58" s="1"/>
  <c r="AF152" i="58"/>
  <c r="AH171" i="58"/>
  <c r="AJ171" i="58" s="1"/>
  <c r="AF342" i="58"/>
  <c r="AH234" i="58"/>
  <c r="AJ234" i="58" s="1"/>
  <c r="AF178" i="58"/>
  <c r="AH72" i="58"/>
  <c r="AJ72" i="58" s="1"/>
  <c r="AF263" i="58"/>
  <c r="AH16" i="58"/>
  <c r="AJ16" i="58" s="1"/>
  <c r="AF180" i="58"/>
  <c r="AF52" i="58"/>
  <c r="AF139" i="58"/>
  <c r="AF187" i="58"/>
  <c r="AF340" i="58"/>
  <c r="AH205" i="57"/>
  <c r="AJ205" i="57" s="1"/>
  <c r="AH194" i="58"/>
  <c r="AJ194" i="58" s="1"/>
  <c r="AH396" i="58"/>
  <c r="AJ396" i="58" s="1"/>
  <c r="AH162" i="58"/>
  <c r="AJ162" i="58" s="1"/>
  <c r="AH172" i="58"/>
  <c r="AJ172" i="58" s="1"/>
  <c r="AF327" i="58"/>
  <c r="AF274" i="58"/>
  <c r="AF235" i="58"/>
  <c r="AF431" i="58"/>
  <c r="AH25" i="57"/>
  <c r="AJ25" i="57" s="1"/>
  <c r="AF206" i="58"/>
  <c r="AH349" i="58"/>
  <c r="AJ349" i="58" s="1"/>
  <c r="AH130" i="57"/>
  <c r="AJ130" i="57" s="1"/>
  <c r="AF257" i="58"/>
  <c r="AF420" i="58"/>
  <c r="AF465" i="58"/>
  <c r="AF210" i="58"/>
  <c r="AH303" i="58"/>
  <c r="AJ303" i="58" s="1"/>
  <c r="AF357" i="58"/>
  <c r="AH401" i="58"/>
  <c r="AJ401" i="58" s="1"/>
  <c r="AF199" i="58"/>
  <c r="AF482" i="58"/>
  <c r="AH259" i="58"/>
  <c r="AJ259" i="58" s="1"/>
  <c r="AF300" i="58"/>
  <c r="AH200" i="58"/>
  <c r="AJ200" i="58" s="1"/>
  <c r="AH188" i="58"/>
  <c r="AJ188" i="58" s="1"/>
  <c r="AF347" i="58"/>
  <c r="AH9" i="58"/>
  <c r="AJ9" i="58" s="1"/>
  <c r="AH418" i="58"/>
  <c r="AJ418" i="58" s="1"/>
  <c r="AF502" i="58"/>
  <c r="AH344" i="58"/>
  <c r="AJ344" i="58" s="1"/>
  <c r="AF473" i="58"/>
  <c r="AH387" i="58"/>
  <c r="AJ387" i="58" s="1"/>
  <c r="AF92" i="58"/>
  <c r="AF485" i="58"/>
  <c r="AF47" i="58"/>
  <c r="AF439" i="58"/>
  <c r="AF233" i="58"/>
  <c r="AH17" i="58"/>
  <c r="AJ17" i="58" s="1"/>
  <c r="AF377" i="58"/>
  <c r="AF176" i="58"/>
  <c r="AH253" i="58"/>
  <c r="AJ253" i="58" s="1"/>
  <c r="AF495" i="58"/>
  <c r="AF97" i="58"/>
  <c r="AH69" i="58"/>
  <c r="AJ69" i="58" s="1"/>
  <c r="AF71" i="58"/>
  <c r="AF389" i="58"/>
  <c r="AH126" i="58"/>
  <c r="AJ126" i="58" s="1"/>
  <c r="AF164" i="58"/>
  <c r="AH148" i="58"/>
  <c r="AJ148" i="58" s="1"/>
  <c r="AF345" i="58"/>
  <c r="AF298" i="58"/>
  <c r="AF493" i="58"/>
  <c r="AF67" i="58"/>
  <c r="AF461" i="58"/>
  <c r="AF411" i="58"/>
  <c r="AF404" i="58"/>
  <c r="AF122" i="58"/>
  <c r="AF483" i="58"/>
  <c r="AF467" i="58"/>
  <c r="AF424" i="58"/>
  <c r="AF414" i="58"/>
  <c r="AF195" i="58"/>
  <c r="AH455" i="58"/>
  <c r="AJ455" i="58" s="1"/>
  <c r="AF425" i="58"/>
  <c r="AH45" i="58"/>
  <c r="AJ45" i="58" s="1"/>
  <c r="AF367" i="58"/>
  <c r="AF54" i="58"/>
  <c r="AF280" i="58"/>
  <c r="AF492" i="58"/>
  <c r="AH61" i="58"/>
  <c r="AJ61" i="58" s="1"/>
  <c r="AH163" i="58"/>
  <c r="AJ163" i="58" s="1"/>
  <c r="AF480" i="58"/>
  <c r="AH276" i="58"/>
  <c r="AJ276" i="58" s="1"/>
  <c r="AF226" i="58"/>
  <c r="AF380" i="58"/>
  <c r="AF216" i="58"/>
  <c r="AF409" i="58"/>
  <c r="AH488" i="58"/>
  <c r="AJ488" i="58" s="1"/>
  <c r="AF15" i="58"/>
  <c r="AF286" i="58"/>
  <c r="AH343" i="58"/>
  <c r="AJ343" i="58" s="1"/>
  <c r="AF310" i="58"/>
  <c r="AF320" i="58"/>
  <c r="AF350" i="58"/>
  <c r="AH309" i="58"/>
  <c r="AJ309" i="58" s="1"/>
  <c r="AF422" i="58"/>
  <c r="AH256" i="58"/>
  <c r="AJ256" i="58" s="1"/>
  <c r="AH452" i="58"/>
  <c r="AJ452" i="58" s="1"/>
  <c r="AF487" i="58"/>
  <c r="AH328" i="58"/>
  <c r="AJ328" i="58" s="1"/>
  <c r="AF352" i="58"/>
  <c r="AF30" i="58"/>
  <c r="AF58" i="58"/>
  <c r="AF398" i="58"/>
  <c r="AH160" i="58"/>
  <c r="AJ160" i="58" s="1"/>
  <c r="AF186" i="58"/>
  <c r="AF100" i="58"/>
  <c r="AF166" i="58"/>
  <c r="AF104" i="58"/>
  <c r="AH10" i="58"/>
  <c r="AJ10" i="58" s="1"/>
  <c r="AF271" i="58"/>
  <c r="AF49" i="58"/>
  <c r="AF193" i="58"/>
  <c r="AH278" i="58"/>
  <c r="AJ278" i="58" s="1"/>
  <c r="AF489" i="58"/>
  <c r="AF334" i="58"/>
  <c r="AF140" i="58"/>
  <c r="AH22" i="58"/>
  <c r="AJ22" i="58" s="1"/>
  <c r="AF497" i="58"/>
  <c r="AF324" i="58"/>
  <c r="AF107" i="58"/>
  <c r="AF330" i="58"/>
  <c r="AF491" i="58"/>
  <c r="AF486" i="58"/>
  <c r="AF240" i="58"/>
  <c r="AF437" i="58"/>
  <c r="AF5" i="58"/>
  <c r="AF415" i="58"/>
  <c r="AH365" i="58"/>
  <c r="AJ365" i="58" s="1"/>
  <c r="AF368" i="58"/>
  <c r="AF494" i="58"/>
  <c r="AH215" i="58"/>
  <c r="AJ215" i="58" s="1"/>
  <c r="AH498" i="58"/>
  <c r="AJ498" i="58" s="1"/>
  <c r="AH447" i="58"/>
  <c r="AJ447" i="58" s="1"/>
  <c r="AF458" i="58"/>
  <c r="AF77" i="58"/>
  <c r="AF385" i="58"/>
  <c r="AF119" i="58"/>
  <c r="AH88" i="58"/>
  <c r="AJ88" i="58" s="1"/>
  <c r="AF378" i="58"/>
  <c r="AF272" i="58"/>
  <c r="AF376" i="58"/>
  <c r="AH351" i="58"/>
  <c r="AJ351" i="58" s="1"/>
  <c r="AF479" i="58"/>
  <c r="AF435" i="58"/>
  <c r="AF287" i="58"/>
  <c r="AF393" i="58"/>
  <c r="AF388" i="58"/>
  <c r="AH402" i="58"/>
  <c r="AJ402" i="58" s="1"/>
  <c r="AH86" i="58"/>
  <c r="AJ86" i="58" s="1"/>
  <c r="AH254" i="58"/>
  <c r="AJ254" i="58" s="1"/>
  <c r="AF500" i="58"/>
  <c r="AH451" i="58"/>
  <c r="AJ451" i="58" s="1"/>
  <c r="AF432" i="58"/>
  <c r="AF192" i="58"/>
  <c r="AH127" i="58"/>
  <c r="AJ127" i="58" s="1"/>
  <c r="AF228" i="58"/>
  <c r="AF452" i="59"/>
  <c r="AH24" i="58"/>
  <c r="AJ24" i="58" s="1"/>
  <c r="AH207" i="58"/>
  <c r="AJ207" i="58" s="1"/>
  <c r="AF23" i="58"/>
  <c r="AF270" i="58"/>
  <c r="AF212" i="58"/>
  <c r="AH281" i="58"/>
  <c r="AJ281" i="58" s="1"/>
  <c r="AF382" i="58"/>
  <c r="AF169" i="58"/>
  <c r="AF159" i="58"/>
  <c r="AF304" i="58"/>
  <c r="AF189" i="58"/>
  <c r="AF33" i="58"/>
  <c r="AF421" i="58"/>
  <c r="AH6" i="58"/>
  <c r="AJ6" i="58" s="1"/>
  <c r="AH14" i="58"/>
  <c r="AJ14" i="58" s="1"/>
  <c r="AH18" i="58"/>
  <c r="AJ18" i="58" s="1"/>
  <c r="AH258" i="58"/>
  <c r="AJ258" i="58" s="1"/>
  <c r="AF181" i="58"/>
  <c r="AF84" i="58"/>
  <c r="AF375" i="58"/>
  <c r="AF117" i="58"/>
  <c r="AH249" i="58"/>
  <c r="AJ249" i="58" s="1"/>
  <c r="AH261" i="58"/>
  <c r="AJ261" i="58" s="1"/>
  <c r="AH469" i="58"/>
  <c r="AJ469" i="58" s="1"/>
  <c r="AH391" i="58"/>
  <c r="AJ391" i="58" s="1"/>
  <c r="AH314" i="58"/>
  <c r="AJ314" i="58" s="1"/>
  <c r="AF218" i="58"/>
  <c r="AH312" i="58"/>
  <c r="AJ312" i="58" s="1"/>
  <c r="AF434" i="58"/>
  <c r="AH124" i="58"/>
  <c r="AJ124" i="58" s="1"/>
  <c r="AF292" i="58"/>
  <c r="AF336" i="58"/>
  <c r="AF346" i="58"/>
  <c r="AH179" i="58"/>
  <c r="AJ179" i="58" s="1"/>
  <c r="AF297" i="58"/>
  <c r="AH360" i="58"/>
  <c r="AJ360" i="58" s="1"/>
  <c r="AH308" i="58"/>
  <c r="AJ308" i="58" s="1"/>
  <c r="AF291" i="58"/>
  <c r="AF399" i="58"/>
  <c r="AH408" i="58"/>
  <c r="AJ408" i="58" s="1"/>
  <c r="AH443" i="58"/>
  <c r="AJ443" i="58" s="1"/>
  <c r="AH448" i="58"/>
  <c r="AJ448" i="58" s="1"/>
  <c r="AH332" i="58"/>
  <c r="AJ332" i="58" s="1"/>
  <c r="AF358" i="58"/>
  <c r="AF463" i="58"/>
  <c r="AF323" i="58"/>
  <c r="AF232" i="58"/>
  <c r="AH318" i="58"/>
  <c r="AJ318" i="58" s="1"/>
  <c r="AH423" i="58"/>
  <c r="AJ423" i="58" s="1"/>
  <c r="AH481" i="58"/>
  <c r="AJ481" i="58" s="1"/>
  <c r="AF442" i="58"/>
  <c r="AF464" i="58"/>
  <c r="AH202" i="58"/>
  <c r="AJ202" i="58" s="1"/>
  <c r="AH260" i="58"/>
  <c r="AJ260" i="58" s="1"/>
  <c r="AF348" i="58"/>
  <c r="AH363" i="58"/>
  <c r="AJ363" i="58" s="1"/>
  <c r="AH450" i="58"/>
  <c r="AJ450" i="58" s="1"/>
  <c r="AF386" i="58"/>
  <c r="AH490" i="58"/>
  <c r="AJ490" i="58" s="1"/>
  <c r="AF214" i="58"/>
  <c r="AH177" i="57"/>
  <c r="AJ177" i="57" s="1"/>
  <c r="AH24" i="57"/>
  <c r="AJ24" i="57" s="1"/>
  <c r="AH156" i="57"/>
  <c r="AJ156" i="57" s="1"/>
  <c r="AH215" i="57"/>
  <c r="AJ215" i="57" s="1"/>
  <c r="AH33" i="57"/>
  <c r="AJ33" i="57" s="1"/>
  <c r="AH61" i="57"/>
  <c r="AJ61" i="57" s="1"/>
  <c r="AH132" i="57"/>
  <c r="AJ132" i="57" s="1"/>
  <c r="AH256" i="57"/>
  <c r="AJ256" i="57" s="1"/>
  <c r="AH451" i="57"/>
  <c r="AJ451" i="57" s="1"/>
  <c r="AH222" i="57"/>
  <c r="AJ222" i="57" s="1"/>
  <c r="AF68" i="57"/>
  <c r="AH13" i="57"/>
  <c r="AJ13" i="57" s="1"/>
  <c r="AF290" i="57"/>
  <c r="AF67" i="57"/>
  <c r="AH36" i="57"/>
  <c r="AJ36" i="57" s="1"/>
  <c r="AF320" i="57"/>
  <c r="AH57" i="57"/>
  <c r="AJ57" i="57" s="1"/>
  <c r="AF323" i="57"/>
  <c r="AH124" i="57"/>
  <c r="AJ124" i="57" s="1"/>
  <c r="AF146" i="57"/>
  <c r="AF30" i="57"/>
  <c r="AF174" i="57"/>
  <c r="AF119" i="57"/>
  <c r="AF83" i="57"/>
  <c r="AF155" i="57"/>
  <c r="AF170" i="57"/>
  <c r="AH227" i="57"/>
  <c r="AJ227" i="57" s="1"/>
  <c r="AH204" i="57"/>
  <c r="AJ204" i="57" s="1"/>
  <c r="AH127" i="57"/>
  <c r="AJ127" i="57" s="1"/>
  <c r="AH20" i="57"/>
  <c r="AJ20" i="57" s="1"/>
  <c r="AH32" i="57"/>
  <c r="AJ32" i="57" s="1"/>
  <c r="AH216" i="57"/>
  <c r="AJ216" i="57" s="1"/>
  <c r="AH188" i="57"/>
  <c r="AJ188" i="57" s="1"/>
  <c r="AF159" i="57"/>
  <c r="AH6" i="57"/>
  <c r="AJ6" i="57" s="1"/>
  <c r="AF167" i="57"/>
  <c r="AH12" i="57"/>
  <c r="AJ12" i="57" s="1"/>
  <c r="AF52" i="57"/>
  <c r="AH86" i="57"/>
  <c r="AJ86" i="57" s="1"/>
  <c r="AF109" i="57"/>
  <c r="AF46" i="57"/>
  <c r="AH70" i="57"/>
  <c r="AJ70" i="57" s="1"/>
  <c r="AH43" i="57"/>
  <c r="AJ43" i="57" s="1"/>
  <c r="AH135" i="57"/>
  <c r="AJ135" i="57" s="1"/>
  <c r="AF55" i="57"/>
  <c r="AH74" i="57"/>
  <c r="AJ74" i="57" s="1"/>
  <c r="AH37" i="57"/>
  <c r="AJ37" i="57" s="1"/>
  <c r="AH8" i="57"/>
  <c r="AJ8" i="57" s="1"/>
  <c r="AH64" i="57"/>
  <c r="AJ64" i="57" s="1"/>
  <c r="AH78" i="57"/>
  <c r="AJ78" i="57" s="1"/>
  <c r="AH255" i="57"/>
  <c r="AJ255" i="57" s="1"/>
  <c r="AF97" i="57"/>
  <c r="AH99" i="57"/>
  <c r="AJ99" i="57" s="1"/>
  <c r="AH194" i="57"/>
  <c r="AJ194" i="57" s="1"/>
  <c r="AH18" i="57"/>
  <c r="AJ18" i="57" s="1"/>
  <c r="AH17" i="57"/>
  <c r="AJ17" i="57" s="1"/>
  <c r="AH4" i="57"/>
  <c r="AJ4" i="57" s="1"/>
  <c r="AF291" i="57"/>
  <c r="AF225" i="57"/>
  <c r="AF133" i="57"/>
  <c r="AH187" i="57"/>
  <c r="AJ187" i="57" s="1"/>
  <c r="AF378" i="57"/>
  <c r="AF489" i="57"/>
  <c r="AF436" i="57"/>
  <c r="AF497" i="57"/>
  <c r="AF352" i="57"/>
  <c r="AF269" i="57"/>
  <c r="AF493" i="57"/>
  <c r="AH147" i="57"/>
  <c r="AJ147" i="57" s="1"/>
  <c r="AF21" i="57"/>
  <c r="AH144" i="57"/>
  <c r="AJ144" i="57" s="1"/>
  <c r="AH312" i="57"/>
  <c r="AJ312" i="57" s="1"/>
  <c r="AH349" i="57"/>
  <c r="AJ349" i="57" s="1"/>
  <c r="AH163" i="57"/>
  <c r="AJ163" i="57" s="1"/>
  <c r="AF482" i="57"/>
  <c r="AH309" i="57"/>
  <c r="AJ309" i="57" s="1"/>
  <c r="AH110" i="57"/>
  <c r="AJ110" i="57" s="1"/>
  <c r="AF210" i="57"/>
  <c r="AH272" i="57"/>
  <c r="AJ272" i="57" s="1"/>
  <c r="AH437" i="57"/>
  <c r="AJ437" i="57" s="1"/>
  <c r="AH284" i="57"/>
  <c r="AJ284" i="57" s="1"/>
  <c r="AH7" i="57"/>
  <c r="AJ7" i="57" s="1"/>
  <c r="AH108" i="57"/>
  <c r="AJ108" i="57" s="1"/>
  <c r="AH334" i="57"/>
  <c r="AJ334" i="57" s="1"/>
  <c r="AH462" i="57"/>
  <c r="AJ462" i="57" s="1"/>
  <c r="AH260" i="57"/>
  <c r="AJ260" i="57" s="1"/>
  <c r="AH205" i="56"/>
  <c r="AJ205" i="56" s="1"/>
  <c r="AF368" i="57"/>
  <c r="AH300" i="57"/>
  <c r="AJ300" i="57" s="1"/>
  <c r="AH423" i="57"/>
  <c r="AJ423" i="57" s="1"/>
  <c r="AH318" i="57"/>
  <c r="AJ318" i="57" s="1"/>
  <c r="AH165" i="57"/>
  <c r="AJ165" i="57" s="1"/>
  <c r="AH412" i="57"/>
  <c r="AJ412" i="57" s="1"/>
  <c r="AF379" i="57"/>
  <c r="AF152" i="57"/>
  <c r="AF311" i="57"/>
  <c r="AF330" i="57"/>
  <c r="AH234" i="57"/>
  <c r="AJ234" i="57" s="1"/>
  <c r="AH95" i="57"/>
  <c r="AJ95" i="57" s="1"/>
  <c r="AF192" i="57"/>
  <c r="AF369" i="57"/>
  <c r="AH242" i="57"/>
  <c r="AJ242" i="57" s="1"/>
  <c r="AH315" i="57"/>
  <c r="AJ315" i="57" s="1"/>
  <c r="AF468" i="57"/>
  <c r="AH245" i="57"/>
  <c r="AJ245" i="57" s="1"/>
  <c r="AF433" i="57"/>
  <c r="AH387" i="57"/>
  <c r="AJ387" i="57" s="1"/>
  <c r="AH153" i="57"/>
  <c r="AJ153" i="57" s="1"/>
  <c r="AH200" i="57"/>
  <c r="AJ200" i="57" s="1"/>
  <c r="AH96" i="57"/>
  <c r="AJ96" i="57" s="1"/>
  <c r="AH253" i="57"/>
  <c r="AJ253" i="57" s="1"/>
  <c r="AH250" i="57"/>
  <c r="AJ250" i="57" s="1"/>
  <c r="AH82" i="57"/>
  <c r="AJ82" i="57" s="1"/>
  <c r="AH207" i="57"/>
  <c r="AJ207" i="57" s="1"/>
  <c r="AH51" i="57"/>
  <c r="AJ51" i="57" s="1"/>
  <c r="AF399" i="57"/>
  <c r="AH93" i="57"/>
  <c r="AJ93" i="57" s="1"/>
  <c r="AH341" i="57"/>
  <c r="AJ341" i="57" s="1"/>
  <c r="AH90" i="57"/>
  <c r="AJ90" i="57" s="1"/>
  <c r="AH171" i="57"/>
  <c r="AJ171" i="57" s="1"/>
  <c r="AH261" i="57"/>
  <c r="AJ261" i="57" s="1"/>
  <c r="AH29" i="57"/>
  <c r="AJ29" i="57" s="1"/>
  <c r="AF459" i="57"/>
  <c r="AH184" i="57"/>
  <c r="AJ184" i="57" s="1"/>
  <c r="AH344" i="57"/>
  <c r="AJ344" i="57" s="1"/>
  <c r="AH208" i="57"/>
  <c r="AJ208" i="57" s="1"/>
  <c r="AH115" i="57"/>
  <c r="AJ115" i="57" s="1"/>
  <c r="AH332" i="57"/>
  <c r="AJ332" i="57" s="1"/>
  <c r="AH445" i="57"/>
  <c r="AJ445" i="57" s="1"/>
  <c r="AH265" i="57"/>
  <c r="AJ265" i="57" s="1"/>
  <c r="AH406" i="57"/>
  <c r="AJ406" i="57" s="1"/>
  <c r="AH278" i="57"/>
  <c r="AJ278" i="57" s="1"/>
  <c r="AH366" i="57"/>
  <c r="AJ366" i="57" s="1"/>
  <c r="AH363" i="57"/>
  <c r="AJ363" i="57" s="1"/>
  <c r="AH396" i="57"/>
  <c r="AJ396" i="57" s="1"/>
  <c r="AH499" i="57"/>
  <c r="AJ499" i="57" s="1"/>
  <c r="AH259" i="57"/>
  <c r="AJ259" i="57" s="1"/>
  <c r="AH106" i="57"/>
  <c r="AJ106" i="57" s="1"/>
  <c r="AH139" i="57"/>
  <c r="AJ139" i="57" s="1"/>
  <c r="AH415" i="57"/>
  <c r="AJ415" i="57" s="1"/>
  <c r="AH237" i="57"/>
  <c r="AJ237" i="57" s="1"/>
  <c r="AF395" i="57"/>
  <c r="AH397" i="57"/>
  <c r="AJ397" i="57" s="1"/>
  <c r="AF143" i="57"/>
  <c r="AH26" i="57"/>
  <c r="AJ26" i="57" s="1"/>
  <c r="AF421" i="57"/>
  <c r="AH14" i="57"/>
  <c r="AJ14" i="57" s="1"/>
  <c r="AF424" i="57"/>
  <c r="AH356" i="57"/>
  <c r="AJ356" i="57" s="1"/>
  <c r="AH277" i="57"/>
  <c r="AJ277" i="57" s="1"/>
  <c r="AH339" i="57"/>
  <c r="AJ339" i="57" s="1"/>
  <c r="AH221" i="57"/>
  <c r="AJ221" i="57" s="1"/>
  <c r="AH391" i="57"/>
  <c r="AJ391" i="57" s="1"/>
  <c r="AH161" i="57"/>
  <c r="AJ161" i="57" s="1"/>
  <c r="AH358" i="57"/>
  <c r="AJ358" i="57" s="1"/>
  <c r="AH76" i="57"/>
  <c r="AJ76" i="57" s="1"/>
  <c r="AH10" i="57"/>
  <c r="AJ10" i="57" s="1"/>
  <c r="AH126" i="57"/>
  <c r="AJ126" i="57" s="1"/>
  <c r="AH160" i="57"/>
  <c r="AJ160" i="57" s="1"/>
  <c r="AH209" i="57"/>
  <c r="AJ209" i="57" s="1"/>
  <c r="AH472" i="57"/>
  <c r="AJ472" i="57" s="1"/>
  <c r="AH340" i="57"/>
  <c r="AJ340" i="57" s="1"/>
  <c r="AH381" i="57"/>
  <c r="AJ381" i="57" s="1"/>
  <c r="AH236" i="57"/>
  <c r="AJ236" i="57" s="1"/>
  <c r="AH418" i="57"/>
  <c r="AJ418" i="57" s="1"/>
  <c r="AH501" i="57"/>
  <c r="AJ501" i="57" s="1"/>
  <c r="AH390" i="57"/>
  <c r="AJ390" i="57" s="1"/>
  <c r="AH213" i="57"/>
  <c r="AJ213" i="57" s="1"/>
  <c r="AH448" i="57"/>
  <c r="AJ448" i="57" s="1"/>
  <c r="AH202" i="57"/>
  <c r="AJ202" i="57" s="1"/>
  <c r="AH217" i="57"/>
  <c r="AJ217" i="57" s="1"/>
  <c r="AH321" i="57"/>
  <c r="AJ321" i="57" s="1"/>
  <c r="AH484" i="57"/>
  <c r="AJ484" i="57" s="1"/>
  <c r="AH460" i="57"/>
  <c r="AJ460" i="57" s="1"/>
  <c r="AH299" i="57"/>
  <c r="AJ299" i="57" s="1"/>
  <c r="AH60" i="57"/>
  <c r="AJ60" i="57" s="1"/>
  <c r="AH249" i="57"/>
  <c r="AJ249" i="57" s="1"/>
  <c r="AH231" i="57"/>
  <c r="AJ231" i="57" s="1"/>
  <c r="AH84" i="57"/>
  <c r="AJ84" i="57" s="1"/>
  <c r="AF348" i="57"/>
  <c r="AH490" i="57"/>
  <c r="AJ490" i="57" s="1"/>
  <c r="AH298" i="57"/>
  <c r="AJ298" i="57" s="1"/>
  <c r="AF386" i="57"/>
  <c r="AH443" i="57"/>
  <c r="AJ443" i="57" s="1"/>
  <c r="AH11" i="57"/>
  <c r="AJ11" i="57" s="1"/>
  <c r="AH203" i="57"/>
  <c r="AJ203" i="57" s="1"/>
  <c r="AH317" i="57"/>
  <c r="AJ317" i="57" s="1"/>
  <c r="AH402" i="57"/>
  <c r="AJ402" i="57" s="1"/>
  <c r="AH325" i="57"/>
  <c r="AJ325" i="57" s="1"/>
  <c r="AH281" i="57"/>
  <c r="AJ281" i="57" s="1"/>
  <c r="AH141" i="57"/>
  <c r="AJ141" i="57" s="1"/>
  <c r="AH91" i="57"/>
  <c r="AJ91" i="57" s="1"/>
  <c r="AH201" i="57"/>
  <c r="AJ201" i="57" s="1"/>
  <c r="AH262" i="57"/>
  <c r="AJ262" i="57" s="1"/>
  <c r="AH238" i="57"/>
  <c r="AJ238" i="57" s="1"/>
  <c r="AH267" i="57"/>
  <c r="AJ267" i="57" s="1"/>
  <c r="AH469" i="57"/>
  <c r="AJ469" i="57" s="1"/>
  <c r="AH389" i="57"/>
  <c r="AJ389" i="57" s="1"/>
  <c r="AH65" i="57"/>
  <c r="AJ65" i="57" s="1"/>
  <c r="AH407" i="57"/>
  <c r="AJ407" i="57" s="1"/>
  <c r="AH488" i="57"/>
  <c r="AJ488" i="57" s="1"/>
  <c r="AH153" i="56"/>
  <c r="AJ153" i="56" s="1"/>
  <c r="AF257" i="57"/>
  <c r="AH354" i="57"/>
  <c r="AJ354" i="57" s="1"/>
  <c r="AH491" i="57"/>
  <c r="AJ491" i="57" s="1"/>
  <c r="AH351" i="57"/>
  <c r="AJ351" i="57" s="1"/>
  <c r="AH273" i="57"/>
  <c r="AJ273" i="57" s="1"/>
  <c r="AH428" i="57"/>
  <c r="AJ428" i="57" s="1"/>
  <c r="AI24" i="56"/>
  <c r="AF140" i="57"/>
  <c r="AI114" i="56"/>
  <c r="AI54" i="56"/>
  <c r="AH54" i="56" s="1"/>
  <c r="AJ54" i="56" s="1"/>
  <c r="AI36" i="56"/>
  <c r="AI162" i="56"/>
  <c r="AI450" i="56"/>
  <c r="AH356" i="56"/>
  <c r="AJ356" i="56" s="1"/>
  <c r="AI202" i="56"/>
  <c r="AH359" i="56"/>
  <c r="AJ359" i="56" s="1"/>
  <c r="AH310" i="56"/>
  <c r="AJ310" i="56" s="1"/>
  <c r="AH450" i="56"/>
  <c r="AJ450" i="56" s="1"/>
  <c r="AH280" i="56"/>
  <c r="AJ280" i="56" s="1"/>
  <c r="AH311" i="56"/>
  <c r="AJ311" i="56" s="1"/>
  <c r="AI485" i="56"/>
  <c r="AH485" i="56" s="1"/>
  <c r="AJ485" i="56" s="1"/>
  <c r="AH407" i="55"/>
  <c r="AJ407" i="55" s="1"/>
  <c r="AI491" i="55"/>
  <c r="AH157" i="56"/>
  <c r="AJ157" i="56" s="1"/>
  <c r="AI314" i="55"/>
  <c r="AH314" i="55" s="1"/>
  <c r="AJ314" i="55" s="1"/>
  <c r="AH261" i="55"/>
  <c r="AJ261" i="55" s="1"/>
  <c r="AH473" i="56"/>
  <c r="AJ473" i="56" s="1"/>
  <c r="AH400" i="55"/>
  <c r="AJ400" i="55" s="1"/>
  <c r="AI154" i="55"/>
  <c r="AH154" i="55" s="1"/>
  <c r="AJ154" i="55" s="1"/>
  <c r="AI492" i="55"/>
  <c r="AH492" i="55" s="1"/>
  <c r="AJ492" i="55" s="1"/>
  <c r="AI487" i="56"/>
  <c r="AH487" i="56" s="1"/>
  <c r="AJ487" i="56" s="1"/>
  <c r="AI43" i="56"/>
  <c r="AI123" i="56"/>
  <c r="AH123" i="56" s="1"/>
  <c r="AJ123" i="56" s="1"/>
  <c r="AH318" i="56"/>
  <c r="AJ318" i="56" s="1"/>
  <c r="AH173" i="56"/>
  <c r="AJ173" i="56" s="1"/>
  <c r="AI188" i="56"/>
  <c r="AH428" i="56"/>
  <c r="AJ428" i="56" s="1"/>
  <c r="AI214" i="56"/>
  <c r="AH214" i="56" s="1"/>
  <c r="AJ214" i="56" s="1"/>
  <c r="AI442" i="56"/>
  <c r="AH442" i="56" s="1"/>
  <c r="AJ442" i="56" s="1"/>
  <c r="AI373" i="56"/>
  <c r="AH373" i="56" s="1"/>
  <c r="AJ373" i="56" s="1"/>
  <c r="AH396" i="56"/>
  <c r="AJ396" i="56" s="1"/>
  <c r="AI285" i="56"/>
  <c r="AH285" i="56" s="1"/>
  <c r="AJ285" i="56" s="1"/>
  <c r="AH426" i="56"/>
  <c r="AJ426" i="56" s="1"/>
  <c r="AI199" i="56"/>
  <c r="AH199" i="56" s="1"/>
  <c r="AJ199" i="56" s="1"/>
  <c r="AI437" i="56"/>
  <c r="AH162" i="56"/>
  <c r="AJ162" i="56" s="1"/>
  <c r="AH255" i="56"/>
  <c r="AJ255" i="56" s="1"/>
  <c r="AI389" i="56"/>
  <c r="AH389" i="56" s="1"/>
  <c r="AJ389" i="56" s="1"/>
  <c r="AH279" i="56"/>
  <c r="AJ279" i="56" s="1"/>
  <c r="AH351" i="56"/>
  <c r="AJ351" i="56" s="1"/>
  <c r="AI380" i="55"/>
  <c r="AH380" i="55" s="1"/>
  <c r="AJ380" i="55" s="1"/>
  <c r="AI490" i="55"/>
  <c r="AI466" i="56"/>
  <c r="AH466" i="56" s="1"/>
  <c r="AJ466" i="56" s="1"/>
  <c r="AI61" i="55"/>
  <c r="AI307" i="55"/>
  <c r="AH307" i="55" s="1"/>
  <c r="AJ307" i="55" s="1"/>
  <c r="AH397" i="55"/>
  <c r="AJ397" i="55" s="1"/>
  <c r="AI263" i="55"/>
  <c r="AH263" i="55" s="1"/>
  <c r="AJ263" i="55" s="1"/>
  <c r="AI438" i="55"/>
  <c r="AH438" i="55" s="1"/>
  <c r="AJ438" i="55" s="1"/>
  <c r="AI276" i="55"/>
  <c r="AH20" i="56"/>
  <c r="AJ20" i="56" s="1"/>
  <c r="AH137" i="56"/>
  <c r="AJ137" i="56" s="1"/>
  <c r="AI42" i="56"/>
  <c r="AH42" i="56" s="1"/>
  <c r="AJ42" i="56" s="1"/>
  <c r="AH85" i="56"/>
  <c r="AJ85" i="56" s="1"/>
  <c r="AI21" i="56"/>
  <c r="AH21" i="56" s="1"/>
  <c r="AJ21" i="56" s="1"/>
  <c r="AH70" i="56"/>
  <c r="AJ70" i="56" s="1"/>
  <c r="AI12" i="56"/>
  <c r="AI129" i="56"/>
  <c r="AH129" i="56" s="1"/>
  <c r="AJ129" i="56" s="1"/>
  <c r="AH262" i="56"/>
  <c r="AJ262" i="56" s="1"/>
  <c r="AI166" i="56"/>
  <c r="AI211" i="56"/>
  <c r="AH211" i="56" s="1"/>
  <c r="AJ211" i="56" s="1"/>
  <c r="AI46" i="56"/>
  <c r="AH46" i="56" s="1"/>
  <c r="AJ46" i="56" s="1"/>
  <c r="AI73" i="56"/>
  <c r="AH73" i="56" s="1"/>
  <c r="AJ73" i="56" s="1"/>
  <c r="AI371" i="56"/>
  <c r="AH371" i="56" s="1"/>
  <c r="AJ371" i="56" s="1"/>
  <c r="AH340" i="56"/>
  <c r="AJ340" i="56" s="1"/>
  <c r="AI103" i="56"/>
  <c r="AH103" i="56" s="1"/>
  <c r="AJ103" i="56" s="1"/>
  <c r="AH343" i="56"/>
  <c r="AJ343" i="56" s="1"/>
  <c r="AI187" i="56"/>
  <c r="AI175" i="56"/>
  <c r="AI253" i="56"/>
  <c r="AI333" i="56"/>
  <c r="AH333" i="56" s="1"/>
  <c r="AJ333" i="56" s="1"/>
  <c r="AI272" i="55"/>
  <c r="AH256" i="55"/>
  <c r="AJ256" i="55" s="1"/>
  <c r="AI88" i="55"/>
  <c r="AH88" i="55" s="1"/>
  <c r="AJ88" i="55" s="1"/>
  <c r="AI211" i="55"/>
  <c r="AH211" i="55" s="1"/>
  <c r="AJ211" i="55" s="1"/>
  <c r="AI123" i="55"/>
  <c r="AH123" i="55" s="1"/>
  <c r="AJ123" i="55" s="1"/>
  <c r="AH21" i="55"/>
  <c r="AJ21" i="55" s="1"/>
  <c r="AH317" i="56"/>
  <c r="AJ317" i="56" s="1"/>
  <c r="AI148" i="55"/>
  <c r="AI333" i="55"/>
  <c r="AH333" i="55" s="1"/>
  <c r="AJ333" i="55" s="1"/>
  <c r="AH152" i="55"/>
  <c r="AJ152" i="55" s="1"/>
  <c r="AH437" i="56"/>
  <c r="AJ437" i="56" s="1"/>
  <c r="AH64" i="55"/>
  <c r="AJ64" i="55" s="1"/>
  <c r="AI467" i="55"/>
  <c r="AH467" i="55" s="1"/>
  <c r="AJ467" i="55" s="1"/>
  <c r="AI56" i="55"/>
  <c r="AH56" i="55" s="1"/>
  <c r="AJ56" i="55" s="1"/>
  <c r="AI382" i="55"/>
  <c r="AH382" i="55" s="1"/>
  <c r="AJ382" i="55" s="1"/>
  <c r="AH10" i="56"/>
  <c r="AJ10" i="56" s="1"/>
  <c r="AH75" i="56"/>
  <c r="AJ75" i="56" s="1"/>
  <c r="AH22" i="56"/>
  <c r="AJ22" i="56" s="1"/>
  <c r="AH4" i="56"/>
  <c r="AJ4" i="56" s="1"/>
  <c r="AH29" i="56"/>
  <c r="AJ29" i="56" s="1"/>
  <c r="AH18" i="56"/>
  <c r="AJ18" i="56" s="1"/>
  <c r="AH6" i="56"/>
  <c r="AJ6" i="56" s="1"/>
  <c r="AH58" i="56"/>
  <c r="AJ58" i="56" s="1"/>
  <c r="AH64" i="56"/>
  <c r="AJ64" i="56" s="1"/>
  <c r="AH32" i="56"/>
  <c r="AJ32" i="56" s="1"/>
  <c r="AH169" i="56"/>
  <c r="AJ169" i="56" s="1"/>
  <c r="AH45" i="56"/>
  <c r="AJ45" i="56" s="1"/>
  <c r="AH26" i="56"/>
  <c r="AJ26" i="56" s="1"/>
  <c r="AH16" i="56"/>
  <c r="AJ16" i="56" s="1"/>
  <c r="AH57" i="56"/>
  <c r="AJ57" i="56" s="1"/>
  <c r="AH119" i="56"/>
  <c r="AJ119" i="56" s="1"/>
  <c r="AH276" i="56"/>
  <c r="AJ276" i="56" s="1"/>
  <c r="AH179" i="56"/>
  <c r="AJ179" i="56" s="1"/>
  <c r="AH368" i="56"/>
  <c r="AJ368" i="56" s="1"/>
  <c r="AH87" i="56"/>
  <c r="AJ87" i="56" s="1"/>
  <c r="AH260" i="56"/>
  <c r="AJ260" i="56" s="1"/>
  <c r="AH9" i="56"/>
  <c r="AJ9" i="56" s="1"/>
  <c r="AH51" i="56"/>
  <c r="AJ51" i="56" s="1"/>
  <c r="AH39" i="56"/>
  <c r="AJ39" i="56" s="1"/>
  <c r="AH72" i="56"/>
  <c r="AJ72" i="56" s="1"/>
  <c r="AH341" i="56"/>
  <c r="AJ341" i="56" s="1"/>
  <c r="AH141" i="56"/>
  <c r="AJ141" i="56" s="1"/>
  <c r="AH167" i="56"/>
  <c r="AJ167" i="56" s="1"/>
  <c r="AH379" i="56"/>
  <c r="AJ379" i="56" s="1"/>
  <c r="AH86" i="56"/>
  <c r="AJ86" i="56" s="1"/>
  <c r="AH144" i="56"/>
  <c r="AJ144" i="56" s="1"/>
  <c r="AH203" i="56"/>
  <c r="AJ203" i="56" s="1"/>
  <c r="AH90" i="56"/>
  <c r="AJ90" i="56" s="1"/>
  <c r="AH12" i="56"/>
  <c r="AJ12" i="56" s="1"/>
  <c r="AH394" i="56"/>
  <c r="AJ394" i="56" s="1"/>
  <c r="AH98" i="56"/>
  <c r="AJ98" i="56" s="1"/>
  <c r="AH243" i="56"/>
  <c r="AJ243" i="56" s="1"/>
  <c r="AH415" i="56"/>
  <c r="AJ415" i="56" s="1"/>
  <c r="AH175" i="56"/>
  <c r="AJ175" i="56" s="1"/>
  <c r="AH250" i="56"/>
  <c r="AJ250" i="56" s="1"/>
  <c r="AH265" i="56"/>
  <c r="AJ265" i="56" s="1"/>
  <c r="AH319" i="56"/>
  <c r="AJ319" i="56" s="1"/>
  <c r="AH277" i="56"/>
  <c r="AJ277" i="56" s="1"/>
  <c r="AH206" i="56"/>
  <c r="AJ206" i="56" s="1"/>
  <c r="AH147" i="56"/>
  <c r="AJ147" i="56" s="1"/>
  <c r="AH344" i="56"/>
  <c r="AJ344" i="56" s="1"/>
  <c r="AH177" i="56"/>
  <c r="AJ177" i="56" s="1"/>
  <c r="AH353" i="56"/>
  <c r="AJ353" i="56" s="1"/>
  <c r="AH406" i="56"/>
  <c r="AJ406" i="56" s="1"/>
  <c r="AH231" i="56"/>
  <c r="AJ231" i="56" s="1"/>
  <c r="AH398" i="56"/>
  <c r="AJ398" i="56" s="1"/>
  <c r="AH8" i="56"/>
  <c r="AJ8" i="56" s="1"/>
  <c r="AH447" i="56"/>
  <c r="AJ447" i="56" s="1"/>
  <c r="AH201" i="56"/>
  <c r="AJ201" i="56" s="1"/>
  <c r="AH213" i="56"/>
  <c r="AJ213" i="56" s="1"/>
  <c r="AH293" i="56"/>
  <c r="AJ293" i="56" s="1"/>
  <c r="AH461" i="56"/>
  <c r="AJ461" i="56" s="1"/>
  <c r="AH457" i="56"/>
  <c r="AJ457" i="56" s="1"/>
  <c r="AH491" i="56"/>
  <c r="AJ491" i="56" s="1"/>
  <c r="AH281" i="56"/>
  <c r="AJ281" i="56" s="1"/>
  <c r="AH249" i="56"/>
  <c r="AJ249" i="56" s="1"/>
  <c r="AH349" i="56"/>
  <c r="AJ349" i="56" s="1"/>
  <c r="AH303" i="56"/>
  <c r="AJ303" i="56" s="1"/>
  <c r="AH163" i="56"/>
  <c r="AJ163" i="56" s="1"/>
  <c r="AH256" i="56"/>
  <c r="AJ256" i="56" s="1"/>
  <c r="AH355" i="56"/>
  <c r="AJ355" i="56" s="1"/>
  <c r="AH216" i="56"/>
  <c r="AJ216" i="56" s="1"/>
  <c r="AH11" i="56"/>
  <c r="AJ11" i="56" s="1"/>
  <c r="AH110" i="56"/>
  <c r="AJ110" i="56" s="1"/>
  <c r="AH88" i="56"/>
  <c r="AJ88" i="56" s="1"/>
  <c r="AH321" i="56"/>
  <c r="AJ321" i="56" s="1"/>
  <c r="AH136" i="56"/>
  <c r="AJ136" i="56" s="1"/>
  <c r="AH381" i="56"/>
  <c r="AJ381" i="56" s="1"/>
  <c r="AH332" i="56"/>
  <c r="AJ332" i="56" s="1"/>
  <c r="AH273" i="56"/>
  <c r="AJ273" i="56" s="1"/>
  <c r="AH296" i="56"/>
  <c r="AJ296" i="56" s="1"/>
  <c r="AH258" i="56"/>
  <c r="AJ258" i="56" s="1"/>
  <c r="AH300" i="56"/>
  <c r="AJ300" i="56" s="1"/>
  <c r="AH410" i="56"/>
  <c r="AJ410" i="56" s="1"/>
  <c r="AH421" i="56"/>
  <c r="AJ421" i="56" s="1"/>
  <c r="AH358" i="56"/>
  <c r="AJ358" i="56" s="1"/>
  <c r="AH184" i="56"/>
  <c r="AJ184" i="56" s="1"/>
  <c r="AH328" i="56"/>
  <c r="AJ328" i="56" s="1"/>
  <c r="AH105" i="56"/>
  <c r="AJ105" i="56" s="1"/>
  <c r="AH384" i="56"/>
  <c r="AJ384" i="56" s="1"/>
  <c r="AH130" i="56"/>
  <c r="AJ130" i="56" s="1"/>
  <c r="AH460" i="56"/>
  <c r="AJ460" i="56" s="1"/>
  <c r="AH499" i="56"/>
  <c r="AJ499" i="56" s="1"/>
  <c r="AH91" i="56"/>
  <c r="AJ91" i="56" s="1"/>
  <c r="AH308" i="56"/>
  <c r="AJ308" i="56" s="1"/>
  <c r="AH161" i="56"/>
  <c r="AJ161" i="56" s="1"/>
  <c r="AH183" i="56"/>
  <c r="AJ183" i="56" s="1"/>
  <c r="AH254" i="56"/>
  <c r="AJ254" i="56" s="1"/>
  <c r="AH315" i="56"/>
  <c r="AJ315" i="56" s="1"/>
  <c r="AH402" i="56"/>
  <c r="AJ402" i="56" s="1"/>
  <c r="AH501" i="56"/>
  <c r="AJ501" i="56" s="1"/>
  <c r="AH86" i="55"/>
  <c r="AJ86" i="55" s="1"/>
  <c r="AH229" i="56"/>
  <c r="AJ229" i="56" s="1"/>
  <c r="AH477" i="56"/>
  <c r="AJ477" i="56" s="1"/>
  <c r="AH369" i="56"/>
  <c r="AJ369" i="56" s="1"/>
  <c r="AH160" i="56"/>
  <c r="AJ160" i="56" s="1"/>
  <c r="AH253" i="56"/>
  <c r="AJ253" i="56" s="1"/>
  <c r="AH219" i="56"/>
  <c r="AJ219" i="56" s="1"/>
  <c r="AH99" i="56"/>
  <c r="AJ99" i="56" s="1"/>
  <c r="AH25" i="56"/>
  <c r="AJ25" i="56" s="1"/>
  <c r="AH182" i="56"/>
  <c r="AJ182" i="56" s="1"/>
  <c r="AH418" i="56"/>
  <c r="AJ418" i="56" s="1"/>
  <c r="AI180" i="56"/>
  <c r="AH180" i="56" s="1"/>
  <c r="AJ180" i="56" s="1"/>
  <c r="AH191" i="56"/>
  <c r="AJ191" i="56" s="1"/>
  <c r="AH357" i="56"/>
  <c r="AJ357" i="56" s="1"/>
  <c r="AH166" i="56"/>
  <c r="AJ166" i="56" s="1"/>
  <c r="AH27" i="56"/>
  <c r="AJ27" i="56" s="1"/>
  <c r="AH62" i="56"/>
  <c r="AJ62" i="56" s="1"/>
  <c r="AH143" i="56"/>
  <c r="AJ143" i="56" s="1"/>
  <c r="AH362" i="56"/>
  <c r="AJ362" i="56" s="1"/>
  <c r="AH108" i="56"/>
  <c r="AJ108" i="56" s="1"/>
  <c r="AH215" i="56"/>
  <c r="AJ215" i="56" s="1"/>
  <c r="AH297" i="56"/>
  <c r="AJ297" i="56" s="1"/>
  <c r="AH298" i="56"/>
  <c r="AJ298" i="56" s="1"/>
  <c r="AH202" i="56"/>
  <c r="AJ202" i="56" s="1"/>
  <c r="AH209" i="56"/>
  <c r="AJ209" i="56" s="1"/>
  <c r="AH448" i="56"/>
  <c r="AJ448" i="56" s="1"/>
  <c r="AH81" i="56"/>
  <c r="AJ81" i="56" s="1"/>
  <c r="AH455" i="56"/>
  <c r="AJ455" i="56" s="1"/>
  <c r="AH222" i="56"/>
  <c r="AJ222" i="56" s="1"/>
  <c r="AH272" i="56"/>
  <c r="AJ272" i="56" s="1"/>
  <c r="AH291" i="56"/>
  <c r="AJ291" i="56" s="1"/>
  <c r="AH118" i="56"/>
  <c r="AJ118" i="56" s="1"/>
  <c r="AH247" i="56"/>
  <c r="AJ247" i="56" s="1"/>
  <c r="AH24" i="56"/>
  <c r="AJ24" i="56" s="1"/>
  <c r="AH140" i="56"/>
  <c r="AJ140" i="56" s="1"/>
  <c r="AH234" i="56"/>
  <c r="AJ234" i="56" s="1"/>
  <c r="AH148" i="56"/>
  <c r="AJ148" i="56" s="1"/>
  <c r="AH241" i="56"/>
  <c r="AJ241" i="56" s="1"/>
  <c r="AH30" i="55"/>
  <c r="AJ30" i="55" s="1"/>
  <c r="AH245" i="56"/>
  <c r="AJ245" i="56" s="1"/>
  <c r="AH403" i="56"/>
  <c r="AJ403" i="56" s="1"/>
  <c r="AH208" i="56"/>
  <c r="AJ208" i="56" s="1"/>
  <c r="AH259" i="56"/>
  <c r="AJ259" i="56" s="1"/>
  <c r="AH304" i="56"/>
  <c r="AJ304" i="56" s="1"/>
  <c r="AH443" i="56"/>
  <c r="AJ443" i="56" s="1"/>
  <c r="AH38" i="55"/>
  <c r="AJ38" i="55" s="1"/>
  <c r="AH312" i="56"/>
  <c r="AJ312" i="56" s="1"/>
  <c r="AH309" i="56"/>
  <c r="AJ309" i="56" s="1"/>
  <c r="AH488" i="56"/>
  <c r="AJ488" i="56" s="1"/>
  <c r="AH472" i="56"/>
  <c r="AJ472" i="56" s="1"/>
  <c r="AH261" i="56"/>
  <c r="AJ261" i="56" s="1"/>
  <c r="AH106" i="56"/>
  <c r="AJ106" i="56" s="1"/>
  <c r="AH189" i="56"/>
  <c r="AJ189" i="56" s="1"/>
  <c r="AH244" i="56"/>
  <c r="AJ244" i="56" s="1"/>
  <c r="AH170" i="56"/>
  <c r="AJ170" i="56" s="1"/>
  <c r="AH14" i="56"/>
  <c r="AJ14" i="56" s="1"/>
  <c r="AH61" i="56"/>
  <c r="AJ61" i="56" s="1"/>
  <c r="AH74" i="56"/>
  <c r="AJ74" i="56" s="1"/>
  <c r="AH366" i="56"/>
  <c r="AJ366" i="56" s="1"/>
  <c r="AH305" i="56"/>
  <c r="AJ305" i="56" s="1"/>
  <c r="AH324" i="56"/>
  <c r="AJ324" i="56" s="1"/>
  <c r="AH267" i="56"/>
  <c r="AJ267" i="56" s="1"/>
  <c r="AH221" i="56"/>
  <c r="AJ221" i="56" s="1"/>
  <c r="AH391" i="56"/>
  <c r="AJ391" i="56" s="1"/>
  <c r="AH397" i="56"/>
  <c r="AJ397" i="56" s="1"/>
  <c r="AH204" i="56"/>
  <c r="AJ204" i="56" s="1"/>
  <c r="AH152" i="56"/>
  <c r="AJ152" i="56" s="1"/>
  <c r="AH135" i="56"/>
  <c r="AJ135" i="56" s="1"/>
  <c r="AH419" i="56"/>
  <c r="AJ419" i="56" s="1"/>
  <c r="AH227" i="56"/>
  <c r="AJ227" i="56" s="1"/>
  <c r="AH364" i="56"/>
  <c r="AJ364" i="56" s="1"/>
  <c r="AH82" i="56"/>
  <c r="AJ82" i="56" s="1"/>
  <c r="AH68" i="56"/>
  <c r="AJ68" i="56" s="1"/>
  <c r="AH342" i="56"/>
  <c r="AJ342" i="56" s="1"/>
  <c r="AH367" i="56"/>
  <c r="AJ367" i="56" s="1"/>
  <c r="AH407" i="56"/>
  <c r="AJ407" i="56" s="1"/>
  <c r="AH195" i="56"/>
  <c r="AJ195" i="56" s="1"/>
  <c r="AH413" i="56"/>
  <c r="AJ413" i="56" s="1"/>
  <c r="AH282" i="56"/>
  <c r="AJ282" i="56" s="1"/>
  <c r="AH354" i="56"/>
  <c r="AJ354" i="56" s="1"/>
  <c r="AH36" i="56"/>
  <c r="AJ36" i="56" s="1"/>
  <c r="AH93" i="56"/>
  <c r="AJ93" i="56" s="1"/>
  <c r="AH289" i="56"/>
  <c r="AJ289" i="56" s="1"/>
  <c r="AH452" i="56"/>
  <c r="AJ452" i="56" s="1"/>
  <c r="AH444" i="56"/>
  <c r="AJ444" i="56" s="1"/>
  <c r="AH469" i="56"/>
  <c r="AJ469" i="56" s="1"/>
  <c r="AI186" i="55"/>
  <c r="AH186" i="55" s="1"/>
  <c r="AJ186" i="55" s="1"/>
  <c r="AH220" i="55"/>
  <c r="AJ220" i="55" s="1"/>
  <c r="AH296" i="55"/>
  <c r="AJ296" i="55" s="1"/>
  <c r="AH412" i="56"/>
  <c r="AJ412" i="56" s="1"/>
  <c r="AH76" i="56"/>
  <c r="AJ76" i="56" s="1"/>
  <c r="AH451" i="56"/>
  <c r="AJ451" i="56" s="1"/>
  <c r="AH455" i="55"/>
  <c r="AJ455" i="55" s="1"/>
  <c r="AH309" i="55"/>
  <c r="AJ309" i="55" s="1"/>
  <c r="AH427" i="55"/>
  <c r="AJ427" i="55" s="1"/>
  <c r="AH484" i="55"/>
  <c r="AJ484" i="55" s="1"/>
  <c r="AH453" i="56"/>
  <c r="AJ453" i="56" s="1"/>
  <c r="AH484" i="56"/>
  <c r="AJ484" i="56" s="1"/>
  <c r="AH423" i="56"/>
  <c r="AJ423" i="56" s="1"/>
  <c r="AH401" i="56"/>
  <c r="AJ401" i="56" s="1"/>
  <c r="AH445" i="56"/>
  <c r="AJ445" i="56" s="1"/>
  <c r="AI135" i="56"/>
  <c r="AI110" i="55"/>
  <c r="AH276" i="55"/>
  <c r="AJ276" i="55" s="1"/>
  <c r="AH134" i="55"/>
  <c r="AJ134" i="55" s="1"/>
  <c r="AH247" i="55"/>
  <c r="AJ247" i="55" s="1"/>
  <c r="AH3" i="56"/>
  <c r="AJ3" i="56" s="1"/>
  <c r="AH343" i="55"/>
  <c r="AJ343" i="55" s="1"/>
  <c r="AH127" i="55"/>
  <c r="AJ127" i="55" s="1"/>
  <c r="AH260" i="55"/>
  <c r="AJ260" i="55" s="1"/>
  <c r="AH499" i="55"/>
  <c r="AJ499" i="55" s="1"/>
  <c r="AH317" i="55"/>
  <c r="AJ317" i="55" s="1"/>
  <c r="AH291" i="55"/>
  <c r="AJ291" i="55" s="1"/>
  <c r="AH22" i="55"/>
  <c r="AJ22" i="55" s="1"/>
  <c r="AH435" i="55"/>
  <c r="AJ435" i="55" s="1"/>
  <c r="AH462" i="55"/>
  <c r="AJ462" i="55" s="1"/>
  <c r="AH187" i="55"/>
  <c r="AJ187" i="55" s="1"/>
  <c r="AH71" i="55"/>
  <c r="AJ71" i="55" s="1"/>
  <c r="AH185" i="55"/>
  <c r="AJ185" i="55" s="1"/>
  <c r="AH3" i="55"/>
  <c r="AJ3" i="55" s="1"/>
  <c r="AH203" i="55"/>
  <c r="AJ203" i="55" s="1"/>
  <c r="AH183" i="55"/>
  <c r="AJ183" i="55" s="1"/>
  <c r="AH458" i="55"/>
  <c r="AJ458" i="55" s="1"/>
  <c r="AH61" i="55"/>
  <c r="AJ61" i="55" s="1"/>
  <c r="AH94" i="55"/>
  <c r="AJ94" i="55" s="1"/>
  <c r="AH310" i="55"/>
  <c r="AJ310" i="55" s="1"/>
  <c r="AH139" i="55"/>
  <c r="AJ139" i="55" s="1"/>
  <c r="AH213" i="55"/>
  <c r="AJ213" i="55" s="1"/>
  <c r="AH16" i="55"/>
  <c r="AJ16" i="55" s="1"/>
  <c r="AH15" i="55"/>
  <c r="AJ15" i="55" s="1"/>
  <c r="AH217" i="55"/>
  <c r="AJ217" i="55" s="1"/>
  <c r="AH415" i="55"/>
  <c r="AJ415" i="55" s="1"/>
  <c r="AH384" i="55"/>
  <c r="AJ384" i="55" s="1"/>
  <c r="AH331" i="55"/>
  <c r="AJ331" i="55" s="1"/>
  <c r="AH60" i="55"/>
  <c r="AJ60" i="55" s="1"/>
  <c r="AH347" i="55"/>
  <c r="AJ347" i="55" s="1"/>
  <c r="AH430" i="55"/>
  <c r="AJ430" i="55" s="1"/>
  <c r="AH368" i="55"/>
  <c r="AJ368" i="55" s="1"/>
  <c r="AH434" i="55"/>
  <c r="AJ434" i="55" s="1"/>
  <c r="AH103" i="55"/>
  <c r="AJ103" i="55" s="1"/>
  <c r="AH351" i="55"/>
  <c r="AJ351" i="55" s="1"/>
  <c r="AH472" i="55"/>
  <c r="AJ472" i="55" s="1"/>
  <c r="AH26" i="55"/>
  <c r="AJ26" i="55" s="1"/>
  <c r="AH448" i="55"/>
  <c r="AJ448" i="55" s="1"/>
  <c r="AH500" i="55"/>
  <c r="AJ500" i="55" s="1"/>
  <c r="AH318" i="55"/>
  <c r="AJ318" i="55" s="1"/>
  <c r="AH147" i="55"/>
  <c r="AJ147" i="55" s="1"/>
  <c r="AH168" i="55"/>
  <c r="AJ168" i="55" s="1"/>
  <c r="AH75" i="55"/>
  <c r="AJ75" i="55" s="1"/>
  <c r="AH29" i="55"/>
  <c r="AJ29" i="55" s="1"/>
  <c r="AH490" i="55"/>
  <c r="AJ490" i="55" s="1"/>
  <c r="AH446" i="55"/>
  <c r="AJ446" i="55" s="1"/>
  <c r="AH135" i="55"/>
  <c r="AJ135" i="55" s="1"/>
  <c r="AH87" i="55"/>
  <c r="AJ87" i="55" s="1"/>
  <c r="AH120" i="55"/>
  <c r="AJ120" i="55" s="1"/>
  <c r="AH419" i="55"/>
  <c r="AJ419" i="55" s="1"/>
  <c r="AH295" i="55"/>
  <c r="AJ295" i="55" s="1"/>
  <c r="AH335" i="55"/>
  <c r="AJ335" i="55" s="1"/>
  <c r="AH423" i="55"/>
  <c r="AJ423" i="55" s="1"/>
  <c r="AH58" i="55"/>
  <c r="AJ58" i="55" s="1"/>
  <c r="AH294" i="55"/>
  <c r="AJ294" i="55" s="1"/>
  <c r="AH349" i="55"/>
  <c r="AJ349" i="55" s="1"/>
  <c r="AH459" i="55"/>
  <c r="AJ459" i="55" s="1"/>
  <c r="AH284" i="55"/>
  <c r="AJ284" i="55" s="1"/>
  <c r="AH238" i="55"/>
  <c r="AJ238" i="55" s="1"/>
  <c r="AH124" i="55"/>
  <c r="AJ124" i="55" s="1"/>
  <c r="AH422" i="55"/>
  <c r="AJ422" i="55" s="1"/>
  <c r="AH290" i="55"/>
  <c r="AJ290" i="55" s="1"/>
  <c r="AH341" i="55"/>
  <c r="AJ341" i="55" s="1"/>
  <c r="AH336" i="55"/>
  <c r="AJ336" i="55" s="1"/>
  <c r="AH447" i="55"/>
  <c r="AJ447" i="55" s="1"/>
  <c r="AH42" i="55"/>
  <c r="AJ42" i="55" s="1"/>
  <c r="AH131" i="55"/>
  <c r="AJ131" i="55" s="1"/>
  <c r="AH192" i="55"/>
  <c r="AJ192" i="55" s="1"/>
  <c r="AH141" i="55"/>
  <c r="AJ141" i="55" s="1"/>
  <c r="AH156" i="55"/>
  <c r="AJ156" i="55" s="1"/>
  <c r="AH468" i="55"/>
  <c r="AJ468" i="55" s="1"/>
  <c r="AH13" i="55"/>
  <c r="AJ13" i="55" s="1"/>
  <c r="AH364" i="55"/>
  <c r="AJ364" i="55" s="1"/>
  <c r="AH188" i="55"/>
  <c r="AJ188" i="55" s="1"/>
  <c r="AH224" i="55"/>
  <c r="AJ224" i="55" s="1"/>
  <c r="AH395" i="55"/>
  <c r="AJ395" i="55" s="1"/>
  <c r="AH35" i="55"/>
  <c r="AJ35" i="55" s="1"/>
  <c r="AH177" i="55"/>
  <c r="AJ177" i="55" s="1"/>
  <c r="AH79" i="55"/>
  <c r="AJ79" i="55" s="1"/>
  <c r="AH282" i="55"/>
  <c r="AJ282" i="55" s="1"/>
  <c r="AH413" i="55"/>
  <c r="AJ413" i="55" s="1"/>
  <c r="AH429" i="55"/>
  <c r="AJ429" i="55" s="1"/>
  <c r="AH173" i="55"/>
  <c r="AJ173" i="55" s="1"/>
  <c r="AH175" i="55"/>
  <c r="AJ175" i="55" s="1"/>
  <c r="AH321" i="55"/>
  <c r="AJ321" i="55" s="1"/>
  <c r="AH445" i="55"/>
  <c r="AJ445" i="55" s="1"/>
  <c r="AH92" i="55"/>
  <c r="AJ92" i="55" s="1"/>
  <c r="AH408" i="55"/>
  <c r="AJ408" i="55" s="1"/>
  <c r="AH443" i="55"/>
  <c r="AJ443" i="55" s="1"/>
  <c r="AH437" i="55"/>
  <c r="AJ437" i="55" s="1"/>
  <c r="AH73" i="55"/>
  <c r="AJ73" i="55" s="1"/>
  <c r="AH337" i="55"/>
  <c r="AJ337" i="55" s="1"/>
  <c r="AH68" i="55"/>
  <c r="AJ68" i="55" s="1"/>
  <c r="AH304" i="55"/>
  <c r="AJ304" i="55" s="1"/>
  <c r="AH65" i="55"/>
  <c r="AJ65" i="55" s="1"/>
  <c r="AH132" i="55"/>
  <c r="AJ132" i="55" s="1"/>
  <c r="AH239" i="55"/>
  <c r="AJ239" i="55" s="1"/>
  <c r="AH345" i="55"/>
  <c r="AJ345" i="55" s="1"/>
  <c r="AH24" i="55"/>
  <c r="AJ24" i="55" s="1"/>
  <c r="AH59" i="55"/>
  <c r="AJ59" i="55" s="1"/>
  <c r="AH402" i="55"/>
  <c r="AJ402" i="55" s="1"/>
  <c r="AH265" i="55"/>
  <c r="AJ265" i="55" s="1"/>
  <c r="AH148" i="55"/>
  <c r="AJ148" i="55" s="1"/>
  <c r="AH230" i="55"/>
  <c r="AJ230" i="55" s="1"/>
  <c r="AH176" i="55"/>
  <c r="AJ176" i="55" s="1"/>
  <c r="AH221" i="55"/>
  <c r="AJ221" i="55" s="1"/>
  <c r="AH432" i="55"/>
  <c r="AJ432" i="55" s="1"/>
  <c r="AH90" i="55"/>
  <c r="AJ90" i="55" s="1"/>
  <c r="AH326" i="55"/>
  <c r="AJ326" i="55" s="1"/>
  <c r="AH155" i="55"/>
  <c r="AJ155" i="55" s="1"/>
  <c r="AH184" i="55"/>
  <c r="AJ184" i="55" s="1"/>
  <c r="AH424" i="55"/>
  <c r="AJ424" i="55" s="1"/>
  <c r="AH33" i="55"/>
  <c r="AJ33" i="55" s="1"/>
  <c r="AH390" i="55"/>
  <c r="AJ390" i="55" s="1"/>
  <c r="AH426" i="55"/>
  <c r="AJ426" i="55" s="1"/>
  <c r="AH116" i="55"/>
  <c r="AJ116" i="55" s="1"/>
  <c r="AH93" i="55"/>
  <c r="AJ93" i="55" s="1"/>
  <c r="AH279" i="55"/>
  <c r="AJ279" i="55" s="1"/>
  <c r="AH25" i="55"/>
  <c r="AJ25" i="55" s="1"/>
  <c r="AH57" i="55"/>
  <c r="AJ57" i="55" s="1"/>
  <c r="AH243" i="55"/>
  <c r="AJ243" i="55" s="1"/>
  <c r="AH249" i="55"/>
  <c r="AJ249" i="55" s="1"/>
  <c r="AH498" i="55"/>
  <c r="AJ498" i="55" s="1"/>
  <c r="AH66" i="55"/>
  <c r="AJ66" i="55" s="1"/>
  <c r="AH302" i="55"/>
  <c r="AJ302" i="55" s="1"/>
  <c r="AH102" i="55"/>
  <c r="AJ102" i="55" s="1"/>
  <c r="AH259" i="55"/>
  <c r="AJ259" i="55" s="1"/>
  <c r="AH43" i="55"/>
  <c r="AJ43" i="55" s="1"/>
  <c r="AH201" i="55"/>
  <c r="AJ201" i="55" s="1"/>
  <c r="AH262" i="55"/>
  <c r="AJ262" i="55" s="1"/>
  <c r="AH222" i="55"/>
  <c r="AJ222" i="55" s="1"/>
  <c r="AH17" i="55"/>
  <c r="AJ17" i="55" s="1"/>
  <c r="AH11" i="55"/>
  <c r="AJ11" i="55" s="1"/>
  <c r="AH78" i="55"/>
  <c r="AJ78" i="55" s="1"/>
  <c r="AH479" i="55"/>
  <c r="AJ479" i="55" s="1"/>
  <c r="AH153" i="55"/>
  <c r="AJ153" i="55" s="1"/>
  <c r="AH180" i="55"/>
  <c r="AJ180" i="55" s="1"/>
  <c r="AH12" i="55"/>
  <c r="AJ12" i="55" s="1"/>
  <c r="AH214" i="55"/>
  <c r="AJ214" i="55" s="1"/>
  <c r="AH315" i="55"/>
  <c r="AJ315" i="55" s="1"/>
  <c r="AH143" i="55"/>
  <c r="AJ143" i="55" s="1"/>
  <c r="AH229" i="55"/>
  <c r="AJ229" i="55" s="1"/>
  <c r="AH358" i="55"/>
  <c r="AJ358" i="55" s="1"/>
  <c r="AH232" i="55"/>
  <c r="AJ232" i="55" s="1"/>
  <c r="AH233" i="55"/>
  <c r="AJ233" i="55" s="1"/>
  <c r="AH8" i="55"/>
  <c r="AJ8" i="55" s="1"/>
  <c r="AH69" i="55"/>
  <c r="AJ69" i="55" s="1"/>
  <c r="AH293" i="55"/>
  <c r="AJ293" i="55" s="1"/>
  <c r="AH495" i="55"/>
  <c r="AJ495" i="55" s="1"/>
  <c r="AH411" i="55"/>
  <c r="AJ411" i="55" s="1"/>
  <c r="AH354" i="55"/>
  <c r="AJ354" i="55" s="1"/>
  <c r="AH130" i="55"/>
  <c r="AJ130" i="55" s="1"/>
  <c r="AH319" i="55"/>
  <c r="AJ319" i="55" s="1"/>
  <c r="AH216" i="55"/>
  <c r="AJ216" i="55" s="1"/>
  <c r="AH204" i="55"/>
  <c r="AJ204" i="55" s="1"/>
  <c r="AH96" i="55"/>
  <c r="AJ96" i="55" s="1"/>
  <c r="AH299" i="55"/>
  <c r="AJ299" i="55" s="1"/>
  <c r="AH70" i="55"/>
  <c r="AJ70" i="55" s="1"/>
  <c r="AH494" i="55"/>
  <c r="AJ494" i="55" s="1"/>
  <c r="AH352" i="55"/>
  <c r="AJ352" i="55" s="1"/>
  <c r="AH4" i="55"/>
  <c r="AJ4" i="55" s="1"/>
  <c r="AH491" i="55"/>
  <c r="AJ491" i="55" s="1"/>
  <c r="AH410" i="55"/>
  <c r="AJ410" i="55" s="1"/>
  <c r="AH178" i="55"/>
  <c r="AJ178" i="55" s="1"/>
  <c r="AH412" i="55"/>
  <c r="AJ412" i="55" s="1"/>
  <c r="AH202" i="55"/>
  <c r="AJ202" i="55" s="1"/>
  <c r="AH6" i="55"/>
  <c r="AJ6" i="55" s="1"/>
  <c r="AH406" i="55"/>
  <c r="AJ406" i="55" s="1"/>
  <c r="AH289" i="55"/>
  <c r="AJ289" i="55" s="1"/>
  <c r="AH76" i="55"/>
  <c r="AJ76" i="55" s="1"/>
  <c r="AH312" i="55"/>
  <c r="AJ312" i="55" s="1"/>
  <c r="AH477" i="55"/>
  <c r="AJ477" i="55" s="1"/>
  <c r="AH106" i="55"/>
  <c r="AJ106" i="55" s="1"/>
  <c r="AH253" i="55"/>
  <c r="AJ253" i="55" s="1"/>
  <c r="AH501" i="55"/>
  <c r="AJ501" i="55" s="1"/>
  <c r="AH332" i="55"/>
  <c r="AJ332" i="55" s="1"/>
  <c r="AH242" i="55"/>
  <c r="AJ242" i="55" s="1"/>
  <c r="AH39" i="55"/>
  <c r="AJ39" i="55" s="1"/>
  <c r="AH272" i="55"/>
  <c r="AJ272" i="55" s="1"/>
  <c r="AH313" i="55"/>
  <c r="AJ313" i="55" s="1"/>
  <c r="AH369" i="55"/>
  <c r="AJ369" i="55" s="1"/>
  <c r="AH163" i="55"/>
  <c r="AJ163" i="55" s="1"/>
  <c r="AH200" i="55"/>
  <c r="AJ200" i="55" s="1"/>
  <c r="AH170" i="55"/>
  <c r="AJ170" i="55" s="1"/>
  <c r="AH324" i="55"/>
  <c r="AJ324" i="55" s="1"/>
  <c r="AH119" i="55"/>
  <c r="AJ119" i="55" s="1"/>
  <c r="AH194" i="55"/>
  <c r="AJ194" i="55" s="1"/>
  <c r="AH255" i="55"/>
  <c r="AJ255" i="55" s="1"/>
  <c r="AH14" i="55"/>
  <c r="AJ14" i="55" s="1"/>
  <c r="AH356" i="55"/>
  <c r="AJ356" i="55" s="1"/>
  <c r="AH105" i="55"/>
  <c r="AJ105" i="55" s="1"/>
  <c r="AH344" i="55"/>
  <c r="AJ344" i="55" s="1"/>
  <c r="AH165" i="55"/>
  <c r="AJ165" i="55" s="1"/>
  <c r="AH215" i="55"/>
  <c r="AJ215" i="55" s="1"/>
  <c r="AH193" i="55"/>
  <c r="AJ193" i="55" s="1"/>
  <c r="AH158" i="55"/>
  <c r="AJ158" i="55" s="1"/>
  <c r="AH391" i="55"/>
  <c r="AJ391" i="55" s="1"/>
  <c r="AH340" i="55"/>
  <c r="AJ340" i="55" s="1"/>
  <c r="AF334" i="59"/>
  <c r="AF313" i="59"/>
  <c r="AF388" i="59"/>
  <c r="AF377" i="59"/>
  <c r="AF322" i="57"/>
  <c r="AF122" i="57"/>
  <c r="AF107" i="57"/>
  <c r="AF336" i="57"/>
  <c r="AF456" i="57"/>
  <c r="AF233" i="57"/>
  <c r="AF485" i="57"/>
  <c r="AF405" i="57"/>
  <c r="AF342" i="57"/>
  <c r="AF186" i="57"/>
  <c r="AF359" i="57"/>
  <c r="AI58" i="56"/>
  <c r="AI89" i="56"/>
  <c r="AH89" i="56" s="1"/>
  <c r="AJ89" i="56" s="1"/>
  <c r="AF246" i="57"/>
  <c r="AF275" i="57"/>
  <c r="AF411" i="57"/>
  <c r="AI70" i="56"/>
  <c r="AI416" i="56"/>
  <c r="AH416" i="56" s="1"/>
  <c r="AJ416" i="56" s="1"/>
  <c r="AI316" i="56"/>
  <c r="AH316" i="56" s="1"/>
  <c r="AJ316" i="56" s="1"/>
  <c r="AI378" i="56"/>
  <c r="AH378" i="56" s="1"/>
  <c r="AJ378" i="56" s="1"/>
  <c r="AI266" i="56"/>
  <c r="AH266" i="56" s="1"/>
  <c r="AJ266" i="56" s="1"/>
  <c r="AI326" i="56"/>
  <c r="AH326" i="56" s="1"/>
  <c r="AJ326" i="56" s="1"/>
  <c r="AI338" i="56"/>
  <c r="AH338" i="56" s="1"/>
  <c r="AJ338" i="56" s="1"/>
  <c r="AI417" i="56"/>
  <c r="AH417" i="56" s="1"/>
  <c r="AJ417" i="56" s="1"/>
  <c r="AI209" i="56"/>
  <c r="AI174" i="56"/>
  <c r="AH174" i="56" s="1"/>
  <c r="AJ174" i="56" s="1"/>
  <c r="AI102" i="56"/>
  <c r="AH102" i="56" s="1"/>
  <c r="AJ102" i="56" s="1"/>
  <c r="AI165" i="56"/>
  <c r="AI138" i="55"/>
  <c r="AH138" i="55" s="1"/>
  <c r="AJ138" i="55" s="1"/>
  <c r="AI174" i="55"/>
  <c r="AH174" i="55" s="1"/>
  <c r="AJ174" i="55" s="1"/>
  <c r="AI469" i="55"/>
  <c r="AH469" i="55" s="1"/>
  <c r="AJ469" i="55" s="1"/>
  <c r="AI4" i="55"/>
  <c r="AI63" i="55"/>
  <c r="AH63" i="55" s="1"/>
  <c r="AJ63" i="55" s="1"/>
  <c r="AI497" i="56"/>
  <c r="AH497" i="56" s="1"/>
  <c r="AJ497" i="56" s="1"/>
  <c r="AI338" i="55"/>
  <c r="AH338" i="55" s="1"/>
  <c r="AJ338" i="55" s="1"/>
  <c r="AI168" i="55"/>
  <c r="AI209" i="55"/>
  <c r="AI280" i="55"/>
  <c r="AH280" i="55" s="1"/>
  <c r="AJ280" i="55" s="1"/>
  <c r="AI220" i="55"/>
  <c r="AI317" i="55"/>
  <c r="AI172" i="55"/>
  <c r="AH172" i="55" s="1"/>
  <c r="AJ172" i="55" s="1"/>
  <c r="AI70" i="55"/>
  <c r="AF139" i="59"/>
  <c r="AF184" i="59"/>
  <c r="AF365" i="59"/>
  <c r="AF228" i="57"/>
  <c r="AF49" i="57"/>
  <c r="AF125" i="57"/>
  <c r="AF40" i="57"/>
  <c r="AF385" i="57"/>
  <c r="AF181" i="57"/>
  <c r="AI92" i="56"/>
  <c r="AH92" i="56" s="1"/>
  <c r="AJ92" i="56" s="1"/>
  <c r="AI121" i="56"/>
  <c r="AH121" i="56" s="1"/>
  <c r="AJ121" i="56" s="1"/>
  <c r="AF427" i="57"/>
  <c r="AF223" i="57"/>
  <c r="AF297" i="57"/>
  <c r="AF377" i="57"/>
  <c r="AI6" i="56"/>
  <c r="AI17" i="56"/>
  <c r="AI248" i="56"/>
  <c r="AH248" i="56" s="1"/>
  <c r="AJ248" i="56" s="1"/>
  <c r="AI275" i="56"/>
  <c r="AH275" i="56" s="1"/>
  <c r="AJ275" i="56" s="1"/>
  <c r="AI125" i="56"/>
  <c r="AH125" i="56" s="1"/>
  <c r="AJ125" i="56" s="1"/>
  <c r="AI225" i="56"/>
  <c r="AH225" i="56" s="1"/>
  <c r="AJ225" i="56" s="1"/>
  <c r="AI137" i="56"/>
  <c r="AI198" i="56"/>
  <c r="AH198" i="56" s="1"/>
  <c r="AJ198" i="56" s="1"/>
  <c r="AI287" i="56"/>
  <c r="AH287" i="56" s="1"/>
  <c r="AJ287" i="56" s="1"/>
  <c r="AF414" i="57"/>
  <c r="AI320" i="56"/>
  <c r="AH320" i="56" s="1"/>
  <c r="AJ320" i="56" s="1"/>
  <c r="AI157" i="56"/>
  <c r="AI250" i="56"/>
  <c r="AI257" i="56"/>
  <c r="AH257" i="56" s="1"/>
  <c r="AJ257" i="56" s="1"/>
  <c r="AI474" i="56"/>
  <c r="AH474" i="56" s="1"/>
  <c r="AJ474" i="56" s="1"/>
  <c r="AI313" i="56"/>
  <c r="AI465" i="56"/>
  <c r="AH465" i="56" s="1"/>
  <c r="AJ465" i="56" s="1"/>
  <c r="AI486" i="56"/>
  <c r="AH486" i="56" s="1"/>
  <c r="AJ486" i="56" s="1"/>
  <c r="AI311" i="55"/>
  <c r="AI448" i="55"/>
  <c r="AI444" i="55"/>
  <c r="AH444" i="55" s="1"/>
  <c r="AJ444" i="55" s="1"/>
  <c r="AI112" i="55"/>
  <c r="AH112" i="55" s="1"/>
  <c r="AJ112" i="55" s="1"/>
  <c r="AI363" i="55"/>
  <c r="AH363" i="55" s="1"/>
  <c r="AJ363" i="55" s="1"/>
  <c r="AF406" i="59"/>
  <c r="AF361" i="57"/>
  <c r="AF226" i="57"/>
  <c r="AF439" i="57"/>
  <c r="AI128" i="56"/>
  <c r="AH128" i="56" s="1"/>
  <c r="AJ128" i="56" s="1"/>
  <c r="AF463" i="57"/>
  <c r="AI106" i="56"/>
  <c r="AF394" i="57"/>
  <c r="AI51" i="56"/>
  <c r="AI132" i="56"/>
  <c r="AI332" i="56"/>
  <c r="AI237" i="56"/>
  <c r="AH237" i="56" s="1"/>
  <c r="AJ237" i="56" s="1"/>
  <c r="AF292" i="57"/>
  <c r="AI425" i="56"/>
  <c r="AH425" i="56" s="1"/>
  <c r="AJ425" i="56" s="1"/>
  <c r="AF373" i="57"/>
  <c r="AF374" i="57"/>
  <c r="AI223" i="56"/>
  <c r="AH223" i="56" s="1"/>
  <c r="AJ223" i="56" s="1"/>
  <c r="AI193" i="56"/>
  <c r="AH193" i="56" s="1"/>
  <c r="AJ193" i="56" s="1"/>
  <c r="AI160" i="56"/>
  <c r="AI365" i="55"/>
  <c r="AH365" i="55" s="1"/>
  <c r="AJ365" i="55" s="1"/>
  <c r="AI249" i="55"/>
  <c r="AI375" i="55"/>
  <c r="AH375" i="55" s="1"/>
  <c r="AJ375" i="55" s="1"/>
  <c r="AI175" i="55"/>
  <c r="AI69" i="56"/>
  <c r="AH69" i="56" s="1"/>
  <c r="AJ69" i="56" s="1"/>
  <c r="AI287" i="55"/>
  <c r="AH287" i="55" s="1"/>
  <c r="AJ287" i="55" s="1"/>
  <c r="AI405" i="55"/>
  <c r="AH405" i="55" s="1"/>
  <c r="AJ405" i="55" s="1"/>
  <c r="AI205" i="55"/>
  <c r="AI482" i="55"/>
  <c r="AH482" i="55" s="1"/>
  <c r="AJ482" i="55" s="1"/>
  <c r="AI7" i="55"/>
  <c r="AH7" i="55" s="1"/>
  <c r="AJ7" i="55" s="1"/>
  <c r="AI252" i="56"/>
  <c r="AH252" i="56" s="1"/>
  <c r="AJ252" i="56" s="1"/>
  <c r="AI296" i="56"/>
  <c r="AI216" i="55"/>
  <c r="AI404" i="55"/>
  <c r="AH404" i="55" s="1"/>
  <c r="AJ404" i="55" s="1"/>
  <c r="AI453" i="55"/>
  <c r="AH453" i="55" s="1"/>
  <c r="AJ453" i="55" s="1"/>
  <c r="AI226" i="55"/>
  <c r="AH226" i="55" s="1"/>
  <c r="AJ226" i="55" s="1"/>
  <c r="AI497" i="55"/>
  <c r="AH497" i="55" s="1"/>
  <c r="AJ497" i="55" s="1"/>
  <c r="AI89" i="55"/>
  <c r="AH89" i="55" s="1"/>
  <c r="AJ89" i="55" s="1"/>
  <c r="AI86" i="55"/>
  <c r="AI322" i="55"/>
  <c r="AH322" i="55" s="1"/>
  <c r="AJ322" i="55" s="1"/>
  <c r="AI299" i="55"/>
  <c r="AI379" i="55"/>
  <c r="AH379" i="55" s="1"/>
  <c r="AJ379" i="55" s="1"/>
  <c r="AI411" i="56"/>
  <c r="AH411" i="56" s="1"/>
  <c r="AJ411" i="56" s="1"/>
  <c r="AI149" i="56"/>
  <c r="AH149" i="56" s="1"/>
  <c r="AJ149" i="56" s="1"/>
  <c r="AI134" i="56"/>
  <c r="AH134" i="56" s="1"/>
  <c r="AJ134" i="56" s="1"/>
  <c r="AI385" i="56"/>
  <c r="AH385" i="56" s="1"/>
  <c r="AJ385" i="56" s="1"/>
  <c r="AI279" i="56"/>
  <c r="AI441" i="56"/>
  <c r="AH441" i="56" s="1"/>
  <c r="AJ441" i="56" s="1"/>
  <c r="AI494" i="55"/>
  <c r="AI171" i="55"/>
  <c r="AH171" i="55" s="1"/>
  <c r="AJ171" i="55" s="1"/>
  <c r="AI325" i="55"/>
  <c r="AH325" i="55" s="1"/>
  <c r="AJ325" i="55" s="1"/>
  <c r="AI450" i="55"/>
  <c r="AH450" i="55" s="1"/>
  <c r="AJ450" i="55" s="1"/>
  <c r="AI345" i="56"/>
  <c r="AH345" i="56" s="1"/>
  <c r="AJ345" i="56" s="1"/>
  <c r="AI489" i="56"/>
  <c r="AH489" i="56" s="1"/>
  <c r="AJ489" i="56" s="1"/>
  <c r="AI122" i="56"/>
  <c r="AH122" i="56" s="1"/>
  <c r="AJ122" i="56" s="1"/>
  <c r="AI286" i="56"/>
  <c r="AH286" i="56" s="1"/>
  <c r="AJ286" i="56" s="1"/>
  <c r="AI358" i="56"/>
  <c r="AI365" i="56"/>
  <c r="AH365" i="56" s="1"/>
  <c r="AJ365" i="56" s="1"/>
  <c r="AI445" i="56"/>
  <c r="AI10" i="55"/>
  <c r="AH10" i="55" s="1"/>
  <c r="AJ10" i="55" s="1"/>
  <c r="AI386" i="55"/>
  <c r="AH386" i="55" s="1"/>
  <c r="AJ386" i="55" s="1"/>
  <c r="AI212" i="55"/>
  <c r="AH212" i="55" s="1"/>
  <c r="AJ212" i="55" s="1"/>
  <c r="AI328" i="56"/>
  <c r="AI127" i="56"/>
  <c r="AI232" i="56"/>
  <c r="AI30" i="56"/>
  <c r="AH30" i="56" s="1"/>
  <c r="AJ30" i="56" s="1"/>
  <c r="AI352" i="56"/>
  <c r="AH352" i="56" s="1"/>
  <c r="AJ352" i="56" s="1"/>
  <c r="AI153" i="56"/>
  <c r="AI243" i="56"/>
  <c r="AI432" i="56"/>
  <c r="AH432" i="56" s="1"/>
  <c r="AJ432" i="56" s="1"/>
  <c r="AI424" i="56"/>
  <c r="AH424" i="56" s="1"/>
  <c r="AJ424" i="56" s="1"/>
  <c r="AF47" i="56"/>
  <c r="AI9" i="56"/>
  <c r="AF129" i="56"/>
  <c r="AF21" i="56"/>
  <c r="AI37" i="56"/>
  <c r="AH37" i="56" s="1"/>
  <c r="AJ37" i="56" s="1"/>
  <c r="AI66" i="56"/>
  <c r="AH66" i="56" s="1"/>
  <c r="AJ66" i="56" s="1"/>
  <c r="AF155" i="56"/>
  <c r="AF171" i="56"/>
  <c r="AF248" i="56"/>
  <c r="AI47" i="56"/>
  <c r="AH47" i="56" s="1"/>
  <c r="AJ47" i="56" s="1"/>
  <c r="AI354" i="56"/>
  <c r="AI96" i="56"/>
  <c r="AH96" i="56" s="1"/>
  <c r="AJ96" i="56" s="1"/>
  <c r="AI23" i="56"/>
  <c r="AH23" i="56" s="1"/>
  <c r="AJ23" i="56" s="1"/>
  <c r="AI203" i="56"/>
  <c r="AI40" i="56"/>
  <c r="AH40" i="56" s="1"/>
  <c r="AJ40" i="56" s="1"/>
  <c r="AF174" i="56"/>
  <c r="AF458" i="56"/>
  <c r="AI331" i="56"/>
  <c r="AH331" i="56" s="1"/>
  <c r="AJ331" i="56" s="1"/>
  <c r="AF149" i="56"/>
  <c r="AI44" i="56"/>
  <c r="AH44" i="56" s="1"/>
  <c r="AJ44" i="56" s="1"/>
  <c r="AI14" i="56"/>
  <c r="AF170" i="56"/>
  <c r="AI11" i="56"/>
  <c r="AI100" i="56"/>
  <c r="AH100" i="56" s="1"/>
  <c r="AJ100" i="56" s="1"/>
  <c r="AI325" i="56"/>
  <c r="AH325" i="56" s="1"/>
  <c r="AJ325" i="56" s="1"/>
  <c r="AF117" i="56"/>
  <c r="AI216" i="56"/>
  <c r="AF224" i="56"/>
  <c r="AI179" i="56"/>
  <c r="AF80" i="56"/>
  <c r="AI15" i="56"/>
  <c r="AH15" i="56" s="1"/>
  <c r="AJ15" i="56" s="1"/>
  <c r="AF102" i="56"/>
  <c r="AF214" i="56"/>
  <c r="AI375" i="56"/>
  <c r="AH375" i="56" s="1"/>
  <c r="AJ375" i="56" s="1"/>
  <c r="AI141" i="56"/>
  <c r="AI481" i="56"/>
  <c r="AH481" i="56" s="1"/>
  <c r="AJ481" i="56" s="1"/>
  <c r="AI39" i="56"/>
  <c r="AF442" i="56"/>
  <c r="AI322" i="56"/>
  <c r="AH322" i="56" s="1"/>
  <c r="AJ322" i="56" s="1"/>
  <c r="AF487" i="56"/>
  <c r="AI409" i="56"/>
  <c r="AH409" i="56" s="1"/>
  <c r="AJ409" i="56" s="1"/>
  <c r="AF107" i="56"/>
  <c r="AI222" i="56"/>
  <c r="AI181" i="56"/>
  <c r="AH181" i="56" s="1"/>
  <c r="AJ181" i="56" s="1"/>
  <c r="AI212" i="56"/>
  <c r="AH212" i="56" s="1"/>
  <c r="AJ212" i="56" s="1"/>
  <c r="AI391" i="56"/>
  <c r="AF419" i="56"/>
  <c r="AI491" i="56"/>
  <c r="AI224" i="56"/>
  <c r="AH224" i="56" s="1"/>
  <c r="AJ224" i="56" s="1"/>
  <c r="AI449" i="56"/>
  <c r="AH449" i="56" s="1"/>
  <c r="AJ449" i="56" s="1"/>
  <c r="AI177" i="56"/>
  <c r="AF416" i="56"/>
  <c r="AI117" i="56"/>
  <c r="AH117" i="56" s="1"/>
  <c r="AJ117" i="56" s="1"/>
  <c r="AF83" i="56"/>
  <c r="AF30" i="56"/>
  <c r="AF69" i="56"/>
  <c r="AF304" i="57"/>
  <c r="AI80" i="56"/>
  <c r="AH80" i="56" s="1"/>
  <c r="AJ80" i="56" s="1"/>
  <c r="AF77" i="56"/>
  <c r="AI16" i="56"/>
  <c r="AI347" i="56"/>
  <c r="AH347" i="56" s="1"/>
  <c r="AJ347" i="56" s="1"/>
  <c r="AI350" i="56"/>
  <c r="AH350" i="56" s="1"/>
  <c r="AJ350" i="56" s="1"/>
  <c r="AI408" i="56"/>
  <c r="AH408" i="56" s="1"/>
  <c r="AJ408" i="56" s="1"/>
  <c r="AI19" i="56"/>
  <c r="AH19" i="56" s="1"/>
  <c r="AJ19" i="56" s="1"/>
  <c r="AI75" i="56"/>
  <c r="AI263" i="56"/>
  <c r="AH263" i="56" s="1"/>
  <c r="AJ263" i="56" s="1"/>
  <c r="AF287" i="56"/>
  <c r="AF359" i="56"/>
  <c r="AI361" i="56"/>
  <c r="AH361" i="56" s="1"/>
  <c r="AJ361" i="56" s="1"/>
  <c r="AF483" i="56"/>
  <c r="AI303" i="56"/>
  <c r="AI370" i="56"/>
  <c r="AH370" i="56" s="1"/>
  <c r="AJ370" i="56" s="1"/>
  <c r="AI262" i="56"/>
  <c r="AI376" i="56"/>
  <c r="AH376" i="56" s="1"/>
  <c r="AJ376" i="56" s="1"/>
  <c r="AF154" i="56"/>
  <c r="AI29" i="56"/>
  <c r="AI393" i="56"/>
  <c r="AH393" i="56" s="1"/>
  <c r="AJ393" i="56" s="1"/>
  <c r="AI407" i="56"/>
  <c r="AI267" i="56"/>
  <c r="AI185" i="56"/>
  <c r="AH185" i="56" s="1"/>
  <c r="AJ185" i="56" s="1"/>
  <c r="AI309" i="56"/>
  <c r="AI205" i="56"/>
  <c r="AI271" i="56"/>
  <c r="AH271" i="56" s="1"/>
  <c r="AJ271" i="56" s="1"/>
  <c r="AI31" i="56"/>
  <c r="AH31" i="56" s="1"/>
  <c r="AJ31" i="56" s="1"/>
  <c r="AI142" i="56"/>
  <c r="AH142" i="56" s="1"/>
  <c r="AJ142" i="56" s="1"/>
  <c r="AI318" i="56"/>
  <c r="AI363" i="56"/>
  <c r="AI294" i="56"/>
  <c r="AF330" i="56"/>
  <c r="AI71" i="56"/>
  <c r="AH71" i="56" s="1"/>
  <c r="AJ71" i="56" s="1"/>
  <c r="AI53" i="56"/>
  <c r="AH53" i="56" s="1"/>
  <c r="AJ53" i="56" s="1"/>
  <c r="AI343" i="56"/>
  <c r="AI299" i="56"/>
  <c r="AI61" i="56"/>
  <c r="AF98" i="56"/>
  <c r="AI159" i="56"/>
  <c r="AH159" i="56" s="1"/>
  <c r="AJ159" i="56" s="1"/>
  <c r="AI330" i="56"/>
  <c r="AH330" i="56" s="1"/>
  <c r="AJ330" i="56" s="1"/>
  <c r="AI176" i="56"/>
  <c r="AI83" i="56"/>
  <c r="AH83" i="56" s="1"/>
  <c r="AJ83" i="56" s="1"/>
  <c r="AI327" i="56"/>
  <c r="AH327" i="56" s="1"/>
  <c r="AJ327" i="56" s="1"/>
  <c r="AI382" i="56"/>
  <c r="AH382" i="56" s="1"/>
  <c r="AJ382" i="56" s="1"/>
  <c r="AF67" i="56"/>
  <c r="AF133" i="56"/>
  <c r="AI34" i="56"/>
  <c r="AH34" i="56" s="1"/>
  <c r="AJ34" i="56" s="1"/>
  <c r="AF119" i="56"/>
  <c r="AI48" i="56"/>
  <c r="AH48" i="56" s="1"/>
  <c r="AJ48" i="56" s="1"/>
  <c r="AI22" i="56"/>
  <c r="AI52" i="56"/>
  <c r="AH52" i="56" s="1"/>
  <c r="AJ52" i="56" s="1"/>
  <c r="AF113" i="56"/>
  <c r="AI113" i="56"/>
  <c r="AH113" i="56" s="1"/>
  <c r="AJ113" i="56" s="1"/>
  <c r="AI63" i="56"/>
  <c r="AH63" i="56" s="1"/>
  <c r="AJ63" i="56" s="1"/>
  <c r="AF382" i="56"/>
  <c r="AF502" i="56"/>
  <c r="AI56" i="56"/>
  <c r="AH56" i="56" s="1"/>
  <c r="AJ56" i="56" s="1"/>
  <c r="AF383" i="56"/>
  <c r="AF302" i="56"/>
  <c r="AI50" i="56"/>
  <c r="AH50" i="56" s="1"/>
  <c r="AJ50" i="56" s="1"/>
  <c r="AI178" i="56"/>
  <c r="AH178" i="56" s="1"/>
  <c r="AJ178" i="56" s="1"/>
  <c r="AI7" i="56"/>
  <c r="AH7" i="56" s="1"/>
  <c r="AJ7" i="56" s="1"/>
  <c r="AI164" i="56"/>
  <c r="AH164" i="56" s="1"/>
  <c r="AJ164" i="56" s="1"/>
  <c r="AI295" i="56"/>
  <c r="AH295" i="56" s="1"/>
  <c r="AJ295" i="56" s="1"/>
  <c r="AF446" i="56"/>
  <c r="AI264" i="56"/>
  <c r="AI323" i="56"/>
  <c r="AH323" i="56" s="1"/>
  <c r="AJ323" i="56" s="1"/>
  <c r="AI230" i="56"/>
  <c r="AH230" i="56" s="1"/>
  <c r="AJ230" i="56" s="1"/>
  <c r="AI302" i="56"/>
  <c r="AH302" i="56" s="1"/>
  <c r="AJ302" i="56" s="1"/>
  <c r="AI194" i="56"/>
  <c r="AI281" i="56"/>
  <c r="AI414" i="56"/>
  <c r="AH414" i="56" s="1"/>
  <c r="AJ414" i="56" s="1"/>
  <c r="AI107" i="56"/>
  <c r="AH107" i="56" s="1"/>
  <c r="AJ107" i="56" s="1"/>
  <c r="AI97" i="56"/>
  <c r="AH97" i="56" s="1"/>
  <c r="AJ97" i="56" s="1"/>
  <c r="AI201" i="56"/>
  <c r="AI335" i="56"/>
  <c r="AH335" i="56" s="1"/>
  <c r="AJ335" i="56" s="1"/>
  <c r="AF85" i="56"/>
  <c r="AI32" i="56"/>
  <c r="AI60" i="56"/>
  <c r="AH60" i="56" s="1"/>
  <c r="AJ60" i="56" s="1"/>
  <c r="AI49" i="56"/>
  <c r="AH49" i="56" s="1"/>
  <c r="AJ49" i="56" s="1"/>
  <c r="AI65" i="56"/>
  <c r="AI79" i="56"/>
  <c r="AH79" i="56" s="1"/>
  <c r="AJ79" i="56" s="1"/>
  <c r="AF316" i="56"/>
  <c r="AI26" i="56"/>
  <c r="AF246" i="56"/>
  <c r="AI87" i="56"/>
  <c r="AF374" i="56"/>
  <c r="AI18" i="56"/>
  <c r="AI28" i="56"/>
  <c r="AH28" i="56" s="1"/>
  <c r="AJ28" i="56" s="1"/>
  <c r="AF271" i="56"/>
  <c r="AI25" i="56"/>
  <c r="AI150" i="56"/>
  <c r="AH150" i="56" s="1"/>
  <c r="AJ150" i="56" s="1"/>
  <c r="AI5" i="56"/>
  <c r="AH5" i="56" s="1"/>
  <c r="AJ5" i="56" s="1"/>
  <c r="AF399" i="56"/>
  <c r="AF191" i="56"/>
  <c r="AI84" i="56"/>
  <c r="AH84" i="56" s="1"/>
  <c r="AJ84" i="56" s="1"/>
  <c r="AF474" i="56"/>
  <c r="AI217" i="56"/>
  <c r="AH217" i="56" s="1"/>
  <c r="AJ217" i="56" s="1"/>
  <c r="AI418" i="56"/>
  <c r="AI77" i="56"/>
  <c r="AH77" i="56" s="1"/>
  <c r="AJ77" i="56" s="1"/>
  <c r="AI104" i="56"/>
  <c r="AH104" i="56" s="1"/>
  <c r="AJ104" i="56" s="1"/>
  <c r="AI439" i="56"/>
  <c r="AH439" i="56" s="1"/>
  <c r="AJ439" i="56" s="1"/>
  <c r="AI110" i="56"/>
  <c r="AI377" i="56"/>
  <c r="AH377" i="56" s="1"/>
  <c r="AJ377" i="56" s="1"/>
  <c r="AI433" i="56"/>
  <c r="AH433" i="56" s="1"/>
  <c r="AJ433" i="56" s="1"/>
  <c r="AI184" i="56"/>
  <c r="AI492" i="56"/>
  <c r="AH492" i="56" s="1"/>
  <c r="AJ492" i="56" s="1"/>
  <c r="AI269" i="56"/>
  <c r="AH269" i="56" s="1"/>
  <c r="AJ269" i="56" s="1"/>
  <c r="AI341" i="56"/>
  <c r="AI290" i="56"/>
  <c r="AH290" i="56" s="1"/>
  <c r="AJ290" i="56" s="1"/>
  <c r="AI321" i="56"/>
  <c r="AI82" i="56"/>
  <c r="AI111" i="56"/>
  <c r="AH111" i="56" s="1"/>
  <c r="AJ111" i="56" s="1"/>
  <c r="AI190" i="56"/>
  <c r="AH190" i="56" s="1"/>
  <c r="AJ190" i="56" s="1"/>
  <c r="AF347" i="56"/>
  <c r="AI277" i="56"/>
  <c r="AF486" i="56"/>
  <c r="AI406" i="56"/>
  <c r="AI284" i="56"/>
  <c r="AF441" i="56"/>
  <c r="AI422" i="56"/>
  <c r="AH422" i="56" s="1"/>
  <c r="AJ422" i="56" s="1"/>
  <c r="AI151" i="56"/>
  <c r="AH151" i="56" s="1"/>
  <c r="AJ151" i="56" s="1"/>
  <c r="AI116" i="56"/>
  <c r="AH116" i="56" s="1"/>
  <c r="AJ116" i="56" s="1"/>
  <c r="AI395" i="56"/>
  <c r="AH395" i="56" s="1"/>
  <c r="AJ395" i="56" s="1"/>
  <c r="AI233" i="56"/>
  <c r="AH233" i="56" s="1"/>
  <c r="AJ233" i="56" s="1"/>
  <c r="AI329" i="56"/>
  <c r="AH329" i="56" s="1"/>
  <c r="AJ329" i="56" s="1"/>
  <c r="AF218" i="56"/>
  <c r="AI126" i="56"/>
  <c r="AH126" i="56" s="1"/>
  <c r="AJ126" i="56" s="1"/>
  <c r="AI471" i="56"/>
  <c r="AH471" i="56" s="1"/>
  <c r="AJ471" i="56" s="1"/>
  <c r="AI380" i="56"/>
  <c r="AH380" i="56" s="1"/>
  <c r="AJ380" i="56" s="1"/>
  <c r="AI495" i="56"/>
  <c r="AI399" i="56"/>
  <c r="AH399" i="56" s="1"/>
  <c r="AJ399" i="56" s="1"/>
  <c r="AI488" i="56"/>
  <c r="AI436" i="56"/>
  <c r="AH436" i="56" s="1"/>
  <c r="AJ436" i="56" s="1"/>
  <c r="AF457" i="56"/>
  <c r="AI364" i="56"/>
  <c r="AI447" i="56"/>
  <c r="AI454" i="56"/>
  <c r="AH454" i="56" s="1"/>
  <c r="AJ454" i="56" s="1"/>
  <c r="AI500" i="56"/>
  <c r="AH500" i="56" s="1"/>
  <c r="AJ500" i="56" s="1"/>
  <c r="AI472" i="56"/>
  <c r="AI467" i="56"/>
  <c r="AH467" i="56" s="1"/>
  <c r="AJ467" i="56" s="1"/>
  <c r="AI496" i="56"/>
  <c r="AH496" i="56" s="1"/>
  <c r="AJ496" i="56" s="1"/>
  <c r="AI396" i="56"/>
  <c r="AI426" i="56"/>
  <c r="AI435" i="56"/>
  <c r="AH435" i="56" s="1"/>
  <c r="AJ435" i="56" s="1"/>
  <c r="AI386" i="56"/>
  <c r="AH386" i="56" s="1"/>
  <c r="AJ386" i="56" s="1"/>
  <c r="AI270" i="56"/>
  <c r="AH270" i="56" s="1"/>
  <c r="AJ270" i="56" s="1"/>
  <c r="AI392" i="56"/>
  <c r="AH392" i="56" s="1"/>
  <c r="AJ392" i="56" s="1"/>
  <c r="AI404" i="56"/>
  <c r="AH404" i="56" s="1"/>
  <c r="AJ404" i="56" s="1"/>
  <c r="AI139" i="56"/>
  <c r="AI226" i="56"/>
  <c r="AH226" i="56" s="1"/>
  <c r="AJ226" i="56" s="1"/>
  <c r="AI283" i="56"/>
  <c r="AH283" i="56" s="1"/>
  <c r="AJ283" i="56" s="1"/>
  <c r="AI108" i="56"/>
  <c r="AI101" i="56"/>
  <c r="AH101" i="56" s="1"/>
  <c r="AJ101" i="56" s="1"/>
  <c r="AI213" i="56"/>
  <c r="AI145" i="56"/>
  <c r="AH145" i="56" s="1"/>
  <c r="AJ145" i="56" s="1"/>
  <c r="AI238" i="56"/>
  <c r="AF327" i="56"/>
  <c r="AI334" i="56"/>
  <c r="AH334" i="56" s="1"/>
  <c r="AJ334" i="56" s="1"/>
  <c r="AI244" i="56"/>
  <c r="AI460" i="56"/>
  <c r="AI440" i="56"/>
  <c r="AH440" i="56" s="1"/>
  <c r="AJ440" i="56" s="1"/>
  <c r="AI256" i="56"/>
  <c r="AI298" i="56"/>
  <c r="AI484" i="56"/>
  <c r="AI260" i="56"/>
  <c r="AI452" i="56"/>
  <c r="AI356" i="56"/>
  <c r="AI444" i="56"/>
  <c r="AI339" i="56"/>
  <c r="AH339" i="56" s="1"/>
  <c r="AJ339" i="56" s="1"/>
  <c r="AI494" i="56"/>
  <c r="AI388" i="56"/>
  <c r="AH388" i="56" s="1"/>
  <c r="AJ388" i="56" s="1"/>
  <c r="AI420" i="56"/>
  <c r="AH420" i="56" s="1"/>
  <c r="AJ420" i="56" s="1"/>
  <c r="AI348" i="56"/>
  <c r="AH348" i="56" s="1"/>
  <c r="AJ348" i="56" s="1"/>
  <c r="AI488" i="55"/>
  <c r="AI394" i="55"/>
  <c r="AH394" i="55" s="1"/>
  <c r="AJ394" i="55" s="1"/>
  <c r="AI415" i="56"/>
  <c r="AI372" i="56"/>
  <c r="AH372" i="56" s="1"/>
  <c r="AJ372" i="56" s="1"/>
  <c r="AI292" i="56"/>
  <c r="AH292" i="56" s="1"/>
  <c r="AJ292" i="56" s="1"/>
  <c r="AI502" i="56"/>
  <c r="AH502" i="56" s="1"/>
  <c r="AJ502" i="56" s="1"/>
  <c r="AI64" i="56"/>
  <c r="AI293" i="56"/>
  <c r="AI90" i="56"/>
  <c r="AI459" i="56"/>
  <c r="AH459" i="56" s="1"/>
  <c r="AJ459" i="56" s="1"/>
  <c r="AI192" i="56"/>
  <c r="AH192" i="56" s="1"/>
  <c r="AJ192" i="56" s="1"/>
  <c r="AF470" i="56"/>
  <c r="AI427" i="56"/>
  <c r="AH427" i="56" s="1"/>
  <c r="AJ427" i="56" s="1"/>
  <c r="AI156" i="56"/>
  <c r="AI249" i="56"/>
  <c r="AI163" i="56"/>
  <c r="AI172" i="56"/>
  <c r="AH172" i="56" s="1"/>
  <c r="AJ172" i="56" s="1"/>
  <c r="AI138" i="56"/>
  <c r="AH138" i="56" s="1"/>
  <c r="AJ138" i="56" s="1"/>
  <c r="AI306" i="56"/>
  <c r="AH306" i="56" s="1"/>
  <c r="AJ306" i="56" s="1"/>
  <c r="AI274" i="56"/>
  <c r="AH274" i="56" s="1"/>
  <c r="AJ274" i="56" s="1"/>
  <c r="AI346" i="56"/>
  <c r="AH346" i="56" s="1"/>
  <c r="AJ346" i="56" s="1"/>
  <c r="AI400" i="56"/>
  <c r="AH400" i="56" s="1"/>
  <c r="AJ400" i="56" s="1"/>
  <c r="AI109" i="56"/>
  <c r="AH109" i="56" s="1"/>
  <c r="AJ109" i="56" s="1"/>
  <c r="AI261" i="56"/>
  <c r="AI311" i="56"/>
  <c r="AI374" i="56"/>
  <c r="AH374" i="56" s="1"/>
  <c r="AJ374" i="56" s="1"/>
  <c r="AI268" i="56"/>
  <c r="AH268" i="56" s="1"/>
  <c r="AJ268" i="56" s="1"/>
  <c r="AI301" i="56"/>
  <c r="AH301" i="56" s="1"/>
  <c r="AJ301" i="56" s="1"/>
  <c r="AI456" i="56"/>
  <c r="AH456" i="56" s="1"/>
  <c r="AJ456" i="56" s="1"/>
  <c r="AI112" i="56"/>
  <c r="AH112" i="56" s="1"/>
  <c r="AJ112" i="56" s="1"/>
  <c r="AI307" i="56"/>
  <c r="AH307" i="56" s="1"/>
  <c r="AJ307" i="56" s="1"/>
  <c r="AI120" i="56"/>
  <c r="AH120" i="56" s="1"/>
  <c r="AJ120" i="56" s="1"/>
  <c r="AI476" i="56"/>
  <c r="AH476" i="56" s="1"/>
  <c r="AJ476" i="56" s="1"/>
  <c r="AI208" i="56"/>
  <c r="AI479" i="56"/>
  <c r="AH479" i="56" s="1"/>
  <c r="AJ479" i="56" s="1"/>
  <c r="AI412" i="56"/>
  <c r="AI463" i="56"/>
  <c r="AH463" i="56" s="1"/>
  <c r="AJ463" i="56" s="1"/>
  <c r="AI455" i="56"/>
  <c r="AI478" i="56"/>
  <c r="AH478" i="56" s="1"/>
  <c r="AJ478" i="56" s="1"/>
  <c r="AI314" i="56"/>
  <c r="AH314" i="56" s="1"/>
  <c r="AJ314" i="56" s="1"/>
  <c r="AI483" i="56"/>
  <c r="AH483" i="56" s="1"/>
  <c r="AJ483" i="56" s="1"/>
  <c r="AI196" i="56"/>
  <c r="AH196" i="56" s="1"/>
  <c r="AJ196" i="56" s="1"/>
  <c r="AI475" i="56"/>
  <c r="AH475" i="56" s="1"/>
  <c r="AJ475" i="56" s="1"/>
  <c r="AI272" i="56"/>
  <c r="AI468" i="56"/>
  <c r="AH468" i="56" s="1"/>
  <c r="AJ468" i="56" s="1"/>
  <c r="AI451" i="56"/>
  <c r="AI443" i="56"/>
  <c r="AI240" i="56"/>
  <c r="AH240" i="56" s="1"/>
  <c r="AJ240" i="56" s="1"/>
  <c r="AI464" i="56"/>
  <c r="AH464" i="56" s="1"/>
  <c r="AJ464" i="56" s="1"/>
  <c r="AI381" i="56"/>
  <c r="AI387" i="56"/>
  <c r="AI133" i="56"/>
  <c r="AH133" i="56" s="1"/>
  <c r="AJ133" i="56" s="1"/>
  <c r="AI229" i="56"/>
  <c r="AI236" i="56"/>
  <c r="AH236" i="56" s="1"/>
  <c r="AJ236" i="56" s="1"/>
  <c r="AI294" i="55"/>
  <c r="AI423" i="56"/>
  <c r="AF270" i="56"/>
  <c r="AF68" i="56"/>
  <c r="AF342" i="56"/>
  <c r="AI115" i="56"/>
  <c r="AH115" i="56" s="1"/>
  <c r="AJ115" i="56" s="1"/>
  <c r="AF434" i="56"/>
  <c r="AI161" i="56"/>
  <c r="AI254" i="56"/>
  <c r="AI186" i="56"/>
  <c r="AH186" i="56" s="1"/>
  <c r="AJ186" i="56" s="1"/>
  <c r="AI300" i="56"/>
  <c r="AI276" i="56"/>
  <c r="AI438" i="56"/>
  <c r="AH438" i="56" s="1"/>
  <c r="AJ438" i="56" s="1"/>
  <c r="AI288" i="56"/>
  <c r="AH288" i="56" s="1"/>
  <c r="AJ288" i="56" s="1"/>
  <c r="AF306" i="56"/>
  <c r="AF411" i="56"/>
  <c r="AI215" i="56"/>
  <c r="AI210" i="56"/>
  <c r="AH210" i="56" s="1"/>
  <c r="AJ210" i="56" s="1"/>
  <c r="AI67" i="56"/>
  <c r="AH67" i="56" s="1"/>
  <c r="AJ67" i="56" s="1"/>
  <c r="AI434" i="56"/>
  <c r="AH434" i="56" s="1"/>
  <c r="AJ434" i="56" s="1"/>
  <c r="AI158" i="56"/>
  <c r="AH158" i="56" s="1"/>
  <c r="AJ158" i="56" s="1"/>
  <c r="AI251" i="56"/>
  <c r="AH251" i="56" s="1"/>
  <c r="AJ251" i="56" s="1"/>
  <c r="AI197" i="56"/>
  <c r="AH197" i="56" s="1"/>
  <c r="AJ197" i="56" s="1"/>
  <c r="AI204" i="56"/>
  <c r="AI360" i="56"/>
  <c r="AH360" i="56" s="1"/>
  <c r="AJ360" i="56" s="1"/>
  <c r="AI281" i="55"/>
  <c r="AH281" i="55" s="1"/>
  <c r="AJ281" i="55" s="1"/>
  <c r="AI306" i="55"/>
  <c r="AH306" i="55" s="1"/>
  <c r="AJ306" i="55" s="1"/>
  <c r="AI499" i="56"/>
  <c r="AI228" i="56"/>
  <c r="AH228" i="56" s="1"/>
  <c r="AJ228" i="56" s="1"/>
  <c r="AF433" i="56"/>
  <c r="AI6" i="55"/>
  <c r="AI448" i="56"/>
  <c r="AI268" i="55"/>
  <c r="AH268" i="55" s="1"/>
  <c r="AJ268" i="55" s="1"/>
  <c r="AF485" i="56"/>
  <c r="AI336" i="56"/>
  <c r="AH336" i="56" s="1"/>
  <c r="AJ336" i="56" s="1"/>
  <c r="AI62" i="55"/>
  <c r="AH62" i="55" s="1"/>
  <c r="AJ62" i="55" s="1"/>
  <c r="AI242" i="55"/>
  <c r="AI359" i="55"/>
  <c r="AH359" i="55" s="1"/>
  <c r="AJ359" i="55" s="1"/>
  <c r="AI383" i="56"/>
  <c r="AH383" i="56" s="1"/>
  <c r="AJ383" i="56" s="1"/>
  <c r="AI104" i="55"/>
  <c r="AH104" i="55" s="1"/>
  <c r="AJ104" i="55" s="1"/>
  <c r="AI12" i="55"/>
  <c r="AI315" i="55"/>
  <c r="AI470" i="56"/>
  <c r="AH470" i="56" s="1"/>
  <c r="AJ470" i="56" s="1"/>
  <c r="AI398" i="55"/>
  <c r="AH398" i="55" s="1"/>
  <c r="AJ398" i="55" s="1"/>
  <c r="AI237" i="55"/>
  <c r="AH237" i="55" s="1"/>
  <c r="AJ237" i="55" s="1"/>
  <c r="AI130" i="55"/>
  <c r="AI381" i="55"/>
  <c r="AH381" i="55" s="1"/>
  <c r="AJ381" i="55" s="1"/>
  <c r="AI98" i="55"/>
  <c r="AH98" i="55" s="1"/>
  <c r="AJ98" i="55" s="1"/>
  <c r="AI414" i="55"/>
  <c r="AH414" i="55" s="1"/>
  <c r="AJ414" i="55" s="1"/>
  <c r="AI146" i="55"/>
  <c r="AH146" i="55" s="1"/>
  <c r="AJ146" i="55" s="1"/>
  <c r="AI23" i="55"/>
  <c r="AH23" i="55" s="1"/>
  <c r="AJ23" i="55" s="1"/>
  <c r="AI277" i="55"/>
  <c r="AH277" i="55" s="1"/>
  <c r="AJ277" i="55" s="1"/>
  <c r="AI43" i="55"/>
  <c r="AI364" i="55"/>
  <c r="AF85" i="55"/>
  <c r="AF84" i="55"/>
  <c r="AF485" i="55"/>
  <c r="AF414" i="55"/>
  <c r="AF122" i="55"/>
  <c r="AF303" i="55"/>
  <c r="AF285" i="55"/>
  <c r="AF7" i="55"/>
  <c r="AF133" i="55"/>
  <c r="AI97" i="55"/>
  <c r="AH97" i="55" s="1"/>
  <c r="AJ97" i="55" s="1"/>
  <c r="AF435" i="55"/>
  <c r="AF154" i="55"/>
  <c r="AI87" i="55"/>
  <c r="AI77" i="55"/>
  <c r="AH77" i="55" s="1"/>
  <c r="AJ77" i="55" s="1"/>
  <c r="AF15" i="55"/>
  <c r="AI423" i="55"/>
  <c r="AF217" i="55"/>
  <c r="AI496" i="55"/>
  <c r="AH496" i="55" s="1"/>
  <c r="AJ496" i="55" s="1"/>
  <c r="AI471" i="55"/>
  <c r="AH471" i="55" s="1"/>
  <c r="AJ471" i="55" s="1"/>
  <c r="AI91" i="55"/>
  <c r="AH91" i="55" s="1"/>
  <c r="AJ91" i="55" s="1"/>
  <c r="AI82" i="55"/>
  <c r="AI385" i="55"/>
  <c r="AH385" i="55" s="1"/>
  <c r="AJ385" i="55" s="1"/>
  <c r="AI122" i="55"/>
  <c r="AH122" i="55" s="1"/>
  <c r="AJ122" i="55" s="1"/>
  <c r="AI47" i="55"/>
  <c r="AH47" i="55" s="1"/>
  <c r="AJ47" i="55" s="1"/>
  <c r="AI486" i="55"/>
  <c r="AH486" i="55" s="1"/>
  <c r="AJ486" i="55" s="1"/>
  <c r="AI344" i="55"/>
  <c r="AI454" i="55"/>
  <c r="AH454" i="55" s="1"/>
  <c r="AJ454" i="55" s="1"/>
  <c r="AI330" i="55"/>
  <c r="AH330" i="55" s="1"/>
  <c r="AJ330" i="55" s="1"/>
  <c r="AI42" i="55"/>
  <c r="AI101" i="55"/>
  <c r="AH101" i="55" s="1"/>
  <c r="AJ101" i="55" s="1"/>
  <c r="AI200" i="55"/>
  <c r="AI372" i="55"/>
  <c r="AH372" i="55" s="1"/>
  <c r="AJ372" i="55" s="1"/>
  <c r="AF67" i="55"/>
  <c r="AI270" i="55"/>
  <c r="AH270" i="55" s="1"/>
  <c r="AJ270" i="55" s="1"/>
  <c r="AI383" i="55"/>
  <c r="AH383" i="55" s="1"/>
  <c r="AJ383" i="55" s="1"/>
  <c r="AI152" i="55"/>
  <c r="AI298" i="55"/>
  <c r="AH298" i="55" s="1"/>
  <c r="AJ298" i="55" s="1"/>
  <c r="AI463" i="55"/>
  <c r="AH463" i="55" s="1"/>
  <c r="AJ463" i="55" s="1"/>
  <c r="AI224" i="55"/>
  <c r="AI334" i="55"/>
  <c r="AH334" i="55" s="1"/>
  <c r="AJ334" i="55" s="1"/>
  <c r="AI114" i="55"/>
  <c r="AH114" i="55" s="1"/>
  <c r="AJ114" i="55" s="1"/>
  <c r="AI353" i="55"/>
  <c r="AH353" i="55" s="1"/>
  <c r="AJ353" i="55" s="1"/>
  <c r="AI65" i="55"/>
  <c r="AF446" i="55"/>
  <c r="AF301" i="55"/>
  <c r="AF225" i="55"/>
  <c r="AI105" i="55"/>
  <c r="AF48" i="55"/>
  <c r="AF325" i="55"/>
  <c r="AF142" i="55"/>
  <c r="AF383" i="55"/>
  <c r="AF447" i="55"/>
  <c r="AF476" i="55"/>
  <c r="AF81" i="55"/>
  <c r="AF372" i="55"/>
  <c r="AF263" i="55"/>
  <c r="AI387" i="55"/>
  <c r="AH387" i="55" s="1"/>
  <c r="AJ387" i="55" s="1"/>
  <c r="AF433" i="55"/>
  <c r="AI54" i="55"/>
  <c r="AH54" i="55" s="1"/>
  <c r="AJ54" i="55" s="1"/>
  <c r="AI321" i="55"/>
  <c r="AI478" i="55"/>
  <c r="AH478" i="55" s="1"/>
  <c r="AJ478" i="55" s="1"/>
  <c r="AF362" i="55"/>
  <c r="AI355" i="55"/>
  <c r="AH355" i="55" s="1"/>
  <c r="AJ355" i="55" s="1"/>
  <c r="AI133" i="55"/>
  <c r="AH133" i="55" s="1"/>
  <c r="AJ133" i="55" s="1"/>
  <c r="AI71" i="55"/>
  <c r="AI340" i="55"/>
  <c r="AI222" i="55"/>
  <c r="AI441" i="55"/>
  <c r="AH441" i="55" s="1"/>
  <c r="AJ441" i="55" s="1"/>
  <c r="AI349" i="55"/>
  <c r="AF380" i="55"/>
  <c r="AI487" i="55"/>
  <c r="AH487" i="55" s="1"/>
  <c r="AJ487" i="55" s="1"/>
  <c r="AI225" i="55"/>
  <c r="AH225" i="55" s="1"/>
  <c r="AJ225" i="55" s="1"/>
  <c r="AF330" i="55"/>
  <c r="AI31" i="55"/>
  <c r="AH31" i="55" s="1"/>
  <c r="AJ31" i="55" s="1"/>
  <c r="AI116" i="55"/>
  <c r="AI164" i="55"/>
  <c r="AH164" i="55" s="1"/>
  <c r="AJ164" i="55" s="1"/>
  <c r="AF5" i="55"/>
  <c r="AF246" i="55"/>
  <c r="AF236" i="55"/>
  <c r="AF172" i="55"/>
  <c r="AF183" i="55"/>
  <c r="AI18" i="55"/>
  <c r="AI44" i="55"/>
  <c r="AH44" i="55" s="1"/>
  <c r="AJ44" i="55" s="1"/>
  <c r="AF20" i="55"/>
  <c r="AI55" i="55"/>
  <c r="AH55" i="55" s="1"/>
  <c r="AJ55" i="55" s="1"/>
  <c r="AF492" i="55"/>
  <c r="AI75" i="55"/>
  <c r="AI128" i="55"/>
  <c r="AH128" i="55" s="1"/>
  <c r="AJ128" i="55" s="1"/>
  <c r="AF398" i="55"/>
  <c r="AI117" i="55"/>
  <c r="AH117" i="55" s="1"/>
  <c r="AJ117" i="55" s="1"/>
  <c r="AI480" i="55"/>
  <c r="AH480" i="55" s="1"/>
  <c r="AJ480" i="55" s="1"/>
  <c r="AF266" i="55"/>
  <c r="AF230" i="55"/>
  <c r="AI247" i="55"/>
  <c r="AI194" i="55"/>
  <c r="AI160" i="55"/>
  <c r="AH160" i="55" s="1"/>
  <c r="AJ160" i="55" s="1"/>
  <c r="AI255" i="55"/>
  <c r="AI373" i="55"/>
  <c r="AH373" i="55" s="1"/>
  <c r="AJ373" i="55" s="1"/>
  <c r="AI265" i="55"/>
  <c r="AI407" i="55"/>
  <c r="AI161" i="55"/>
  <c r="AI85" i="55"/>
  <c r="AH85" i="55" s="1"/>
  <c r="AJ85" i="55" s="1"/>
  <c r="AI362" i="55"/>
  <c r="AH362" i="55" s="1"/>
  <c r="AJ362" i="55" s="1"/>
  <c r="AI301" i="55"/>
  <c r="AH301" i="55" s="1"/>
  <c r="AJ301" i="55" s="1"/>
  <c r="AF487" i="55"/>
  <c r="AI17" i="55"/>
  <c r="AI378" i="55"/>
  <c r="AH378" i="55" s="1"/>
  <c r="AJ378" i="55" s="1"/>
  <c r="AI396" i="55"/>
  <c r="AI451" i="55"/>
  <c r="AH451" i="55" s="1"/>
  <c r="AJ451" i="55" s="1"/>
  <c r="AI259" i="55"/>
  <c r="AI440" i="55"/>
  <c r="AH440" i="55" s="1"/>
  <c r="AJ440" i="55" s="1"/>
  <c r="AI36" i="55"/>
  <c r="AH36" i="55" s="1"/>
  <c r="AJ36" i="55" s="1"/>
  <c r="AI256" i="55"/>
  <c r="AI409" i="55"/>
  <c r="AH409" i="55" s="1"/>
  <c r="AJ409" i="55" s="1"/>
  <c r="AF489" i="55"/>
  <c r="AF308" i="55"/>
  <c r="AI108" i="55"/>
  <c r="AI228" i="55"/>
  <c r="AH228" i="55" s="1"/>
  <c r="AJ228" i="55" s="1"/>
  <c r="AF74" i="55"/>
  <c r="AF475" i="55"/>
  <c r="AF425" i="55"/>
  <c r="AI145" i="55"/>
  <c r="AH145" i="55" s="1"/>
  <c r="AJ145" i="55" s="1"/>
  <c r="AF385" i="55"/>
  <c r="AI292" i="55"/>
  <c r="AH292" i="55" s="1"/>
  <c r="AJ292" i="55" s="1"/>
  <c r="AF96" i="55"/>
  <c r="AI177" i="55"/>
  <c r="AF77" i="55"/>
  <c r="AI356" i="55"/>
  <c r="AI218" i="55"/>
  <c r="AH218" i="55" s="1"/>
  <c r="AJ218" i="55" s="1"/>
  <c r="AI20" i="55"/>
  <c r="AH20" i="55" s="1"/>
  <c r="AJ20" i="55" s="1"/>
  <c r="AF125" i="55"/>
  <c r="AI229" i="55"/>
  <c r="AI472" i="55"/>
  <c r="AI151" i="55"/>
  <c r="AH151" i="55" s="1"/>
  <c r="AJ151" i="55" s="1"/>
  <c r="AF471" i="55"/>
  <c r="AI95" i="55"/>
  <c r="AH95" i="55" s="1"/>
  <c r="AJ95" i="55" s="1"/>
  <c r="AI449" i="55"/>
  <c r="AH449" i="55" s="1"/>
  <c r="AJ449" i="55" s="1"/>
  <c r="AI234" i="55"/>
  <c r="AI166" i="55"/>
  <c r="AH166" i="55" s="1"/>
  <c r="AJ166" i="55" s="1"/>
  <c r="AI60" i="55"/>
  <c r="AI296" i="55"/>
  <c r="AI413" i="55"/>
  <c r="AI461" i="55"/>
  <c r="AH461" i="55" s="1"/>
  <c r="AJ461" i="55" s="1"/>
  <c r="AI156" i="55"/>
  <c r="AI329" i="55"/>
  <c r="AH329" i="55" s="1"/>
  <c r="AJ329" i="55" s="1"/>
  <c r="AI286" i="55"/>
  <c r="AH286" i="55" s="1"/>
  <c r="AJ286" i="55" s="1"/>
  <c r="AI305" i="55"/>
  <c r="AI140" i="55"/>
  <c r="AH140" i="55" s="1"/>
  <c r="AJ140" i="55" s="1"/>
  <c r="AI348" i="55"/>
  <c r="AH348" i="55" s="1"/>
  <c r="AJ348" i="55" s="1"/>
  <c r="AI99" i="55"/>
  <c r="AH99" i="55" s="1"/>
  <c r="AJ99" i="55" s="1"/>
  <c r="AI318" i="55"/>
  <c r="AI197" i="55"/>
  <c r="AH197" i="55" s="1"/>
  <c r="AJ197" i="55" s="1"/>
  <c r="AI191" i="55"/>
  <c r="AH191" i="55" s="1"/>
  <c r="AJ191" i="55" s="1"/>
  <c r="AI410" i="55"/>
  <c r="AF333" i="55"/>
  <c r="AI420" i="55"/>
  <c r="AH420" i="55" s="1"/>
  <c r="AJ420" i="55" s="1"/>
  <c r="AI358" i="55"/>
  <c r="AI328" i="55"/>
  <c r="AI433" i="55"/>
  <c r="AH433" i="55" s="1"/>
  <c r="AJ433" i="55" s="1"/>
  <c r="AI403" i="55"/>
  <c r="AH403" i="55" s="1"/>
  <c r="AJ403" i="55" s="1"/>
  <c r="AI493" i="55"/>
  <c r="AH493" i="55" s="1"/>
  <c r="AJ493" i="55" s="1"/>
  <c r="AI241" i="55"/>
  <c r="AI139" i="55"/>
  <c r="AI109" i="55"/>
  <c r="AH109" i="55" s="1"/>
  <c r="AJ109" i="55" s="1"/>
  <c r="AI425" i="55"/>
  <c r="AH425" i="55" s="1"/>
  <c r="AJ425" i="55" s="1"/>
  <c r="AI408" i="55"/>
  <c r="AI49" i="55"/>
  <c r="AH49" i="55" s="1"/>
  <c r="AJ49" i="55" s="1"/>
  <c r="AI244" i="55"/>
  <c r="AI46" i="55"/>
  <c r="AH46" i="55" s="1"/>
  <c r="AJ46" i="55" s="1"/>
  <c r="AI198" i="55"/>
  <c r="AH198" i="55" s="1"/>
  <c r="AJ198" i="55" s="1"/>
  <c r="AI132" i="55"/>
  <c r="AI428" i="55"/>
  <c r="AH428" i="55" s="1"/>
  <c r="AJ428" i="55" s="1"/>
  <c r="AI367" i="55"/>
  <c r="AH367" i="55" s="1"/>
  <c r="AJ367" i="55" s="1"/>
  <c r="AI135" i="55"/>
  <c r="AI406" i="55"/>
  <c r="AI374" i="55"/>
  <c r="AH374" i="55" s="1"/>
  <c r="AJ374" i="55" s="1"/>
  <c r="AI22" i="55"/>
  <c r="AI173" i="55"/>
  <c r="AF45" i="55"/>
  <c r="AI150" i="55"/>
  <c r="AH150" i="55" s="1"/>
  <c r="AJ150" i="55" s="1"/>
  <c r="AI50" i="55"/>
  <c r="AH50" i="55" s="1"/>
  <c r="AJ50" i="55" s="1"/>
  <c r="AI118" i="55"/>
  <c r="AH118" i="55" s="1"/>
  <c r="AJ118" i="55" s="1"/>
  <c r="AI210" i="55"/>
  <c r="AH210" i="55" s="1"/>
  <c r="AJ210" i="55" s="1"/>
  <c r="AI332" i="55"/>
  <c r="AI52" i="55"/>
  <c r="AH52" i="55" s="1"/>
  <c r="AJ52" i="55" s="1"/>
  <c r="AI190" i="55"/>
  <c r="AH190" i="55" s="1"/>
  <c r="AJ190" i="55" s="1"/>
  <c r="AI121" i="55"/>
  <c r="AH121" i="55" s="1"/>
  <c r="AJ121" i="55" s="1"/>
  <c r="AI327" i="55"/>
  <c r="AH327" i="55" s="1"/>
  <c r="AJ327" i="55" s="1"/>
  <c r="AF387" i="55"/>
  <c r="AI14" i="55"/>
  <c r="AI371" i="55"/>
  <c r="AH371" i="55" s="1"/>
  <c r="AJ371" i="55" s="1"/>
  <c r="AI53" i="55"/>
  <c r="AH53" i="55" s="1"/>
  <c r="AJ53" i="55" s="1"/>
  <c r="AI187" i="55"/>
  <c r="AI283" i="55"/>
  <c r="AH283" i="55" s="1"/>
  <c r="AJ283" i="55" s="1"/>
  <c r="AI100" i="55"/>
  <c r="AH100" i="55" s="1"/>
  <c r="AJ100" i="55" s="1"/>
  <c r="AI376" i="55"/>
  <c r="AH376" i="55" s="1"/>
  <c r="AJ376" i="55" s="1"/>
  <c r="AI302" i="55"/>
  <c r="AI84" i="55"/>
  <c r="AH84" i="55" s="1"/>
  <c r="AJ84" i="55" s="1"/>
  <c r="AI203" i="55"/>
  <c r="AI320" i="55"/>
  <c r="AI196" i="55"/>
  <c r="AH196" i="55" s="1"/>
  <c r="AJ196" i="55" s="1"/>
  <c r="AI401" i="55"/>
  <c r="AH401" i="55" s="1"/>
  <c r="AJ401" i="55" s="1"/>
  <c r="AI149" i="55"/>
  <c r="AH149" i="55" s="1"/>
  <c r="AJ149" i="55" s="1"/>
  <c r="AI93" i="55"/>
  <c r="AI430" i="55"/>
  <c r="AI370" i="55"/>
  <c r="AH370" i="55" s="1"/>
  <c r="AJ370" i="55" s="1"/>
  <c r="AI399" i="55"/>
  <c r="AH399" i="55" s="1"/>
  <c r="AJ399" i="55" s="1"/>
  <c r="AI74" i="55"/>
  <c r="AH74" i="55" s="1"/>
  <c r="AJ74" i="55" s="1"/>
  <c r="AI310" i="55"/>
  <c r="AI264" i="55"/>
  <c r="AH264" i="55" s="1"/>
  <c r="AJ264" i="55" s="1"/>
  <c r="AI80" i="55"/>
  <c r="AH80" i="55" s="1"/>
  <c r="AJ80" i="55" s="1"/>
  <c r="AI195" i="55"/>
  <c r="AH195" i="55" s="1"/>
  <c r="AJ195" i="55" s="1"/>
  <c r="AI316" i="55"/>
  <c r="AH316" i="55" s="1"/>
  <c r="AJ316" i="55" s="1"/>
  <c r="AI393" i="55"/>
  <c r="AH393" i="55" s="1"/>
  <c r="AJ393" i="55" s="1"/>
  <c r="AI481" i="55"/>
  <c r="AH481" i="55" s="1"/>
  <c r="AJ481" i="55" s="1"/>
  <c r="AI475" i="55"/>
  <c r="AH475" i="55" s="1"/>
  <c r="AJ475" i="55" s="1"/>
  <c r="AI442" i="55"/>
  <c r="AH442" i="55" s="1"/>
  <c r="AJ442" i="55" s="1"/>
  <c r="AI470" i="55"/>
  <c r="AH470" i="55" s="1"/>
  <c r="AJ470" i="55" s="1"/>
  <c r="AI5" i="55"/>
  <c r="AH5" i="55" s="1"/>
  <c r="AJ5" i="55" s="1"/>
  <c r="AF243" i="55"/>
  <c r="AI431" i="55"/>
  <c r="AH431" i="55" s="1"/>
  <c r="AJ431" i="55" s="1"/>
  <c r="AI72" i="55"/>
  <c r="AI377" i="55"/>
  <c r="AH377" i="55" s="1"/>
  <c r="AJ377" i="55" s="1"/>
  <c r="AI473" i="55"/>
  <c r="AH473" i="55" s="1"/>
  <c r="AJ473" i="55" s="1"/>
  <c r="AI81" i="55"/>
  <c r="AH81" i="55" s="1"/>
  <c r="AJ81" i="55" s="1"/>
  <c r="AI246" i="55"/>
  <c r="AH246" i="55" s="1"/>
  <c r="AJ246" i="55" s="1"/>
  <c r="AI125" i="55"/>
  <c r="AH125" i="55" s="1"/>
  <c r="AJ125" i="55" s="1"/>
  <c r="AI136" i="55"/>
  <c r="AH136" i="55" s="1"/>
  <c r="AJ136" i="55" s="1"/>
  <c r="AI28" i="55"/>
  <c r="AH28" i="55" s="1"/>
  <c r="AJ28" i="55" s="1"/>
  <c r="AI252" i="55"/>
  <c r="AH252" i="55" s="1"/>
  <c r="AJ252" i="55" s="1"/>
  <c r="AI388" i="55"/>
  <c r="AH388" i="55" s="1"/>
  <c r="AJ388" i="55" s="1"/>
  <c r="AI350" i="55"/>
  <c r="AH350" i="55" s="1"/>
  <c r="AJ350" i="55" s="1"/>
  <c r="AI502" i="55"/>
  <c r="AH502" i="55" s="1"/>
  <c r="AJ502" i="55" s="1"/>
  <c r="AI27" i="55"/>
  <c r="AH27" i="55" s="1"/>
  <c r="AJ27" i="55" s="1"/>
  <c r="AI201" i="55"/>
  <c r="AI83" i="55"/>
  <c r="AH83" i="55" s="1"/>
  <c r="AJ83" i="55" s="1"/>
  <c r="AI182" i="55"/>
  <c r="AH182" i="55" s="1"/>
  <c r="AJ182" i="55" s="1"/>
  <c r="AF191" i="55"/>
  <c r="AI269" i="55"/>
  <c r="AH269" i="55" s="1"/>
  <c r="AJ269" i="55" s="1"/>
  <c r="AI456" i="55"/>
  <c r="AH456" i="55" s="1"/>
  <c r="AJ456" i="55" s="1"/>
  <c r="AI339" i="55"/>
  <c r="AH339" i="55" s="1"/>
  <c r="AJ339" i="55" s="1"/>
  <c r="AI159" i="55"/>
  <c r="AH159" i="55" s="1"/>
  <c r="AJ159" i="55" s="1"/>
  <c r="AF180" i="55"/>
  <c r="AI251" i="55"/>
  <c r="AH251" i="55" s="1"/>
  <c r="AJ251" i="55" s="1"/>
  <c r="AI129" i="55"/>
  <c r="AH129" i="55" s="1"/>
  <c r="AJ129" i="55" s="1"/>
  <c r="AI436" i="55"/>
  <c r="AH436" i="55" s="1"/>
  <c r="AJ436" i="55" s="1"/>
  <c r="AI207" i="55"/>
  <c r="AH207" i="55" s="1"/>
  <c r="AJ207" i="55" s="1"/>
  <c r="AF258" i="55"/>
  <c r="AI357" i="55"/>
  <c r="AH357" i="55" s="1"/>
  <c r="AJ357" i="55" s="1"/>
  <c r="AI107" i="55"/>
  <c r="AH107" i="55" s="1"/>
  <c r="AJ107" i="55" s="1"/>
  <c r="AI248" i="55"/>
  <c r="AH248" i="55" s="1"/>
  <c r="AJ248" i="55" s="1"/>
  <c r="AI13" i="55"/>
  <c r="AI303" i="55"/>
  <c r="AH303" i="55" s="1"/>
  <c r="AJ303" i="55" s="1"/>
  <c r="AI64" i="55"/>
  <c r="AI300" i="55"/>
  <c r="AI421" i="55"/>
  <c r="AH421" i="55" s="1"/>
  <c r="AJ421" i="55" s="1"/>
  <c r="AI361" i="55"/>
  <c r="AH361" i="55" s="1"/>
  <c r="AJ361" i="55" s="1"/>
  <c r="AI465" i="55"/>
  <c r="AH465" i="55" s="1"/>
  <c r="AJ465" i="55" s="1"/>
  <c r="AI279" i="55"/>
  <c r="AI184" i="55"/>
  <c r="AI94" i="55"/>
  <c r="AI351" i="55"/>
  <c r="AI342" i="55"/>
  <c r="AH342" i="55" s="1"/>
  <c r="AJ342" i="55" s="1"/>
  <c r="AI142" i="55"/>
  <c r="AH142" i="55" s="1"/>
  <c r="AJ142" i="55" s="1"/>
  <c r="AI41" i="55"/>
  <c r="AH41" i="55" s="1"/>
  <c r="AJ41" i="55" s="1"/>
  <c r="AI274" i="55"/>
  <c r="AH274" i="55" s="1"/>
  <c r="AJ274" i="55" s="1"/>
  <c r="AI257" i="55"/>
  <c r="AI392" i="55"/>
  <c r="AH392" i="55" s="1"/>
  <c r="AJ392" i="55" s="1"/>
  <c r="AI346" i="55"/>
  <c r="AH346" i="55" s="1"/>
  <c r="AJ346" i="55" s="1"/>
  <c r="AI67" i="55"/>
  <c r="AH67" i="55" s="1"/>
  <c r="AJ67" i="55" s="1"/>
  <c r="AI266" i="55"/>
  <c r="AH266" i="55" s="1"/>
  <c r="AJ266" i="55" s="1"/>
  <c r="AI498" i="55"/>
  <c r="AI452" i="55"/>
  <c r="AH452" i="55" s="1"/>
  <c r="AJ452" i="55" s="1"/>
  <c r="AI499" i="55"/>
  <c r="AI45" i="55"/>
  <c r="AH45" i="55" s="1"/>
  <c r="AJ45" i="55" s="1"/>
  <c r="AI219" i="55"/>
  <c r="AH219" i="55" s="1"/>
  <c r="AJ219" i="55" s="1"/>
  <c r="AI38" i="55"/>
  <c r="AI417" i="55"/>
  <c r="AH417" i="55" s="1"/>
  <c r="AJ417" i="55" s="1"/>
  <c r="AI157" i="55"/>
  <c r="AH157" i="55" s="1"/>
  <c r="AJ157" i="55" s="1"/>
  <c r="AI111" i="55"/>
  <c r="AH111" i="55" s="1"/>
  <c r="AJ111" i="55" s="1"/>
  <c r="AI464" i="55"/>
  <c r="AH464" i="55" s="1"/>
  <c r="AJ464" i="55" s="1"/>
  <c r="AI206" i="55"/>
  <c r="AH206" i="55" s="1"/>
  <c r="AJ206" i="55" s="1"/>
  <c r="AI391" i="55"/>
  <c r="AI9" i="55"/>
  <c r="AH9" i="55" s="1"/>
  <c r="AJ9" i="55" s="1"/>
  <c r="AI323" i="55"/>
  <c r="AH323" i="55" s="1"/>
  <c r="AJ323" i="55" s="1"/>
  <c r="AI32" i="55"/>
  <c r="AH32" i="55" s="1"/>
  <c r="AJ32" i="55" s="1"/>
  <c r="AI288" i="55"/>
  <c r="AH288" i="55" s="1"/>
  <c r="AJ288" i="55" s="1"/>
  <c r="AI397" i="55"/>
  <c r="AI313" i="55"/>
  <c r="AI189" i="55"/>
  <c r="AH189" i="55" s="1"/>
  <c r="AJ189" i="55" s="1"/>
  <c r="AI366" i="55"/>
  <c r="AH366" i="55" s="1"/>
  <c r="AJ366" i="55" s="1"/>
  <c r="AI8" i="55"/>
  <c r="AF107" i="55"/>
  <c r="AI278" i="55"/>
  <c r="AH278" i="55" s="1"/>
  <c r="AJ278" i="55" s="1"/>
  <c r="AI223" i="55"/>
  <c r="AH223" i="55" s="1"/>
  <c r="AJ223" i="55" s="1"/>
  <c r="AI179" i="55"/>
  <c r="AH179" i="55" s="1"/>
  <c r="AJ179" i="55" s="1"/>
  <c r="AI466" i="55"/>
  <c r="AH466" i="55" s="1"/>
  <c r="AJ466" i="55" s="1"/>
  <c r="AI271" i="55"/>
  <c r="AH271" i="55" s="1"/>
  <c r="AJ271" i="55" s="1"/>
  <c r="AI284" i="55"/>
  <c r="AI389" i="55"/>
  <c r="AH389" i="55" s="1"/>
  <c r="AJ389" i="55" s="1"/>
  <c r="AI297" i="55"/>
  <c r="AH297" i="55" s="1"/>
  <c r="AJ297" i="55" s="1"/>
  <c r="AI439" i="55"/>
  <c r="AH439" i="55" s="1"/>
  <c r="AJ439" i="55" s="1"/>
  <c r="AI169" i="55"/>
  <c r="AI254" i="55"/>
  <c r="AH254" i="55" s="1"/>
  <c r="AJ254" i="55" s="1"/>
  <c r="AI115" i="55"/>
  <c r="AH115" i="55" s="1"/>
  <c r="AJ115" i="55" s="1"/>
  <c r="AI258" i="55"/>
  <c r="AH258" i="55" s="1"/>
  <c r="AJ258" i="55" s="1"/>
  <c r="AI354" i="55"/>
  <c r="AI476" i="55"/>
  <c r="AH476" i="55" s="1"/>
  <c r="AJ476" i="55" s="1"/>
  <c r="AI416" i="55"/>
  <c r="AH416" i="55" s="1"/>
  <c r="AJ416" i="55" s="1"/>
  <c r="AI199" i="55"/>
  <c r="AH199" i="55" s="1"/>
  <c r="AJ199" i="55" s="1"/>
  <c r="AI285" i="55"/>
  <c r="AH285" i="55" s="1"/>
  <c r="AJ285" i="55" s="1"/>
  <c r="AI34" i="55"/>
  <c r="AH34" i="55" s="1"/>
  <c r="AJ34" i="55" s="1"/>
  <c r="AI126" i="55"/>
  <c r="AH126" i="55" s="1"/>
  <c r="AJ126" i="55" s="1"/>
  <c r="AI412" i="55"/>
  <c r="AF470" i="55"/>
  <c r="AI275" i="55"/>
  <c r="AH275" i="55" s="1"/>
  <c r="AJ275" i="55" s="1"/>
  <c r="AI485" i="55"/>
  <c r="AH485" i="55" s="1"/>
  <c r="AJ485" i="55" s="1"/>
  <c r="AI162" i="55"/>
  <c r="AI26" i="55"/>
  <c r="AI483" i="55"/>
  <c r="AF78" i="55"/>
  <c r="AF153" i="55"/>
  <c r="AF291" i="55"/>
  <c r="AF182" i="55"/>
  <c r="AF251" i="55"/>
  <c r="AF369" i="55"/>
  <c r="AF346" i="55"/>
  <c r="AF293" i="59"/>
  <c r="AF13" i="59"/>
  <c r="AF78" i="59"/>
  <c r="AF49" i="59"/>
  <c r="AF101" i="59"/>
  <c r="AF108" i="59"/>
  <c r="AF150" i="59"/>
  <c r="AF231" i="59"/>
  <c r="AF136" i="59"/>
  <c r="AF224" i="59"/>
  <c r="AF295" i="59"/>
  <c r="AF267" i="59"/>
  <c r="AF497" i="59"/>
  <c r="AF471" i="59"/>
  <c r="AF378" i="59"/>
  <c r="AF68" i="59"/>
  <c r="AF500" i="59"/>
  <c r="AF232" i="59"/>
  <c r="AF245" i="59"/>
  <c r="AF375" i="59"/>
  <c r="AF438" i="59"/>
  <c r="AF426" i="59"/>
  <c r="AF389" i="59"/>
  <c r="AF146" i="59"/>
  <c r="AF44" i="57"/>
  <c r="AF297" i="59"/>
  <c r="AF102" i="57"/>
  <c r="AF422" i="57"/>
  <c r="AF185" i="59"/>
  <c r="AF485" i="59"/>
  <c r="AF173" i="57"/>
  <c r="AF424" i="56"/>
  <c r="AF291" i="56"/>
  <c r="AF454" i="55"/>
  <c r="AF252" i="57"/>
  <c r="AF347" i="57"/>
  <c r="AF199" i="57"/>
  <c r="AF338" i="56"/>
  <c r="AF280" i="56"/>
  <c r="AF471" i="56"/>
  <c r="AF230" i="56"/>
  <c r="AF440" i="55"/>
  <c r="AF314" i="56"/>
  <c r="AF206" i="56"/>
  <c r="AF438" i="55"/>
  <c r="AF134" i="55"/>
  <c r="AF191" i="59"/>
  <c r="AF335" i="57"/>
  <c r="AF42" i="56"/>
  <c r="AF428" i="56"/>
  <c r="AF383" i="57"/>
  <c r="AF223" i="56"/>
  <c r="AF352" i="56"/>
  <c r="AF392" i="56"/>
  <c r="AF181" i="56"/>
  <c r="AF228" i="55"/>
  <c r="AF378" i="55"/>
  <c r="AF63" i="59"/>
  <c r="AF181" i="59"/>
  <c r="AF281" i="59"/>
  <c r="AF442" i="59"/>
  <c r="AF463" i="59"/>
  <c r="AF434" i="57"/>
  <c r="AF285" i="57"/>
  <c r="AF268" i="57"/>
  <c r="AF481" i="57"/>
  <c r="AF327" i="57"/>
  <c r="AF331" i="57"/>
  <c r="AF440" i="57"/>
  <c r="AF268" i="56"/>
  <c r="AF478" i="56"/>
  <c r="AF120" i="56"/>
  <c r="AF405" i="56"/>
  <c r="AF350" i="56"/>
  <c r="AF91" i="55"/>
  <c r="AF281" i="55"/>
  <c r="AF30" i="55"/>
  <c r="AF320" i="59"/>
  <c r="AF496" i="57"/>
  <c r="AF63" i="57"/>
  <c r="AF392" i="59"/>
  <c r="AF54" i="57"/>
  <c r="AF34" i="56"/>
  <c r="AF367" i="55"/>
  <c r="AF252" i="59"/>
  <c r="AF79" i="59"/>
  <c r="AF37" i="59"/>
  <c r="AF152" i="59"/>
  <c r="AF214" i="59"/>
  <c r="AF237" i="59"/>
  <c r="AF257" i="59"/>
  <c r="AF248" i="59"/>
  <c r="AF341" i="59"/>
  <c r="AF394" i="59"/>
  <c r="AF477" i="59"/>
  <c r="AF461" i="59"/>
  <c r="AF350" i="59"/>
  <c r="AF356" i="59"/>
  <c r="AF248" i="57"/>
  <c r="AF53" i="57"/>
  <c r="AF145" i="57"/>
  <c r="AF154" i="57"/>
  <c r="AF214" i="57"/>
  <c r="AF416" i="57"/>
  <c r="AF413" i="57"/>
  <c r="AF497" i="55"/>
  <c r="AF415" i="55"/>
  <c r="AF218" i="55"/>
  <c r="AF211" i="55"/>
  <c r="AF474" i="55"/>
  <c r="AF36" i="55"/>
  <c r="AF81" i="59"/>
  <c r="AF196" i="59"/>
  <c r="AF288" i="59"/>
  <c r="AF136" i="57"/>
  <c r="AF71" i="56"/>
  <c r="AF140" i="56"/>
  <c r="AF306" i="55"/>
  <c r="AF93" i="59"/>
  <c r="AG15" i="59"/>
  <c r="AG32" i="59"/>
  <c r="AF64" i="59"/>
  <c r="AG71" i="59"/>
  <c r="AF72" i="59"/>
  <c r="AG88" i="59"/>
  <c r="AF22" i="59"/>
  <c r="AG29" i="59"/>
  <c r="AF25" i="59"/>
  <c r="AG160" i="59"/>
  <c r="AG61" i="59"/>
  <c r="AF69" i="59"/>
  <c r="AG66" i="59"/>
  <c r="AH66" i="59"/>
  <c r="AJ66" i="59" s="1"/>
  <c r="AG184" i="59"/>
  <c r="AH184" i="59"/>
  <c r="AJ184" i="59" s="1"/>
  <c r="AG8" i="59"/>
  <c r="AG168" i="59"/>
  <c r="AH168" i="59"/>
  <c r="AJ168" i="59" s="1"/>
  <c r="AF114" i="59"/>
  <c r="AG234" i="59"/>
  <c r="AG329" i="59"/>
  <c r="AG153" i="59"/>
  <c r="AG80" i="59"/>
  <c r="AG13" i="59"/>
  <c r="AG204" i="59"/>
  <c r="AH154" i="59"/>
  <c r="AJ154" i="59" s="1"/>
  <c r="AG154" i="59"/>
  <c r="AG74" i="59"/>
  <c r="AG156" i="59"/>
  <c r="AG116" i="59"/>
  <c r="AF242" i="59"/>
  <c r="AG227" i="59"/>
  <c r="AG129" i="59"/>
  <c r="AG276" i="59"/>
  <c r="AG169" i="59"/>
  <c r="AG78" i="59"/>
  <c r="AF122" i="59"/>
  <c r="AF175" i="59"/>
  <c r="AF134" i="59"/>
  <c r="AG86" i="59"/>
  <c r="AG161" i="59"/>
  <c r="AG242" i="59"/>
  <c r="AH333" i="59"/>
  <c r="AJ333" i="59" s="1"/>
  <c r="AG333" i="59"/>
  <c r="AF129" i="59"/>
  <c r="AF240" i="59"/>
  <c r="AF119" i="59"/>
  <c r="AG209" i="59"/>
  <c r="AF99" i="59"/>
  <c r="AG100" i="59"/>
  <c r="AG198" i="59"/>
  <c r="AG317" i="59"/>
  <c r="AF218" i="59"/>
  <c r="AF318" i="59"/>
  <c r="AG235" i="59"/>
  <c r="AG250" i="59"/>
  <c r="AF301" i="59"/>
  <c r="AG391" i="59"/>
  <c r="AH391" i="59"/>
  <c r="AJ391" i="59" s="1"/>
  <c r="AF176" i="59"/>
  <c r="AG370" i="59"/>
  <c r="AG215" i="59"/>
  <c r="AF246" i="59"/>
  <c r="AF262" i="59"/>
  <c r="AH68" i="59"/>
  <c r="AJ68" i="59" s="1"/>
  <c r="AG68" i="59"/>
  <c r="AG285" i="59"/>
  <c r="AG163" i="59"/>
  <c r="AF140" i="59"/>
  <c r="AG106" i="59"/>
  <c r="AF95" i="59"/>
  <c r="AG174" i="59"/>
  <c r="AH311" i="59"/>
  <c r="AJ311" i="59" s="1"/>
  <c r="AG311" i="59"/>
  <c r="AF170" i="59"/>
  <c r="AF179" i="59"/>
  <c r="AF312" i="59"/>
  <c r="AG316" i="59"/>
  <c r="AF396" i="59"/>
  <c r="AG187" i="59"/>
  <c r="AH306" i="59"/>
  <c r="AJ306" i="59" s="1"/>
  <c r="AG306" i="59"/>
  <c r="AH394" i="59"/>
  <c r="AJ394" i="59" s="1"/>
  <c r="AG394" i="59"/>
  <c r="AF306" i="59"/>
  <c r="AH482" i="59"/>
  <c r="AJ482" i="59" s="1"/>
  <c r="AG482" i="59"/>
  <c r="AH449" i="59"/>
  <c r="AJ449" i="59" s="1"/>
  <c r="AG449" i="59"/>
  <c r="AG371" i="59"/>
  <c r="AI39" i="58"/>
  <c r="AH39" i="58" s="1"/>
  <c r="AJ39" i="58" s="1"/>
  <c r="AG39" i="58"/>
  <c r="AG58" i="58"/>
  <c r="AI58" i="58"/>
  <c r="AH58" i="58" s="1"/>
  <c r="AJ58" i="58" s="1"/>
  <c r="AF100" i="59"/>
  <c r="AF88" i="59"/>
  <c r="AF207" i="59"/>
  <c r="AF202" i="59"/>
  <c r="AF195" i="59"/>
  <c r="AG213" i="59"/>
  <c r="AG426" i="59"/>
  <c r="AF178" i="59"/>
  <c r="AF321" i="59"/>
  <c r="AG407" i="59"/>
  <c r="AF208" i="59"/>
  <c r="AF199" i="59"/>
  <c r="AG232" i="59"/>
  <c r="AH232" i="59"/>
  <c r="AJ232" i="59" s="1"/>
  <c r="AG328" i="59"/>
  <c r="AH328" i="59"/>
  <c r="AJ328" i="59" s="1"/>
  <c r="AF167" i="59"/>
  <c r="AF444" i="59"/>
  <c r="AF282" i="59"/>
  <c r="AF204" i="59"/>
  <c r="AF277" i="59"/>
  <c r="AF329" i="59"/>
  <c r="AF236" i="59"/>
  <c r="AH239" i="59"/>
  <c r="AJ239" i="59" s="1"/>
  <c r="AG239" i="59"/>
  <c r="AG451" i="59"/>
  <c r="AH451" i="59"/>
  <c r="AJ451" i="59" s="1"/>
  <c r="AF300" i="59"/>
  <c r="AG296" i="59"/>
  <c r="AG312" i="59"/>
  <c r="AG171" i="59"/>
  <c r="AH290" i="59"/>
  <c r="AJ290" i="59" s="1"/>
  <c r="AG290" i="59"/>
  <c r="AG475" i="59"/>
  <c r="AH475" i="59"/>
  <c r="AJ475" i="59" s="1"/>
  <c r="AH322" i="59"/>
  <c r="AJ322" i="59" s="1"/>
  <c r="AG322" i="59"/>
  <c r="AG421" i="59"/>
  <c r="AF498" i="59"/>
  <c r="AG476" i="59"/>
  <c r="AH476" i="59"/>
  <c r="AJ476" i="59" s="1"/>
  <c r="AG7" i="58"/>
  <c r="AI7" i="58"/>
  <c r="AF113" i="58"/>
  <c r="AF412" i="59"/>
  <c r="AF502" i="59"/>
  <c r="AH410" i="59"/>
  <c r="AJ410" i="59" s="1"/>
  <c r="AG410" i="59"/>
  <c r="AG342" i="59"/>
  <c r="AH342" i="59"/>
  <c r="AJ342" i="59" s="1"/>
  <c r="AG415" i="59"/>
  <c r="AH415" i="59"/>
  <c r="AJ415" i="59" s="1"/>
  <c r="AH419" i="59"/>
  <c r="AJ419" i="59" s="1"/>
  <c r="AG419" i="59"/>
  <c r="AF266" i="59"/>
  <c r="AF486" i="59"/>
  <c r="AG457" i="59"/>
  <c r="AG196" i="59"/>
  <c r="AG472" i="59"/>
  <c r="AG6" i="58"/>
  <c r="AI6" i="58"/>
  <c r="AF73" i="58"/>
  <c r="AG429" i="59"/>
  <c r="AF393" i="59"/>
  <c r="AF83" i="58"/>
  <c r="AF90" i="58"/>
  <c r="AG68" i="58"/>
  <c r="AI68" i="58"/>
  <c r="AH68" i="58" s="1"/>
  <c r="AJ68" i="58" s="1"/>
  <c r="AF191" i="58"/>
  <c r="AG130" i="58"/>
  <c r="AI130" i="58"/>
  <c r="AH130" i="58" s="1"/>
  <c r="AJ130" i="58" s="1"/>
  <c r="AF429" i="59"/>
  <c r="AF367" i="59"/>
  <c r="AF421" i="59"/>
  <c r="AF499" i="59"/>
  <c r="AI124" i="58"/>
  <c r="AG124" i="58"/>
  <c r="AF440" i="59"/>
  <c r="AF349" i="59"/>
  <c r="AG492" i="59"/>
  <c r="AI105" i="58"/>
  <c r="AH105" i="58" s="1"/>
  <c r="AJ105" i="58" s="1"/>
  <c r="AG105" i="58"/>
  <c r="AH442" i="59"/>
  <c r="AJ442" i="59" s="1"/>
  <c r="AG442" i="59"/>
  <c r="AG352" i="59"/>
  <c r="AF286" i="59"/>
  <c r="AF355" i="59"/>
  <c r="AF20" i="58"/>
  <c r="AI186" i="58"/>
  <c r="AH186" i="58" s="1"/>
  <c r="AJ186" i="58" s="1"/>
  <c r="AG186" i="58"/>
  <c r="AF450" i="59"/>
  <c r="AF250" i="59"/>
  <c r="AF307" i="59"/>
  <c r="AG473" i="59"/>
  <c r="AG255" i="59"/>
  <c r="AG489" i="59"/>
  <c r="AH489" i="59"/>
  <c r="AJ489" i="59" s="1"/>
  <c r="AF212" i="59"/>
  <c r="AG350" i="59"/>
  <c r="AF241" i="59"/>
  <c r="AF445" i="59"/>
  <c r="AG405" i="59"/>
  <c r="AG448" i="59"/>
  <c r="AH393" i="59"/>
  <c r="AJ393" i="59" s="1"/>
  <c r="AG393" i="59"/>
  <c r="AF161" i="58"/>
  <c r="AH447" i="59"/>
  <c r="AJ447" i="59" s="1"/>
  <c r="AG447" i="59"/>
  <c r="AG59" i="58"/>
  <c r="AI59" i="58"/>
  <c r="AH59" i="58" s="1"/>
  <c r="AJ59" i="58" s="1"/>
  <c r="AI137" i="58"/>
  <c r="AG137" i="58"/>
  <c r="AG412" i="59"/>
  <c r="AF137" i="58"/>
  <c r="AH358" i="59"/>
  <c r="AJ358" i="59" s="1"/>
  <c r="AG358" i="59"/>
  <c r="AG357" i="59"/>
  <c r="AG244" i="59"/>
  <c r="AG156" i="58"/>
  <c r="AI156" i="58"/>
  <c r="AH374" i="59"/>
  <c r="AJ374" i="59" s="1"/>
  <c r="AG374" i="59"/>
  <c r="AG277" i="59"/>
  <c r="AF91" i="58"/>
  <c r="AF386" i="59"/>
  <c r="AF26" i="58"/>
  <c r="AG57" i="58"/>
  <c r="AI57" i="58"/>
  <c r="AF346" i="59"/>
  <c r="AI11" i="58"/>
  <c r="AG11" i="58"/>
  <c r="AF387" i="59"/>
  <c r="AG428" i="59"/>
  <c r="AF7" i="58"/>
  <c r="AF65" i="58"/>
  <c r="AF70" i="58"/>
  <c r="AF153" i="58"/>
  <c r="AI138" i="58"/>
  <c r="AH138" i="58" s="1"/>
  <c r="AJ138" i="58" s="1"/>
  <c r="AG138" i="58"/>
  <c r="AG65" i="58"/>
  <c r="AI65" i="58"/>
  <c r="AG217" i="58"/>
  <c r="AI217" i="58"/>
  <c r="AG282" i="58"/>
  <c r="AI282" i="58"/>
  <c r="AF457" i="59"/>
  <c r="AI456" i="58"/>
  <c r="AH456" i="58" s="1"/>
  <c r="AJ456" i="58" s="1"/>
  <c r="AG456" i="58"/>
  <c r="AH386" i="59"/>
  <c r="AJ386" i="59" s="1"/>
  <c r="AG386" i="59"/>
  <c r="AG92" i="58"/>
  <c r="AI92" i="58"/>
  <c r="AH92" i="58" s="1"/>
  <c r="AJ92" i="58" s="1"/>
  <c r="AF209" i="58"/>
  <c r="AG238" i="58"/>
  <c r="AI238" i="58"/>
  <c r="AI400" i="58"/>
  <c r="AH400" i="58" s="1"/>
  <c r="AJ400" i="58" s="1"/>
  <c r="AG400" i="58"/>
  <c r="AI165" i="58"/>
  <c r="AG165" i="58"/>
  <c r="AF217" i="58"/>
  <c r="AF401" i="59"/>
  <c r="AF370" i="59"/>
  <c r="AF203" i="58"/>
  <c r="AI17" i="58"/>
  <c r="AG17" i="58"/>
  <c r="AF220" i="58"/>
  <c r="AF96" i="58"/>
  <c r="AF125" i="58"/>
  <c r="AG25" i="58"/>
  <c r="AI25" i="58"/>
  <c r="AF454" i="58"/>
  <c r="AI322" i="58"/>
  <c r="AH322" i="58" s="1"/>
  <c r="AJ322" i="58" s="1"/>
  <c r="AG322" i="58"/>
  <c r="AI134" i="57"/>
  <c r="AH134" i="57" s="1"/>
  <c r="AJ134" i="57" s="1"/>
  <c r="AG134" i="57"/>
  <c r="AF284" i="58"/>
  <c r="AI501" i="58"/>
  <c r="AG501" i="58"/>
  <c r="AI97" i="58"/>
  <c r="AH97" i="58" s="1"/>
  <c r="AJ97" i="58" s="1"/>
  <c r="AG97" i="58"/>
  <c r="AF158" i="58"/>
  <c r="AF433" i="59"/>
  <c r="AI112" i="58"/>
  <c r="AH112" i="58" s="1"/>
  <c r="AJ112" i="58" s="1"/>
  <c r="AG112" i="58"/>
  <c r="AF238" i="58"/>
  <c r="AH404" i="59"/>
  <c r="AJ404" i="59" s="1"/>
  <c r="AG404" i="59"/>
  <c r="AI150" i="58"/>
  <c r="AH150" i="58" s="1"/>
  <c r="AJ150" i="58" s="1"/>
  <c r="AG150" i="58"/>
  <c r="AF248" i="58"/>
  <c r="AG321" i="58"/>
  <c r="AI321" i="58"/>
  <c r="AH321" i="58" s="1"/>
  <c r="AJ321" i="58" s="1"/>
  <c r="AG9" i="58"/>
  <c r="AI9" i="58"/>
  <c r="AG288" i="58"/>
  <c r="AI288" i="58"/>
  <c r="AH288" i="58" s="1"/>
  <c r="AJ288" i="58" s="1"/>
  <c r="AF307" i="58"/>
  <c r="AH480" i="59"/>
  <c r="AJ480" i="59" s="1"/>
  <c r="AG480" i="59"/>
  <c r="AF106" i="58"/>
  <c r="AF114" i="58"/>
  <c r="AF42" i="58"/>
  <c r="AG216" i="58"/>
  <c r="AI216" i="58"/>
  <c r="AH216" i="58" s="1"/>
  <c r="AJ216" i="58" s="1"/>
  <c r="AF74" i="58"/>
  <c r="AG232" i="58"/>
  <c r="AI232" i="58"/>
  <c r="AH232" i="58" s="1"/>
  <c r="AJ232" i="58" s="1"/>
  <c r="AI424" i="58"/>
  <c r="AH424" i="58" s="1"/>
  <c r="AJ424" i="58" s="1"/>
  <c r="AG424" i="58"/>
  <c r="AI253" i="58"/>
  <c r="AG253" i="58"/>
  <c r="AF213" i="58"/>
  <c r="AF12" i="58"/>
  <c r="AI440" i="58"/>
  <c r="AH440" i="58" s="1"/>
  <c r="AJ440" i="58" s="1"/>
  <c r="AG440" i="58"/>
  <c r="AI459" i="58"/>
  <c r="AH459" i="58" s="1"/>
  <c r="AJ459" i="58" s="1"/>
  <c r="AG459" i="58"/>
  <c r="AF29" i="58"/>
  <c r="AI237" i="58"/>
  <c r="AH237" i="58" s="1"/>
  <c r="AJ237" i="58" s="1"/>
  <c r="AG237" i="58"/>
  <c r="AI45" i="58"/>
  <c r="AG45" i="58"/>
  <c r="AF57" i="58"/>
  <c r="AI188" i="58"/>
  <c r="AG188" i="58"/>
  <c r="AF190" i="58"/>
  <c r="AF473" i="59"/>
  <c r="AF165" i="58"/>
  <c r="AF171" i="58"/>
  <c r="AF317" i="58"/>
  <c r="AI141" i="58"/>
  <c r="AG141" i="58"/>
  <c r="AG291" i="58"/>
  <c r="AI291" i="58"/>
  <c r="AH291" i="58" s="1"/>
  <c r="AJ291" i="58" s="1"/>
  <c r="AG275" i="58"/>
  <c r="AI275" i="58"/>
  <c r="AH275" i="58" s="1"/>
  <c r="AJ275" i="58" s="1"/>
  <c r="AG235" i="58"/>
  <c r="AI235" i="58"/>
  <c r="AH235" i="58" s="1"/>
  <c r="AJ235" i="58" s="1"/>
  <c r="AG318" i="58"/>
  <c r="AI318" i="58"/>
  <c r="AF101" i="58"/>
  <c r="AF225" i="58"/>
  <c r="AF234" i="58"/>
  <c r="AG246" i="58"/>
  <c r="AI246" i="58"/>
  <c r="AG411" i="59"/>
  <c r="AG14" i="58"/>
  <c r="AI14" i="58"/>
  <c r="AF219" i="58"/>
  <c r="AF453" i="58"/>
  <c r="AG378" i="58"/>
  <c r="AI378" i="58"/>
  <c r="AH378" i="58" s="1"/>
  <c r="AJ378" i="58" s="1"/>
  <c r="AG488" i="58"/>
  <c r="AI488" i="58"/>
  <c r="AF72" i="58"/>
  <c r="AG385" i="59"/>
  <c r="AI261" i="58"/>
  <c r="AG261" i="58"/>
  <c r="AF397" i="58"/>
  <c r="AG417" i="58"/>
  <c r="AI417" i="58"/>
  <c r="AH417" i="58" s="1"/>
  <c r="AJ417" i="58" s="1"/>
  <c r="AG24" i="58"/>
  <c r="AI24" i="58"/>
  <c r="AF242" i="58"/>
  <c r="AH389" i="59"/>
  <c r="AJ389" i="59" s="1"/>
  <c r="AG389" i="59"/>
  <c r="AF16" i="58"/>
  <c r="AF292" i="59"/>
  <c r="AG211" i="58"/>
  <c r="AI211" i="58"/>
  <c r="AH211" i="58" s="1"/>
  <c r="AJ211" i="58" s="1"/>
  <c r="AH269" i="59"/>
  <c r="AJ269" i="59" s="1"/>
  <c r="AG269" i="59"/>
  <c r="AG416" i="58"/>
  <c r="AI416" i="58"/>
  <c r="AH416" i="58" s="1"/>
  <c r="AJ416" i="58" s="1"/>
  <c r="AG248" i="58"/>
  <c r="AI248" i="58"/>
  <c r="AH248" i="58" s="1"/>
  <c r="AJ248" i="58" s="1"/>
  <c r="AI369" i="58"/>
  <c r="AH369" i="58" s="1"/>
  <c r="AJ369" i="58" s="1"/>
  <c r="AG369" i="58"/>
  <c r="AF471" i="58"/>
  <c r="AF355" i="58"/>
  <c r="AG298" i="58"/>
  <c r="AI298" i="58"/>
  <c r="AH298" i="58" s="1"/>
  <c r="AJ298" i="58" s="1"/>
  <c r="AF174" i="58"/>
  <c r="AF394" i="58"/>
  <c r="AF28" i="57"/>
  <c r="AG8" i="57"/>
  <c r="AI8" i="57"/>
  <c r="AG247" i="58"/>
  <c r="AI247" i="58"/>
  <c r="AG10" i="58"/>
  <c r="AI10" i="58"/>
  <c r="AF173" i="58"/>
  <c r="AG259" i="58"/>
  <c r="AI259" i="58"/>
  <c r="AG271" i="58"/>
  <c r="AI271" i="58"/>
  <c r="AH271" i="58" s="1"/>
  <c r="AJ271" i="58" s="1"/>
  <c r="AF16" i="57"/>
  <c r="AG207" i="59"/>
  <c r="AH207" i="59"/>
  <c r="AJ207" i="59" s="1"/>
  <c r="AG88" i="58"/>
  <c r="AI88" i="58"/>
  <c r="AG214" i="58"/>
  <c r="AI214" i="58"/>
  <c r="AH214" i="58" s="1"/>
  <c r="AJ214" i="58" s="1"/>
  <c r="AF428" i="58"/>
  <c r="AG223" i="58"/>
  <c r="AI223" i="58"/>
  <c r="AH223" i="58" s="1"/>
  <c r="AJ223" i="58" s="1"/>
  <c r="AG325" i="58"/>
  <c r="AI325" i="58"/>
  <c r="AG363" i="58"/>
  <c r="AI363" i="58"/>
  <c r="AG274" i="58"/>
  <c r="AI274" i="58"/>
  <c r="AH274" i="58" s="1"/>
  <c r="AJ274" i="58" s="1"/>
  <c r="AI409" i="58"/>
  <c r="AH409" i="58" s="1"/>
  <c r="AJ409" i="58" s="1"/>
  <c r="AG409" i="58"/>
  <c r="AI55" i="57"/>
  <c r="AH55" i="57" s="1"/>
  <c r="AJ55" i="57" s="1"/>
  <c r="AG55" i="57"/>
  <c r="AF116" i="57"/>
  <c r="AI169" i="57"/>
  <c r="AH169" i="57" s="1"/>
  <c r="AJ169" i="57" s="1"/>
  <c r="AG169" i="57"/>
  <c r="AG238" i="57"/>
  <c r="AI238" i="57"/>
  <c r="AF69" i="57"/>
  <c r="AI137" i="57"/>
  <c r="AG137" i="57"/>
  <c r="AF177" i="57"/>
  <c r="AF205" i="57"/>
  <c r="AG267" i="57"/>
  <c r="AI267" i="57"/>
  <c r="AF194" i="58"/>
  <c r="AF79" i="57"/>
  <c r="AF13" i="57"/>
  <c r="AI423" i="58"/>
  <c r="AG423" i="58"/>
  <c r="AI489" i="58"/>
  <c r="AH489" i="58" s="1"/>
  <c r="AJ489" i="58" s="1"/>
  <c r="AG489" i="58"/>
  <c r="AF75" i="57"/>
  <c r="AI117" i="57"/>
  <c r="AH117" i="57" s="1"/>
  <c r="AJ117" i="57" s="1"/>
  <c r="AG117" i="57"/>
  <c r="AF148" i="57"/>
  <c r="AF396" i="58"/>
  <c r="AF162" i="58"/>
  <c r="AG262" i="58"/>
  <c r="AI262" i="58"/>
  <c r="AG331" i="58"/>
  <c r="AI331" i="58"/>
  <c r="AH331" i="58" s="1"/>
  <c r="AJ331" i="58" s="1"/>
  <c r="AG287" i="58"/>
  <c r="AI287" i="58"/>
  <c r="AH287" i="58" s="1"/>
  <c r="AJ287" i="58" s="1"/>
  <c r="AI162" i="57"/>
  <c r="AG162" i="57"/>
  <c r="AG44" i="57"/>
  <c r="AI44" i="57"/>
  <c r="AH44" i="57" s="1"/>
  <c r="AJ44" i="57" s="1"/>
  <c r="AF24" i="57"/>
  <c r="AF172" i="58"/>
  <c r="AI160" i="58"/>
  <c r="AG160" i="58"/>
  <c r="AG329" i="58"/>
  <c r="AI329" i="58"/>
  <c r="AF25" i="57"/>
  <c r="AI119" i="58"/>
  <c r="AH119" i="58" s="1"/>
  <c r="AJ119" i="58" s="1"/>
  <c r="AG119" i="58"/>
  <c r="AG176" i="58"/>
  <c r="AI176" i="58"/>
  <c r="AH176" i="58" s="1"/>
  <c r="AJ176" i="58" s="1"/>
  <c r="AF383" i="58"/>
  <c r="AF478" i="58"/>
  <c r="AF36" i="57"/>
  <c r="AF410" i="58"/>
  <c r="AI422" i="58"/>
  <c r="AH422" i="58" s="1"/>
  <c r="AJ422" i="58" s="1"/>
  <c r="AG422" i="58"/>
  <c r="AG244" i="58"/>
  <c r="AI244" i="58"/>
  <c r="AH244" i="58" s="1"/>
  <c r="AJ244" i="58" s="1"/>
  <c r="AG6" i="57"/>
  <c r="AI6" i="57"/>
  <c r="AF349" i="58"/>
  <c r="AI240" i="58"/>
  <c r="AH240" i="58" s="1"/>
  <c r="AJ240" i="58" s="1"/>
  <c r="AG240" i="58"/>
  <c r="AI479" i="58"/>
  <c r="AH479" i="58" s="1"/>
  <c r="AJ479" i="58" s="1"/>
  <c r="AG479" i="58"/>
  <c r="AG283" i="58"/>
  <c r="AI283" i="58"/>
  <c r="AH283" i="58" s="1"/>
  <c r="AJ283" i="58" s="1"/>
  <c r="AI475" i="58"/>
  <c r="AG475" i="58"/>
  <c r="AI3" i="58"/>
  <c r="AG3" i="58"/>
  <c r="AG86" i="57"/>
  <c r="AI86" i="57"/>
  <c r="AF156" i="57"/>
  <c r="AG31" i="57"/>
  <c r="AI31" i="57"/>
  <c r="AH31" i="57" s="1"/>
  <c r="AJ31" i="57" s="1"/>
  <c r="AG270" i="57"/>
  <c r="AI270" i="57"/>
  <c r="AH270" i="57" s="1"/>
  <c r="AJ270" i="57" s="1"/>
  <c r="AF130" i="57"/>
  <c r="AF168" i="57"/>
  <c r="AI290" i="57"/>
  <c r="AH290" i="57" s="1"/>
  <c r="AJ290" i="57" s="1"/>
  <c r="AG290" i="57"/>
  <c r="AI499" i="58"/>
  <c r="AG499" i="58"/>
  <c r="AI468" i="58"/>
  <c r="AG468" i="58"/>
  <c r="AI189" i="57"/>
  <c r="AH189" i="57" s="1"/>
  <c r="AJ189" i="57" s="1"/>
  <c r="AG189" i="57"/>
  <c r="AI162" i="58"/>
  <c r="AG162" i="58"/>
  <c r="AI391" i="58"/>
  <c r="AG391" i="58"/>
  <c r="AG14" i="57"/>
  <c r="AI14" i="57"/>
  <c r="AI127" i="57"/>
  <c r="AG127" i="57"/>
  <c r="AG374" i="58"/>
  <c r="AI374" i="58"/>
  <c r="AH374" i="58" s="1"/>
  <c r="AJ374" i="58" s="1"/>
  <c r="AG498" i="58"/>
  <c r="AI498" i="58"/>
  <c r="AI403" i="58"/>
  <c r="AH403" i="58" s="1"/>
  <c r="AJ403" i="58" s="1"/>
  <c r="AG403" i="58"/>
  <c r="AF57" i="57"/>
  <c r="AG373" i="59"/>
  <c r="AI303" i="58"/>
  <c r="AG303" i="58"/>
  <c r="AF430" i="58"/>
  <c r="AG468" i="59"/>
  <c r="AI302" i="58"/>
  <c r="AH302" i="58" s="1"/>
  <c r="AJ302" i="58" s="1"/>
  <c r="AG302" i="58"/>
  <c r="AF289" i="58"/>
  <c r="AI377" i="58"/>
  <c r="AH377" i="58" s="1"/>
  <c r="AJ377" i="58" s="1"/>
  <c r="AG377" i="58"/>
  <c r="AI466" i="58"/>
  <c r="AH466" i="58" s="1"/>
  <c r="AJ466" i="58" s="1"/>
  <c r="AG466" i="58"/>
  <c r="AF449" i="58"/>
  <c r="AG360" i="58"/>
  <c r="AI360" i="58"/>
  <c r="AG355" i="58"/>
  <c r="AI355" i="58"/>
  <c r="AI169" i="58"/>
  <c r="AH169" i="58" s="1"/>
  <c r="AJ169" i="58" s="1"/>
  <c r="AG169" i="58"/>
  <c r="AF370" i="58"/>
  <c r="AI33" i="57"/>
  <c r="AG33" i="57"/>
  <c r="AG193" i="57"/>
  <c r="AI193" i="57"/>
  <c r="AH193" i="57" s="1"/>
  <c r="AJ193" i="57" s="1"/>
  <c r="AF71" i="57"/>
  <c r="AI166" i="57"/>
  <c r="AH166" i="57" s="1"/>
  <c r="AJ166" i="57" s="1"/>
  <c r="AG166" i="57"/>
  <c r="AI256" i="57"/>
  <c r="AG256" i="57"/>
  <c r="AG13" i="57"/>
  <c r="AI13" i="57"/>
  <c r="AF306" i="58"/>
  <c r="AG397" i="58"/>
  <c r="AI397" i="58"/>
  <c r="AF303" i="58"/>
  <c r="AF39" i="57"/>
  <c r="AF150" i="57"/>
  <c r="AF219" i="57"/>
  <c r="AI91" i="57"/>
  <c r="AG91" i="57"/>
  <c r="AF124" i="57"/>
  <c r="AI133" i="58"/>
  <c r="AH133" i="58" s="1"/>
  <c r="AJ133" i="58" s="1"/>
  <c r="AG133" i="58"/>
  <c r="AI464" i="58"/>
  <c r="AH464" i="58" s="1"/>
  <c r="AJ464" i="58" s="1"/>
  <c r="AG464" i="58"/>
  <c r="AI381" i="58"/>
  <c r="AG381" i="58"/>
  <c r="AF185" i="58"/>
  <c r="AF244" i="58"/>
  <c r="AI183" i="58"/>
  <c r="AH183" i="58" s="1"/>
  <c r="AJ183" i="58" s="1"/>
  <c r="AG183" i="58"/>
  <c r="AH340" i="59"/>
  <c r="AJ340" i="59" s="1"/>
  <c r="AG340" i="59"/>
  <c r="AG476" i="58"/>
  <c r="AI476" i="58"/>
  <c r="AH476" i="58" s="1"/>
  <c r="AJ476" i="58" s="1"/>
  <c r="AI406" i="58"/>
  <c r="AH406" i="58" s="1"/>
  <c r="AJ406" i="58" s="1"/>
  <c r="AG406" i="58"/>
  <c r="AI383" i="58"/>
  <c r="AH383" i="58" s="1"/>
  <c r="AJ383" i="58" s="1"/>
  <c r="AG383" i="58"/>
  <c r="AG490" i="58"/>
  <c r="AI490" i="58"/>
  <c r="AF401" i="58"/>
  <c r="AG443" i="58"/>
  <c r="AI443" i="58"/>
  <c r="AI20" i="58"/>
  <c r="AG20" i="58"/>
  <c r="AI457" i="58"/>
  <c r="AH457" i="58" s="1"/>
  <c r="AJ457" i="58" s="1"/>
  <c r="AG457" i="58"/>
  <c r="AI130" i="57"/>
  <c r="AG130" i="57"/>
  <c r="AG445" i="59"/>
  <c r="AF259" i="58"/>
  <c r="AF200" i="58"/>
  <c r="AF390" i="58"/>
  <c r="AI153" i="58"/>
  <c r="AG153" i="58"/>
  <c r="AF188" i="58"/>
  <c r="AI460" i="58"/>
  <c r="AG460" i="58"/>
  <c r="AF255" i="58"/>
  <c r="AI413" i="58"/>
  <c r="AH413" i="58" s="1"/>
  <c r="AJ413" i="58" s="1"/>
  <c r="AG413" i="58"/>
  <c r="AG42" i="57"/>
  <c r="AI42" i="57"/>
  <c r="AH42" i="57" s="1"/>
  <c r="AJ42" i="57" s="1"/>
  <c r="AG481" i="58"/>
  <c r="AI481" i="58"/>
  <c r="AG146" i="57"/>
  <c r="AI146" i="57"/>
  <c r="AH146" i="57" s="1"/>
  <c r="AJ146" i="57" s="1"/>
  <c r="AG115" i="57"/>
  <c r="AI115" i="57"/>
  <c r="AI85" i="57"/>
  <c r="AH85" i="57" s="1"/>
  <c r="AJ85" i="57" s="1"/>
  <c r="AG85" i="57"/>
  <c r="AF215" i="57"/>
  <c r="AF33" i="57"/>
  <c r="AI111" i="57"/>
  <c r="AH111" i="57" s="1"/>
  <c r="AJ111" i="57" s="1"/>
  <c r="AG111" i="57"/>
  <c r="AI164" i="57"/>
  <c r="AH164" i="57" s="1"/>
  <c r="AJ164" i="57" s="1"/>
  <c r="AG164" i="57"/>
  <c r="AI356" i="57"/>
  <c r="AG356" i="57"/>
  <c r="AG495" i="59"/>
  <c r="AG233" i="58"/>
  <c r="AI233" i="58"/>
  <c r="AH233" i="58" s="1"/>
  <c r="AJ233" i="58" s="1"/>
  <c r="AF9" i="58"/>
  <c r="AF418" i="58"/>
  <c r="AG32" i="57"/>
  <c r="AI32" i="57"/>
  <c r="AI152" i="57"/>
  <c r="AH152" i="57" s="1"/>
  <c r="AJ152" i="57" s="1"/>
  <c r="AG152" i="57"/>
  <c r="AI200" i="57"/>
  <c r="AG200" i="57"/>
  <c r="AG464" i="59"/>
  <c r="AF187" i="57"/>
  <c r="AI100" i="57"/>
  <c r="AH100" i="57" s="1"/>
  <c r="AJ100" i="57" s="1"/>
  <c r="AG100" i="57"/>
  <c r="AI139" i="57"/>
  <c r="AG139" i="57"/>
  <c r="AI179" i="57"/>
  <c r="AG179" i="57"/>
  <c r="AG262" i="57"/>
  <c r="AI262" i="57"/>
  <c r="AI383" i="57"/>
  <c r="AH383" i="57" s="1"/>
  <c r="AJ383" i="57" s="1"/>
  <c r="AG383" i="57"/>
  <c r="AG483" i="57"/>
  <c r="AI483" i="57"/>
  <c r="AH483" i="57" s="1"/>
  <c r="AJ483" i="57" s="1"/>
  <c r="AG68" i="56"/>
  <c r="AG144" i="56"/>
  <c r="AI354" i="57"/>
  <c r="AG354" i="57"/>
  <c r="AI5" i="57"/>
  <c r="AH5" i="57" s="1"/>
  <c r="AJ5" i="57" s="1"/>
  <c r="AG5" i="57"/>
  <c r="AF296" i="57"/>
  <c r="AG9" i="56"/>
  <c r="AG279" i="58"/>
  <c r="AI279" i="58"/>
  <c r="AH279" i="58" s="1"/>
  <c r="AJ279" i="58" s="1"/>
  <c r="AI184" i="57"/>
  <c r="AG184" i="57"/>
  <c r="AG338" i="57"/>
  <c r="AI338" i="57"/>
  <c r="AH338" i="57" s="1"/>
  <c r="AJ338" i="57" s="1"/>
  <c r="AI429" i="58"/>
  <c r="AG429" i="58"/>
  <c r="AF408" i="57"/>
  <c r="AF429" i="57"/>
  <c r="AI107" i="57"/>
  <c r="AH107" i="57" s="1"/>
  <c r="AJ107" i="57" s="1"/>
  <c r="AG107" i="57"/>
  <c r="AF10" i="56"/>
  <c r="AI201" i="57"/>
  <c r="AG201" i="57"/>
  <c r="AF179" i="57"/>
  <c r="AG112" i="57"/>
  <c r="AI112" i="57"/>
  <c r="AH112" i="57" s="1"/>
  <c r="AJ112" i="57" s="1"/>
  <c r="AF211" i="57"/>
  <c r="AG93" i="57"/>
  <c r="AI93" i="57"/>
  <c r="AI180" i="57"/>
  <c r="AH180" i="57" s="1"/>
  <c r="AJ180" i="57" s="1"/>
  <c r="AG180" i="57"/>
  <c r="AF147" i="57"/>
  <c r="AF364" i="57"/>
  <c r="AF474" i="57"/>
  <c r="AF59" i="56"/>
  <c r="AI228" i="57"/>
  <c r="AH228" i="57" s="1"/>
  <c r="AJ228" i="57" s="1"/>
  <c r="AG228" i="57"/>
  <c r="AI389" i="57"/>
  <c r="AG389" i="57"/>
  <c r="AF78" i="56"/>
  <c r="AI220" i="57"/>
  <c r="AH220" i="57" s="1"/>
  <c r="AJ220" i="57" s="1"/>
  <c r="AG220" i="57"/>
  <c r="AG473" i="57"/>
  <c r="AI473" i="57"/>
  <c r="AH473" i="57" s="1"/>
  <c r="AJ473" i="57" s="1"/>
  <c r="AG20" i="56"/>
  <c r="AG58" i="56"/>
  <c r="AI361" i="57"/>
  <c r="AH361" i="57" s="1"/>
  <c r="AJ361" i="57" s="1"/>
  <c r="AG361" i="57"/>
  <c r="AF175" i="57"/>
  <c r="AI113" i="57"/>
  <c r="AH113" i="57" s="1"/>
  <c r="AJ113" i="57" s="1"/>
  <c r="AG113" i="57"/>
  <c r="AF144" i="57"/>
  <c r="AI305" i="57"/>
  <c r="AH305" i="57" s="1"/>
  <c r="AJ305" i="57" s="1"/>
  <c r="AG305" i="57"/>
  <c r="AF312" i="57"/>
  <c r="AG288" i="57"/>
  <c r="AI288" i="57"/>
  <c r="AH288" i="57" s="1"/>
  <c r="AJ288" i="57" s="1"/>
  <c r="AI419" i="57"/>
  <c r="AH419" i="57" s="1"/>
  <c r="AJ419" i="57" s="1"/>
  <c r="AG419" i="57"/>
  <c r="AG355" i="57"/>
  <c r="AI355" i="57"/>
  <c r="AH355" i="57" s="1"/>
  <c r="AJ355" i="57" s="1"/>
  <c r="AF49" i="56"/>
  <c r="AG342" i="57"/>
  <c r="AI342" i="57"/>
  <c r="AH342" i="57" s="1"/>
  <c r="AJ342" i="57" s="1"/>
  <c r="AF301" i="57"/>
  <c r="AG4" i="56"/>
  <c r="AI160" i="57"/>
  <c r="AG160" i="57"/>
  <c r="AI205" i="57"/>
  <c r="AG205" i="57"/>
  <c r="AF349" i="57"/>
  <c r="AG45" i="56"/>
  <c r="AG89" i="56"/>
  <c r="AF163" i="57"/>
  <c r="AF471" i="57"/>
  <c r="AI155" i="57"/>
  <c r="AH155" i="57" s="1"/>
  <c r="AJ155" i="57" s="1"/>
  <c r="AG155" i="57"/>
  <c r="AF309" i="57"/>
  <c r="AI365" i="57"/>
  <c r="AG365" i="57"/>
  <c r="AF344" i="58"/>
  <c r="AG372" i="58"/>
  <c r="AI372" i="58"/>
  <c r="AH372" i="58" s="1"/>
  <c r="AJ372" i="58" s="1"/>
  <c r="AF34" i="57"/>
  <c r="AF110" i="57"/>
  <c r="AI487" i="58"/>
  <c r="AH487" i="58" s="1"/>
  <c r="AJ487" i="58" s="1"/>
  <c r="AG487" i="58"/>
  <c r="AG66" i="57"/>
  <c r="AI66" i="57"/>
  <c r="AH66" i="57" s="1"/>
  <c r="AJ66" i="57" s="1"/>
  <c r="AF189" i="57"/>
  <c r="AG346" i="57"/>
  <c r="AI346" i="57"/>
  <c r="AH346" i="57" s="1"/>
  <c r="AJ346" i="57" s="1"/>
  <c r="AG416" i="57"/>
  <c r="AI416" i="57"/>
  <c r="AH416" i="57" s="1"/>
  <c r="AJ416" i="57" s="1"/>
  <c r="AG324" i="57"/>
  <c r="AI324" i="57"/>
  <c r="AH324" i="57" s="1"/>
  <c r="AJ324" i="57" s="1"/>
  <c r="AG372" i="57"/>
  <c r="AI372" i="57"/>
  <c r="AH372" i="57" s="1"/>
  <c r="AJ372" i="57" s="1"/>
  <c r="AF38" i="56"/>
  <c r="AG87" i="57"/>
  <c r="AI87" i="57"/>
  <c r="AH87" i="57" s="1"/>
  <c r="AJ87" i="57" s="1"/>
  <c r="AF498" i="57"/>
  <c r="AG265" i="57"/>
  <c r="AI265" i="57"/>
  <c r="AI396" i="57"/>
  <c r="AG396" i="57"/>
  <c r="AI482" i="57"/>
  <c r="AH482" i="57" s="1"/>
  <c r="AJ482" i="57" s="1"/>
  <c r="AG482" i="57"/>
  <c r="AG27" i="56"/>
  <c r="AF75" i="56"/>
  <c r="AF198" i="57"/>
  <c r="AG497" i="57"/>
  <c r="AI497" i="57"/>
  <c r="AH497" i="57" s="1"/>
  <c r="AJ497" i="57" s="1"/>
  <c r="AF22" i="56"/>
  <c r="AI439" i="58"/>
  <c r="AH439" i="58" s="1"/>
  <c r="AJ439" i="58" s="1"/>
  <c r="AG439" i="58"/>
  <c r="AG324" i="58"/>
  <c r="AI324" i="58"/>
  <c r="AH324" i="58" s="1"/>
  <c r="AJ324" i="58" s="1"/>
  <c r="AF239" i="57"/>
  <c r="AF272" i="57"/>
  <c r="AG405" i="57"/>
  <c r="AI405" i="57"/>
  <c r="AH405" i="57" s="1"/>
  <c r="AJ405" i="57" s="1"/>
  <c r="AG37" i="56"/>
  <c r="AG457" i="57"/>
  <c r="AI457" i="57"/>
  <c r="AH457" i="57" s="1"/>
  <c r="AJ457" i="57" s="1"/>
  <c r="AG70" i="56"/>
  <c r="AI493" i="57"/>
  <c r="AH493" i="57" s="1"/>
  <c r="AJ493" i="57" s="1"/>
  <c r="AG493" i="57"/>
  <c r="AG494" i="57"/>
  <c r="AI494" i="57"/>
  <c r="AH494" i="57" s="1"/>
  <c r="AJ494" i="57" s="1"/>
  <c r="AG251" i="57"/>
  <c r="AI251" i="57"/>
  <c r="AH251" i="57" s="1"/>
  <c r="AJ251" i="57" s="1"/>
  <c r="AF134" i="57"/>
  <c r="AG102" i="57"/>
  <c r="AI102" i="57"/>
  <c r="AH102" i="57" s="1"/>
  <c r="AJ102" i="57" s="1"/>
  <c r="AI221" i="57"/>
  <c r="AG221" i="57"/>
  <c r="AG286" i="57"/>
  <c r="AI286" i="57"/>
  <c r="AH286" i="57" s="1"/>
  <c r="AJ286" i="57" s="1"/>
  <c r="AF180" i="57"/>
  <c r="AF212" i="57"/>
  <c r="AF331" i="58"/>
  <c r="AI240" i="57"/>
  <c r="AH240" i="57" s="1"/>
  <c r="AJ240" i="57" s="1"/>
  <c r="AG240" i="57"/>
  <c r="AF353" i="57"/>
  <c r="AF437" i="57"/>
  <c r="AF54" i="56"/>
  <c r="AF284" i="57"/>
  <c r="AF393" i="57"/>
  <c r="AG91" i="56"/>
  <c r="AI103" i="58"/>
  <c r="AH103" i="58" s="1"/>
  <c r="AJ103" i="58" s="1"/>
  <c r="AG103" i="58"/>
  <c r="AI495" i="58"/>
  <c r="AH495" i="58" s="1"/>
  <c r="AJ495" i="58" s="1"/>
  <c r="AG495" i="58"/>
  <c r="AF7" i="57"/>
  <c r="AF108" i="57"/>
  <c r="AG433" i="57"/>
  <c r="AI433" i="57"/>
  <c r="AH433" i="57" s="1"/>
  <c r="AJ433" i="57" s="1"/>
  <c r="AF334" i="57"/>
  <c r="AG376" i="57"/>
  <c r="AI376" i="57"/>
  <c r="AH376" i="57" s="1"/>
  <c r="AJ376" i="57" s="1"/>
  <c r="AF417" i="57"/>
  <c r="AG86" i="56"/>
  <c r="AF306" i="57"/>
  <c r="AG255" i="57"/>
  <c r="AI255" i="57"/>
  <c r="AG425" i="57"/>
  <c r="AI425" i="57"/>
  <c r="AH425" i="57" s="1"/>
  <c r="AJ425" i="57" s="1"/>
  <c r="AF387" i="58"/>
  <c r="AI463" i="58"/>
  <c r="AH463" i="58" s="1"/>
  <c r="AJ463" i="58" s="1"/>
  <c r="AG463" i="58"/>
  <c r="AG260" i="57"/>
  <c r="AI260" i="57"/>
  <c r="AF462" i="57"/>
  <c r="AG374" i="57"/>
  <c r="AI374" i="57"/>
  <c r="AH374" i="57" s="1"/>
  <c r="AJ374" i="57" s="1"/>
  <c r="AF89" i="56"/>
  <c r="AF260" i="57"/>
  <c r="AG461" i="57"/>
  <c r="AI461" i="57"/>
  <c r="AH461" i="57" s="1"/>
  <c r="AJ461" i="57" s="1"/>
  <c r="AG66" i="56"/>
  <c r="AI330" i="58"/>
  <c r="AH330" i="58" s="1"/>
  <c r="AJ330" i="58" s="1"/>
  <c r="AG330" i="58"/>
  <c r="AG362" i="57"/>
  <c r="AI362" i="57"/>
  <c r="AH362" i="57" s="1"/>
  <c r="AJ362" i="57" s="1"/>
  <c r="AG420" i="57"/>
  <c r="AI420" i="57"/>
  <c r="AH420" i="57" s="1"/>
  <c r="AJ420" i="57" s="1"/>
  <c r="AF457" i="58"/>
  <c r="AI199" i="57"/>
  <c r="AH199" i="57" s="1"/>
  <c r="AJ199" i="57" s="1"/>
  <c r="AG199" i="57"/>
  <c r="AF449" i="57"/>
  <c r="AI408" i="57"/>
  <c r="AG408" i="57"/>
  <c r="AF241" i="57"/>
  <c r="AF500" i="57"/>
  <c r="AF139" i="56"/>
  <c r="AG138" i="57"/>
  <c r="AI138" i="57"/>
  <c r="AH138" i="57" s="1"/>
  <c r="AJ138" i="57" s="1"/>
  <c r="AG136" i="56"/>
  <c r="AI312" i="57"/>
  <c r="AG312" i="57"/>
  <c r="AF293" i="57"/>
  <c r="AF5" i="56"/>
  <c r="AG47" i="56"/>
  <c r="AG395" i="57"/>
  <c r="AI395" i="57"/>
  <c r="AH395" i="57" s="1"/>
  <c r="AJ395" i="57" s="1"/>
  <c r="AG390" i="57"/>
  <c r="AI390" i="57"/>
  <c r="AF159" i="56"/>
  <c r="AF252" i="56"/>
  <c r="AG351" i="56"/>
  <c r="AF490" i="56"/>
  <c r="AG410" i="56"/>
  <c r="AG282" i="56"/>
  <c r="AG354" i="56"/>
  <c r="AG416" i="56"/>
  <c r="AF198" i="56"/>
  <c r="AF44" i="56"/>
  <c r="AG96" i="56"/>
  <c r="AF205" i="56"/>
  <c r="AG317" i="56"/>
  <c r="AG407" i="57"/>
  <c r="AI407" i="57"/>
  <c r="AG23" i="56"/>
  <c r="AG203" i="56"/>
  <c r="AG316" i="56"/>
  <c r="AF165" i="56"/>
  <c r="AI92" i="57"/>
  <c r="AH92" i="57" s="1"/>
  <c r="AJ92" i="57" s="1"/>
  <c r="AG92" i="57"/>
  <c r="AG399" i="57"/>
  <c r="AI399" i="57"/>
  <c r="AH399" i="57" s="1"/>
  <c r="AJ399" i="57" s="1"/>
  <c r="AI212" i="57"/>
  <c r="AH212" i="57" s="1"/>
  <c r="AJ212" i="57" s="1"/>
  <c r="AG212" i="57"/>
  <c r="AG393" i="57"/>
  <c r="AI393" i="57"/>
  <c r="AH393" i="57" s="1"/>
  <c r="AJ393" i="57" s="1"/>
  <c r="AF232" i="56"/>
  <c r="AF31" i="57"/>
  <c r="AG143" i="57"/>
  <c r="AI143" i="57"/>
  <c r="AH143" i="57" s="1"/>
  <c r="AJ143" i="57" s="1"/>
  <c r="AF176" i="57"/>
  <c r="AF300" i="57"/>
  <c r="AF423" i="57"/>
  <c r="AG40" i="56"/>
  <c r="AG282" i="57"/>
  <c r="AI282" i="57"/>
  <c r="AG94" i="56"/>
  <c r="AF220" i="56"/>
  <c r="AG319" i="56"/>
  <c r="AG378" i="56"/>
  <c r="AG266" i="56"/>
  <c r="AG331" i="56"/>
  <c r="AG384" i="56"/>
  <c r="AF176" i="56"/>
  <c r="AF387" i="56"/>
  <c r="AF189" i="56"/>
  <c r="AF187" i="56"/>
  <c r="AG326" i="56"/>
  <c r="AG338" i="56"/>
  <c r="AF495" i="56"/>
  <c r="AF242" i="56"/>
  <c r="AG44" i="56"/>
  <c r="AG417" i="56"/>
  <c r="AF156" i="56"/>
  <c r="AF378" i="56"/>
  <c r="AF127" i="56"/>
  <c r="AG14" i="56"/>
  <c r="AF419" i="57"/>
  <c r="AG93" i="56"/>
  <c r="AG259" i="56"/>
  <c r="AI397" i="57"/>
  <c r="AG397" i="57"/>
  <c r="AF19" i="56"/>
  <c r="AF410" i="57"/>
  <c r="AF132" i="56"/>
  <c r="AI404" i="57"/>
  <c r="AH404" i="57" s="1"/>
  <c r="AJ404" i="57" s="1"/>
  <c r="AG404" i="57"/>
  <c r="AF495" i="57"/>
  <c r="AF151" i="56"/>
  <c r="AF244" i="56"/>
  <c r="AG382" i="57"/>
  <c r="AI382" i="57"/>
  <c r="AH382" i="57" s="1"/>
  <c r="AJ382" i="57" s="1"/>
  <c r="AI341" i="57"/>
  <c r="AG341" i="57"/>
  <c r="AI364" i="57"/>
  <c r="AG364" i="57"/>
  <c r="AG11" i="56"/>
  <c r="AF14" i="56"/>
  <c r="AG357" i="57"/>
  <c r="AI357" i="57"/>
  <c r="AH357" i="57" s="1"/>
  <c r="AJ357" i="57" s="1"/>
  <c r="AG377" i="57"/>
  <c r="AI377" i="57"/>
  <c r="AH377" i="57" s="1"/>
  <c r="AJ377" i="57" s="1"/>
  <c r="AF61" i="56"/>
  <c r="AG100" i="56"/>
  <c r="AF207" i="56"/>
  <c r="AG325" i="56"/>
  <c r="AF74" i="56"/>
  <c r="AG209" i="56"/>
  <c r="AF294" i="56"/>
  <c r="AF366" i="56"/>
  <c r="AG216" i="56"/>
  <c r="AG308" i="56"/>
  <c r="AF305" i="56"/>
  <c r="AF123" i="56"/>
  <c r="AF324" i="56"/>
  <c r="AG461" i="56"/>
  <c r="AG95" i="56"/>
  <c r="AF267" i="56"/>
  <c r="AF336" i="56"/>
  <c r="AG179" i="56"/>
  <c r="AI311" i="57"/>
  <c r="AH311" i="57" s="1"/>
  <c r="AJ311" i="57" s="1"/>
  <c r="AG311" i="57"/>
  <c r="AF318" i="57"/>
  <c r="AF264" i="56"/>
  <c r="AI213" i="57"/>
  <c r="AG213" i="57"/>
  <c r="AI410" i="57"/>
  <c r="AH410" i="57" s="1"/>
  <c r="AJ410" i="57" s="1"/>
  <c r="AG410" i="57"/>
  <c r="AF404" i="57"/>
  <c r="AG15" i="56"/>
  <c r="AF165" i="57"/>
  <c r="AG254" i="57"/>
  <c r="AI254" i="57"/>
  <c r="AF425" i="57"/>
  <c r="AG174" i="56"/>
  <c r="AG50" i="57"/>
  <c r="AI50" i="57"/>
  <c r="AH50" i="57" s="1"/>
  <c r="AJ50" i="57" s="1"/>
  <c r="AG223" i="57"/>
  <c r="AI223" i="57"/>
  <c r="AH223" i="57" s="1"/>
  <c r="AJ223" i="57" s="1"/>
  <c r="AF310" i="57"/>
  <c r="AG366" i="57"/>
  <c r="AI366" i="57"/>
  <c r="AF392" i="57"/>
  <c r="AG480" i="57"/>
  <c r="AI480" i="57"/>
  <c r="AH480" i="57" s="1"/>
  <c r="AJ480" i="57" s="1"/>
  <c r="AF284" i="56"/>
  <c r="AG367" i="56"/>
  <c r="AF439" i="56"/>
  <c r="AG102" i="56"/>
  <c r="AF221" i="56"/>
  <c r="AF178" i="56"/>
  <c r="AG375" i="56"/>
  <c r="AG141" i="56"/>
  <c r="AG235" i="56"/>
  <c r="AF391" i="56"/>
  <c r="AF397" i="56"/>
  <c r="AG189" i="56"/>
  <c r="AF274" i="56"/>
  <c r="AF346" i="56"/>
  <c r="AG481" i="56"/>
  <c r="AF412" i="57"/>
  <c r="AG39" i="56"/>
  <c r="AF204" i="56"/>
  <c r="AG165" i="56"/>
  <c r="AG322" i="56"/>
  <c r="AF145" i="56"/>
  <c r="AF238" i="56"/>
  <c r="AG168" i="56"/>
  <c r="AG409" i="56"/>
  <c r="AF152" i="56"/>
  <c r="AF370" i="56"/>
  <c r="AG222" i="56"/>
  <c r="AG181" i="56"/>
  <c r="AF376" i="56"/>
  <c r="AG458" i="56"/>
  <c r="AF135" i="56"/>
  <c r="AG212" i="56"/>
  <c r="AG391" i="56"/>
  <c r="AG158" i="55"/>
  <c r="AF115" i="55"/>
  <c r="AG282" i="55"/>
  <c r="AF162" i="55"/>
  <c r="AF227" i="55"/>
  <c r="AG289" i="55"/>
  <c r="AG435" i="55"/>
  <c r="AF18" i="55"/>
  <c r="AG192" i="55"/>
  <c r="AG491" i="56"/>
  <c r="AF49" i="55"/>
  <c r="AG138" i="55"/>
  <c r="AG336" i="55"/>
  <c r="AF396" i="55"/>
  <c r="AF311" i="55"/>
  <c r="AG446" i="55"/>
  <c r="AF159" i="55"/>
  <c r="AG213" i="55"/>
  <c r="AF460" i="55"/>
  <c r="AG224" i="56"/>
  <c r="AF325" i="56"/>
  <c r="AG174" i="55"/>
  <c r="AG449" i="56"/>
  <c r="AF331" i="56"/>
  <c r="AG242" i="56"/>
  <c r="AG177" i="56"/>
  <c r="AG498" i="56"/>
  <c r="AG117" i="56"/>
  <c r="AG381" i="56"/>
  <c r="AG130" i="56"/>
  <c r="AF227" i="56"/>
  <c r="AG387" i="56"/>
  <c r="AG133" i="56"/>
  <c r="AG229" i="56"/>
  <c r="AF390" i="56"/>
  <c r="AF142" i="56"/>
  <c r="AG236" i="56"/>
  <c r="AF404" i="56"/>
  <c r="AG68" i="55"/>
  <c r="AG304" i="55"/>
  <c r="AF241" i="55"/>
  <c r="AG429" i="55"/>
  <c r="AG369" i="55"/>
  <c r="AG469" i="55"/>
  <c r="AF492" i="56"/>
  <c r="AG51" i="55"/>
  <c r="AF288" i="55"/>
  <c r="AG398" i="55"/>
  <c r="AG106" i="55"/>
  <c r="AG345" i="55"/>
  <c r="AG58" i="55"/>
  <c r="AG294" i="55"/>
  <c r="AG423" i="56"/>
  <c r="AG76" i="55"/>
  <c r="AF364" i="56"/>
  <c r="AF82" i="56"/>
  <c r="AF389" i="56"/>
  <c r="AG473" i="56"/>
  <c r="AG115" i="56"/>
  <c r="AF375" i="57"/>
  <c r="AG161" i="56"/>
  <c r="AG254" i="56"/>
  <c r="AG186" i="56"/>
  <c r="AG300" i="56"/>
  <c r="AG173" i="56"/>
  <c r="AG276" i="56"/>
  <c r="AG4" i="55"/>
  <c r="AF305" i="55"/>
  <c r="AG237" i="55"/>
  <c r="AG165" i="55"/>
  <c r="AF320" i="55"/>
  <c r="AG402" i="55"/>
  <c r="AG437" i="55"/>
  <c r="AG438" i="56"/>
  <c r="AG90" i="55"/>
  <c r="AG326" i="55"/>
  <c r="AG384" i="55"/>
  <c r="AG214" i="55"/>
  <c r="AG288" i="56"/>
  <c r="AG63" i="55"/>
  <c r="AG455" i="57"/>
  <c r="AI455" i="57"/>
  <c r="AG215" i="56"/>
  <c r="AG453" i="56"/>
  <c r="AG210" i="56"/>
  <c r="AG67" i="56"/>
  <c r="AF367" i="56"/>
  <c r="AG434" i="56"/>
  <c r="AF384" i="57"/>
  <c r="AG158" i="56"/>
  <c r="AG251" i="56"/>
  <c r="AF407" i="56"/>
  <c r="AF31" i="56"/>
  <c r="AF195" i="56"/>
  <c r="AF413" i="56"/>
  <c r="AG197" i="56"/>
  <c r="AF282" i="56"/>
  <c r="AF354" i="56"/>
  <c r="AG497" i="56"/>
  <c r="AF36" i="56"/>
  <c r="AF93" i="56"/>
  <c r="AG204" i="56"/>
  <c r="AF289" i="56"/>
  <c r="AG130" i="55"/>
  <c r="AG102" i="55"/>
  <c r="AG37" i="55"/>
  <c r="AG97" i="55"/>
  <c r="AG250" i="55"/>
  <c r="AG338" i="55"/>
  <c r="AG168" i="55"/>
  <c r="AG35" i="55"/>
  <c r="AG209" i="55"/>
  <c r="AG360" i="56"/>
  <c r="AF169" i="55"/>
  <c r="AG280" i="55"/>
  <c r="AG220" i="55"/>
  <c r="AG381" i="55"/>
  <c r="AG281" i="55"/>
  <c r="AF452" i="56"/>
  <c r="AG25" i="55"/>
  <c r="AF264" i="55"/>
  <c r="AG87" i="55"/>
  <c r="AF339" i="55"/>
  <c r="AF467" i="56"/>
  <c r="AG96" i="55"/>
  <c r="AG227" i="55"/>
  <c r="AG73" i="55"/>
  <c r="AF297" i="55"/>
  <c r="AG153" i="55"/>
  <c r="AG317" i="55"/>
  <c r="AF361" i="56"/>
  <c r="AG77" i="55"/>
  <c r="AF371" i="55"/>
  <c r="AF444" i="56"/>
  <c r="AF27" i="55"/>
  <c r="AG217" i="55"/>
  <c r="AF480" i="55"/>
  <c r="AG423" i="55"/>
  <c r="AF435" i="56"/>
  <c r="AF205" i="55"/>
  <c r="AG347" i="55"/>
  <c r="AF129" i="55"/>
  <c r="AG172" i="55"/>
  <c r="AG496" i="55"/>
  <c r="AG183" i="55"/>
  <c r="AF488" i="55"/>
  <c r="AF469" i="56"/>
  <c r="AG70" i="55"/>
  <c r="AG306" i="55"/>
  <c r="AF245" i="55"/>
  <c r="AG471" i="55"/>
  <c r="AG91" i="55"/>
  <c r="AF363" i="55"/>
  <c r="AF219" i="55"/>
  <c r="AG186" i="55"/>
  <c r="AG144" i="55"/>
  <c r="AF384" i="55"/>
  <c r="AG120" i="55"/>
  <c r="AG499" i="56"/>
  <c r="AG82" i="55"/>
  <c r="AF231" i="55"/>
  <c r="AF331" i="55"/>
  <c r="AG98" i="55"/>
  <c r="AF220" i="55"/>
  <c r="AG312" i="55"/>
  <c r="AF257" i="55"/>
  <c r="AG385" i="55"/>
  <c r="AF60" i="55"/>
  <c r="AG141" i="55"/>
  <c r="AF296" i="55"/>
  <c r="AG414" i="55"/>
  <c r="AF347" i="55"/>
  <c r="AF461" i="55"/>
  <c r="AG122" i="55"/>
  <c r="AG47" i="55"/>
  <c r="AG486" i="55"/>
  <c r="AF430" i="55"/>
  <c r="AF493" i="55"/>
  <c r="AG66" i="55"/>
  <c r="AG238" i="55"/>
  <c r="AF368" i="55"/>
  <c r="AG228" i="56"/>
  <c r="AF412" i="56"/>
  <c r="AF434" i="55"/>
  <c r="AF375" i="55"/>
  <c r="AG146" i="55"/>
  <c r="AG344" i="55"/>
  <c r="AF404" i="55"/>
  <c r="AG454" i="55"/>
  <c r="AF103" i="55"/>
  <c r="AF112" i="55"/>
  <c r="AF351" i="55"/>
  <c r="AG309" i="55"/>
  <c r="AG419" i="55"/>
  <c r="AF472" i="55"/>
  <c r="AF405" i="55"/>
  <c r="AG330" i="55"/>
  <c r="AF76" i="56"/>
  <c r="AF451" i="56"/>
  <c r="AF26" i="55"/>
  <c r="AG42" i="55"/>
  <c r="AG101" i="55"/>
  <c r="AG200" i="55"/>
  <c r="AF455" i="55"/>
  <c r="AF497" i="56"/>
  <c r="AG6" i="55"/>
  <c r="AG23" i="55"/>
  <c r="AF309" i="55"/>
  <c r="AF427" i="55"/>
  <c r="AF448" i="55"/>
  <c r="AF292" i="55"/>
  <c r="AF500" i="55"/>
  <c r="AG390" i="55"/>
  <c r="AG372" i="55"/>
  <c r="AF318" i="55"/>
  <c r="AG448" i="56"/>
  <c r="AF147" i="55"/>
  <c r="AF168" i="55"/>
  <c r="AG239" i="55"/>
  <c r="AF484" i="55"/>
  <c r="AF32" i="55"/>
  <c r="AF75" i="55"/>
  <c r="AG268" i="55"/>
  <c r="AF29" i="55"/>
  <c r="AF72" i="55"/>
  <c r="AG270" i="55"/>
  <c r="AG383" i="55"/>
  <c r="AG152" i="55"/>
  <c r="AF483" i="55"/>
  <c r="AG336" i="56"/>
  <c r="AG62" i="55"/>
  <c r="AG298" i="55"/>
  <c r="AG463" i="55"/>
  <c r="AG224" i="55"/>
  <c r="AG334" i="55"/>
  <c r="AF490" i="55"/>
  <c r="AF453" i="56"/>
  <c r="AG170" i="55"/>
  <c r="AG114" i="55"/>
  <c r="AG353" i="55"/>
  <c r="AG65" i="55"/>
  <c r="AG242" i="55"/>
  <c r="AF373" i="55"/>
  <c r="AF135" i="55"/>
  <c r="AF502" i="55"/>
  <c r="AG19" i="55"/>
  <c r="AF87" i="55"/>
  <c r="AG193" i="55"/>
  <c r="AF465" i="55"/>
  <c r="AG420" i="55"/>
  <c r="AF421" i="55"/>
  <c r="AF120" i="55"/>
  <c r="AG359" i="55"/>
  <c r="AF419" i="55"/>
  <c r="AG358" i="55"/>
  <c r="AF484" i="56"/>
  <c r="AG328" i="55"/>
  <c r="AF388" i="55"/>
  <c r="AF295" i="55"/>
  <c r="AG433" i="55"/>
  <c r="AF423" i="56"/>
  <c r="AF28" i="55"/>
  <c r="AF335" i="55"/>
  <c r="AG277" i="55"/>
  <c r="AG403" i="55"/>
  <c r="AG493" i="55"/>
  <c r="AF329" i="55"/>
  <c r="AF423" i="55"/>
  <c r="AG241" i="55"/>
  <c r="AG383" i="56"/>
  <c r="AF58" i="55"/>
  <c r="AG139" i="55"/>
  <c r="AF294" i="55"/>
  <c r="AF212" i="55"/>
  <c r="AF349" i="55"/>
  <c r="AF459" i="55"/>
  <c r="AF476" i="56"/>
  <c r="AG16" i="55"/>
  <c r="AG109" i="55"/>
  <c r="AG104" i="55"/>
  <c r="AG425" i="55"/>
  <c r="AG408" i="55"/>
  <c r="AF401" i="56"/>
  <c r="AG12" i="55"/>
  <c r="AG49" i="55"/>
  <c r="AG244" i="55"/>
  <c r="AF393" i="55"/>
  <c r="AF450" i="55"/>
  <c r="AG43" i="55"/>
  <c r="AF126" i="55"/>
  <c r="AF284" i="55"/>
  <c r="AG46" i="55"/>
  <c r="AF238" i="55"/>
  <c r="AF124" i="55"/>
  <c r="AG315" i="55"/>
  <c r="AF422" i="55"/>
  <c r="AF445" i="56"/>
  <c r="AG198" i="55"/>
  <c r="AF338" i="55"/>
  <c r="AF54" i="55"/>
  <c r="AG132" i="55"/>
  <c r="AF290" i="55"/>
  <c r="AF196" i="55"/>
  <c r="AF341" i="55"/>
  <c r="AF451" i="55"/>
  <c r="AG470" i="56"/>
  <c r="AG18" i="59"/>
  <c r="AF43" i="59"/>
  <c r="AF5" i="59"/>
  <c r="AG7" i="59"/>
  <c r="AH113" i="59"/>
  <c r="AJ113" i="59" s="1"/>
  <c r="AG113" i="59"/>
  <c r="AG114" i="59"/>
  <c r="AG28" i="59"/>
  <c r="AH55" i="59"/>
  <c r="AJ55" i="59" s="1"/>
  <c r="AG55" i="59"/>
  <c r="AF39" i="59"/>
  <c r="AG72" i="59"/>
  <c r="AF36" i="59"/>
  <c r="AG46" i="59"/>
  <c r="AH46" i="59"/>
  <c r="AJ46" i="59" s="1"/>
  <c r="AG70" i="59"/>
  <c r="AF41" i="59"/>
  <c r="AG43" i="59"/>
  <c r="AG54" i="59"/>
  <c r="AG192" i="59"/>
  <c r="AF85" i="59"/>
  <c r="AG17" i="59"/>
  <c r="AG50" i="59"/>
  <c r="AH50" i="59"/>
  <c r="AJ50" i="59" s="1"/>
  <c r="AF147" i="59"/>
  <c r="AG96" i="59"/>
  <c r="AF38" i="59"/>
  <c r="AG45" i="59"/>
  <c r="AH45" i="59"/>
  <c r="AJ45" i="59" s="1"/>
  <c r="AF7" i="59"/>
  <c r="AG57" i="59"/>
  <c r="AG146" i="59"/>
  <c r="AG5" i="59"/>
  <c r="AF4" i="59"/>
  <c r="AG14" i="59"/>
  <c r="AG76" i="59"/>
  <c r="AH76" i="59"/>
  <c r="AJ76" i="59" s="1"/>
  <c r="AF54" i="59"/>
  <c r="AH138" i="59"/>
  <c r="AJ138" i="59" s="1"/>
  <c r="AG138" i="59"/>
  <c r="AF11" i="59"/>
  <c r="AF50" i="59"/>
  <c r="AF24" i="59"/>
  <c r="AG52" i="59"/>
  <c r="AG34" i="59"/>
  <c r="AG69" i="59"/>
  <c r="AF29" i="59"/>
  <c r="AF106" i="59"/>
  <c r="AF96" i="59"/>
  <c r="AF138" i="59"/>
  <c r="AG112" i="59"/>
  <c r="AF73" i="59"/>
  <c r="AG145" i="59"/>
  <c r="AF26" i="59"/>
  <c r="AG107" i="59"/>
  <c r="AH107" i="59"/>
  <c r="AJ107" i="59" s="1"/>
  <c r="AG102" i="59"/>
  <c r="AH130" i="59"/>
  <c r="AJ130" i="59" s="1"/>
  <c r="AG130" i="59"/>
  <c r="AH272" i="59"/>
  <c r="AJ272" i="59" s="1"/>
  <c r="AG272" i="59"/>
  <c r="AF51" i="59"/>
  <c r="AG144" i="59"/>
  <c r="AF97" i="59"/>
  <c r="AH83" i="59"/>
  <c r="AJ83" i="59" s="1"/>
  <c r="AG83" i="59"/>
  <c r="AF125" i="59"/>
  <c r="AG139" i="59"/>
  <c r="AF70" i="59"/>
  <c r="AG274" i="59"/>
  <c r="AH274" i="59"/>
  <c r="AJ274" i="59" s="1"/>
  <c r="AF76" i="59"/>
  <c r="AF209" i="59"/>
  <c r="AH212" i="59"/>
  <c r="AJ212" i="59" s="1"/>
  <c r="AG212" i="59"/>
  <c r="AG62" i="59"/>
  <c r="AF89" i="59"/>
  <c r="AF113" i="59"/>
  <c r="AH79" i="59"/>
  <c r="AJ79" i="59" s="1"/>
  <c r="AG79" i="59"/>
  <c r="AH280" i="59"/>
  <c r="AJ280" i="59" s="1"/>
  <c r="AG280" i="59"/>
  <c r="AG217" i="59"/>
  <c r="AF137" i="59"/>
  <c r="AG220" i="59"/>
  <c r="AF19" i="59"/>
  <c r="AG108" i="59"/>
  <c r="AH108" i="59"/>
  <c r="AJ108" i="59" s="1"/>
  <c r="AG133" i="59"/>
  <c r="AF133" i="59"/>
  <c r="AG92" i="59"/>
  <c r="AH92" i="59"/>
  <c r="AJ92" i="59" s="1"/>
  <c r="AF47" i="59"/>
  <c r="AG91" i="59"/>
  <c r="AF177" i="59"/>
  <c r="AG124" i="59"/>
  <c r="AF174" i="59"/>
  <c r="AG147" i="59"/>
  <c r="AG256" i="59"/>
  <c r="AG193" i="59"/>
  <c r="AG140" i="59"/>
  <c r="AH140" i="59"/>
  <c r="AJ140" i="59" s="1"/>
  <c r="AH119" i="59"/>
  <c r="AJ119" i="59" s="1"/>
  <c r="AG119" i="59"/>
  <c r="AG216" i="59"/>
  <c r="AH216" i="59"/>
  <c r="AJ216" i="59" s="1"/>
  <c r="AG260" i="59"/>
  <c r="AH336" i="59"/>
  <c r="AJ336" i="59" s="1"/>
  <c r="AG336" i="59"/>
  <c r="AG115" i="59"/>
  <c r="AH115" i="59"/>
  <c r="AJ115" i="59" s="1"/>
  <c r="AG158" i="59"/>
  <c r="AG307" i="59"/>
  <c r="AG501" i="59"/>
  <c r="AF285" i="59"/>
  <c r="AF290" i="59"/>
  <c r="AF317" i="59"/>
  <c r="AG399" i="59"/>
  <c r="AH399" i="59"/>
  <c r="AJ399" i="59" s="1"/>
  <c r="AF192" i="59"/>
  <c r="AG486" i="59"/>
  <c r="AF223" i="59"/>
  <c r="AF102" i="59"/>
  <c r="AG211" i="59"/>
  <c r="AF10" i="59"/>
  <c r="AG263" i="59"/>
  <c r="AH263" i="59"/>
  <c r="AJ263" i="59" s="1"/>
  <c r="AF332" i="59"/>
  <c r="AF291" i="59"/>
  <c r="AF268" i="59"/>
  <c r="AF243" i="59"/>
  <c r="AG463" i="59"/>
  <c r="AF337" i="59"/>
  <c r="AF163" i="59"/>
  <c r="AF308" i="59"/>
  <c r="AG123" i="59"/>
  <c r="AG190" i="59"/>
  <c r="AH315" i="59"/>
  <c r="AJ315" i="59" s="1"/>
  <c r="AG315" i="59"/>
  <c r="AG253" i="59"/>
  <c r="AF416" i="59"/>
  <c r="AH376" i="59"/>
  <c r="AJ376" i="59" s="1"/>
  <c r="AG376" i="59"/>
  <c r="AG345" i="59"/>
  <c r="AH345" i="59"/>
  <c r="AJ345" i="59" s="1"/>
  <c r="AF353" i="59"/>
  <c r="AF255" i="59"/>
  <c r="AG73" i="59"/>
  <c r="AF182" i="59"/>
  <c r="AF201" i="59"/>
  <c r="AG131" i="59"/>
  <c r="AG150" i="59"/>
  <c r="AG299" i="59"/>
  <c r="AF283" i="59"/>
  <c r="AF251" i="59"/>
  <c r="AG254" i="59"/>
  <c r="AG339" i="59"/>
  <c r="AG310" i="59"/>
  <c r="AF468" i="59"/>
  <c r="AG181" i="59"/>
  <c r="AG162" i="59"/>
  <c r="AF211" i="59"/>
  <c r="AF447" i="59"/>
  <c r="AF42" i="59"/>
  <c r="AF168" i="59"/>
  <c r="AF287" i="59"/>
  <c r="AG87" i="59"/>
  <c r="AG225" i="59"/>
  <c r="AF228" i="59"/>
  <c r="AG195" i="59"/>
  <c r="AH228" i="59"/>
  <c r="AJ228" i="59" s="1"/>
  <c r="AG228" i="59"/>
  <c r="AG222" i="59"/>
  <c r="AH222" i="59"/>
  <c r="AJ222" i="59" s="1"/>
  <c r="AH323" i="59"/>
  <c r="AJ323" i="59" s="1"/>
  <c r="AG323" i="59"/>
  <c r="AG178" i="59"/>
  <c r="AF229" i="59"/>
  <c r="AF194" i="59"/>
  <c r="AF249" i="59"/>
  <c r="AF333" i="59"/>
  <c r="AF296" i="59"/>
  <c r="AG455" i="59"/>
  <c r="AG493" i="59"/>
  <c r="AG390" i="59"/>
  <c r="AI94" i="58"/>
  <c r="AG94" i="58"/>
  <c r="AH281" i="59"/>
  <c r="AJ281" i="59" s="1"/>
  <c r="AG281" i="59"/>
  <c r="AF398" i="59"/>
  <c r="AG167" i="59"/>
  <c r="AF381" i="59"/>
  <c r="AF428" i="59"/>
  <c r="AG427" i="59"/>
  <c r="AH384" i="59"/>
  <c r="AJ384" i="59" s="1"/>
  <c r="AG384" i="59"/>
  <c r="AF458" i="59"/>
  <c r="AF78" i="58"/>
  <c r="AI115" i="58"/>
  <c r="AG115" i="58"/>
  <c r="AF362" i="59"/>
  <c r="AF32" i="58"/>
  <c r="AG76" i="58"/>
  <c r="AI76" i="58"/>
  <c r="AF167" i="58"/>
  <c r="AI101" i="58"/>
  <c r="AH101" i="58" s="1"/>
  <c r="AJ101" i="58" s="1"/>
  <c r="AG101" i="58"/>
  <c r="AF298" i="59"/>
  <c r="AG32" i="58"/>
  <c r="AI32" i="58"/>
  <c r="AI131" i="58"/>
  <c r="AG131" i="58"/>
  <c r="AG418" i="59"/>
  <c r="AF99" i="58"/>
  <c r="AG462" i="59"/>
  <c r="AH409" i="59"/>
  <c r="AJ409" i="59" s="1"/>
  <c r="AG409" i="59"/>
  <c r="AF3" i="59"/>
  <c r="AG392" i="59"/>
  <c r="AH392" i="59"/>
  <c r="AJ392" i="59" s="1"/>
  <c r="AF417" i="59"/>
  <c r="AG210" i="59"/>
  <c r="AF382" i="59"/>
  <c r="AF136" i="58"/>
  <c r="AF376" i="59"/>
  <c r="AG43" i="58"/>
  <c r="AI43" i="58"/>
  <c r="AH430" i="59"/>
  <c r="AJ430" i="59" s="1"/>
  <c r="AG430" i="59"/>
  <c r="AF132" i="59"/>
  <c r="AG42" i="58"/>
  <c r="AI42" i="58"/>
  <c r="AH42" i="58" s="1"/>
  <c r="AJ42" i="58" s="1"/>
  <c r="AG173" i="59"/>
  <c r="AH173" i="59"/>
  <c r="AJ173" i="59" s="1"/>
  <c r="AG439" i="59"/>
  <c r="AG300" i="59"/>
  <c r="AF366" i="59"/>
  <c r="AG474" i="59"/>
  <c r="AH433" i="59"/>
  <c r="AJ433" i="59" s="1"/>
  <c r="AG433" i="59"/>
  <c r="AF339" i="59"/>
  <c r="AG349" i="59"/>
  <c r="AG483" i="59"/>
  <c r="AG369" i="59"/>
  <c r="AG338" i="59"/>
  <c r="AF475" i="59"/>
  <c r="AG305" i="59"/>
  <c r="AF493" i="59"/>
  <c r="AI197" i="58"/>
  <c r="AH197" i="58" s="1"/>
  <c r="AJ197" i="58" s="1"/>
  <c r="AG197" i="58"/>
  <c r="AF319" i="59"/>
  <c r="AF327" i="59"/>
  <c r="AF148" i="59"/>
  <c r="AF430" i="59"/>
  <c r="AH334" i="59"/>
  <c r="AJ334" i="59" s="1"/>
  <c r="AG334" i="59"/>
  <c r="AF474" i="59"/>
  <c r="AG34" i="58"/>
  <c r="AI34" i="58"/>
  <c r="AH34" i="58" s="1"/>
  <c r="AJ34" i="58" s="1"/>
  <c r="AF75" i="58"/>
  <c r="AF351" i="59"/>
  <c r="AG502" i="59"/>
  <c r="AF413" i="59"/>
  <c r="AF481" i="59"/>
  <c r="AF384" i="59"/>
  <c r="AG416" i="59"/>
  <c r="AH416" i="59"/>
  <c r="AJ416" i="59" s="1"/>
  <c r="AF225" i="59"/>
  <c r="AF340" i="59"/>
  <c r="AF51" i="58"/>
  <c r="AG29" i="58"/>
  <c r="AI29" i="58"/>
  <c r="AI104" i="58"/>
  <c r="AH104" i="58" s="1"/>
  <c r="AJ104" i="58" s="1"/>
  <c r="AG104" i="58"/>
  <c r="AI75" i="58"/>
  <c r="AG75" i="58"/>
  <c r="AF129" i="58"/>
  <c r="AI155" i="58"/>
  <c r="AH155" i="58" s="1"/>
  <c r="AJ155" i="58" s="1"/>
  <c r="AG155" i="58"/>
  <c r="AG380" i="59"/>
  <c r="AG491" i="59"/>
  <c r="AF82" i="58"/>
  <c r="AG260" i="58"/>
  <c r="AI260" i="58"/>
  <c r="AF436" i="59"/>
  <c r="AF273" i="58"/>
  <c r="AG487" i="59"/>
  <c r="AH487" i="59"/>
  <c r="AJ487" i="59" s="1"/>
  <c r="AF250" i="58"/>
  <c r="AF410" i="59"/>
  <c r="AG79" i="58"/>
  <c r="AI79" i="58"/>
  <c r="AH79" i="58" s="1"/>
  <c r="AJ79" i="58" s="1"/>
  <c r="AI270" i="58"/>
  <c r="AH270" i="58" s="1"/>
  <c r="AJ270" i="58" s="1"/>
  <c r="AG270" i="58"/>
  <c r="AG53" i="58"/>
  <c r="AI53" i="58"/>
  <c r="AH53" i="58" s="1"/>
  <c r="AJ53" i="58" s="1"/>
  <c r="AF413" i="58"/>
  <c r="AG231" i="58"/>
  <c r="AI231" i="58"/>
  <c r="AF416" i="58"/>
  <c r="AF356" i="58"/>
  <c r="AF362" i="58"/>
  <c r="AF9" i="57"/>
  <c r="AG317" i="58"/>
  <c r="AI317" i="58"/>
  <c r="AG36" i="57"/>
  <c r="AI36" i="57"/>
  <c r="AI146" i="58"/>
  <c r="AH146" i="58" s="1"/>
  <c r="AJ146" i="58" s="1"/>
  <c r="AG146" i="58"/>
  <c r="AG222" i="58"/>
  <c r="AI222" i="58"/>
  <c r="AG73" i="58"/>
  <c r="AI73" i="58"/>
  <c r="AH73" i="58" s="1"/>
  <c r="AJ73" i="58" s="1"/>
  <c r="AG388" i="59"/>
  <c r="AH388" i="59"/>
  <c r="AJ388" i="59" s="1"/>
  <c r="AG35" i="58"/>
  <c r="AI35" i="58"/>
  <c r="AH35" i="58" s="1"/>
  <c r="AJ35" i="58" s="1"/>
  <c r="AI47" i="58"/>
  <c r="AH47" i="58" s="1"/>
  <c r="AJ47" i="58" s="1"/>
  <c r="AG47" i="58"/>
  <c r="AG175" i="58"/>
  <c r="AI175" i="58"/>
  <c r="AH175" i="58" s="1"/>
  <c r="AJ175" i="58" s="1"/>
  <c r="AG257" i="58"/>
  <c r="AI257" i="58"/>
  <c r="AH257" i="58" s="1"/>
  <c r="AJ257" i="58" s="1"/>
  <c r="AI136" i="58"/>
  <c r="AH136" i="58" s="1"/>
  <c r="AJ136" i="58" s="1"/>
  <c r="AG136" i="58"/>
  <c r="AF76" i="58"/>
  <c r="AI385" i="58"/>
  <c r="AH385" i="58" s="1"/>
  <c r="AJ385" i="58" s="1"/>
  <c r="AG385" i="58"/>
  <c r="AF407" i="58"/>
  <c r="AG484" i="59"/>
  <c r="AF116" i="58"/>
  <c r="AI311" i="58"/>
  <c r="AH311" i="58" s="1"/>
  <c r="AJ311" i="58" s="1"/>
  <c r="AG311" i="58"/>
  <c r="AG8" i="58"/>
  <c r="AI8" i="58"/>
  <c r="AH8" i="58" s="1"/>
  <c r="AJ8" i="58" s="1"/>
  <c r="AI194" i="58"/>
  <c r="AG194" i="58"/>
  <c r="AF93" i="58"/>
  <c r="AF224" i="58"/>
  <c r="AG310" i="58"/>
  <c r="AI310" i="58"/>
  <c r="AH310" i="58" s="1"/>
  <c r="AJ310" i="58" s="1"/>
  <c r="AF205" i="58"/>
  <c r="AI451" i="58"/>
  <c r="AG451" i="58"/>
  <c r="AG496" i="59"/>
  <c r="AG51" i="58"/>
  <c r="AI51" i="58"/>
  <c r="AI178" i="58"/>
  <c r="AH178" i="58" s="1"/>
  <c r="AJ178" i="58" s="1"/>
  <c r="AG178" i="58"/>
  <c r="AG286" i="59"/>
  <c r="AF197" i="58"/>
  <c r="AG218" i="58"/>
  <c r="AI218" i="58"/>
  <c r="AH218" i="58" s="1"/>
  <c r="AJ218" i="58" s="1"/>
  <c r="AF17" i="58"/>
  <c r="AI376" i="58"/>
  <c r="AH376" i="58" s="1"/>
  <c r="AJ376" i="58" s="1"/>
  <c r="AG376" i="58"/>
  <c r="AF157" i="58"/>
  <c r="AF66" i="58"/>
  <c r="AF406" i="58"/>
  <c r="AH293" i="59"/>
  <c r="AJ293" i="59" s="1"/>
  <c r="AG293" i="59"/>
  <c r="AG219" i="58"/>
  <c r="AI219" i="58"/>
  <c r="AH219" i="58" s="1"/>
  <c r="AJ219" i="58" s="1"/>
  <c r="AG192" i="58"/>
  <c r="AI192" i="58"/>
  <c r="AH192" i="58" s="1"/>
  <c r="AJ192" i="58" s="1"/>
  <c r="AG159" i="58"/>
  <c r="AI159" i="58"/>
  <c r="AH159" i="58" s="1"/>
  <c r="AJ159" i="58" s="1"/>
  <c r="AI292" i="58"/>
  <c r="AH292" i="58" s="1"/>
  <c r="AJ292" i="58" s="1"/>
  <c r="AG292" i="58"/>
  <c r="AG252" i="59"/>
  <c r="AI100" i="58"/>
  <c r="AH100" i="58" s="1"/>
  <c r="AJ100" i="58" s="1"/>
  <c r="AG100" i="58"/>
  <c r="AF305" i="58"/>
  <c r="AF335" i="59"/>
  <c r="AI118" i="58"/>
  <c r="AH118" i="58" s="1"/>
  <c r="AJ118" i="58" s="1"/>
  <c r="AG118" i="58"/>
  <c r="AF253" i="58"/>
  <c r="AI201" i="58"/>
  <c r="AG201" i="58"/>
  <c r="AG229" i="58"/>
  <c r="AI229" i="58"/>
  <c r="AH229" i="58" s="1"/>
  <c r="AJ229" i="58" s="1"/>
  <c r="AG355" i="59"/>
  <c r="AF361" i="59"/>
  <c r="AF373" i="58"/>
  <c r="AF326" i="58"/>
  <c r="AI450" i="58"/>
  <c r="AG450" i="58"/>
  <c r="AG397" i="59"/>
  <c r="AI49" i="58"/>
  <c r="AH49" i="58" s="1"/>
  <c r="AJ49" i="58" s="1"/>
  <c r="AG49" i="58"/>
  <c r="AI171" i="58"/>
  <c r="AG171" i="58"/>
  <c r="AF270" i="59"/>
  <c r="AH420" i="59"/>
  <c r="AJ420" i="59" s="1"/>
  <c r="AG420" i="59"/>
  <c r="AI18" i="58"/>
  <c r="AG18" i="58"/>
  <c r="AF482" i="59"/>
  <c r="AI67" i="58"/>
  <c r="AH67" i="58" s="1"/>
  <c r="AJ67" i="58" s="1"/>
  <c r="AG67" i="58"/>
  <c r="AG256" i="58"/>
  <c r="AI256" i="58"/>
  <c r="AF69" i="58"/>
  <c r="AF267" i="58"/>
  <c r="AG258" i="58"/>
  <c r="AI258" i="58"/>
  <c r="AF445" i="58"/>
  <c r="AG84" i="58"/>
  <c r="AI84" i="58"/>
  <c r="AH84" i="58" s="1"/>
  <c r="AJ84" i="58" s="1"/>
  <c r="AF108" i="58"/>
  <c r="AI224" i="58"/>
  <c r="AH224" i="58" s="1"/>
  <c r="AJ224" i="58" s="1"/>
  <c r="AG224" i="58"/>
  <c r="AG28" i="58"/>
  <c r="AI28" i="58"/>
  <c r="AH28" i="58" s="1"/>
  <c r="AJ28" i="58" s="1"/>
  <c r="AF354" i="59"/>
  <c r="AF126" i="58"/>
  <c r="AG348" i="59"/>
  <c r="AF451" i="59"/>
  <c r="AI63" i="58"/>
  <c r="AH63" i="58" s="1"/>
  <c r="AJ63" i="58" s="1"/>
  <c r="AG63" i="58"/>
  <c r="AF469" i="59"/>
  <c r="AF148" i="58"/>
  <c r="AG50" i="58"/>
  <c r="AI50" i="58"/>
  <c r="AH50" i="58" s="1"/>
  <c r="AJ50" i="58" s="1"/>
  <c r="AF247" i="58"/>
  <c r="AG441" i="58"/>
  <c r="AI441" i="58"/>
  <c r="AH441" i="58" s="1"/>
  <c r="AJ441" i="58" s="1"/>
  <c r="AI469" i="58"/>
  <c r="AG469" i="58"/>
  <c r="AI190" i="58"/>
  <c r="AH190" i="58" s="1"/>
  <c r="AJ190" i="58" s="1"/>
  <c r="AG190" i="58"/>
  <c r="AG24" i="57"/>
  <c r="AI24" i="57"/>
  <c r="AI199" i="58"/>
  <c r="AH199" i="58" s="1"/>
  <c r="AJ199" i="58" s="1"/>
  <c r="AG199" i="58"/>
  <c r="AI268" i="58"/>
  <c r="AH268" i="58" s="1"/>
  <c r="AJ268" i="58" s="1"/>
  <c r="AG268" i="58"/>
  <c r="AI46" i="58"/>
  <c r="AH46" i="58" s="1"/>
  <c r="AJ46" i="58" s="1"/>
  <c r="AG46" i="58"/>
  <c r="AI313" i="58"/>
  <c r="AH313" i="58" s="1"/>
  <c r="AJ313" i="58" s="1"/>
  <c r="AG313" i="58"/>
  <c r="AI410" i="58"/>
  <c r="AH410" i="58" s="1"/>
  <c r="AJ410" i="58" s="1"/>
  <c r="AG410" i="58"/>
  <c r="AG187" i="58"/>
  <c r="AI187" i="58"/>
  <c r="AH187" i="58" s="1"/>
  <c r="AJ187" i="58" s="1"/>
  <c r="AG145" i="58"/>
  <c r="AI145" i="58"/>
  <c r="AH145" i="58" s="1"/>
  <c r="AJ145" i="58" s="1"/>
  <c r="AI370" i="58"/>
  <c r="AH370" i="58" s="1"/>
  <c r="AJ370" i="58" s="1"/>
  <c r="AG370" i="58"/>
  <c r="AG395" i="58"/>
  <c r="AI395" i="58"/>
  <c r="AH395" i="58" s="1"/>
  <c r="AJ395" i="58" s="1"/>
  <c r="AI389" i="58"/>
  <c r="AH389" i="58" s="1"/>
  <c r="AJ389" i="58" s="1"/>
  <c r="AG389" i="58"/>
  <c r="AF405" i="58"/>
  <c r="AI478" i="58"/>
  <c r="AH478" i="58" s="1"/>
  <c r="AJ478" i="58" s="1"/>
  <c r="AG478" i="58"/>
  <c r="AF72" i="57"/>
  <c r="AG68" i="57"/>
  <c r="AI68" i="57"/>
  <c r="AH68" i="57" s="1"/>
  <c r="AJ68" i="57" s="1"/>
  <c r="AF183" i="57"/>
  <c r="AF114" i="57"/>
  <c r="AI123" i="57"/>
  <c r="AH123" i="57" s="1"/>
  <c r="AJ123" i="57" s="1"/>
  <c r="AG123" i="57"/>
  <c r="AG354" i="58"/>
  <c r="AI354" i="58"/>
  <c r="AI496" i="58"/>
  <c r="AH496" i="58" s="1"/>
  <c r="AJ496" i="58" s="1"/>
  <c r="AG496" i="58"/>
  <c r="AG21" i="57"/>
  <c r="AI21" i="57"/>
  <c r="AH21" i="57" s="1"/>
  <c r="AJ21" i="57" s="1"/>
  <c r="AI350" i="58"/>
  <c r="AH350" i="58" s="1"/>
  <c r="AJ350" i="58" s="1"/>
  <c r="AG350" i="58"/>
  <c r="AF42" i="57"/>
  <c r="AI209" i="57"/>
  <c r="AG209" i="57"/>
  <c r="AG219" i="57"/>
  <c r="AI219" i="57"/>
  <c r="AH219" i="57" s="1"/>
  <c r="AJ219" i="57" s="1"/>
  <c r="AF444" i="58"/>
  <c r="AI120" i="57"/>
  <c r="AH120" i="57" s="1"/>
  <c r="AJ120" i="57" s="1"/>
  <c r="AG120" i="57"/>
  <c r="AF243" i="57"/>
  <c r="AF85" i="57"/>
  <c r="AG444" i="58"/>
  <c r="AI444" i="58"/>
  <c r="AG484" i="58"/>
  <c r="AI484" i="58"/>
  <c r="AG62" i="57"/>
  <c r="AI62" i="57"/>
  <c r="AH62" i="57" s="1"/>
  <c r="AJ62" i="57" s="1"/>
  <c r="AG328" i="58"/>
  <c r="AI328" i="58"/>
  <c r="AF418" i="59"/>
  <c r="AI384" i="58"/>
  <c r="AH384" i="58" s="1"/>
  <c r="AJ384" i="58" s="1"/>
  <c r="AG384" i="58"/>
  <c r="AI265" i="58"/>
  <c r="AH265" i="58" s="1"/>
  <c r="AJ265" i="58" s="1"/>
  <c r="AG265" i="58"/>
  <c r="AF295" i="58"/>
  <c r="AF237" i="58"/>
  <c r="AF403" i="59"/>
  <c r="AG250" i="58"/>
  <c r="AI250" i="58"/>
  <c r="AG272" i="58"/>
  <c r="AI272" i="58"/>
  <c r="AH272" i="58" s="1"/>
  <c r="AJ272" i="58" s="1"/>
  <c r="AI361" i="58"/>
  <c r="AH361" i="58" s="1"/>
  <c r="AJ361" i="58" s="1"/>
  <c r="AG361" i="58"/>
  <c r="AF455" i="58"/>
  <c r="AI334" i="58"/>
  <c r="AH334" i="58" s="1"/>
  <c r="AJ334" i="58" s="1"/>
  <c r="AG334" i="58"/>
  <c r="AF474" i="58"/>
  <c r="AG314" i="58"/>
  <c r="AI314" i="58"/>
  <c r="AI455" i="58"/>
  <c r="AG455" i="58"/>
  <c r="AI41" i="57"/>
  <c r="AH41" i="57" s="1"/>
  <c r="AJ41" i="57" s="1"/>
  <c r="AG41" i="57"/>
  <c r="AG348" i="58"/>
  <c r="AI348" i="58"/>
  <c r="AH348" i="58" s="1"/>
  <c r="AJ348" i="58" s="1"/>
  <c r="AF50" i="57"/>
  <c r="AF45" i="58"/>
  <c r="AF364" i="58"/>
  <c r="AI349" i="58"/>
  <c r="AG349" i="58"/>
  <c r="AF182" i="58"/>
  <c r="AI344" i="58"/>
  <c r="AG344" i="58"/>
  <c r="AG217" i="57"/>
  <c r="AI217" i="57"/>
  <c r="AI227" i="57"/>
  <c r="AG227" i="57"/>
  <c r="AI70" i="57"/>
  <c r="AG70" i="57"/>
  <c r="AG168" i="57"/>
  <c r="AI168" i="57"/>
  <c r="AG98" i="57"/>
  <c r="AI98" i="57"/>
  <c r="AH98" i="57" s="1"/>
  <c r="AJ98" i="57" s="1"/>
  <c r="AG239" i="57"/>
  <c r="AI239" i="57"/>
  <c r="AH239" i="57" s="1"/>
  <c r="AJ239" i="57" s="1"/>
  <c r="AF343" i="57"/>
  <c r="AF354" i="58"/>
  <c r="AI336" i="58"/>
  <c r="AH336" i="58" s="1"/>
  <c r="AJ336" i="58" s="1"/>
  <c r="AG336" i="58"/>
  <c r="AI347" i="58"/>
  <c r="AH347" i="58" s="1"/>
  <c r="AJ347" i="58" s="1"/>
  <c r="AG347" i="58"/>
  <c r="AF61" i="57"/>
  <c r="AI170" i="57"/>
  <c r="AH170" i="57" s="1"/>
  <c r="AJ170" i="57" s="1"/>
  <c r="AG170" i="57"/>
  <c r="AF80" i="57"/>
  <c r="AF117" i="57"/>
  <c r="AF61" i="58"/>
  <c r="AF338" i="58"/>
  <c r="AG486" i="58"/>
  <c r="AI486" i="58"/>
  <c r="AH486" i="58" s="1"/>
  <c r="AJ486" i="58" s="1"/>
  <c r="AF440" i="58"/>
  <c r="AF5" i="57"/>
  <c r="AG47" i="57"/>
  <c r="AI47" i="57"/>
  <c r="AH47" i="57" s="1"/>
  <c r="AJ47" i="57" s="1"/>
  <c r="AG280" i="58"/>
  <c r="AI280" i="58"/>
  <c r="AH280" i="58" s="1"/>
  <c r="AJ280" i="58" s="1"/>
  <c r="AG335" i="58"/>
  <c r="AI335" i="58"/>
  <c r="AH335" i="58" s="1"/>
  <c r="AJ335" i="58" s="1"/>
  <c r="AF163" i="58"/>
  <c r="AI341" i="58"/>
  <c r="AH341" i="58" s="1"/>
  <c r="AJ341" i="58" s="1"/>
  <c r="AG341" i="58"/>
  <c r="AG470" i="58"/>
  <c r="AI470" i="58"/>
  <c r="AH470" i="58" s="1"/>
  <c r="AJ470" i="58" s="1"/>
  <c r="AF268" i="58"/>
  <c r="AI95" i="58"/>
  <c r="AH95" i="58" s="1"/>
  <c r="AJ95" i="58" s="1"/>
  <c r="AG95" i="58"/>
  <c r="AI388" i="58"/>
  <c r="AH388" i="58" s="1"/>
  <c r="AJ388" i="58" s="1"/>
  <c r="AG388" i="58"/>
  <c r="AG299" i="58"/>
  <c r="AI299" i="58"/>
  <c r="AF460" i="58"/>
  <c r="AG7" i="57"/>
  <c r="AI7" i="57"/>
  <c r="AF462" i="58"/>
  <c r="AF276" i="58"/>
  <c r="AI387" i="58"/>
  <c r="AG387" i="58"/>
  <c r="AF131" i="57"/>
  <c r="AG53" i="57"/>
  <c r="AI53" i="57"/>
  <c r="AH53" i="57" s="1"/>
  <c r="AJ53" i="57" s="1"/>
  <c r="AI356" i="58"/>
  <c r="AG356" i="58"/>
  <c r="AI67" i="57"/>
  <c r="AH67" i="57" s="1"/>
  <c r="AJ67" i="57" s="1"/>
  <c r="AG67" i="57"/>
  <c r="AG122" i="57"/>
  <c r="AI122" i="57"/>
  <c r="AH122" i="57" s="1"/>
  <c r="AJ122" i="57" s="1"/>
  <c r="AI142" i="58"/>
  <c r="AH142" i="58" s="1"/>
  <c r="AJ142" i="58" s="1"/>
  <c r="AG142" i="58"/>
  <c r="AF296" i="58"/>
  <c r="AF47" i="57"/>
  <c r="AI494" i="58"/>
  <c r="AH494" i="58" s="1"/>
  <c r="AJ494" i="58" s="1"/>
  <c r="AG494" i="58"/>
  <c r="AF48" i="57"/>
  <c r="AI65" i="57"/>
  <c r="AG65" i="57"/>
  <c r="AF88" i="57"/>
  <c r="AF247" i="57"/>
  <c r="AF59" i="57"/>
  <c r="AF100" i="57"/>
  <c r="AI216" i="57"/>
  <c r="AG216" i="57"/>
  <c r="AF366" i="58"/>
  <c r="AG307" i="58"/>
  <c r="AI307" i="58"/>
  <c r="AH307" i="58" s="1"/>
  <c r="AJ307" i="58" s="1"/>
  <c r="AG54" i="57"/>
  <c r="AI54" i="57"/>
  <c r="AH54" i="57" s="1"/>
  <c r="AJ54" i="57" s="1"/>
  <c r="AG10" i="57"/>
  <c r="AI10" i="57"/>
  <c r="AF339" i="58"/>
  <c r="AF132" i="57"/>
  <c r="AG140" i="57"/>
  <c r="AI140" i="57"/>
  <c r="AH140" i="57" s="1"/>
  <c r="AJ140" i="57" s="1"/>
  <c r="AI89" i="57"/>
  <c r="AH89" i="57" s="1"/>
  <c r="AJ89" i="57" s="1"/>
  <c r="AG89" i="57"/>
  <c r="AG269" i="57"/>
  <c r="AI269" i="57"/>
  <c r="AH269" i="57" s="1"/>
  <c r="AJ269" i="57" s="1"/>
  <c r="AI458" i="58"/>
  <c r="AH458" i="58" s="1"/>
  <c r="AJ458" i="58" s="1"/>
  <c r="AG458" i="58"/>
  <c r="AI90" i="57"/>
  <c r="AG90" i="57"/>
  <c r="AI46" i="57"/>
  <c r="AH46" i="57" s="1"/>
  <c r="AJ46" i="57" s="1"/>
  <c r="AG46" i="57"/>
  <c r="AI367" i="58"/>
  <c r="AH367" i="58" s="1"/>
  <c r="AJ367" i="58" s="1"/>
  <c r="AG367" i="58"/>
  <c r="AI373" i="58"/>
  <c r="AH373" i="58" s="1"/>
  <c r="AJ373" i="58" s="1"/>
  <c r="AG373" i="58"/>
  <c r="AF488" i="59"/>
  <c r="AF488" i="58"/>
  <c r="AI116" i="58"/>
  <c r="AH116" i="58" s="1"/>
  <c r="AJ116" i="58" s="1"/>
  <c r="AG116" i="58"/>
  <c r="AG64" i="58"/>
  <c r="AI64" i="58"/>
  <c r="AI173" i="58"/>
  <c r="AH173" i="58" s="1"/>
  <c r="AJ173" i="58" s="1"/>
  <c r="AG173" i="58"/>
  <c r="AF343" i="58"/>
  <c r="AF472" i="58"/>
  <c r="AI26" i="57"/>
  <c r="AG26" i="57"/>
  <c r="AI181" i="58"/>
  <c r="AH181" i="58" s="1"/>
  <c r="AJ181" i="58" s="1"/>
  <c r="AG181" i="58"/>
  <c r="AG319" i="58"/>
  <c r="AI319" i="58"/>
  <c r="AH319" i="58" s="1"/>
  <c r="AJ319" i="58" s="1"/>
  <c r="AG358" i="58"/>
  <c r="AI358" i="58"/>
  <c r="AH358" i="58" s="1"/>
  <c r="AJ358" i="58" s="1"/>
  <c r="AG252" i="58"/>
  <c r="AI252" i="58"/>
  <c r="AH252" i="58" s="1"/>
  <c r="AJ252" i="58" s="1"/>
  <c r="AF41" i="57"/>
  <c r="AI491" i="58"/>
  <c r="AH491" i="58" s="1"/>
  <c r="AJ491" i="58" s="1"/>
  <c r="AG491" i="58"/>
  <c r="AI326" i="58"/>
  <c r="AH326" i="58" s="1"/>
  <c r="AJ326" i="58" s="1"/>
  <c r="AG326" i="58"/>
  <c r="AF158" i="57"/>
  <c r="AF227" i="57"/>
  <c r="AI99" i="57"/>
  <c r="AG99" i="57"/>
  <c r="AF204" i="57"/>
  <c r="AG59" i="57"/>
  <c r="AI59" i="57"/>
  <c r="AH59" i="57" s="1"/>
  <c r="AJ59" i="57" s="1"/>
  <c r="AF256" i="57"/>
  <c r="AG300" i="57"/>
  <c r="AI300" i="57"/>
  <c r="AF309" i="58"/>
  <c r="AF127" i="57"/>
  <c r="AG234" i="58"/>
  <c r="AI234" i="58"/>
  <c r="AI230" i="57"/>
  <c r="AH230" i="57" s="1"/>
  <c r="AJ230" i="57" s="1"/>
  <c r="AG230" i="57"/>
  <c r="AG249" i="58"/>
  <c r="AI249" i="58"/>
  <c r="AG85" i="58"/>
  <c r="AI85" i="58"/>
  <c r="AH85" i="58" s="1"/>
  <c r="AJ85" i="58" s="1"/>
  <c r="AI221" i="58"/>
  <c r="AG221" i="58"/>
  <c r="AF20" i="57"/>
  <c r="AF151" i="57"/>
  <c r="AI133" i="57"/>
  <c r="AH133" i="57" s="1"/>
  <c r="AJ133" i="57" s="1"/>
  <c r="AG133" i="57"/>
  <c r="AF282" i="57"/>
  <c r="AI196" i="57"/>
  <c r="AH196" i="57" s="1"/>
  <c r="AJ196" i="57" s="1"/>
  <c r="AG196" i="57"/>
  <c r="AF256" i="58"/>
  <c r="AI103" i="57"/>
  <c r="AH103" i="57" s="1"/>
  <c r="AJ103" i="57" s="1"/>
  <c r="AG103" i="57"/>
  <c r="AG412" i="57"/>
  <c r="AI412" i="57"/>
  <c r="AG284" i="57"/>
  <c r="AI284" i="57"/>
  <c r="AF313" i="57"/>
  <c r="AF23" i="57"/>
  <c r="AI225" i="57"/>
  <c r="AH225" i="57" s="1"/>
  <c r="AJ225" i="57" s="1"/>
  <c r="AG225" i="57"/>
  <c r="AF234" i="57"/>
  <c r="AF95" i="57"/>
  <c r="AI232" i="57"/>
  <c r="AG232" i="57"/>
  <c r="AG477" i="57"/>
  <c r="AI477" i="57"/>
  <c r="AH477" i="57" s="1"/>
  <c r="AJ477" i="57" s="1"/>
  <c r="AG24" i="56"/>
  <c r="AG62" i="56"/>
  <c r="AG289" i="57"/>
  <c r="AI289" i="57"/>
  <c r="AH289" i="57" s="1"/>
  <c r="AJ289" i="57" s="1"/>
  <c r="AG81" i="56"/>
  <c r="AF242" i="57"/>
  <c r="AG273" i="58"/>
  <c r="AI273" i="58"/>
  <c r="AI436" i="58"/>
  <c r="AH436" i="58" s="1"/>
  <c r="AJ436" i="58" s="1"/>
  <c r="AG436" i="58"/>
  <c r="AG81" i="57"/>
  <c r="AI81" i="57"/>
  <c r="AH81" i="57" s="1"/>
  <c r="AJ81" i="57" s="1"/>
  <c r="AF315" i="57"/>
  <c r="AF447" i="57"/>
  <c r="AF3" i="57"/>
  <c r="AI427" i="57"/>
  <c r="AH427" i="57" s="1"/>
  <c r="AJ427" i="57" s="1"/>
  <c r="AG427" i="57"/>
  <c r="AG297" i="57"/>
  <c r="AI297" i="57"/>
  <c r="AH297" i="57" s="1"/>
  <c r="AJ297" i="57" s="1"/>
  <c r="AI135" i="57"/>
  <c r="AG135" i="57"/>
  <c r="AF477" i="57"/>
  <c r="AG444" i="57"/>
  <c r="AI444" i="57"/>
  <c r="AG33" i="56"/>
  <c r="AF452" i="58"/>
  <c r="AG293" i="57"/>
  <c r="AI293" i="57"/>
  <c r="AH293" i="57" s="1"/>
  <c r="AJ293" i="57" s="1"/>
  <c r="AF89" i="57"/>
  <c r="AF245" i="57"/>
  <c r="AI163" i="57"/>
  <c r="AG163" i="57"/>
  <c r="AF81" i="57"/>
  <c r="AF224" i="57"/>
  <c r="AI208" i="57"/>
  <c r="AG208" i="57"/>
  <c r="AF479" i="57"/>
  <c r="AG345" i="57"/>
  <c r="AI345" i="57"/>
  <c r="AH345" i="57" s="1"/>
  <c r="AJ345" i="57" s="1"/>
  <c r="AG317" i="57"/>
  <c r="AI317" i="57"/>
  <c r="AG263" i="57"/>
  <c r="AI263" i="57"/>
  <c r="AH263" i="57" s="1"/>
  <c r="AJ263" i="57" s="1"/>
  <c r="AG332" i="57"/>
  <c r="AI332" i="57"/>
  <c r="AF387" i="57"/>
  <c r="AF266" i="57"/>
  <c r="AF400" i="58"/>
  <c r="AI214" i="57"/>
  <c r="AH214" i="57" s="1"/>
  <c r="AJ214" i="57" s="1"/>
  <c r="AG214" i="57"/>
  <c r="AG174" i="57"/>
  <c r="AI174" i="57"/>
  <c r="AH174" i="57" s="1"/>
  <c r="AJ174" i="57" s="1"/>
  <c r="AI264" i="57"/>
  <c r="AH264" i="57" s="1"/>
  <c r="AJ264" i="57" s="1"/>
  <c r="AG264" i="57"/>
  <c r="AF27" i="57"/>
  <c r="AF153" i="57"/>
  <c r="AF279" i="57"/>
  <c r="AG328" i="57"/>
  <c r="AI328" i="57"/>
  <c r="AG13" i="56"/>
  <c r="AF254" i="57"/>
  <c r="AG421" i="57"/>
  <c r="AI421" i="57"/>
  <c r="AH421" i="57" s="1"/>
  <c r="AJ421" i="57" s="1"/>
  <c r="AG268" i="57"/>
  <c r="AI268" i="57"/>
  <c r="AH268" i="57" s="1"/>
  <c r="AJ268" i="57" s="1"/>
  <c r="AF200" i="57"/>
  <c r="AG388" i="57"/>
  <c r="AI388" i="57"/>
  <c r="AH388" i="57" s="1"/>
  <c r="AJ388" i="57" s="1"/>
  <c r="AF486" i="57"/>
  <c r="AI337" i="58"/>
  <c r="AH337" i="58" s="1"/>
  <c r="AJ337" i="58" s="1"/>
  <c r="AG337" i="58"/>
  <c r="AF322" i="58"/>
  <c r="AF96" i="57"/>
  <c r="AI128" i="57"/>
  <c r="AH128" i="57" s="1"/>
  <c r="AJ128" i="57" s="1"/>
  <c r="AG128" i="57"/>
  <c r="AI218" i="57"/>
  <c r="AH218" i="57" s="1"/>
  <c r="AJ218" i="57" s="1"/>
  <c r="AG218" i="57"/>
  <c r="AI247" i="57"/>
  <c r="AH247" i="57" s="1"/>
  <c r="AJ247" i="57" s="1"/>
  <c r="AG247" i="57"/>
  <c r="AG259" i="57"/>
  <c r="AI259" i="57"/>
  <c r="AF319" i="57"/>
  <c r="AF253" i="57"/>
  <c r="AI296" i="57"/>
  <c r="AG296" i="57"/>
  <c r="AF29" i="56"/>
  <c r="AG491" i="57"/>
  <c r="AI491" i="57"/>
  <c r="AG358" i="57"/>
  <c r="AI358" i="57"/>
  <c r="AF314" i="57"/>
  <c r="AF251" i="58"/>
  <c r="AG18" i="57"/>
  <c r="AI18" i="57"/>
  <c r="AF138" i="57"/>
  <c r="AG73" i="57"/>
  <c r="AI73" i="57"/>
  <c r="AH73" i="57" s="1"/>
  <c r="AJ73" i="57" s="1"/>
  <c r="AI446" i="58"/>
  <c r="AH446" i="58" s="1"/>
  <c r="AJ446" i="58" s="1"/>
  <c r="AG446" i="58"/>
  <c r="AI338" i="58"/>
  <c r="AH338" i="58" s="1"/>
  <c r="AJ338" i="58" s="1"/>
  <c r="AG338" i="58"/>
  <c r="AF232" i="57"/>
  <c r="AF250" i="57"/>
  <c r="AI318" i="57"/>
  <c r="AG318" i="57"/>
  <c r="AF103" i="57"/>
  <c r="AF196" i="57"/>
  <c r="AF82" i="57"/>
  <c r="AF207" i="57"/>
  <c r="AG326" i="57"/>
  <c r="AI326" i="57"/>
  <c r="AH326" i="57" s="1"/>
  <c r="AJ326" i="57" s="1"/>
  <c r="AG458" i="57"/>
  <c r="AI458" i="57"/>
  <c r="AH458" i="57" s="1"/>
  <c r="AJ458" i="57" s="1"/>
  <c r="AG80" i="56"/>
  <c r="AF103" i="56"/>
  <c r="AF316" i="57"/>
  <c r="AF455" i="57"/>
  <c r="AF51" i="57"/>
  <c r="AI129" i="57"/>
  <c r="AH129" i="57" s="1"/>
  <c r="AJ129" i="57" s="1"/>
  <c r="AG129" i="57"/>
  <c r="AF263" i="57"/>
  <c r="AF367" i="57"/>
  <c r="AG438" i="57"/>
  <c r="AI438" i="57"/>
  <c r="AH438" i="57" s="1"/>
  <c r="AJ438" i="57" s="1"/>
  <c r="AG57" i="56"/>
  <c r="AI287" i="57"/>
  <c r="AH287" i="57" s="1"/>
  <c r="AJ287" i="57" s="1"/>
  <c r="AG287" i="57"/>
  <c r="AI440" i="57"/>
  <c r="AH440" i="57" s="1"/>
  <c r="AJ440" i="57" s="1"/>
  <c r="AG440" i="57"/>
  <c r="AF93" i="57"/>
  <c r="AG132" i="57"/>
  <c r="AI132" i="57"/>
  <c r="AI171" i="57"/>
  <c r="AG171" i="57"/>
  <c r="AF328" i="57"/>
  <c r="AF341" i="57"/>
  <c r="AG373" i="57"/>
  <c r="AI373" i="57"/>
  <c r="AH373" i="57" s="1"/>
  <c r="AJ373" i="57" s="1"/>
  <c r="AI237" i="57"/>
  <c r="AG237" i="57"/>
  <c r="AF466" i="57"/>
  <c r="AF111" i="56"/>
  <c r="AF324" i="57"/>
  <c r="AF328" i="58"/>
  <c r="AF18" i="56"/>
  <c r="AG316" i="57"/>
  <c r="AI316" i="57"/>
  <c r="AG499" i="57"/>
  <c r="AI499" i="57"/>
  <c r="AG110" i="57"/>
  <c r="AI110" i="57"/>
  <c r="AF90" i="57"/>
  <c r="AG43" i="57"/>
  <c r="AI43" i="57"/>
  <c r="AF191" i="57"/>
  <c r="AF104" i="57"/>
  <c r="AG243" i="57"/>
  <c r="AI243" i="57"/>
  <c r="AI141" i="57"/>
  <c r="AG141" i="57"/>
  <c r="AF171" i="57"/>
  <c r="AG210" i="57"/>
  <c r="AI210" i="57"/>
  <c r="AH210" i="57" s="1"/>
  <c r="AJ210" i="57" s="1"/>
  <c r="AF261" i="57"/>
  <c r="AG114" i="57"/>
  <c r="AI114" i="57"/>
  <c r="AI365" i="58"/>
  <c r="AG365" i="58"/>
  <c r="AG96" i="57"/>
  <c r="AI96" i="57"/>
  <c r="AI51" i="57"/>
  <c r="AG51" i="57"/>
  <c r="AF264" i="57"/>
  <c r="AI144" i="57"/>
  <c r="AG144" i="57"/>
  <c r="AG476" i="57"/>
  <c r="AI476" i="57"/>
  <c r="AH476" i="57" s="1"/>
  <c r="AJ476" i="57" s="1"/>
  <c r="AG114" i="56"/>
  <c r="AG327" i="57"/>
  <c r="AI327" i="57"/>
  <c r="AH327" i="57" s="1"/>
  <c r="AJ327" i="57" s="1"/>
  <c r="AF303" i="57"/>
  <c r="AI480" i="58"/>
  <c r="AH480" i="58" s="1"/>
  <c r="AJ480" i="58" s="1"/>
  <c r="AG480" i="58"/>
  <c r="AI412" i="58"/>
  <c r="AG412" i="58"/>
  <c r="AF29" i="57"/>
  <c r="AI215" i="57"/>
  <c r="AG215" i="57"/>
  <c r="AI464" i="57"/>
  <c r="AH464" i="57" s="1"/>
  <c r="AJ464" i="57" s="1"/>
  <c r="AG464" i="57"/>
  <c r="AF48" i="56"/>
  <c r="AF287" i="57"/>
  <c r="AF461" i="57"/>
  <c r="AG418" i="57"/>
  <c r="AI418" i="57"/>
  <c r="AI175" i="57"/>
  <c r="AG175" i="57"/>
  <c r="AF184" i="57"/>
  <c r="AG76" i="57"/>
  <c r="AI76" i="57"/>
  <c r="AF344" i="57"/>
  <c r="AF337" i="57"/>
  <c r="AG467" i="57"/>
  <c r="AI467" i="57"/>
  <c r="AH467" i="57" s="1"/>
  <c r="AJ467" i="57" s="1"/>
  <c r="AG16" i="56"/>
  <c r="AG54" i="56"/>
  <c r="AG273" i="57"/>
  <c r="AI273" i="57"/>
  <c r="AF208" i="57"/>
  <c r="AF388" i="57"/>
  <c r="AG392" i="57"/>
  <c r="AI392" i="57"/>
  <c r="AH392" i="57" s="1"/>
  <c r="AJ392" i="57" s="1"/>
  <c r="AF115" i="57"/>
  <c r="AF6" i="56"/>
  <c r="AG469" i="57"/>
  <c r="AI469" i="57"/>
  <c r="AF92" i="56"/>
  <c r="AG432" i="57"/>
  <c r="AI432" i="57"/>
  <c r="AH432" i="57" s="1"/>
  <c r="AJ432" i="57" s="1"/>
  <c r="AF332" i="57"/>
  <c r="AF445" i="57"/>
  <c r="AG36" i="56"/>
  <c r="AF446" i="57"/>
  <c r="AG462" i="57"/>
  <c r="AI462" i="57"/>
  <c r="AF180" i="56"/>
  <c r="AG275" i="57"/>
  <c r="AI275" i="57"/>
  <c r="AH275" i="57" s="1"/>
  <c r="AJ275" i="57" s="1"/>
  <c r="AI447" i="57"/>
  <c r="AG447" i="57"/>
  <c r="AF43" i="56"/>
  <c r="AG281" i="57"/>
  <c r="AI281" i="57"/>
  <c r="AF403" i="57"/>
  <c r="AG162" i="56"/>
  <c r="AG255" i="56"/>
  <c r="AF265" i="57"/>
  <c r="AF465" i="57"/>
  <c r="AF338" i="57"/>
  <c r="AG424" i="57"/>
  <c r="AI424" i="57"/>
  <c r="AH424" i="57" s="1"/>
  <c r="AJ424" i="57" s="1"/>
  <c r="AI233" i="57"/>
  <c r="AH233" i="57" s="1"/>
  <c r="AJ233" i="57" s="1"/>
  <c r="AG233" i="57"/>
  <c r="AF334" i="56"/>
  <c r="AF58" i="56"/>
  <c r="AF64" i="56"/>
  <c r="AG218" i="56"/>
  <c r="AG340" i="56"/>
  <c r="AG450" i="56"/>
  <c r="AF94" i="56"/>
  <c r="AG169" i="56"/>
  <c r="AG428" i="56"/>
  <c r="AG347" i="56"/>
  <c r="AF482" i="56"/>
  <c r="AG402" i="56"/>
  <c r="AF116" i="56"/>
  <c r="AG278" i="56"/>
  <c r="AG350" i="56"/>
  <c r="AG408" i="56"/>
  <c r="AF194" i="56"/>
  <c r="AG352" i="57"/>
  <c r="AI352" i="57"/>
  <c r="AH352" i="57" s="1"/>
  <c r="AJ352" i="57" s="1"/>
  <c r="AF32" i="56"/>
  <c r="AG336" i="57"/>
  <c r="AI336" i="57"/>
  <c r="AH336" i="57" s="1"/>
  <c r="AJ336" i="57" s="1"/>
  <c r="AF441" i="57"/>
  <c r="AG398" i="57"/>
  <c r="AI398" i="57"/>
  <c r="AH398" i="57" s="1"/>
  <c r="AJ398" i="57" s="1"/>
  <c r="AG182" i="56"/>
  <c r="AI333" i="57"/>
  <c r="AH333" i="57" s="1"/>
  <c r="AJ333" i="57" s="1"/>
  <c r="AG333" i="57"/>
  <c r="AG451" i="57"/>
  <c r="AI451" i="57"/>
  <c r="AI363" i="57"/>
  <c r="AG363" i="57"/>
  <c r="AF406" i="57"/>
  <c r="AG253" i="57"/>
  <c r="AI253" i="57"/>
  <c r="AI449" i="57"/>
  <c r="AH449" i="57" s="1"/>
  <c r="AJ449" i="57" s="1"/>
  <c r="AG449" i="57"/>
  <c r="AG19" i="56"/>
  <c r="AG146" i="56"/>
  <c r="AG239" i="56"/>
  <c r="AF169" i="56"/>
  <c r="AI181" i="57"/>
  <c r="AH181" i="57" s="1"/>
  <c r="AJ181" i="57" s="1"/>
  <c r="AG181" i="57"/>
  <c r="AI187" i="57"/>
  <c r="AG187" i="57"/>
  <c r="AF278" i="57"/>
  <c r="AG349" i="57"/>
  <c r="AI349" i="57"/>
  <c r="AI371" i="57"/>
  <c r="AH371" i="57" s="1"/>
  <c r="AJ371" i="57" s="1"/>
  <c r="AG371" i="57"/>
  <c r="AF366" i="57"/>
  <c r="AF435" i="57"/>
  <c r="AG75" i="56"/>
  <c r="AG263" i="56"/>
  <c r="AF356" i="56"/>
  <c r="AG501" i="56"/>
  <c r="AG202" i="56"/>
  <c r="AG289" i="56"/>
  <c r="AF310" i="56"/>
  <c r="AG361" i="56"/>
  <c r="AG368" i="56"/>
  <c r="AG303" i="56"/>
  <c r="AF450" i="56"/>
  <c r="AG370" i="56"/>
  <c r="AG262" i="56"/>
  <c r="AG315" i="56"/>
  <c r="AG376" i="56"/>
  <c r="AF168" i="56"/>
  <c r="AF379" i="56"/>
  <c r="AG421" i="56"/>
  <c r="AG496" i="57"/>
  <c r="AI496" i="57"/>
  <c r="AH496" i="57" s="1"/>
  <c r="AJ496" i="57" s="1"/>
  <c r="AF271" i="57"/>
  <c r="AI445" i="57"/>
  <c r="AG445" i="57"/>
  <c r="AG195" i="56"/>
  <c r="AG29" i="56"/>
  <c r="AF86" i="56"/>
  <c r="AF363" i="57"/>
  <c r="AI481" i="57"/>
  <c r="AH481" i="57" s="1"/>
  <c r="AJ481" i="57" s="1"/>
  <c r="AG481" i="57"/>
  <c r="AI325" i="57"/>
  <c r="AG325" i="57"/>
  <c r="AG446" i="57"/>
  <c r="AI446" i="57"/>
  <c r="AH446" i="57" s="1"/>
  <c r="AJ446" i="57" s="1"/>
  <c r="AF172" i="56"/>
  <c r="AF470" i="57"/>
  <c r="AF458" i="57"/>
  <c r="AF409" i="57"/>
  <c r="AG135" i="56"/>
  <c r="AG393" i="56"/>
  <c r="AF144" i="56"/>
  <c r="AF237" i="56"/>
  <c r="AG407" i="56"/>
  <c r="AF451" i="57"/>
  <c r="AG267" i="56"/>
  <c r="AG185" i="56"/>
  <c r="AF28" i="56"/>
  <c r="AF203" i="56"/>
  <c r="AG309" i="56"/>
  <c r="AG205" i="56"/>
  <c r="AF90" i="56"/>
  <c r="AG98" i="56"/>
  <c r="AG443" i="57"/>
  <c r="AI443" i="57"/>
  <c r="AF396" i="57"/>
  <c r="AF487" i="57"/>
  <c r="AF12" i="56"/>
  <c r="AF200" i="56"/>
  <c r="AG297" i="56"/>
  <c r="AF56" i="57"/>
  <c r="AG278" i="57"/>
  <c r="AI278" i="57"/>
  <c r="AF499" i="57"/>
  <c r="AF502" i="57"/>
  <c r="AF467" i="57"/>
  <c r="AG183" i="56"/>
  <c r="AG271" i="56"/>
  <c r="AF112" i="57"/>
  <c r="AF431" i="57"/>
  <c r="AF420" i="57"/>
  <c r="AG31" i="56"/>
  <c r="AF259" i="57"/>
  <c r="AF299" i="56"/>
  <c r="AF394" i="56"/>
  <c r="AG234" i="56"/>
  <c r="AF311" i="56"/>
  <c r="AF400" i="56"/>
  <c r="AG482" i="56"/>
  <c r="AG142" i="56"/>
  <c r="AG318" i="56"/>
  <c r="AG417" i="57"/>
  <c r="AI417" i="57"/>
  <c r="AH417" i="57" s="1"/>
  <c r="AJ417" i="57" s="1"/>
  <c r="AG363" i="56"/>
  <c r="AG312" i="56"/>
  <c r="AG294" i="56"/>
  <c r="AG366" i="56"/>
  <c r="AF431" i="56"/>
  <c r="AG85" i="56"/>
  <c r="AF210" i="56"/>
  <c r="AG71" i="56"/>
  <c r="AG337" i="56"/>
  <c r="AG53" i="56"/>
  <c r="AG154" i="56"/>
  <c r="AG247" i="56"/>
  <c r="AF348" i="56"/>
  <c r="AG485" i="56"/>
  <c r="AG119" i="56"/>
  <c r="AF301" i="56"/>
  <c r="AF206" i="57"/>
  <c r="AG143" i="56"/>
  <c r="AG343" i="56"/>
  <c r="AG394" i="56"/>
  <c r="AG258" i="56"/>
  <c r="AG299" i="56"/>
  <c r="AF337" i="56"/>
  <c r="AG61" i="56"/>
  <c r="AF371" i="56"/>
  <c r="AF114" i="56"/>
  <c r="AG413" i="56"/>
  <c r="AF150" i="56"/>
  <c r="AF243" i="56"/>
  <c r="AG419" i="56"/>
  <c r="AG152" i="56"/>
  <c r="AG245" i="56"/>
  <c r="AF422" i="56"/>
  <c r="AG159" i="56"/>
  <c r="AG252" i="56"/>
  <c r="AF209" i="55"/>
  <c r="AF189" i="55"/>
  <c r="AG331" i="55"/>
  <c r="AF407" i="55"/>
  <c r="AG480" i="56"/>
  <c r="AG178" i="55"/>
  <c r="AF118" i="55"/>
  <c r="AF376" i="55"/>
  <c r="AG113" i="55"/>
  <c r="AF381" i="55"/>
  <c r="AF457" i="55"/>
  <c r="AF150" i="55"/>
  <c r="AG491" i="55"/>
  <c r="AF342" i="55"/>
  <c r="AG330" i="56"/>
  <c r="AF415" i="56"/>
  <c r="AF263" i="56"/>
  <c r="AG176" i="56"/>
  <c r="AF320" i="56"/>
  <c r="AG83" i="56"/>
  <c r="AG171" i="56"/>
  <c r="AG265" i="56"/>
  <c r="AG327" i="56"/>
  <c r="AF462" i="56"/>
  <c r="AG382" i="56"/>
  <c r="AF104" i="56"/>
  <c r="AF157" i="56"/>
  <c r="AF175" i="56"/>
  <c r="AF250" i="56"/>
  <c r="AG433" i="56"/>
  <c r="AF164" i="56"/>
  <c r="AF60" i="56"/>
  <c r="AF257" i="56"/>
  <c r="AF265" i="56"/>
  <c r="AG184" i="56"/>
  <c r="AF319" i="56"/>
  <c r="AG215" i="55"/>
  <c r="AG110" i="55"/>
  <c r="AG78" i="55"/>
  <c r="AG314" i="55"/>
  <c r="AF261" i="55"/>
  <c r="AG479" i="55"/>
  <c r="AG105" i="55"/>
  <c r="AF379" i="55"/>
  <c r="AG426" i="55"/>
  <c r="AF462" i="55"/>
  <c r="AF473" i="56"/>
  <c r="AG202" i="55"/>
  <c r="AG176" i="55"/>
  <c r="AF187" i="55"/>
  <c r="AF400" i="55"/>
  <c r="AG154" i="55"/>
  <c r="AG492" i="55"/>
  <c r="AF277" i="56"/>
  <c r="AG492" i="56"/>
  <c r="AG269" i="56"/>
  <c r="AG341" i="56"/>
  <c r="AG390" i="56"/>
  <c r="AG290" i="56"/>
  <c r="AG362" i="56"/>
  <c r="AG296" i="56"/>
  <c r="AF53" i="56"/>
  <c r="AG321" i="56"/>
  <c r="AG82" i="56"/>
  <c r="AI465" i="57"/>
  <c r="AH465" i="57" s="1"/>
  <c r="AJ465" i="57" s="1"/>
  <c r="AG465" i="57"/>
  <c r="AF147" i="56"/>
  <c r="AF240" i="56"/>
  <c r="AF344" i="56"/>
  <c r="AG477" i="56"/>
  <c r="AG111" i="56"/>
  <c r="AG190" i="56"/>
  <c r="AF275" i="56"/>
  <c r="AG277" i="56"/>
  <c r="AG349" i="56"/>
  <c r="AG406" i="56"/>
  <c r="AG284" i="56"/>
  <c r="AG344" i="56"/>
  <c r="AG216" i="55"/>
  <c r="AF409" i="56"/>
  <c r="AG11" i="55"/>
  <c r="AF71" i="55"/>
  <c r="AG185" i="55"/>
  <c r="AF185" i="55"/>
  <c r="AF3" i="55"/>
  <c r="AF427" i="56"/>
  <c r="AF336" i="55"/>
  <c r="AG404" i="55"/>
  <c r="AF276" i="55"/>
  <c r="AF177" i="56"/>
  <c r="AF353" i="56"/>
  <c r="AG422" i="56"/>
  <c r="AF406" i="56"/>
  <c r="AG151" i="56"/>
  <c r="AG116" i="56"/>
  <c r="AF231" i="56"/>
  <c r="AG395" i="56"/>
  <c r="AF138" i="56"/>
  <c r="AG233" i="56"/>
  <c r="AF307" i="56"/>
  <c r="AF398" i="56"/>
  <c r="AG147" i="56"/>
  <c r="AG384" i="57"/>
  <c r="AI384" i="57"/>
  <c r="AH384" i="57" s="1"/>
  <c r="AJ384" i="57" s="1"/>
  <c r="AF8" i="56"/>
  <c r="AG329" i="56"/>
  <c r="AF447" i="56"/>
  <c r="AF41" i="56"/>
  <c r="AG369" i="56"/>
  <c r="AG126" i="56"/>
  <c r="AF225" i="56"/>
  <c r="AF201" i="56"/>
  <c r="AG343" i="55"/>
  <c r="AF403" i="55"/>
  <c r="AG453" i="55"/>
  <c r="AG471" i="56"/>
  <c r="AG103" i="55"/>
  <c r="AG380" i="56"/>
  <c r="AF42" i="55"/>
  <c r="AG134" i="55"/>
  <c r="AG245" i="55"/>
  <c r="AG387" i="55"/>
  <c r="AG432" i="55"/>
  <c r="AF480" i="56"/>
  <c r="AF199" i="55"/>
  <c r="AF213" i="56"/>
  <c r="AG495" i="56"/>
  <c r="AG54" i="55"/>
  <c r="AF131" i="55"/>
  <c r="AG290" i="55"/>
  <c r="AG321" i="55"/>
  <c r="AF34" i="55"/>
  <c r="AG208" i="55"/>
  <c r="AG468" i="55"/>
  <c r="AG478" i="55"/>
  <c r="AF192" i="55"/>
  <c r="AF247" i="55"/>
  <c r="AF217" i="56"/>
  <c r="AG399" i="56"/>
  <c r="AF145" i="55"/>
  <c r="AF164" i="55"/>
  <c r="AG235" i="55"/>
  <c r="AG487" i="56"/>
  <c r="AF441" i="55"/>
  <c r="AF250" i="55"/>
  <c r="AF198" i="55"/>
  <c r="AF283" i="55"/>
  <c r="AG355" i="55"/>
  <c r="AF496" i="56"/>
  <c r="AG133" i="55"/>
  <c r="AF144" i="55"/>
  <c r="AF101" i="56"/>
  <c r="AF293" i="56"/>
  <c r="AF327" i="55"/>
  <c r="AG261" i="55"/>
  <c r="AG395" i="55"/>
  <c r="AF475" i="56"/>
  <c r="AG488" i="56"/>
  <c r="AG226" i="55"/>
  <c r="AG71" i="55"/>
  <c r="AG364" i="55"/>
  <c r="AG340" i="55"/>
  <c r="AG497" i="55"/>
  <c r="AG3" i="55"/>
  <c r="AF141" i="55"/>
  <c r="AF156" i="55"/>
  <c r="AG222" i="55"/>
  <c r="AF348" i="55"/>
  <c r="AF468" i="55"/>
  <c r="AG436" i="56"/>
  <c r="AF13" i="55"/>
  <c r="AF109" i="55"/>
  <c r="AG89" i="55"/>
  <c r="AG441" i="55"/>
  <c r="AF364" i="55"/>
  <c r="AF269" i="55"/>
  <c r="AG349" i="55"/>
  <c r="AF394" i="55"/>
  <c r="AF188" i="55"/>
  <c r="AF224" i="55"/>
  <c r="AG400" i="55"/>
  <c r="AF489" i="56"/>
  <c r="AG86" i="55"/>
  <c r="AG322" i="55"/>
  <c r="AF277" i="55"/>
  <c r="AG487" i="55"/>
  <c r="AG137" i="55"/>
  <c r="AG335" i="55"/>
  <c r="AF395" i="55"/>
  <c r="AG445" i="55"/>
  <c r="AF461" i="56"/>
  <c r="AF35" i="55"/>
  <c r="AG225" i="55"/>
  <c r="AF335" i="56"/>
  <c r="AF177" i="55"/>
  <c r="AF79" i="55"/>
  <c r="AG299" i="55"/>
  <c r="AF166" i="55"/>
  <c r="AG31" i="55"/>
  <c r="AG116" i="55"/>
  <c r="AF282" i="55"/>
  <c r="AG164" i="55"/>
  <c r="AF496" i="55"/>
  <c r="AF167" i="55"/>
  <c r="AF208" i="55"/>
  <c r="AG364" i="56"/>
  <c r="AF413" i="55"/>
  <c r="AG447" i="56"/>
  <c r="AF121" i="55"/>
  <c r="AF360" i="55"/>
  <c r="AG428" i="55"/>
  <c r="AF429" i="55"/>
  <c r="AG446" i="56"/>
  <c r="AF173" i="55"/>
  <c r="AG291" i="55"/>
  <c r="AF353" i="55"/>
  <c r="AG367" i="55"/>
  <c r="AG135" i="55"/>
  <c r="AG406" i="55"/>
  <c r="AG374" i="55"/>
  <c r="AF175" i="55"/>
  <c r="AG22" i="55"/>
  <c r="AF321" i="55"/>
  <c r="AF445" i="55"/>
  <c r="AG454" i="56"/>
  <c r="AF92" i="55"/>
  <c r="AG173" i="55"/>
  <c r="AG418" i="55"/>
  <c r="AF482" i="55"/>
  <c r="AG150" i="55"/>
  <c r="AG460" i="55"/>
  <c r="AF491" i="56"/>
  <c r="AG50" i="55"/>
  <c r="AF146" i="55"/>
  <c r="AG495" i="55"/>
  <c r="AF281" i="56"/>
  <c r="AF3" i="56"/>
  <c r="AG30" i="55"/>
  <c r="AG118" i="55"/>
  <c r="AG379" i="55"/>
  <c r="AG500" i="56"/>
  <c r="AG210" i="55"/>
  <c r="AG332" i="55"/>
  <c r="AF408" i="55"/>
  <c r="AG52" i="55"/>
  <c r="AF140" i="55"/>
  <c r="AG190" i="55"/>
  <c r="AF443" i="55"/>
  <c r="AF459" i="56"/>
  <c r="AG472" i="56"/>
  <c r="AF428" i="55"/>
  <c r="AG121" i="55"/>
  <c r="AG327" i="55"/>
  <c r="AF437" i="55"/>
  <c r="AF31" i="55"/>
  <c r="AF73" i="55"/>
  <c r="AF117" i="55"/>
  <c r="AG14" i="55"/>
  <c r="AF98" i="55"/>
  <c r="AF235" i="55"/>
  <c r="AG371" i="55"/>
  <c r="AF486" i="55"/>
  <c r="AG467" i="56"/>
  <c r="AG53" i="55"/>
  <c r="AG187" i="55"/>
  <c r="AG283" i="55"/>
  <c r="AF337" i="55"/>
  <c r="AF436" i="55"/>
  <c r="AF41" i="55"/>
  <c r="AG100" i="55"/>
  <c r="AF274" i="55"/>
  <c r="AG376" i="55"/>
  <c r="AG302" i="55"/>
  <c r="AF478" i="55"/>
  <c r="AF249" i="56"/>
  <c r="AG84" i="55"/>
  <c r="AG203" i="55"/>
  <c r="AG320" i="55"/>
  <c r="AF273" i="55"/>
  <c r="AG196" i="55"/>
  <c r="AG401" i="55"/>
  <c r="AF68" i="55"/>
  <c r="AG149" i="55"/>
  <c r="AF304" i="55"/>
  <c r="AG93" i="55"/>
  <c r="AG430" i="55"/>
  <c r="AG370" i="55"/>
  <c r="AF469" i="55"/>
  <c r="AF65" i="55"/>
  <c r="AF132" i="55"/>
  <c r="AF239" i="55"/>
  <c r="AF345" i="55"/>
  <c r="AG459" i="55"/>
  <c r="AG399" i="55"/>
  <c r="AG496" i="56"/>
  <c r="AG74" i="55"/>
  <c r="AG310" i="55"/>
  <c r="AF349" i="56"/>
  <c r="AG396" i="56"/>
  <c r="AF24" i="55"/>
  <c r="AF59" i="55"/>
  <c r="AG264" i="55"/>
  <c r="AF63" i="55"/>
  <c r="AG426" i="56"/>
  <c r="AF248" i="55"/>
  <c r="AF275" i="55"/>
  <c r="AF402" i="55"/>
  <c r="AG80" i="55"/>
  <c r="AG195" i="55"/>
  <c r="AG316" i="55"/>
  <c r="AF265" i="55"/>
  <c r="AG393" i="55"/>
  <c r="AG481" i="55"/>
  <c r="AG475" i="55"/>
  <c r="AG435" i="56"/>
  <c r="AG442" i="55"/>
  <c r="AG111" i="59"/>
  <c r="AH111" i="59"/>
  <c r="AJ111" i="59" s="1"/>
  <c r="AG134" i="59"/>
  <c r="AG58" i="59"/>
  <c r="AG94" i="59"/>
  <c r="AG194" i="59"/>
  <c r="AF16" i="59"/>
  <c r="AG26" i="59"/>
  <c r="AG97" i="59"/>
  <c r="AF28" i="59"/>
  <c r="AG38" i="59"/>
  <c r="AG64" i="59"/>
  <c r="AH82" i="59"/>
  <c r="AJ82" i="59" s="1"/>
  <c r="AG82" i="59"/>
  <c r="AF71" i="59"/>
  <c r="AF77" i="59"/>
  <c r="AF75" i="59"/>
  <c r="AF34" i="59"/>
  <c r="AG104" i="59"/>
  <c r="AH104" i="59"/>
  <c r="AJ104" i="59" s="1"/>
  <c r="AH77" i="59"/>
  <c r="AJ77" i="59" s="1"/>
  <c r="AG77" i="59"/>
  <c r="AG12" i="59"/>
  <c r="AF23" i="59"/>
  <c r="AG51" i="59"/>
  <c r="AF90" i="59"/>
  <c r="AF127" i="59"/>
  <c r="AF46" i="59"/>
  <c r="AF20" i="59"/>
  <c r="AG48" i="59"/>
  <c r="AG30" i="59"/>
  <c r="AH30" i="59"/>
  <c r="AJ30" i="59" s="1"/>
  <c r="AF56" i="59"/>
  <c r="AF94" i="59"/>
  <c r="AF111" i="59"/>
  <c r="AG6" i="59"/>
  <c r="AF66" i="59"/>
  <c r="AF17" i="59"/>
  <c r="AG19" i="59"/>
  <c r="AH19" i="59"/>
  <c r="AJ19" i="59" s="1"/>
  <c r="AG24" i="59"/>
  <c r="AF53" i="59"/>
  <c r="AF35" i="59"/>
  <c r="AF9" i="59"/>
  <c r="AG11" i="59"/>
  <c r="AH122" i="59"/>
  <c r="AJ122" i="59" s="1"/>
  <c r="AG122" i="59"/>
  <c r="AF21" i="59"/>
  <c r="AH49" i="59"/>
  <c r="AJ49" i="59" s="1"/>
  <c r="AG49" i="59"/>
  <c r="AG23" i="59"/>
  <c r="AH67" i="59"/>
  <c r="AJ67" i="59" s="1"/>
  <c r="AG67" i="59"/>
  <c r="AG56" i="59"/>
  <c r="AH56" i="59"/>
  <c r="AJ56" i="59" s="1"/>
  <c r="AG152" i="59"/>
  <c r="AG44" i="59"/>
  <c r="AH44" i="59"/>
  <c r="AJ44" i="59" s="1"/>
  <c r="AF59" i="59"/>
  <c r="AF197" i="59"/>
  <c r="AG128" i="59"/>
  <c r="AH128" i="59"/>
  <c r="AJ128" i="59" s="1"/>
  <c r="AF30" i="59"/>
  <c r="AG85" i="59"/>
  <c r="AH85" i="59"/>
  <c r="AJ85" i="59" s="1"/>
  <c r="AF123" i="59"/>
  <c r="AF253" i="59"/>
  <c r="AG101" i="59"/>
  <c r="AF116" i="59"/>
  <c r="AG117" i="59"/>
  <c r="AH117" i="59"/>
  <c r="AJ117" i="59" s="1"/>
  <c r="AF145" i="59"/>
  <c r="AF126" i="59"/>
  <c r="AH186" i="59"/>
  <c r="AJ186" i="59" s="1"/>
  <c r="AG186" i="59"/>
  <c r="AG218" i="59"/>
  <c r="AH218" i="59"/>
  <c r="AJ218" i="59" s="1"/>
  <c r="AH223" i="59"/>
  <c r="AJ223" i="59" s="1"/>
  <c r="AG223" i="59"/>
  <c r="AF303" i="59"/>
  <c r="AG126" i="59"/>
  <c r="AF6" i="59"/>
  <c r="AF98" i="59"/>
  <c r="AF103" i="59"/>
  <c r="AH264" i="59"/>
  <c r="AJ264" i="59" s="1"/>
  <c r="AG264" i="59"/>
  <c r="AF58" i="59"/>
  <c r="AF55" i="59"/>
  <c r="AF213" i="59"/>
  <c r="AF115" i="59"/>
  <c r="AG179" i="59"/>
  <c r="AG298" i="59"/>
  <c r="AG148" i="59"/>
  <c r="AG188" i="59"/>
  <c r="AF230" i="59"/>
  <c r="AG121" i="59"/>
  <c r="AH121" i="59"/>
  <c r="AJ121" i="59" s="1"/>
  <c r="AF153" i="59"/>
  <c r="AF193" i="59"/>
  <c r="AH233" i="59"/>
  <c r="AJ233" i="59" s="1"/>
  <c r="AG233" i="59"/>
  <c r="AF83" i="59"/>
  <c r="AH136" i="59"/>
  <c r="AJ136" i="59" s="1"/>
  <c r="AG136" i="59"/>
  <c r="AF105" i="59"/>
  <c r="AG231" i="59"/>
  <c r="AF200" i="59"/>
  <c r="AF169" i="59"/>
  <c r="AG241" i="59"/>
  <c r="AH47" i="59"/>
  <c r="AJ47" i="59" s="1"/>
  <c r="AG47" i="59"/>
  <c r="AG9" i="59"/>
  <c r="AG243" i="59"/>
  <c r="AG25" i="59"/>
  <c r="AF221" i="59"/>
  <c r="AF159" i="59"/>
  <c r="AF217" i="59"/>
  <c r="AH135" i="59"/>
  <c r="AJ135" i="59" s="1"/>
  <c r="AG135" i="59"/>
  <c r="AF203" i="59"/>
  <c r="AH143" i="59"/>
  <c r="AJ143" i="59" s="1"/>
  <c r="AG143" i="59"/>
  <c r="AF216" i="59"/>
  <c r="AH251" i="59"/>
  <c r="AJ251" i="59" s="1"/>
  <c r="AG251" i="59"/>
  <c r="AH292" i="59"/>
  <c r="AJ292" i="59" s="1"/>
  <c r="AG292" i="59"/>
  <c r="AG230" i="59"/>
  <c r="AH327" i="59"/>
  <c r="AJ327" i="59" s="1"/>
  <c r="AG327" i="59"/>
  <c r="AG199" i="59"/>
  <c r="AG245" i="59"/>
  <c r="AF328" i="59"/>
  <c r="AF244" i="59"/>
  <c r="AH240" i="59"/>
  <c r="AJ240" i="59" s="1"/>
  <c r="AG240" i="59"/>
  <c r="AG332" i="59"/>
  <c r="AG291" i="59"/>
  <c r="AH291" i="59"/>
  <c r="AJ291" i="59" s="1"/>
  <c r="AG149" i="59"/>
  <c r="AH149" i="59"/>
  <c r="AJ149" i="59" s="1"/>
  <c r="AG282" i="59"/>
  <c r="AG170" i="59"/>
  <c r="AH170" i="59"/>
  <c r="AJ170" i="59" s="1"/>
  <c r="AF186" i="59"/>
  <c r="AF187" i="59"/>
  <c r="AF314" i="59"/>
  <c r="AG81" i="59"/>
  <c r="AF120" i="59"/>
  <c r="AH214" i="59"/>
  <c r="AJ214" i="59" s="1"/>
  <c r="AG214" i="59"/>
  <c r="AG337" i="59"/>
  <c r="AH337" i="59"/>
  <c r="AJ337" i="59" s="1"/>
  <c r="AH434" i="59"/>
  <c r="AJ434" i="59" s="1"/>
  <c r="AG434" i="59"/>
  <c r="AH249" i="59"/>
  <c r="AJ249" i="59" s="1"/>
  <c r="AG249" i="59"/>
  <c r="AF338" i="59"/>
  <c r="AH273" i="59"/>
  <c r="AJ273" i="59" s="1"/>
  <c r="AG273" i="59"/>
  <c r="AG288" i="59"/>
  <c r="AF484" i="59"/>
  <c r="AF162" i="59"/>
  <c r="AF220" i="59"/>
  <c r="AF235" i="59"/>
  <c r="AH279" i="59"/>
  <c r="AJ279" i="59" s="1"/>
  <c r="AG279" i="59"/>
  <c r="AF336" i="59"/>
  <c r="AH362" i="59"/>
  <c r="AJ362" i="59" s="1"/>
  <c r="AG362" i="59"/>
  <c r="AF492" i="59"/>
  <c r="AG180" i="59"/>
  <c r="AH180" i="59"/>
  <c r="AJ180" i="59" s="1"/>
  <c r="AG202" i="59"/>
  <c r="AF151" i="59"/>
  <c r="AH237" i="59"/>
  <c r="AJ237" i="59" s="1"/>
  <c r="AG237" i="59"/>
  <c r="AG183" i="59"/>
  <c r="AG247" i="59"/>
  <c r="AH304" i="59"/>
  <c r="AJ304" i="59" s="1"/>
  <c r="AG304" i="59"/>
  <c r="AF124" i="59"/>
  <c r="AG295" i="59"/>
  <c r="AG159" i="59"/>
  <c r="AG490" i="59"/>
  <c r="AG246" i="59"/>
  <c r="AH335" i="59"/>
  <c r="AJ335" i="59" s="1"/>
  <c r="AG335" i="59"/>
  <c r="AF299" i="59"/>
  <c r="AF259" i="59"/>
  <c r="AG151" i="59"/>
  <c r="AH471" i="59"/>
  <c r="AJ471" i="59" s="1"/>
  <c r="AG471" i="59"/>
  <c r="AF383" i="59"/>
  <c r="AH266" i="59"/>
  <c r="AJ266" i="59" s="1"/>
  <c r="AG266" i="59"/>
  <c r="AF154" i="59"/>
  <c r="AF171" i="59"/>
  <c r="AF310" i="59"/>
  <c r="AG262" i="59"/>
  <c r="AF172" i="59"/>
  <c r="AG326" i="59"/>
  <c r="AF128" i="59"/>
  <c r="AF331" i="59"/>
  <c r="AG98" i="59"/>
  <c r="AH206" i="59"/>
  <c r="AJ206" i="59" s="1"/>
  <c r="AG206" i="59"/>
  <c r="AH319" i="59"/>
  <c r="AJ319" i="59" s="1"/>
  <c r="AG319" i="59"/>
  <c r="AF156" i="59"/>
  <c r="AF234" i="59"/>
  <c r="AF227" i="59"/>
  <c r="AF397" i="59"/>
  <c r="AG443" i="59"/>
  <c r="AG377" i="59"/>
  <c r="AG478" i="59"/>
  <c r="AG441" i="59"/>
  <c r="AF289" i="59"/>
  <c r="AF360" i="59"/>
  <c r="AF34" i="58"/>
  <c r="AH406" i="59"/>
  <c r="AJ406" i="59" s="1"/>
  <c r="AG406" i="59"/>
  <c r="AH424" i="59"/>
  <c r="AJ424" i="59" s="1"/>
  <c r="AG424" i="59"/>
  <c r="AH378" i="59"/>
  <c r="AJ378" i="59" s="1"/>
  <c r="AG378" i="59"/>
  <c r="AF258" i="59"/>
  <c r="AG132" i="58"/>
  <c r="AI132" i="58"/>
  <c r="AF28" i="58"/>
  <c r="AI179" i="58"/>
  <c r="AG179" i="58"/>
  <c r="AI99" i="58"/>
  <c r="AG99" i="58"/>
  <c r="AI189" i="58"/>
  <c r="AH189" i="58" s="1"/>
  <c r="AJ189" i="58" s="1"/>
  <c r="AG189" i="58"/>
  <c r="AG81" i="58"/>
  <c r="AI81" i="58"/>
  <c r="AH81" i="58" s="1"/>
  <c r="AJ81" i="58" s="1"/>
  <c r="AI198" i="58"/>
  <c r="AH198" i="58" s="1"/>
  <c r="AJ198" i="58" s="1"/>
  <c r="AG198" i="58"/>
  <c r="AF208" i="58"/>
  <c r="AF465" i="59"/>
  <c r="AG200" i="58"/>
  <c r="AI200" i="58"/>
  <c r="AH500" i="59"/>
  <c r="AJ500" i="59" s="1"/>
  <c r="AG500" i="59"/>
  <c r="AF399" i="59"/>
  <c r="AF483" i="59"/>
  <c r="AH485" i="59"/>
  <c r="AJ485" i="59" s="1"/>
  <c r="AG485" i="59"/>
  <c r="AH375" i="59"/>
  <c r="AJ375" i="59" s="1"/>
  <c r="AG375" i="59"/>
  <c r="AF435" i="59"/>
  <c r="AF443" i="59"/>
  <c r="AF437" i="59"/>
  <c r="AF36" i="58"/>
  <c r="AI148" i="58"/>
  <c r="AG148" i="58"/>
  <c r="AF372" i="59"/>
  <c r="AI108" i="58"/>
  <c r="AG108" i="58"/>
  <c r="AG54" i="58"/>
  <c r="AI54" i="58"/>
  <c r="AH54" i="58" s="1"/>
  <c r="AJ54" i="58" s="1"/>
  <c r="AG245" i="58"/>
  <c r="AI245" i="58"/>
  <c r="AH245" i="58" s="1"/>
  <c r="AJ245" i="58" s="1"/>
  <c r="AF369" i="59"/>
  <c r="AG128" i="58"/>
  <c r="AI128" i="58"/>
  <c r="AH128" i="58" s="1"/>
  <c r="AJ128" i="58" s="1"/>
  <c r="AG466" i="59"/>
  <c r="AF347" i="59"/>
  <c r="AF427" i="59"/>
  <c r="AH432" i="59"/>
  <c r="AJ432" i="59" s="1"/>
  <c r="AG432" i="59"/>
  <c r="AG383" i="59"/>
  <c r="AG360" i="59"/>
  <c r="AH395" i="59"/>
  <c r="AJ395" i="59" s="1"/>
  <c r="AG395" i="59"/>
  <c r="AF363" i="59"/>
  <c r="AG398" i="59"/>
  <c r="AG498" i="59"/>
  <c r="AF400" i="59"/>
  <c r="AH366" i="59"/>
  <c r="AJ366" i="59" s="1"/>
  <c r="AG366" i="59"/>
  <c r="AF385" i="59"/>
  <c r="AG16" i="58"/>
  <c r="AI16" i="58"/>
  <c r="AF478" i="59"/>
  <c r="AG396" i="59"/>
  <c r="AG403" i="59"/>
  <c r="AF357" i="59"/>
  <c r="AF494" i="59"/>
  <c r="AI109" i="58"/>
  <c r="AH109" i="58" s="1"/>
  <c r="AJ109" i="58" s="1"/>
  <c r="AG109" i="58"/>
  <c r="AF302" i="59"/>
  <c r="AG456" i="59"/>
  <c r="AH456" i="59"/>
  <c r="AJ456" i="59" s="1"/>
  <c r="AG401" i="59"/>
  <c r="AH401" i="59"/>
  <c r="AJ401" i="59" s="1"/>
  <c r="AF260" i="59"/>
  <c r="AG461" i="59"/>
  <c r="AI98" i="58"/>
  <c r="AH98" i="58" s="1"/>
  <c r="AJ98" i="58" s="1"/>
  <c r="AG98" i="58"/>
  <c r="AF80" i="58"/>
  <c r="AF177" i="58"/>
  <c r="AG277" i="58"/>
  <c r="AI277" i="58"/>
  <c r="AI96" i="58"/>
  <c r="AG96" i="58"/>
  <c r="AI164" i="58"/>
  <c r="AH164" i="58" s="1"/>
  <c r="AJ164" i="58" s="1"/>
  <c r="AG164" i="58"/>
  <c r="AF290" i="58"/>
  <c r="AG41" i="58"/>
  <c r="AI41" i="58"/>
  <c r="AH41" i="58" s="1"/>
  <c r="AJ41" i="58" s="1"/>
  <c r="AF184" i="58"/>
  <c r="AF432" i="59"/>
  <c r="AI193" i="58"/>
  <c r="AH193" i="58" s="1"/>
  <c r="AJ193" i="58" s="1"/>
  <c r="AG193" i="58"/>
  <c r="AF43" i="58"/>
  <c r="AI26" i="58"/>
  <c r="AG26" i="58"/>
  <c r="AG281" i="58"/>
  <c r="AI281" i="58"/>
  <c r="AF132" i="58"/>
  <c r="AF374" i="58"/>
  <c r="AI386" i="58"/>
  <c r="AH386" i="58" s="1"/>
  <c r="AJ386" i="58" s="1"/>
  <c r="AG386" i="58"/>
  <c r="AG444" i="59"/>
  <c r="AF25" i="58"/>
  <c r="AG144" i="58"/>
  <c r="AI144" i="58"/>
  <c r="AH144" i="58" s="1"/>
  <c r="AJ144" i="58" s="1"/>
  <c r="AF204" i="58"/>
  <c r="AF155" i="58"/>
  <c r="AG264" i="58"/>
  <c r="AI264" i="58"/>
  <c r="AH264" i="58" s="1"/>
  <c r="AJ264" i="58" s="1"/>
  <c r="AF459" i="59"/>
  <c r="AG117" i="58"/>
  <c r="AI117" i="58"/>
  <c r="AH117" i="58" s="1"/>
  <c r="AJ117" i="58" s="1"/>
  <c r="AF151" i="58"/>
  <c r="AF277" i="58"/>
  <c r="AG243" i="58"/>
  <c r="AI243" i="58"/>
  <c r="AG106" i="58"/>
  <c r="AI106" i="58"/>
  <c r="AF299" i="58"/>
  <c r="AG259" i="59"/>
  <c r="AF231" i="58"/>
  <c r="AF222" i="58"/>
  <c r="AG300" i="58"/>
  <c r="AI300" i="58"/>
  <c r="AH300" i="58" s="1"/>
  <c r="AJ300" i="58" s="1"/>
  <c r="AI135" i="58"/>
  <c r="AH135" i="58" s="1"/>
  <c r="AJ135" i="58" s="1"/>
  <c r="AG135" i="58"/>
  <c r="AI418" i="58"/>
  <c r="AG418" i="58"/>
  <c r="AI364" i="58"/>
  <c r="AH364" i="58" s="1"/>
  <c r="AJ364" i="58" s="1"/>
  <c r="AG364" i="58"/>
  <c r="AG12" i="57"/>
  <c r="AI12" i="57"/>
  <c r="AF115" i="58"/>
  <c r="AI396" i="58"/>
  <c r="AG396" i="58"/>
  <c r="AF426" i="58"/>
  <c r="AF412" i="58"/>
  <c r="AI25" i="57"/>
  <c r="AG25" i="57"/>
  <c r="AG452" i="59"/>
  <c r="AH452" i="59"/>
  <c r="AJ452" i="59" s="1"/>
  <c r="AG139" i="58"/>
  <c r="AI139" i="58"/>
  <c r="AH139" i="58" s="1"/>
  <c r="AJ139" i="58" s="1"/>
  <c r="AI125" i="58"/>
  <c r="AH125" i="58" s="1"/>
  <c r="AJ125" i="58" s="1"/>
  <c r="AG125" i="58"/>
  <c r="AF501" i="59"/>
  <c r="AF380" i="59"/>
  <c r="AI227" i="58"/>
  <c r="AH227" i="58" s="1"/>
  <c r="AJ227" i="58" s="1"/>
  <c r="AG227" i="58"/>
  <c r="AI71" i="58"/>
  <c r="AH71" i="58" s="1"/>
  <c r="AJ71" i="58" s="1"/>
  <c r="AG71" i="58"/>
  <c r="AF239" i="58"/>
  <c r="AF429" i="58"/>
  <c r="AF156" i="58"/>
  <c r="AI420" i="58"/>
  <c r="AH420" i="58" s="1"/>
  <c r="AJ420" i="58" s="1"/>
  <c r="AG420" i="58"/>
  <c r="AI449" i="58"/>
  <c r="AH449" i="58" s="1"/>
  <c r="AJ449" i="58" s="1"/>
  <c r="AG449" i="58"/>
  <c r="AF211" i="58"/>
  <c r="AF63" i="58"/>
  <c r="AF423" i="59"/>
  <c r="AG56" i="58"/>
  <c r="AI56" i="58"/>
  <c r="AH56" i="58" s="1"/>
  <c r="AJ56" i="58" s="1"/>
  <c r="AI120" i="58"/>
  <c r="AH120" i="58" s="1"/>
  <c r="AJ120" i="58" s="1"/>
  <c r="AG120" i="58"/>
  <c r="AG3" i="59"/>
  <c r="AG296" i="58"/>
  <c r="AI296" i="58"/>
  <c r="AF316" i="58"/>
  <c r="AF170" i="58"/>
  <c r="AI31" i="58"/>
  <c r="AH31" i="58" s="1"/>
  <c r="AJ31" i="58" s="1"/>
  <c r="AG31" i="58"/>
  <c r="AF160" i="58"/>
  <c r="AG21" i="58"/>
  <c r="AI21" i="58"/>
  <c r="AH21" i="58" s="1"/>
  <c r="AJ21" i="58" s="1"/>
  <c r="AI161" i="58"/>
  <c r="AG161" i="58"/>
  <c r="AG414" i="59"/>
  <c r="AF89" i="58"/>
  <c r="AF241" i="58"/>
  <c r="AF188" i="59"/>
  <c r="AF243" i="58"/>
  <c r="AF470" i="58"/>
  <c r="AF81" i="58"/>
  <c r="AG341" i="59"/>
  <c r="AG196" i="58"/>
  <c r="AI196" i="58"/>
  <c r="AH196" i="58" s="1"/>
  <c r="AJ196" i="58" s="1"/>
  <c r="AF246" i="58"/>
  <c r="AF141" i="58"/>
  <c r="AF10" i="58"/>
  <c r="AG436" i="59"/>
  <c r="AH436" i="59"/>
  <c r="AJ436" i="59" s="1"/>
  <c r="AI143" i="58"/>
  <c r="AH143" i="58" s="1"/>
  <c r="AJ143" i="58" s="1"/>
  <c r="AG143" i="58"/>
  <c r="AG33" i="58"/>
  <c r="AI33" i="58"/>
  <c r="AH33" i="58" s="1"/>
  <c r="AJ33" i="58" s="1"/>
  <c r="AF345" i="59"/>
  <c r="AI166" i="58"/>
  <c r="AH166" i="58" s="1"/>
  <c r="AJ166" i="58" s="1"/>
  <c r="AG166" i="58"/>
  <c r="AI226" i="58"/>
  <c r="AH226" i="58" s="1"/>
  <c r="AJ226" i="58" s="1"/>
  <c r="AG226" i="58"/>
  <c r="AI425" i="58"/>
  <c r="AH425" i="58" s="1"/>
  <c r="AJ425" i="58" s="1"/>
  <c r="AG425" i="58"/>
  <c r="AI497" i="58"/>
  <c r="AH497" i="58" s="1"/>
  <c r="AJ497" i="58" s="1"/>
  <c r="AG497" i="58"/>
  <c r="AG62" i="58"/>
  <c r="AI62" i="58"/>
  <c r="AH62" i="58" s="1"/>
  <c r="AJ62" i="58" s="1"/>
  <c r="AF439" i="59"/>
  <c r="AF112" i="58"/>
  <c r="AG191" i="59"/>
  <c r="AF273" i="59"/>
  <c r="AH314" i="59"/>
  <c r="AJ314" i="59" s="1"/>
  <c r="AG314" i="59"/>
  <c r="AI69" i="58"/>
  <c r="AG69" i="58"/>
  <c r="AG38" i="58"/>
  <c r="AI38" i="58"/>
  <c r="AH38" i="58" s="1"/>
  <c r="AJ38" i="58" s="1"/>
  <c r="AG80" i="58"/>
  <c r="AI80" i="58"/>
  <c r="AF278" i="58"/>
  <c r="AI392" i="58"/>
  <c r="AH392" i="58" s="1"/>
  <c r="AJ392" i="58" s="1"/>
  <c r="AG392" i="58"/>
  <c r="AG129" i="58"/>
  <c r="AI129" i="58"/>
  <c r="AH129" i="58" s="1"/>
  <c r="AJ129" i="58" s="1"/>
  <c r="AG11" i="57"/>
  <c r="AI11" i="57"/>
  <c r="AG48" i="58"/>
  <c r="AI48" i="58"/>
  <c r="AH48" i="58" s="1"/>
  <c r="AJ48" i="58" s="1"/>
  <c r="AF325" i="58"/>
  <c r="AI202" i="58"/>
  <c r="AG202" i="58"/>
  <c r="AI401" i="58"/>
  <c r="AG401" i="58"/>
  <c r="AG474" i="58"/>
  <c r="AI474" i="58"/>
  <c r="AI366" i="58"/>
  <c r="AG366" i="58"/>
  <c r="AG102" i="58"/>
  <c r="AI102" i="58"/>
  <c r="AH102" i="58" s="1"/>
  <c r="AJ102" i="58" s="1"/>
  <c r="AG434" i="58"/>
  <c r="AI434" i="58"/>
  <c r="AH434" i="58" s="1"/>
  <c r="AJ434" i="58" s="1"/>
  <c r="AG28" i="57"/>
  <c r="AI28" i="57"/>
  <c r="AH28" i="57" s="1"/>
  <c r="AJ28" i="57" s="1"/>
  <c r="AF22" i="58"/>
  <c r="AI453" i="58"/>
  <c r="AH453" i="58" s="1"/>
  <c r="AJ453" i="58" s="1"/>
  <c r="AG453" i="58"/>
  <c r="AF475" i="58"/>
  <c r="AG266" i="58"/>
  <c r="AI266" i="58"/>
  <c r="AH266" i="58" s="1"/>
  <c r="AJ266" i="58" s="1"/>
  <c r="AI34" i="57"/>
  <c r="AH34" i="57" s="1"/>
  <c r="AJ34" i="57" s="1"/>
  <c r="AG34" i="57"/>
  <c r="AF32" i="57"/>
  <c r="AI343" i="58"/>
  <c r="AG343" i="58"/>
  <c r="AF294" i="58"/>
  <c r="AG151" i="58"/>
  <c r="AI151" i="58"/>
  <c r="AH151" i="58" s="1"/>
  <c r="AJ151" i="58" s="1"/>
  <c r="AI500" i="58"/>
  <c r="AH500" i="58" s="1"/>
  <c r="AJ500" i="58" s="1"/>
  <c r="AG500" i="58"/>
  <c r="AF35" i="57"/>
  <c r="AF182" i="57"/>
  <c r="AF216" i="57"/>
  <c r="AI207" i="57"/>
  <c r="AG207" i="57"/>
  <c r="AI302" i="57"/>
  <c r="AH302" i="57" s="1"/>
  <c r="AJ302" i="57" s="1"/>
  <c r="AG302" i="57"/>
  <c r="AF188" i="57"/>
  <c r="AI244" i="57"/>
  <c r="AG244" i="57"/>
  <c r="AI172" i="58"/>
  <c r="AG172" i="58"/>
  <c r="AF279" i="58"/>
  <c r="AG333" i="58"/>
  <c r="AI333" i="58"/>
  <c r="AH333" i="58" s="1"/>
  <c r="AJ333" i="58" s="1"/>
  <c r="AF59" i="58"/>
  <c r="AG4" i="57"/>
  <c r="AI4" i="57"/>
  <c r="AG198" i="57"/>
  <c r="AI198" i="57"/>
  <c r="AH198" i="57" s="1"/>
  <c r="AJ198" i="57" s="1"/>
  <c r="AG37" i="57"/>
  <c r="AI37" i="57"/>
  <c r="AF169" i="57"/>
  <c r="AI105" i="57"/>
  <c r="AH105" i="57" s="1"/>
  <c r="AJ105" i="57" s="1"/>
  <c r="AG105" i="57"/>
  <c r="AF484" i="58"/>
  <c r="AI61" i="58"/>
  <c r="AG61" i="58"/>
  <c r="AG371" i="58"/>
  <c r="AI371" i="58"/>
  <c r="AH371" i="58" s="1"/>
  <c r="AJ371" i="58" s="1"/>
  <c r="AI186" i="57"/>
  <c r="AH186" i="57" s="1"/>
  <c r="AJ186" i="57" s="1"/>
  <c r="AG186" i="57"/>
  <c r="AI151" i="57"/>
  <c r="AH151" i="57" s="1"/>
  <c r="AJ151" i="57" s="1"/>
  <c r="AG151" i="57"/>
  <c r="AF221" i="58"/>
  <c r="AI438" i="58"/>
  <c r="AH438" i="58" s="1"/>
  <c r="AJ438" i="58" s="1"/>
  <c r="AG438" i="58"/>
  <c r="AI435" i="58"/>
  <c r="AH435" i="58" s="1"/>
  <c r="AJ435" i="58" s="1"/>
  <c r="AG435" i="58"/>
  <c r="AG431" i="58"/>
  <c r="AI431" i="58"/>
  <c r="AH431" i="58" s="1"/>
  <c r="AJ431" i="58" s="1"/>
  <c r="AG339" i="58"/>
  <c r="AI339" i="58"/>
  <c r="AH339" i="58" s="1"/>
  <c r="AJ339" i="58" s="1"/>
  <c r="AG27" i="58"/>
  <c r="AI27" i="58"/>
  <c r="AH27" i="58" s="1"/>
  <c r="AJ27" i="58" s="1"/>
  <c r="AI375" i="58"/>
  <c r="AH375" i="58" s="1"/>
  <c r="AJ375" i="58" s="1"/>
  <c r="AG375" i="58"/>
  <c r="AG5" i="58"/>
  <c r="AI5" i="58"/>
  <c r="AH5" i="58" s="1"/>
  <c r="AJ5" i="58" s="1"/>
  <c r="AI306" i="58"/>
  <c r="AH306" i="58" s="1"/>
  <c r="AJ306" i="58" s="1"/>
  <c r="AG306" i="58"/>
  <c r="AF446" i="58"/>
  <c r="AG126" i="57"/>
  <c r="AI126" i="57"/>
  <c r="AG308" i="58"/>
  <c r="AI308" i="58"/>
  <c r="AG263" i="58"/>
  <c r="AI263" i="58"/>
  <c r="AH263" i="58" s="1"/>
  <c r="AJ263" i="58" s="1"/>
  <c r="AG267" i="58"/>
  <c r="AI267" i="58"/>
  <c r="AF433" i="58"/>
  <c r="AI493" i="58"/>
  <c r="AH493" i="58" s="1"/>
  <c r="AJ493" i="58" s="1"/>
  <c r="AG493" i="58"/>
  <c r="AG30" i="57"/>
  <c r="AI30" i="57"/>
  <c r="AH30" i="57" s="1"/>
  <c r="AJ30" i="57" s="1"/>
  <c r="AG438" i="59"/>
  <c r="AH438" i="59"/>
  <c r="AJ438" i="59" s="1"/>
  <c r="AG15" i="58"/>
  <c r="AI15" i="58"/>
  <c r="AH15" i="58" s="1"/>
  <c r="AJ15" i="58" s="1"/>
  <c r="AG209" i="58"/>
  <c r="AI209" i="58"/>
  <c r="AF6" i="57"/>
  <c r="AI419" i="58"/>
  <c r="AH419" i="58" s="1"/>
  <c r="AJ419" i="58" s="1"/>
  <c r="AG419" i="58"/>
  <c r="AI206" i="57"/>
  <c r="AH206" i="57" s="1"/>
  <c r="AJ206" i="57" s="1"/>
  <c r="AG206" i="57"/>
  <c r="AI69" i="57"/>
  <c r="AG69" i="57"/>
  <c r="AG297" i="58"/>
  <c r="AI297" i="58"/>
  <c r="AH297" i="58" s="1"/>
  <c r="AJ297" i="58" s="1"/>
  <c r="AG63" i="57"/>
  <c r="AI63" i="57"/>
  <c r="AH63" i="57" s="1"/>
  <c r="AJ63" i="57" s="1"/>
  <c r="AF251" i="57"/>
  <c r="AI258" i="57"/>
  <c r="AH258" i="57" s="1"/>
  <c r="AJ258" i="57" s="1"/>
  <c r="AG258" i="57"/>
  <c r="AF466" i="58"/>
  <c r="AF365" i="58"/>
  <c r="AF123" i="57"/>
  <c r="AF215" i="58"/>
  <c r="AG437" i="58"/>
  <c r="AI437" i="58"/>
  <c r="AH437" i="58" s="1"/>
  <c r="AJ437" i="58" s="1"/>
  <c r="AG12" i="58"/>
  <c r="AI12" i="58"/>
  <c r="AF12" i="57"/>
  <c r="AF144" i="58"/>
  <c r="AI213" i="58"/>
  <c r="AG213" i="58"/>
  <c r="AF384" i="58"/>
  <c r="AG35" i="57"/>
  <c r="AI35" i="57"/>
  <c r="AH35" i="57" s="1"/>
  <c r="AJ35" i="57" s="1"/>
  <c r="AI60" i="58"/>
  <c r="AG60" i="58"/>
  <c r="AF275" i="58"/>
  <c r="AF87" i="57"/>
  <c r="AG309" i="58"/>
  <c r="AI309" i="58"/>
  <c r="AI357" i="58"/>
  <c r="AH357" i="58" s="1"/>
  <c r="AJ357" i="58" s="1"/>
  <c r="AG357" i="58"/>
  <c r="AF379" i="58"/>
  <c r="AF498" i="58"/>
  <c r="AF86" i="57"/>
  <c r="AG127" i="58"/>
  <c r="AI127" i="58"/>
  <c r="AF146" i="58"/>
  <c r="AF311" i="58"/>
  <c r="AI414" i="58"/>
  <c r="AH414" i="58" s="1"/>
  <c r="AJ414" i="58" s="1"/>
  <c r="AG414" i="58"/>
  <c r="AF353" i="58"/>
  <c r="AG483" i="58"/>
  <c r="AI483" i="58"/>
  <c r="AH483" i="58" s="1"/>
  <c r="AJ483" i="58" s="1"/>
  <c r="AG266" i="57"/>
  <c r="AI266" i="57"/>
  <c r="AH266" i="57" s="1"/>
  <c r="AJ266" i="57" s="1"/>
  <c r="AG188" i="57"/>
  <c r="AI188" i="57"/>
  <c r="AF288" i="57"/>
  <c r="AF447" i="58"/>
  <c r="AF265" i="58"/>
  <c r="AF419" i="58"/>
  <c r="AF496" i="58"/>
  <c r="AF195" i="57"/>
  <c r="AI131" i="57"/>
  <c r="AG131" i="57"/>
  <c r="AF403" i="58"/>
  <c r="AF70" i="57"/>
  <c r="AF38" i="57"/>
  <c r="AF43" i="57"/>
  <c r="AG204" i="58"/>
  <c r="AI204" i="58"/>
  <c r="AG225" i="58"/>
  <c r="AI225" i="58"/>
  <c r="AH225" i="58" s="1"/>
  <c r="AJ225" i="58" s="1"/>
  <c r="AG22" i="58"/>
  <c r="AI22" i="58"/>
  <c r="AI394" i="58"/>
  <c r="AH394" i="58" s="1"/>
  <c r="AJ394" i="58" s="1"/>
  <c r="AG394" i="58"/>
  <c r="AG427" i="58"/>
  <c r="AI427" i="58"/>
  <c r="AH427" i="58" s="1"/>
  <c r="AJ427" i="58" s="1"/>
  <c r="AF88" i="58"/>
  <c r="AI191" i="58"/>
  <c r="AH191" i="58" s="1"/>
  <c r="AJ191" i="58" s="1"/>
  <c r="AG191" i="58"/>
  <c r="AI448" i="58"/>
  <c r="AG448" i="58"/>
  <c r="AI352" i="58"/>
  <c r="AH352" i="58" s="1"/>
  <c r="AJ352" i="58" s="1"/>
  <c r="AG352" i="58"/>
  <c r="AI19" i="57"/>
  <c r="AH19" i="57" s="1"/>
  <c r="AJ19" i="57" s="1"/>
  <c r="AG19" i="57"/>
  <c r="AG390" i="58"/>
  <c r="AI390" i="58"/>
  <c r="AF351" i="58"/>
  <c r="AF369" i="58"/>
  <c r="AG230" i="58"/>
  <c r="AI230" i="58"/>
  <c r="AH230" i="58" s="1"/>
  <c r="AJ230" i="58" s="1"/>
  <c r="AF476" i="58"/>
  <c r="AI323" i="58"/>
  <c r="AH323" i="58" s="1"/>
  <c r="AJ323" i="58" s="1"/>
  <c r="AG323" i="58"/>
  <c r="AI178" i="57"/>
  <c r="AH178" i="57" s="1"/>
  <c r="AJ178" i="57" s="1"/>
  <c r="AG178" i="57"/>
  <c r="AI172" i="57"/>
  <c r="AH172" i="57" s="1"/>
  <c r="AJ172" i="57" s="1"/>
  <c r="AG172" i="57"/>
  <c r="AG104" i="57"/>
  <c r="AI104" i="57"/>
  <c r="AH104" i="57" s="1"/>
  <c r="AJ104" i="57" s="1"/>
  <c r="AG277" i="57"/>
  <c r="AI277" i="57"/>
  <c r="AF193" i="57"/>
  <c r="AI176" i="57"/>
  <c r="AH176" i="57" s="1"/>
  <c r="AJ176" i="57" s="1"/>
  <c r="AG176" i="57"/>
  <c r="AG116" i="57"/>
  <c r="AI116" i="57"/>
  <c r="AH116" i="57" s="1"/>
  <c r="AJ116" i="57" s="1"/>
  <c r="AI147" i="57"/>
  <c r="AG147" i="57"/>
  <c r="AG299" i="57"/>
  <c r="AI299" i="57"/>
  <c r="AH381" i="59"/>
  <c r="AJ381" i="59" s="1"/>
  <c r="AG381" i="59"/>
  <c r="AG462" i="58"/>
  <c r="AI462" i="58"/>
  <c r="AF106" i="57"/>
  <c r="AF402" i="58"/>
  <c r="AF139" i="57"/>
  <c r="AI78" i="57"/>
  <c r="AG78" i="57"/>
  <c r="AF368" i="59"/>
  <c r="AF86" i="58"/>
  <c r="AG15" i="57"/>
  <c r="AI15" i="57"/>
  <c r="AH15" i="57" s="1"/>
  <c r="AJ15" i="57" s="1"/>
  <c r="AF120" i="57"/>
  <c r="AF218" i="57"/>
  <c r="AF283" i="57"/>
  <c r="AI360" i="57"/>
  <c r="AH360" i="57" s="1"/>
  <c r="AJ360" i="57" s="1"/>
  <c r="AG360" i="57"/>
  <c r="AF415" i="57"/>
  <c r="AI454" i="57"/>
  <c r="AH454" i="57" s="1"/>
  <c r="AJ454" i="57" s="1"/>
  <c r="AG454" i="57"/>
  <c r="AI224" i="57"/>
  <c r="AH224" i="57" s="1"/>
  <c r="AJ224" i="57" s="1"/>
  <c r="AG224" i="57"/>
  <c r="AG295" i="57"/>
  <c r="AI295" i="57"/>
  <c r="AH295" i="57" s="1"/>
  <c r="AJ295" i="57" s="1"/>
  <c r="AG456" i="57"/>
  <c r="AI456" i="57"/>
  <c r="AH456" i="57" s="1"/>
  <c r="AJ456" i="57" s="1"/>
  <c r="AG43" i="56"/>
  <c r="AF237" i="57"/>
  <c r="AI167" i="58"/>
  <c r="AH167" i="58" s="1"/>
  <c r="AJ167" i="58" s="1"/>
  <c r="AG167" i="58"/>
  <c r="AF62" i="57"/>
  <c r="AI235" i="57"/>
  <c r="AH235" i="57" s="1"/>
  <c r="AJ235" i="57" s="1"/>
  <c r="AG235" i="57"/>
  <c r="AI400" i="57"/>
  <c r="AH400" i="57" s="1"/>
  <c r="AJ400" i="57" s="1"/>
  <c r="AG400" i="57"/>
  <c r="AI488" i="57"/>
  <c r="AG488" i="57"/>
  <c r="AG92" i="56"/>
  <c r="AI321" i="57"/>
  <c r="AG321" i="57"/>
  <c r="AF397" i="57"/>
  <c r="AG484" i="57"/>
  <c r="AI484" i="57"/>
  <c r="AF77" i="57"/>
  <c r="AG403" i="57"/>
  <c r="AI403" i="57"/>
  <c r="AH403" i="57" s="1"/>
  <c r="AJ403" i="57" s="1"/>
  <c r="AG121" i="56"/>
  <c r="AG351" i="57"/>
  <c r="AI351" i="57"/>
  <c r="AI154" i="57"/>
  <c r="AH154" i="57" s="1"/>
  <c r="AJ154" i="57" s="1"/>
  <c r="AG154" i="57"/>
  <c r="AF98" i="57"/>
  <c r="AG334" i="57"/>
  <c r="AI334" i="57"/>
  <c r="AF400" i="57"/>
  <c r="AG38" i="56"/>
  <c r="AF26" i="57"/>
  <c r="AG83" i="57"/>
  <c r="AI83" i="57"/>
  <c r="AH83" i="57" s="1"/>
  <c r="AJ83" i="57" s="1"/>
  <c r="AI211" i="57"/>
  <c r="AH211" i="57" s="1"/>
  <c r="AJ211" i="57" s="1"/>
  <c r="AG211" i="57"/>
  <c r="AG150" i="57"/>
  <c r="AI150" i="57"/>
  <c r="AH150" i="57" s="1"/>
  <c r="AJ150" i="57" s="1"/>
  <c r="AF307" i="57"/>
  <c r="AI191" i="57"/>
  <c r="AH191" i="57" s="1"/>
  <c r="AJ191" i="57" s="1"/>
  <c r="AG191" i="57"/>
  <c r="AG61" i="57"/>
  <c r="AI61" i="57"/>
  <c r="AG60" i="57"/>
  <c r="AI60" i="57"/>
  <c r="AF56" i="56"/>
  <c r="AG298" i="57"/>
  <c r="AI298" i="57"/>
  <c r="AG340" i="57"/>
  <c r="AI340" i="57"/>
  <c r="AG434" i="57"/>
  <c r="AI434" i="57"/>
  <c r="AH434" i="57" s="1"/>
  <c r="AJ434" i="57" s="1"/>
  <c r="AG55" i="56"/>
  <c r="AF254" i="58"/>
  <c r="AG290" i="58"/>
  <c r="AI290" i="58"/>
  <c r="AI38" i="57"/>
  <c r="AH38" i="57" s="1"/>
  <c r="AJ38" i="57" s="1"/>
  <c r="AG38" i="57"/>
  <c r="AF58" i="57"/>
  <c r="AI192" i="57"/>
  <c r="AH192" i="57" s="1"/>
  <c r="AJ192" i="57" s="1"/>
  <c r="AG192" i="57"/>
  <c r="AG348" i="57"/>
  <c r="AI348" i="57"/>
  <c r="AH348" i="57" s="1"/>
  <c r="AJ348" i="57" s="1"/>
  <c r="AF289" i="57"/>
  <c r="AG460" i="57"/>
  <c r="AI460" i="57"/>
  <c r="AF46" i="56"/>
  <c r="AF276" i="57"/>
  <c r="AF345" i="57"/>
  <c r="AG41" i="56"/>
  <c r="AF14" i="57"/>
  <c r="AG315" i="57"/>
  <c r="AI315" i="57"/>
  <c r="AG6" i="56"/>
  <c r="AF356" i="57"/>
  <c r="AI367" i="57"/>
  <c r="AH367" i="57" s="1"/>
  <c r="AJ367" i="57" s="1"/>
  <c r="AG367" i="57"/>
  <c r="AI106" i="57"/>
  <c r="AG106" i="57"/>
  <c r="AG380" i="57"/>
  <c r="AI380" i="57"/>
  <c r="AH380" i="57" s="1"/>
  <c r="AJ380" i="57" s="1"/>
  <c r="AG470" i="57"/>
  <c r="AI470" i="57"/>
  <c r="AH470" i="57" s="1"/>
  <c r="AJ470" i="57" s="1"/>
  <c r="AG303" i="57"/>
  <c r="AI303" i="57"/>
  <c r="AF45" i="56"/>
  <c r="AI467" i="58"/>
  <c r="AH467" i="58" s="1"/>
  <c r="AJ467" i="58" s="1"/>
  <c r="AG467" i="58"/>
  <c r="AF7" i="56"/>
  <c r="AG84" i="57"/>
  <c r="AI84" i="57"/>
  <c r="AF222" i="57"/>
  <c r="AF190" i="57"/>
  <c r="AI119" i="57"/>
  <c r="AH119" i="57" s="1"/>
  <c r="AJ119" i="57" s="1"/>
  <c r="AG119" i="57"/>
  <c r="AI173" i="57"/>
  <c r="AH173" i="57" s="1"/>
  <c r="AJ173" i="57" s="1"/>
  <c r="AG173" i="57"/>
  <c r="AG242" i="57"/>
  <c r="AI242" i="57"/>
  <c r="AG95" i="57"/>
  <c r="AI95" i="57"/>
  <c r="AG430" i="58"/>
  <c r="AI430" i="58"/>
  <c r="AH430" i="58" s="1"/>
  <c r="AJ430" i="58" s="1"/>
  <c r="AI293" i="58"/>
  <c r="AH293" i="58" s="1"/>
  <c r="AJ293" i="58" s="1"/>
  <c r="AG293" i="58"/>
  <c r="AI165" i="57"/>
  <c r="AG165" i="57"/>
  <c r="AG301" i="57"/>
  <c r="AI301" i="57"/>
  <c r="AH301" i="57" s="1"/>
  <c r="AJ301" i="57" s="1"/>
  <c r="AG307" i="57"/>
  <c r="AI307" i="57"/>
  <c r="AH307" i="57" s="1"/>
  <c r="AJ307" i="57" s="1"/>
  <c r="AF277" i="57"/>
  <c r="AF452" i="57"/>
  <c r="AF339" i="57"/>
  <c r="AI272" i="57"/>
  <c r="AG272" i="57"/>
  <c r="AG411" i="57"/>
  <c r="AI411" i="57"/>
  <c r="AH411" i="57" s="1"/>
  <c r="AJ411" i="57" s="1"/>
  <c r="AG123" i="56"/>
  <c r="AF451" i="58"/>
  <c r="AI234" i="57"/>
  <c r="AG234" i="57"/>
  <c r="AG492" i="57"/>
  <c r="AI492" i="57"/>
  <c r="AH492" i="57" s="1"/>
  <c r="AJ492" i="57" s="1"/>
  <c r="AG330" i="57"/>
  <c r="AI330" i="57"/>
  <c r="AH330" i="57" s="1"/>
  <c r="AJ330" i="57" s="1"/>
  <c r="AF221" i="57"/>
  <c r="AF391" i="57"/>
  <c r="AF483" i="57"/>
  <c r="AI378" i="57"/>
  <c r="AH378" i="57" s="1"/>
  <c r="AJ378" i="57" s="1"/>
  <c r="AG378" i="57"/>
  <c r="AG16" i="57"/>
  <c r="AI16" i="57"/>
  <c r="AF161" i="57"/>
  <c r="AF92" i="57"/>
  <c r="AI236" i="57"/>
  <c r="AG236" i="57"/>
  <c r="AI501" i="57"/>
  <c r="AG501" i="57"/>
  <c r="AF26" i="56"/>
  <c r="AF16" i="56"/>
  <c r="AG17" i="56"/>
  <c r="AF358" i="57"/>
  <c r="AF235" i="57"/>
  <c r="AF76" i="57"/>
  <c r="AF10" i="57"/>
  <c r="AG75" i="57"/>
  <c r="AI75" i="57"/>
  <c r="AG149" i="57"/>
  <c r="AI149" i="57"/>
  <c r="AH149" i="57" s="1"/>
  <c r="AJ149" i="57" s="1"/>
  <c r="AF126" i="57"/>
  <c r="AF73" i="57"/>
  <c r="AI52" i="57"/>
  <c r="AH52" i="57" s="1"/>
  <c r="AJ52" i="57" s="1"/>
  <c r="AG52" i="57"/>
  <c r="AI40" i="57"/>
  <c r="AH40" i="57" s="1"/>
  <c r="AJ40" i="57" s="1"/>
  <c r="AG40" i="57"/>
  <c r="AG125" i="57"/>
  <c r="AI125" i="57"/>
  <c r="AH125" i="57" s="1"/>
  <c r="AJ125" i="57" s="1"/>
  <c r="AF160" i="57"/>
  <c r="AG323" i="57"/>
  <c r="AI323" i="57"/>
  <c r="AH323" i="57" s="1"/>
  <c r="AJ323" i="57" s="1"/>
  <c r="AG320" i="57"/>
  <c r="AI320" i="57"/>
  <c r="AH320" i="57" s="1"/>
  <c r="AJ320" i="57" s="1"/>
  <c r="AG435" i="57"/>
  <c r="AI435" i="57"/>
  <c r="AH435" i="57" s="1"/>
  <c r="AJ435" i="57" s="1"/>
  <c r="AF209" i="57"/>
  <c r="AG359" i="57"/>
  <c r="AI359" i="57"/>
  <c r="AH359" i="57" s="1"/>
  <c r="AJ359" i="57" s="1"/>
  <c r="AF372" i="57"/>
  <c r="AF472" i="57"/>
  <c r="AF57" i="56"/>
  <c r="AF333" i="57"/>
  <c r="AF432" i="57"/>
  <c r="AG8" i="56"/>
  <c r="AF128" i="56"/>
  <c r="AF350" i="57"/>
  <c r="AG20" i="57"/>
  <c r="AI20" i="57"/>
  <c r="AG64" i="57"/>
  <c r="AI64" i="57"/>
  <c r="AI283" i="57"/>
  <c r="AH283" i="57" s="1"/>
  <c r="AJ283" i="57" s="1"/>
  <c r="AG283" i="57"/>
  <c r="AG34" i="56"/>
  <c r="AI415" i="57"/>
  <c r="AG415" i="57"/>
  <c r="AG3" i="57"/>
  <c r="AG124" i="56"/>
  <c r="AF340" i="57"/>
  <c r="AF329" i="57"/>
  <c r="AG441" i="57"/>
  <c r="AI441" i="57"/>
  <c r="AH441" i="57" s="1"/>
  <c r="AJ441" i="57" s="1"/>
  <c r="AG80" i="57"/>
  <c r="AI80" i="57"/>
  <c r="AF197" i="57"/>
  <c r="AG322" i="57"/>
  <c r="AI322" i="57"/>
  <c r="AH322" i="57" s="1"/>
  <c r="AJ322" i="57" s="1"/>
  <c r="AF371" i="57"/>
  <c r="AG453" i="57"/>
  <c r="AI453" i="57"/>
  <c r="AH453" i="57" s="1"/>
  <c r="AJ453" i="57" s="1"/>
  <c r="AF381" i="57"/>
  <c r="AF269" i="58"/>
  <c r="AF236" i="57"/>
  <c r="AF418" i="57"/>
  <c r="AG428" i="57"/>
  <c r="AI428" i="57"/>
  <c r="AG210" i="58"/>
  <c r="AI210" i="58"/>
  <c r="AH210" i="58" s="1"/>
  <c r="AJ210" i="58" s="1"/>
  <c r="AI248" i="57"/>
  <c r="AH248" i="57" s="1"/>
  <c r="AJ248" i="57" s="1"/>
  <c r="AG248" i="57"/>
  <c r="AF478" i="57"/>
  <c r="AG48" i="56"/>
  <c r="AG291" i="56"/>
  <c r="AF318" i="56"/>
  <c r="AG406" i="57"/>
  <c r="AI406" i="57"/>
  <c r="AF33" i="56"/>
  <c r="AI271" i="57"/>
  <c r="AH271" i="57" s="1"/>
  <c r="AJ271" i="57" s="1"/>
  <c r="AG271" i="57"/>
  <c r="AF501" i="57"/>
  <c r="AF229" i="57"/>
  <c r="AI498" i="57"/>
  <c r="AG498" i="57"/>
  <c r="AG401" i="57"/>
  <c r="AI401" i="57"/>
  <c r="AG22" i="56"/>
  <c r="AG191" i="56"/>
  <c r="AF276" i="56"/>
  <c r="AG156" i="57"/>
  <c r="AI156" i="57"/>
  <c r="AG291" i="57"/>
  <c r="AI291" i="57"/>
  <c r="AH291" i="57" s="1"/>
  <c r="AJ291" i="57" s="1"/>
  <c r="AI474" i="57"/>
  <c r="AG474" i="57"/>
  <c r="AI463" i="57"/>
  <c r="AH463" i="57" s="1"/>
  <c r="AJ463" i="57" s="1"/>
  <c r="AG463" i="57"/>
  <c r="AG52" i="56"/>
  <c r="AF286" i="57"/>
  <c r="AG452" i="57"/>
  <c r="AI452" i="57"/>
  <c r="AF390" i="57"/>
  <c r="AF179" i="56"/>
  <c r="AG405" i="56"/>
  <c r="AF146" i="56"/>
  <c r="AF239" i="56"/>
  <c r="AG411" i="56"/>
  <c r="AG148" i="56"/>
  <c r="AG241" i="56"/>
  <c r="AF173" i="56"/>
  <c r="AF339" i="56"/>
  <c r="AF414" i="56"/>
  <c r="AG155" i="56"/>
  <c r="AG248" i="56"/>
  <c r="AG188" i="56"/>
  <c r="AI502" i="57"/>
  <c r="AH502" i="57" s="1"/>
  <c r="AJ502" i="57" s="1"/>
  <c r="AG502" i="57"/>
  <c r="AF288" i="56"/>
  <c r="AF368" i="56"/>
  <c r="AF87" i="56"/>
  <c r="AG214" i="56"/>
  <c r="AG113" i="56"/>
  <c r="AG442" i="56"/>
  <c r="AF23" i="56"/>
  <c r="AG78" i="56"/>
  <c r="AG394" i="57"/>
  <c r="AI394" i="57"/>
  <c r="AH394" i="57" s="1"/>
  <c r="AJ394" i="57" s="1"/>
  <c r="AF55" i="56"/>
  <c r="AF213" i="57"/>
  <c r="AG490" i="57"/>
  <c r="AI490" i="57"/>
  <c r="AG275" i="56"/>
  <c r="AF380" i="57"/>
  <c r="AF480" i="57"/>
  <c r="AF65" i="56"/>
  <c r="AF448" i="57"/>
  <c r="AG468" i="57"/>
  <c r="AI468" i="57"/>
  <c r="AH468" i="57" s="1"/>
  <c r="AJ468" i="57" s="1"/>
  <c r="AF260" i="56"/>
  <c r="AG63" i="56"/>
  <c r="AG142" i="57"/>
  <c r="AI142" i="57"/>
  <c r="AH142" i="57" s="1"/>
  <c r="AJ142" i="57" s="1"/>
  <c r="AF202" i="57"/>
  <c r="AF217" i="57"/>
  <c r="AF454" i="57"/>
  <c r="AG127" i="56"/>
  <c r="AF258" i="57"/>
  <c r="AF321" i="57"/>
  <c r="AG373" i="56"/>
  <c r="AG118" i="56"/>
  <c r="AF186" i="56"/>
  <c r="AG379" i="56"/>
  <c r="AG125" i="56"/>
  <c r="AG225" i="56"/>
  <c r="AG137" i="56"/>
  <c r="AG232" i="56"/>
  <c r="AF303" i="56"/>
  <c r="AF396" i="56"/>
  <c r="AF163" i="56"/>
  <c r="AF256" i="56"/>
  <c r="AG493" i="56"/>
  <c r="AG76" i="56"/>
  <c r="AG198" i="56"/>
  <c r="AF283" i="56"/>
  <c r="AF355" i="56"/>
  <c r="AG285" i="56"/>
  <c r="AG357" i="56"/>
  <c r="AG56" i="56"/>
  <c r="AF484" i="57"/>
  <c r="AF126" i="56"/>
  <c r="AI252" i="57"/>
  <c r="AH252" i="57" s="1"/>
  <c r="AJ252" i="57" s="1"/>
  <c r="AG252" i="57"/>
  <c r="AG402" i="57"/>
  <c r="AI402" i="57"/>
  <c r="AF52" i="56"/>
  <c r="AF460" i="57"/>
  <c r="AF216" i="56"/>
  <c r="AG409" i="57"/>
  <c r="AI409" i="57"/>
  <c r="AH409" i="57" s="1"/>
  <c r="AJ409" i="57" s="1"/>
  <c r="AG450" i="57"/>
  <c r="AI450" i="57"/>
  <c r="AG287" i="56"/>
  <c r="AF438" i="57"/>
  <c r="AG489" i="57"/>
  <c r="AI489" i="57"/>
  <c r="AH489" i="57" s="1"/>
  <c r="AJ489" i="57" s="1"/>
  <c r="AG50" i="56"/>
  <c r="AG329" i="57"/>
  <c r="AI329" i="57"/>
  <c r="AH329" i="57" s="1"/>
  <c r="AJ329" i="57" s="1"/>
  <c r="AF11" i="56"/>
  <c r="AF188" i="56"/>
  <c r="AF426" i="56"/>
  <c r="AG320" i="56"/>
  <c r="AG157" i="56"/>
  <c r="AG250" i="56"/>
  <c r="AG178" i="56"/>
  <c r="AF84" i="56"/>
  <c r="AF463" i="56"/>
  <c r="AF226" i="56"/>
  <c r="AI353" i="57"/>
  <c r="AH353" i="57" s="1"/>
  <c r="AJ353" i="57" s="1"/>
  <c r="AG353" i="57"/>
  <c r="AF376" i="57"/>
  <c r="AI368" i="57"/>
  <c r="AH368" i="57" s="1"/>
  <c r="AJ368" i="57" s="1"/>
  <c r="AG368" i="57"/>
  <c r="AF476" i="57"/>
  <c r="AF110" i="56"/>
  <c r="AF40" i="56"/>
  <c r="AF121" i="56"/>
  <c r="AG335" i="57"/>
  <c r="AI335" i="57"/>
  <c r="AH335" i="57" s="1"/>
  <c r="AJ335" i="57" s="1"/>
  <c r="AG413" i="57"/>
  <c r="AI413" i="57"/>
  <c r="AH413" i="57" s="1"/>
  <c r="AJ413" i="57" s="1"/>
  <c r="AF88" i="56"/>
  <c r="AG314" i="57"/>
  <c r="AI314" i="57"/>
  <c r="AG423" i="57"/>
  <c r="AI423" i="57"/>
  <c r="AG7" i="56"/>
  <c r="AG207" i="56"/>
  <c r="AF292" i="56"/>
  <c r="AF299" i="57"/>
  <c r="AG88" i="56"/>
  <c r="AF442" i="57"/>
  <c r="AF63" i="56"/>
  <c r="AF346" i="57"/>
  <c r="AF475" i="57"/>
  <c r="AG386" i="57"/>
  <c r="AI386" i="57"/>
  <c r="AH386" i="57" s="1"/>
  <c r="AJ386" i="57" s="1"/>
  <c r="AG199" i="56"/>
  <c r="AG437" i="56"/>
  <c r="AF162" i="56"/>
  <c r="AF255" i="56"/>
  <c r="AG164" i="56"/>
  <c r="AG257" i="56"/>
  <c r="AG295" i="56"/>
  <c r="AF321" i="56"/>
  <c r="AG264" i="56"/>
  <c r="AG323" i="56"/>
  <c r="AF386" i="56"/>
  <c r="AF134" i="56"/>
  <c r="AG230" i="56"/>
  <c r="AF295" i="56"/>
  <c r="AG474" i="56"/>
  <c r="AG302" i="56"/>
  <c r="AG313" i="56"/>
  <c r="AF429" i="56"/>
  <c r="AG389" i="56"/>
  <c r="AF136" i="56"/>
  <c r="AG194" i="56"/>
  <c r="AF279" i="56"/>
  <c r="AF351" i="56"/>
  <c r="AG281" i="56"/>
  <c r="AG353" i="56"/>
  <c r="AF494" i="56"/>
  <c r="AG414" i="56"/>
  <c r="AG471" i="57"/>
  <c r="AI471" i="57"/>
  <c r="AG219" i="56"/>
  <c r="AF375" i="56"/>
  <c r="AF381" i="56"/>
  <c r="AF266" i="56"/>
  <c r="AF332" i="56"/>
  <c r="AG465" i="56"/>
  <c r="AG107" i="56"/>
  <c r="AF273" i="56"/>
  <c r="AF109" i="56"/>
  <c r="AG97" i="56"/>
  <c r="AF296" i="56"/>
  <c r="AF190" i="55"/>
  <c r="AF267" i="55"/>
  <c r="AG455" i="55"/>
  <c r="AG486" i="56"/>
  <c r="AG230" i="55"/>
  <c r="AG304" i="56"/>
  <c r="AF62" i="55"/>
  <c r="AG143" i="55"/>
  <c r="AF298" i="55"/>
  <c r="AF357" i="55"/>
  <c r="AF463" i="55"/>
  <c r="AG29" i="55"/>
  <c r="AG311" i="55"/>
  <c r="AF244" i="55"/>
  <c r="AG352" i="55"/>
  <c r="AF258" i="56"/>
  <c r="AF300" i="56"/>
  <c r="AF410" i="56"/>
  <c r="AG149" i="56"/>
  <c r="AF199" i="56"/>
  <c r="AF421" i="56"/>
  <c r="AG201" i="56"/>
  <c r="AF286" i="56"/>
  <c r="AF358" i="56"/>
  <c r="AF492" i="57"/>
  <c r="AG134" i="56"/>
  <c r="AG335" i="56"/>
  <c r="AF466" i="56"/>
  <c r="AG386" i="56"/>
  <c r="AF100" i="56"/>
  <c r="AG270" i="56"/>
  <c r="AG342" i="56"/>
  <c r="AG392" i="56"/>
  <c r="AF184" i="56"/>
  <c r="AF395" i="56"/>
  <c r="AF193" i="56"/>
  <c r="AF328" i="56"/>
  <c r="AG462" i="56"/>
  <c r="AF104" i="55"/>
  <c r="AF343" i="55"/>
  <c r="AG293" i="55"/>
  <c r="AG411" i="55"/>
  <c r="AG3" i="56"/>
  <c r="AG119" i="55"/>
  <c r="AF203" i="55"/>
  <c r="AG380" i="55"/>
  <c r="AG415" i="55"/>
  <c r="AF466" i="55"/>
  <c r="AF149" i="55"/>
  <c r="AG243" i="55"/>
  <c r="AF97" i="55"/>
  <c r="AG490" i="55"/>
  <c r="AG404" i="56"/>
  <c r="AG253" i="55"/>
  <c r="AG448" i="55"/>
  <c r="AG477" i="55"/>
  <c r="AF345" i="56"/>
  <c r="AG18" i="55"/>
  <c r="AG385" i="56"/>
  <c r="AG139" i="56"/>
  <c r="AF430" i="57"/>
  <c r="AG279" i="56"/>
  <c r="AF333" i="56"/>
  <c r="AF105" i="56"/>
  <c r="AG226" i="56"/>
  <c r="AF384" i="56"/>
  <c r="AG466" i="56"/>
  <c r="AF130" i="56"/>
  <c r="AG472" i="57"/>
  <c r="AI472" i="57"/>
  <c r="AG283" i="56"/>
  <c r="AG108" i="56"/>
  <c r="AF211" i="56"/>
  <c r="AG101" i="56"/>
  <c r="AF79" i="56"/>
  <c r="AG213" i="56"/>
  <c r="AG220" i="56"/>
  <c r="AG44" i="55"/>
  <c r="AF127" i="55"/>
  <c r="AF460" i="56"/>
  <c r="AF137" i="55"/>
  <c r="AG61" i="55"/>
  <c r="AF458" i="55"/>
  <c r="AF499" i="56"/>
  <c r="AF234" i="55"/>
  <c r="AF108" i="55"/>
  <c r="AG307" i="55"/>
  <c r="AG55" i="55"/>
  <c r="AG75" i="55"/>
  <c r="AG128" i="55"/>
  <c r="AG117" i="55"/>
  <c r="AF397" i="55"/>
  <c r="AF380" i="56"/>
  <c r="AF148" i="55"/>
  <c r="AG261" i="57"/>
  <c r="AI261" i="57"/>
  <c r="AF91" i="56"/>
  <c r="AF308" i="56"/>
  <c r="AF161" i="56"/>
  <c r="AF183" i="56"/>
  <c r="AF254" i="56"/>
  <c r="AG441" i="56"/>
  <c r="AF315" i="56"/>
  <c r="AF402" i="56"/>
  <c r="AG145" i="56"/>
  <c r="AG238" i="56"/>
  <c r="AF408" i="56"/>
  <c r="AG490" i="56"/>
  <c r="AG334" i="56"/>
  <c r="AG244" i="56"/>
  <c r="AG460" i="56"/>
  <c r="AF161" i="55"/>
  <c r="AG267" i="55"/>
  <c r="AG444" i="55"/>
  <c r="AG440" i="56"/>
  <c r="AG480" i="55"/>
  <c r="AG69" i="55"/>
  <c r="AG494" i="55"/>
  <c r="AF151" i="55"/>
  <c r="AF176" i="55"/>
  <c r="AG247" i="55"/>
  <c r="AG112" i="55"/>
  <c r="AG434" i="55"/>
  <c r="AG263" i="55"/>
  <c r="AG256" i="56"/>
  <c r="AG298" i="56"/>
  <c r="AF221" i="55"/>
  <c r="AG363" i="55"/>
  <c r="AG194" i="55"/>
  <c r="AG160" i="55"/>
  <c r="AF392" i="55"/>
  <c r="AF111" i="55"/>
  <c r="AF432" i="55"/>
  <c r="AG484" i="56"/>
  <c r="AG260" i="56"/>
  <c r="AF90" i="55"/>
  <c r="AG171" i="55"/>
  <c r="AF326" i="55"/>
  <c r="AF501" i="56"/>
  <c r="AF155" i="55"/>
  <c r="AF184" i="55"/>
  <c r="AG255" i="55"/>
  <c r="AG438" i="55"/>
  <c r="AF83" i="55"/>
  <c r="AG276" i="55"/>
  <c r="AF138" i="55"/>
  <c r="AG204" i="55"/>
  <c r="AG373" i="55"/>
  <c r="AG265" i="55"/>
  <c r="AG407" i="55"/>
  <c r="AF382" i="55"/>
  <c r="AF424" i="55"/>
  <c r="AG452" i="56"/>
  <c r="AF80" i="55"/>
  <c r="AG161" i="55"/>
  <c r="AF316" i="55"/>
  <c r="AG356" i="56"/>
  <c r="AG85" i="55"/>
  <c r="AF270" i="55"/>
  <c r="AG362" i="55"/>
  <c r="AF436" i="56"/>
  <c r="AF33" i="55"/>
  <c r="AF207" i="55"/>
  <c r="AG301" i="55"/>
  <c r="AF390" i="55"/>
  <c r="AF86" i="55"/>
  <c r="AG167" i="55"/>
  <c r="AF322" i="55"/>
  <c r="AG17" i="55"/>
  <c r="AF260" i="55"/>
  <c r="AF323" i="55"/>
  <c r="AF426" i="55"/>
  <c r="AF116" i="55"/>
  <c r="AF499" i="55"/>
  <c r="AF93" i="55"/>
  <c r="AG378" i="55"/>
  <c r="AF279" i="55"/>
  <c r="AG124" i="55"/>
  <c r="AF359" i="55"/>
  <c r="AG325" i="55"/>
  <c r="AG427" i="55"/>
  <c r="AG484" i="55"/>
  <c r="AF417" i="56"/>
  <c r="AF328" i="55"/>
  <c r="AG396" i="55"/>
  <c r="AG451" i="55"/>
  <c r="AG444" i="56"/>
  <c r="AF157" i="55"/>
  <c r="AG259" i="55"/>
  <c r="AG440" i="55"/>
  <c r="AF25" i="55"/>
  <c r="AF57" i="55"/>
  <c r="AG339" i="56"/>
  <c r="AG494" i="56"/>
  <c r="AG36" i="55"/>
  <c r="AG256" i="55"/>
  <c r="AF417" i="55"/>
  <c r="AG470" i="55"/>
  <c r="AG388" i="56"/>
  <c r="AG5" i="55"/>
  <c r="AF240" i="55"/>
  <c r="AG319" i="55"/>
  <c r="AF386" i="55"/>
  <c r="AG431" i="55"/>
  <c r="AG500" i="55"/>
  <c r="AG72" i="55"/>
  <c r="AG308" i="55"/>
  <c r="AF249" i="55"/>
  <c r="AG377" i="55"/>
  <c r="AG473" i="55"/>
  <c r="AF498" i="55"/>
  <c r="AG420" i="56"/>
  <c r="AG81" i="55"/>
  <c r="AG246" i="55"/>
  <c r="AG273" i="55"/>
  <c r="AF66" i="55"/>
  <c r="AG147" i="55"/>
  <c r="AF302" i="55"/>
  <c r="AG59" i="55"/>
  <c r="AF467" i="55"/>
  <c r="AG125" i="55"/>
  <c r="AG136" i="55"/>
  <c r="AF181" i="55"/>
  <c r="AF334" i="55"/>
  <c r="AF444" i="55"/>
  <c r="AF439" i="55"/>
  <c r="AG28" i="55"/>
  <c r="AF44" i="55"/>
  <c r="AF102" i="55"/>
  <c r="AG252" i="55"/>
  <c r="AF409" i="55"/>
  <c r="AF456" i="56"/>
  <c r="AG388" i="55"/>
  <c r="AG233" i="55"/>
  <c r="AF259" i="55"/>
  <c r="AG232" i="55"/>
  <c r="AG350" i="55"/>
  <c r="AG502" i="55"/>
  <c r="AG431" i="56"/>
  <c r="AG27" i="55"/>
  <c r="AF43" i="55"/>
  <c r="AG201" i="55"/>
  <c r="AG457" i="55"/>
  <c r="AG450" i="55"/>
  <c r="AF201" i="55"/>
  <c r="AF174" i="55"/>
  <c r="AF399" i="55"/>
  <c r="AF481" i="55"/>
  <c r="AF440" i="56"/>
  <c r="AG83" i="55"/>
  <c r="AG182" i="55"/>
  <c r="AG348" i="56"/>
  <c r="AF385" i="56"/>
  <c r="AF262" i="55"/>
  <c r="AF222" i="55"/>
  <c r="AG57" i="55"/>
  <c r="AG488" i="55"/>
  <c r="AF17" i="55"/>
  <c r="AF11" i="55"/>
  <c r="AG269" i="55"/>
  <c r="AG456" i="55"/>
  <c r="AG339" i="55"/>
  <c r="AG159" i="55"/>
  <c r="AF314" i="55"/>
  <c r="AF479" i="55"/>
  <c r="AF432" i="56"/>
  <c r="AF252" i="55"/>
  <c r="AG394" i="55"/>
  <c r="AF229" i="56"/>
  <c r="AG415" i="56"/>
  <c r="AG251" i="55"/>
  <c r="AG129" i="55"/>
  <c r="AG436" i="55"/>
  <c r="AF500" i="56"/>
  <c r="AG207" i="55"/>
  <c r="AG458" i="55"/>
  <c r="AF12" i="55"/>
  <c r="AF214" i="55"/>
  <c r="AF315" i="55"/>
  <c r="AF143" i="55"/>
  <c r="AF160" i="55"/>
  <c r="AF229" i="55"/>
  <c r="AF358" i="55"/>
  <c r="AG357" i="55"/>
  <c r="AG107" i="55"/>
  <c r="AF100" i="55"/>
  <c r="AG248" i="55"/>
  <c r="AF401" i="55"/>
  <c r="AG13" i="55"/>
  <c r="AF179" i="55"/>
  <c r="AF232" i="55"/>
  <c r="AG303" i="55"/>
  <c r="AF370" i="55"/>
  <c r="AG64" i="55"/>
  <c r="AG300" i="55"/>
  <c r="AF233" i="55"/>
  <c r="AG421" i="55"/>
  <c r="AG361" i="55"/>
  <c r="AG465" i="55"/>
  <c r="AG372" i="56"/>
  <c r="AF8" i="55"/>
  <c r="AF40" i="55"/>
  <c r="AG279" i="55"/>
  <c r="AG292" i="56"/>
  <c r="AF322" i="56"/>
  <c r="AF10" i="55"/>
  <c r="AF47" i="55"/>
  <c r="AF69" i="55"/>
  <c r="AG184" i="55"/>
  <c r="AF477" i="56"/>
  <c r="AG94" i="55"/>
  <c r="AF293" i="55"/>
  <c r="AF495" i="55"/>
  <c r="AG351" i="55"/>
  <c r="AF411" i="55"/>
  <c r="AG342" i="55"/>
  <c r="AF464" i="55"/>
  <c r="AG502" i="56"/>
  <c r="AF465" i="56"/>
  <c r="AF101" i="55"/>
  <c r="AF354" i="55"/>
  <c r="AF197" i="56"/>
  <c r="AF372" i="56"/>
  <c r="AF130" i="55"/>
  <c r="AG142" i="55"/>
  <c r="AF319" i="55"/>
  <c r="AF468" i="56"/>
  <c r="AG41" i="55"/>
  <c r="AF99" i="55"/>
  <c r="AG274" i="55"/>
  <c r="AF195" i="55"/>
  <c r="AG257" i="55"/>
  <c r="AG392" i="55"/>
  <c r="AF365" i="55"/>
  <c r="AF369" i="56"/>
  <c r="AF53" i="55"/>
  <c r="AG346" i="55"/>
  <c r="AF473" i="55"/>
  <c r="AG33" i="59"/>
  <c r="AG20" i="59"/>
  <c r="AH53" i="59"/>
  <c r="AJ53" i="59" s="1"/>
  <c r="AG53" i="59"/>
  <c r="AG27" i="59"/>
  <c r="AH27" i="59"/>
  <c r="AJ27" i="59" s="1"/>
  <c r="AG39" i="59"/>
  <c r="AH39" i="59"/>
  <c r="AJ39" i="59" s="1"/>
  <c r="AF104" i="59"/>
  <c r="AG110" i="59"/>
  <c r="AH110" i="59"/>
  <c r="AJ110" i="59" s="1"/>
  <c r="AF18" i="59"/>
  <c r="AF92" i="59"/>
  <c r="AF60" i="59"/>
  <c r="AF14" i="59"/>
  <c r="AG41" i="59"/>
  <c r="AG127" i="59"/>
  <c r="AG89" i="59"/>
  <c r="AH89" i="59"/>
  <c r="AJ89" i="59" s="1"/>
  <c r="AF219" i="59"/>
  <c r="AH125" i="59"/>
  <c r="AJ125" i="59" s="1"/>
  <c r="AG125" i="59"/>
  <c r="AG36" i="59"/>
  <c r="AG99" i="59"/>
  <c r="AF61" i="59"/>
  <c r="AF205" i="59"/>
  <c r="AF112" i="59"/>
  <c r="AF82" i="59"/>
  <c r="AH142" i="59"/>
  <c r="AJ142" i="59" s="1"/>
  <c r="AG142" i="59"/>
  <c r="AG137" i="59"/>
  <c r="AG10" i="59"/>
  <c r="AH84" i="59"/>
  <c r="AJ84" i="59" s="1"/>
  <c r="AG84" i="59"/>
  <c r="AF12" i="59"/>
  <c r="AG22" i="59"/>
  <c r="AF86" i="59"/>
  <c r="AF33" i="59"/>
  <c r="AG35" i="59"/>
  <c r="AF62" i="59"/>
  <c r="AG176" i="59"/>
  <c r="AG40" i="59"/>
  <c r="AG4" i="59"/>
  <c r="AF15" i="59"/>
  <c r="AH103" i="59"/>
  <c r="AJ103" i="59" s="1"/>
  <c r="AG103" i="59"/>
  <c r="AG16" i="59"/>
  <c r="AF27" i="59"/>
  <c r="AF40" i="59"/>
  <c r="AF74" i="59"/>
  <c r="AF45" i="59"/>
  <c r="AF65" i="59"/>
  <c r="AG200" i="59"/>
  <c r="AG59" i="59"/>
  <c r="AH59" i="59"/>
  <c r="AJ59" i="59" s="1"/>
  <c r="AF32" i="59"/>
  <c r="AG42" i="59"/>
  <c r="AH42" i="59"/>
  <c r="AJ42" i="59" s="1"/>
  <c r="AG90" i="59"/>
  <c r="AF44" i="59"/>
  <c r="AG60" i="59"/>
  <c r="AG31" i="59"/>
  <c r="AH31" i="59"/>
  <c r="AJ31" i="59" s="1"/>
  <c r="AF87" i="59"/>
  <c r="AF142" i="59"/>
  <c r="AG172" i="59"/>
  <c r="AH172" i="59"/>
  <c r="AJ172" i="59" s="1"/>
  <c r="AG132" i="59"/>
  <c r="AG177" i="59"/>
  <c r="AG93" i="59"/>
  <c r="AG21" i="59"/>
  <c r="AH283" i="59"/>
  <c r="AJ283" i="59" s="1"/>
  <c r="AG283" i="59"/>
  <c r="AF84" i="59"/>
  <c r="AG95" i="59"/>
  <c r="AG105" i="59"/>
  <c r="AH105" i="59"/>
  <c r="AJ105" i="59" s="1"/>
  <c r="AF155" i="59"/>
  <c r="AG63" i="59"/>
  <c r="AG182" i="59"/>
  <c r="AG313" i="59"/>
  <c r="AG189" i="59"/>
  <c r="AG109" i="59"/>
  <c r="AG120" i="59"/>
  <c r="AH120" i="59"/>
  <c r="AJ120" i="59" s="1"/>
  <c r="AG37" i="59"/>
  <c r="AF198" i="59"/>
  <c r="AG65" i="59"/>
  <c r="AG75" i="59"/>
  <c r="AG118" i="59"/>
  <c r="AH118" i="59"/>
  <c r="AJ118" i="59" s="1"/>
  <c r="AH165" i="59"/>
  <c r="AJ165" i="59" s="1"/>
  <c r="AG165" i="59"/>
  <c r="AF109" i="59"/>
  <c r="AF131" i="59"/>
  <c r="AF130" i="59"/>
  <c r="AF161" i="59"/>
  <c r="AF121" i="59"/>
  <c r="AF166" i="59"/>
  <c r="AF80" i="59"/>
  <c r="AG141" i="59"/>
  <c r="AF141" i="59"/>
  <c r="AH164" i="59"/>
  <c r="AJ164" i="59" s="1"/>
  <c r="AG164" i="59"/>
  <c r="AG208" i="59"/>
  <c r="AF238" i="59"/>
  <c r="AG166" i="59"/>
  <c r="AH309" i="59"/>
  <c r="AJ309" i="59" s="1"/>
  <c r="AG309" i="59"/>
  <c r="AH197" i="59"/>
  <c r="AJ197" i="59" s="1"/>
  <c r="AG197" i="59"/>
  <c r="AH321" i="59"/>
  <c r="AJ321" i="59" s="1"/>
  <c r="AG321" i="59"/>
  <c r="AF275" i="59"/>
  <c r="AG267" i="59"/>
  <c r="AH267" i="59"/>
  <c r="AJ267" i="59" s="1"/>
  <c r="AH479" i="59"/>
  <c r="AJ479" i="59" s="1"/>
  <c r="AG479" i="59"/>
  <c r="AF4" i="58"/>
  <c r="AG238" i="59"/>
  <c r="AH331" i="59"/>
  <c r="AJ331" i="59" s="1"/>
  <c r="AG331" i="59"/>
  <c r="AG271" i="59"/>
  <c r="AH271" i="59"/>
  <c r="AJ271" i="59" s="1"/>
  <c r="AF460" i="59"/>
  <c r="AH459" i="59"/>
  <c r="AJ459" i="59" s="1"/>
  <c r="AG459" i="59"/>
  <c r="AH408" i="59"/>
  <c r="AJ408" i="59" s="1"/>
  <c r="AG408" i="59"/>
  <c r="AG499" i="59"/>
  <c r="AF215" i="59"/>
  <c r="AF247" i="59"/>
  <c r="AF91" i="59"/>
  <c r="AG248" i="59"/>
  <c r="AH248" i="59"/>
  <c r="AJ248" i="59" s="1"/>
  <c r="AG185" i="59"/>
  <c r="AH157" i="59"/>
  <c r="AJ157" i="59" s="1"/>
  <c r="AG157" i="59"/>
  <c r="AH320" i="59"/>
  <c r="AJ320" i="59" s="1"/>
  <c r="AG320" i="59"/>
  <c r="AF404" i="59"/>
  <c r="AG203" i="59"/>
  <c r="AH203" i="59"/>
  <c r="AJ203" i="59" s="1"/>
  <c r="AG423" i="59"/>
  <c r="AF326" i="59"/>
  <c r="AG278" i="59"/>
  <c r="AF272" i="59"/>
  <c r="AF455" i="59"/>
  <c r="AH257" i="59"/>
  <c r="AJ257" i="59" s="1"/>
  <c r="AG257" i="59"/>
  <c r="AF284" i="59"/>
  <c r="AF343" i="59"/>
  <c r="AF487" i="59"/>
  <c r="AF276" i="59"/>
  <c r="AH302" i="59"/>
  <c r="AJ302" i="59" s="1"/>
  <c r="AG302" i="59"/>
  <c r="AF462" i="59"/>
  <c r="AG346" i="59"/>
  <c r="AG258" i="59"/>
  <c r="AF144" i="59"/>
  <c r="AF261" i="59"/>
  <c r="AG201" i="59"/>
  <c r="AF271" i="59"/>
  <c r="AF210" i="59"/>
  <c r="AG224" i="59"/>
  <c r="AG324" i="59"/>
  <c r="AG219" i="59"/>
  <c r="AF256" i="59"/>
  <c r="AG221" i="59"/>
  <c r="AF325" i="59"/>
  <c r="AG361" i="59"/>
  <c r="AG450" i="59"/>
  <c r="AF254" i="59"/>
  <c r="AF278" i="59"/>
  <c r="AF264" i="59"/>
  <c r="AH354" i="59"/>
  <c r="AJ354" i="59" s="1"/>
  <c r="AG354" i="59"/>
  <c r="AF464" i="59"/>
  <c r="AF344" i="59"/>
  <c r="AF222" i="59"/>
  <c r="AG229" i="59"/>
  <c r="AG226" i="59"/>
  <c r="AG325" i="59"/>
  <c r="AF158" i="59"/>
  <c r="AF239" i="59"/>
  <c r="AG275" i="59"/>
  <c r="AG308" i="59"/>
  <c r="AH155" i="59"/>
  <c r="AJ155" i="59" s="1"/>
  <c r="AG155" i="59"/>
  <c r="AG301" i="59"/>
  <c r="AH301" i="59"/>
  <c r="AJ301" i="59" s="1"/>
  <c r="AF309" i="59"/>
  <c r="AF160" i="59"/>
  <c r="AH387" i="59"/>
  <c r="AJ387" i="59" s="1"/>
  <c r="AG387" i="59"/>
  <c r="AF359" i="59"/>
  <c r="AG294" i="59"/>
  <c r="AF315" i="59"/>
  <c r="AG175" i="59"/>
  <c r="AH270" i="59"/>
  <c r="AJ270" i="59" s="1"/>
  <c r="AG270" i="59"/>
  <c r="AF294" i="59"/>
  <c r="AF476" i="59"/>
  <c r="AH440" i="59"/>
  <c r="AJ440" i="59" s="1"/>
  <c r="AG440" i="59"/>
  <c r="AF233" i="59"/>
  <c r="AG431" i="59"/>
  <c r="AH431" i="59"/>
  <c r="AJ431" i="59" s="1"/>
  <c r="AG435" i="59"/>
  <c r="AF489" i="59"/>
  <c r="AH368" i="59"/>
  <c r="AJ368" i="59" s="1"/>
  <c r="AG368" i="59"/>
  <c r="AF371" i="59"/>
  <c r="AG289" i="59"/>
  <c r="AH454" i="59"/>
  <c r="AJ454" i="59" s="1"/>
  <c r="AG454" i="59"/>
  <c r="AG66" i="58"/>
  <c r="AI66" i="58"/>
  <c r="AH66" i="58" s="1"/>
  <c r="AJ66" i="58" s="1"/>
  <c r="AF164" i="59"/>
  <c r="AG265" i="59"/>
  <c r="AH465" i="59"/>
  <c r="AJ465" i="59" s="1"/>
  <c r="AG465" i="59"/>
  <c r="AH453" i="59"/>
  <c r="AJ453" i="59" s="1"/>
  <c r="AG453" i="59"/>
  <c r="AG30" i="58"/>
  <c r="AI30" i="58"/>
  <c r="AH30" i="58" s="1"/>
  <c r="AJ30" i="58" s="1"/>
  <c r="AG287" i="59"/>
  <c r="AF466" i="59"/>
  <c r="AI89" i="58"/>
  <c r="AH89" i="58" s="1"/>
  <c r="AJ89" i="58" s="1"/>
  <c r="AG89" i="58"/>
  <c r="AF111" i="58"/>
  <c r="AG269" i="58"/>
  <c r="AI269" i="58"/>
  <c r="AH269" i="58" s="1"/>
  <c r="AJ269" i="58" s="1"/>
  <c r="AI4" i="58"/>
  <c r="AG4" i="58"/>
  <c r="AI140" i="58"/>
  <c r="AH140" i="58" s="1"/>
  <c r="AJ140" i="58" s="1"/>
  <c r="AG140" i="58"/>
  <c r="AH379" i="59"/>
  <c r="AJ379" i="59" s="1"/>
  <c r="AG379" i="59"/>
  <c r="AF64" i="58"/>
  <c r="AF127" i="58"/>
  <c r="AF98" i="58"/>
  <c r="AF282" i="58"/>
  <c r="AH497" i="59"/>
  <c r="AJ497" i="59" s="1"/>
  <c r="AG497" i="59"/>
  <c r="AF420" i="59"/>
  <c r="AF424" i="59"/>
  <c r="AG382" i="59"/>
  <c r="AG364" i="59"/>
  <c r="AG90" i="58"/>
  <c r="AI90" i="58"/>
  <c r="AF352" i="59"/>
  <c r="AF311" i="59"/>
  <c r="AF422" i="59"/>
  <c r="AG318" i="59"/>
  <c r="AF470" i="59"/>
  <c r="AF79" i="58"/>
  <c r="AF472" i="59"/>
  <c r="AH470" i="59"/>
  <c r="AJ470" i="59" s="1"/>
  <c r="AG470" i="59"/>
  <c r="AH425" i="59"/>
  <c r="AJ425" i="59" s="1"/>
  <c r="AG425" i="59"/>
  <c r="AF323" i="59"/>
  <c r="AG488" i="59"/>
  <c r="AH356" i="59"/>
  <c r="AJ356" i="59" s="1"/>
  <c r="AG356" i="59"/>
  <c r="AF94" i="58"/>
  <c r="AI122" i="58"/>
  <c r="AH122" i="58" s="1"/>
  <c r="AJ122" i="58" s="1"/>
  <c r="AG122" i="58"/>
  <c r="AF201" i="58"/>
  <c r="AG417" i="59"/>
  <c r="AH417" i="59"/>
  <c r="AJ417" i="59" s="1"/>
  <c r="AH446" i="59"/>
  <c r="AJ446" i="59" s="1"/>
  <c r="AG446" i="59"/>
  <c r="AG467" i="59"/>
  <c r="AH467" i="59"/>
  <c r="AJ467" i="59" s="1"/>
  <c r="AG347" i="59"/>
  <c r="AG303" i="59"/>
  <c r="AF467" i="59"/>
  <c r="AG469" i="59"/>
  <c r="AH297" i="59"/>
  <c r="AJ297" i="59" s="1"/>
  <c r="AG297" i="59"/>
  <c r="AI184" i="58"/>
  <c r="AG184" i="58"/>
  <c r="AG205" i="59"/>
  <c r="AF456" i="59"/>
  <c r="AG460" i="59"/>
  <c r="AF405" i="59"/>
  <c r="AF226" i="59"/>
  <c r="AF274" i="59"/>
  <c r="AG147" i="58"/>
  <c r="AI147" i="58"/>
  <c r="AI203" i="58"/>
  <c r="AH203" i="58" s="1"/>
  <c r="AJ203" i="58" s="1"/>
  <c r="AG203" i="58"/>
  <c r="AI37" i="58"/>
  <c r="AG37" i="58"/>
  <c r="AG344" i="59"/>
  <c r="AG458" i="59"/>
  <c r="AF24" i="58"/>
  <c r="AF55" i="58"/>
  <c r="AF448" i="59"/>
  <c r="AH400" i="59"/>
  <c r="AJ400" i="59" s="1"/>
  <c r="AG400" i="59"/>
  <c r="AH268" i="59"/>
  <c r="AJ268" i="59" s="1"/>
  <c r="AG268" i="59"/>
  <c r="AF449" i="59"/>
  <c r="AI40" i="58"/>
  <c r="AH40" i="58" s="1"/>
  <c r="AJ40" i="58" s="1"/>
  <c r="AG40" i="58"/>
  <c r="AF491" i="59"/>
  <c r="AG284" i="59"/>
  <c r="AF479" i="59"/>
  <c r="AG481" i="59"/>
  <c r="AG261" i="59"/>
  <c r="AF364" i="59"/>
  <c r="AH494" i="59"/>
  <c r="AJ494" i="59" s="1"/>
  <c r="AG494" i="59"/>
  <c r="AF305" i="59"/>
  <c r="AF446" i="59"/>
  <c r="AG44" i="58"/>
  <c r="AI44" i="58"/>
  <c r="AH44" i="58" s="1"/>
  <c r="AJ44" i="58" s="1"/>
  <c r="AF441" i="59"/>
  <c r="AG52" i="58"/>
  <c r="AI52" i="58"/>
  <c r="AH52" i="58" s="1"/>
  <c r="AJ52" i="58" s="1"/>
  <c r="AI154" i="58"/>
  <c r="AH154" i="58" s="1"/>
  <c r="AJ154" i="58" s="1"/>
  <c r="AG154" i="58"/>
  <c r="AG70" i="58"/>
  <c r="AI70" i="58"/>
  <c r="AH70" i="58" s="1"/>
  <c r="AJ70" i="58" s="1"/>
  <c r="AG82" i="58"/>
  <c r="AI82" i="58"/>
  <c r="AI149" i="58"/>
  <c r="AH149" i="58" s="1"/>
  <c r="AJ149" i="58" s="1"/>
  <c r="AG149" i="58"/>
  <c r="AG83" i="58"/>
  <c r="AI83" i="58"/>
  <c r="AH83" i="58" s="1"/>
  <c r="AJ83" i="58" s="1"/>
  <c r="AF409" i="59"/>
  <c r="AG477" i="59"/>
  <c r="AF395" i="59"/>
  <c r="AG206" i="58"/>
  <c r="AI206" i="58"/>
  <c r="AH206" i="58" s="1"/>
  <c r="AJ206" i="58" s="1"/>
  <c r="AG359" i="59"/>
  <c r="AI408" i="58"/>
  <c r="AG408" i="58"/>
  <c r="AG74" i="58"/>
  <c r="AI74" i="58"/>
  <c r="AF207" i="58"/>
  <c r="AG174" i="58"/>
  <c r="AI174" i="58"/>
  <c r="AH174" i="58" s="1"/>
  <c r="AJ174" i="58" s="1"/>
  <c r="AF438" i="58"/>
  <c r="AG285" i="58"/>
  <c r="AI285" i="58"/>
  <c r="AH285" i="58" s="1"/>
  <c r="AJ285" i="58" s="1"/>
  <c r="AF434" i="59"/>
  <c r="AG343" i="59"/>
  <c r="AG91" i="58"/>
  <c r="AI91" i="58"/>
  <c r="AI182" i="58"/>
  <c r="AH182" i="58" s="1"/>
  <c r="AJ182" i="58" s="1"/>
  <c r="AG182" i="58"/>
  <c r="AF281" i="58"/>
  <c r="AG295" i="58"/>
  <c r="AI295" i="58"/>
  <c r="AH295" i="58" s="1"/>
  <c r="AJ295" i="58" s="1"/>
  <c r="AF60" i="58"/>
  <c r="AG482" i="58"/>
  <c r="AI482" i="58"/>
  <c r="AH482" i="58" s="1"/>
  <c r="AJ482" i="58" s="1"/>
  <c r="AG55" i="58"/>
  <c r="AI55" i="58"/>
  <c r="AH55" i="58" s="1"/>
  <c r="AJ55" i="58" s="1"/>
  <c r="AG301" i="58"/>
  <c r="AI301" i="58"/>
  <c r="AH301" i="58" s="1"/>
  <c r="AJ301" i="58" s="1"/>
  <c r="AF372" i="58"/>
  <c r="AI502" i="58"/>
  <c r="AH502" i="58" s="1"/>
  <c r="AJ502" i="58" s="1"/>
  <c r="AG502" i="58"/>
  <c r="AG185" i="58"/>
  <c r="AI185" i="58"/>
  <c r="AH185" i="58" s="1"/>
  <c r="AJ185" i="58" s="1"/>
  <c r="AG19" i="58"/>
  <c r="AI19" i="58"/>
  <c r="AH19" i="58" s="1"/>
  <c r="AJ19" i="58" s="1"/>
  <c r="AG36" i="58"/>
  <c r="AI36" i="58"/>
  <c r="AH330" i="59"/>
  <c r="AJ330" i="59" s="1"/>
  <c r="AG330" i="59"/>
  <c r="AG284" i="58"/>
  <c r="AI284" i="58"/>
  <c r="AF264" i="58"/>
  <c r="AG294" i="58"/>
  <c r="AI294" i="58"/>
  <c r="AF402" i="59"/>
  <c r="AI220" i="58"/>
  <c r="AG220" i="58"/>
  <c r="AG286" i="58"/>
  <c r="AI286" i="58"/>
  <c r="AH286" i="58" s="1"/>
  <c r="AJ286" i="58" s="1"/>
  <c r="AF477" i="58"/>
  <c r="AI123" i="58"/>
  <c r="AH123" i="58" s="1"/>
  <c r="AJ123" i="58" s="1"/>
  <c r="AG123" i="58"/>
  <c r="AG422" i="59"/>
  <c r="AF37" i="58"/>
  <c r="AF230" i="58"/>
  <c r="AI289" i="58"/>
  <c r="AH289" i="58" s="1"/>
  <c r="AJ289" i="58" s="1"/>
  <c r="AG289" i="58"/>
  <c r="AG13" i="58"/>
  <c r="AI13" i="58"/>
  <c r="AH13" i="58" s="1"/>
  <c r="AJ13" i="58" s="1"/>
  <c r="AF227" i="58"/>
  <c r="AG168" i="58"/>
  <c r="AI168" i="58"/>
  <c r="AH168" i="58" s="1"/>
  <c r="AJ168" i="58" s="1"/>
  <c r="AG86" i="58"/>
  <c r="AI86" i="58"/>
  <c r="AI177" i="58"/>
  <c r="AG177" i="58"/>
  <c r="AI407" i="58"/>
  <c r="AG407" i="58"/>
  <c r="AF499" i="58"/>
  <c r="AH353" i="59"/>
  <c r="AJ353" i="59" s="1"/>
  <c r="AG353" i="59"/>
  <c r="AI170" i="58"/>
  <c r="AH170" i="58" s="1"/>
  <c r="AJ170" i="58" s="1"/>
  <c r="AG170" i="58"/>
  <c r="AF6" i="58"/>
  <c r="AI121" i="58"/>
  <c r="AH121" i="58" s="1"/>
  <c r="AJ121" i="58" s="1"/>
  <c r="AG121" i="58"/>
  <c r="AF315" i="58"/>
  <c r="AF348" i="59"/>
  <c r="AI236" i="58"/>
  <c r="AH236" i="58" s="1"/>
  <c r="AJ236" i="58" s="1"/>
  <c r="AG236" i="58"/>
  <c r="AG236" i="59"/>
  <c r="AF245" i="58"/>
  <c r="AI432" i="58"/>
  <c r="AH432" i="58" s="1"/>
  <c r="AJ432" i="58" s="1"/>
  <c r="AG432" i="58"/>
  <c r="AG107" i="58"/>
  <c r="AI107" i="58"/>
  <c r="AH107" i="58" s="1"/>
  <c r="AJ107" i="58" s="1"/>
  <c r="AF14" i="58"/>
  <c r="AG242" i="58"/>
  <c r="AI242" i="58"/>
  <c r="AH242" i="58" s="1"/>
  <c r="AJ242" i="58" s="1"/>
  <c r="AF53" i="58"/>
  <c r="AF381" i="58"/>
  <c r="AG180" i="58"/>
  <c r="AI180" i="58"/>
  <c r="AH180" i="58" s="1"/>
  <c r="AJ180" i="58" s="1"/>
  <c r="AI152" i="58"/>
  <c r="AH152" i="58" s="1"/>
  <c r="AJ152" i="58" s="1"/>
  <c r="AG152" i="58"/>
  <c r="AF18" i="58"/>
  <c r="AG114" i="58"/>
  <c r="AI114" i="58"/>
  <c r="AF258" i="58"/>
  <c r="AH365" i="59"/>
  <c r="AJ365" i="59" s="1"/>
  <c r="AG365" i="59"/>
  <c r="AI163" i="58"/>
  <c r="AG163" i="58"/>
  <c r="AG212" i="58"/>
  <c r="AI212" i="58"/>
  <c r="AH212" i="58" s="1"/>
  <c r="AJ212" i="58" s="1"/>
  <c r="AG111" i="58"/>
  <c r="AI111" i="58"/>
  <c r="AH111" i="58" s="1"/>
  <c r="AJ111" i="58" s="1"/>
  <c r="AI215" i="58"/>
  <c r="AG215" i="58"/>
  <c r="AI353" i="58"/>
  <c r="AH353" i="58" s="1"/>
  <c r="AJ353" i="58" s="1"/>
  <c r="AG353" i="58"/>
  <c r="AG316" i="58"/>
  <c r="AI316" i="58"/>
  <c r="AH316" i="58" s="1"/>
  <c r="AJ316" i="58" s="1"/>
  <c r="AI134" i="58"/>
  <c r="AH134" i="58" s="1"/>
  <c r="AJ134" i="58" s="1"/>
  <c r="AG134" i="58"/>
  <c r="AF249" i="58"/>
  <c r="AG363" i="59"/>
  <c r="AG351" i="59"/>
  <c r="AG78" i="58"/>
  <c r="AI78" i="58"/>
  <c r="AG372" i="59"/>
  <c r="AG278" i="58"/>
  <c r="AI278" i="58"/>
  <c r="AF261" i="58"/>
  <c r="AF131" i="58"/>
  <c r="AF469" i="58"/>
  <c r="AF391" i="58"/>
  <c r="AG39" i="57"/>
  <c r="AI39" i="57"/>
  <c r="AH39" i="57" s="1"/>
  <c r="AJ39" i="57" s="1"/>
  <c r="AI113" i="58"/>
  <c r="AH113" i="58" s="1"/>
  <c r="AJ113" i="58" s="1"/>
  <c r="AG113" i="58"/>
  <c r="AF427" i="58"/>
  <c r="AF321" i="58"/>
  <c r="AF314" i="58"/>
  <c r="AG22" i="57"/>
  <c r="AI22" i="57"/>
  <c r="AG437" i="59"/>
  <c r="AH437" i="59"/>
  <c r="AJ437" i="59" s="1"/>
  <c r="AF11" i="58"/>
  <c r="AG473" i="58"/>
  <c r="AI473" i="58"/>
  <c r="AH473" i="58" s="1"/>
  <c r="AJ473" i="58" s="1"/>
  <c r="AG239" i="58"/>
  <c r="AI239" i="58"/>
  <c r="AH239" i="58" s="1"/>
  <c r="AJ239" i="58" s="1"/>
  <c r="AF135" i="57"/>
  <c r="AF252" i="58"/>
  <c r="AF407" i="59"/>
  <c r="AG433" i="58"/>
  <c r="AI433" i="58"/>
  <c r="AH433" i="58" s="1"/>
  <c r="AJ433" i="58" s="1"/>
  <c r="AF134" i="58"/>
  <c r="AF312" i="58"/>
  <c r="AG367" i="59"/>
  <c r="AF22" i="57"/>
  <c r="AF74" i="57"/>
  <c r="AG48" i="57"/>
  <c r="AI48" i="57"/>
  <c r="AH48" i="57" s="1"/>
  <c r="AJ48" i="57" s="1"/>
  <c r="AG101" i="57"/>
  <c r="AI101" i="57"/>
  <c r="AH101" i="57" s="1"/>
  <c r="AJ101" i="57" s="1"/>
  <c r="AG157" i="57"/>
  <c r="AI157" i="57"/>
  <c r="AH157" i="57" s="1"/>
  <c r="AJ157" i="57" s="1"/>
  <c r="AG226" i="57"/>
  <c r="AI226" i="57"/>
  <c r="AH226" i="57" s="1"/>
  <c r="AJ226" i="57" s="1"/>
  <c r="AI79" i="57"/>
  <c r="AG79" i="57"/>
  <c r="AG77" i="58"/>
  <c r="AI77" i="58"/>
  <c r="AH77" i="58" s="1"/>
  <c r="AJ77" i="58" s="1"/>
  <c r="AI461" i="58"/>
  <c r="AH461" i="58" s="1"/>
  <c r="AJ461" i="58" s="1"/>
  <c r="AG461" i="58"/>
  <c r="AI485" i="58"/>
  <c r="AH485" i="58" s="1"/>
  <c r="AJ485" i="58" s="1"/>
  <c r="AG485" i="58"/>
  <c r="AF19" i="57"/>
  <c r="AF329" i="58"/>
  <c r="AF118" i="57"/>
  <c r="AI29" i="57"/>
  <c r="AG29" i="57"/>
  <c r="AF124" i="58"/>
  <c r="AI445" i="58"/>
  <c r="AG445" i="58"/>
  <c r="AF223" i="58"/>
  <c r="AI447" i="58"/>
  <c r="AG447" i="58"/>
  <c r="AI72" i="57"/>
  <c r="AG72" i="57"/>
  <c r="AI185" i="57"/>
  <c r="AH185" i="57" s="1"/>
  <c r="AJ185" i="57" s="1"/>
  <c r="AG185" i="57"/>
  <c r="AI118" i="57"/>
  <c r="AH118" i="57" s="1"/>
  <c r="AJ118" i="57" s="1"/>
  <c r="AG118" i="57"/>
  <c r="AG312" i="58"/>
  <c r="AI312" i="58"/>
  <c r="AG405" i="58"/>
  <c r="AI405" i="58"/>
  <c r="AH405" i="58" s="1"/>
  <c r="AJ405" i="58" s="1"/>
  <c r="AF37" i="57"/>
  <c r="AG93" i="58"/>
  <c r="AI93" i="58"/>
  <c r="AH93" i="58" s="1"/>
  <c r="AJ93" i="58" s="1"/>
  <c r="AG23" i="58"/>
  <c r="AI23" i="58"/>
  <c r="AH23" i="58" s="1"/>
  <c r="AJ23" i="58" s="1"/>
  <c r="AG472" i="58"/>
  <c r="AI472" i="58"/>
  <c r="AF341" i="58"/>
  <c r="AG27" i="57"/>
  <c r="AI27" i="57"/>
  <c r="AH27" i="57" s="1"/>
  <c r="AJ27" i="57" s="1"/>
  <c r="AF123" i="58"/>
  <c r="AI254" i="58"/>
  <c r="AG254" i="58"/>
  <c r="AI471" i="58"/>
  <c r="AG471" i="58"/>
  <c r="AF8" i="57"/>
  <c r="AI351" i="58"/>
  <c r="AG351" i="58"/>
  <c r="AF147" i="58"/>
  <c r="AF468" i="58"/>
  <c r="AG58" i="57"/>
  <c r="AI58" i="57"/>
  <c r="AH58" i="57" s="1"/>
  <c r="AJ58" i="57" s="1"/>
  <c r="AF64" i="57"/>
  <c r="AI465" i="58"/>
  <c r="AH465" i="58" s="1"/>
  <c r="AJ465" i="58" s="1"/>
  <c r="AG465" i="58"/>
  <c r="AF179" i="58"/>
  <c r="AF371" i="58"/>
  <c r="AF78" i="57"/>
  <c r="AI492" i="58"/>
  <c r="AH492" i="58" s="1"/>
  <c r="AJ492" i="58" s="1"/>
  <c r="AG492" i="58"/>
  <c r="AF436" i="58"/>
  <c r="AG204" i="57"/>
  <c r="AI204" i="57"/>
  <c r="AF255" i="57"/>
  <c r="AG337" i="57"/>
  <c r="AI337" i="57"/>
  <c r="AH337" i="57" s="1"/>
  <c r="AJ337" i="57" s="1"/>
  <c r="AI402" i="58"/>
  <c r="AG402" i="58"/>
  <c r="AG87" i="58"/>
  <c r="AI87" i="58"/>
  <c r="AH87" i="58" s="1"/>
  <c r="AJ87" i="58" s="1"/>
  <c r="AI398" i="58"/>
  <c r="AH398" i="58" s="1"/>
  <c r="AJ398" i="58" s="1"/>
  <c r="AG398" i="58"/>
  <c r="AI368" i="58"/>
  <c r="AH368" i="58" s="1"/>
  <c r="AJ368" i="58" s="1"/>
  <c r="AG368" i="58"/>
  <c r="AF360" i="58"/>
  <c r="AF456" i="58"/>
  <c r="AG190" i="57"/>
  <c r="AI190" i="57"/>
  <c r="AH190" i="57" s="1"/>
  <c r="AJ190" i="57" s="1"/>
  <c r="AG124" i="57"/>
  <c r="AI124" i="57"/>
  <c r="AG159" i="57"/>
  <c r="AI159" i="57"/>
  <c r="AH159" i="57" s="1"/>
  <c r="AJ159" i="57" s="1"/>
  <c r="AG402" i="59"/>
  <c r="AI320" i="58"/>
  <c r="AH320" i="58" s="1"/>
  <c r="AJ320" i="58" s="1"/>
  <c r="AG320" i="58"/>
  <c r="AF308" i="58"/>
  <c r="AG382" i="58"/>
  <c r="AI382" i="58"/>
  <c r="AH382" i="58" s="1"/>
  <c r="AJ382" i="58" s="1"/>
  <c r="AG415" i="58"/>
  <c r="AI415" i="58"/>
  <c r="AH415" i="58" s="1"/>
  <c r="AJ415" i="58" s="1"/>
  <c r="AG23" i="57"/>
  <c r="AI23" i="57"/>
  <c r="AH23" i="57" s="1"/>
  <c r="AJ23" i="57" s="1"/>
  <c r="AG205" i="58"/>
  <c r="AI205" i="58"/>
  <c r="AG77" i="57"/>
  <c r="AI77" i="57"/>
  <c r="AH77" i="57" s="1"/>
  <c r="AJ77" i="57" s="1"/>
  <c r="AF142" i="57"/>
  <c r="AG82" i="57"/>
  <c r="AI82" i="57"/>
  <c r="AF333" i="58"/>
  <c r="AF319" i="58"/>
  <c r="AI304" i="58"/>
  <c r="AH304" i="58" s="1"/>
  <c r="AJ304" i="58" s="1"/>
  <c r="AG304" i="58"/>
  <c r="AG276" i="58"/>
  <c r="AI276" i="58"/>
  <c r="AI345" i="58"/>
  <c r="AH345" i="58" s="1"/>
  <c r="AJ345" i="58" s="1"/>
  <c r="AG345" i="58"/>
  <c r="AG442" i="58"/>
  <c r="AI442" i="58"/>
  <c r="AH442" i="58" s="1"/>
  <c r="AJ442" i="58" s="1"/>
  <c r="AI428" i="58"/>
  <c r="AG428" i="58"/>
  <c r="AF285" i="58"/>
  <c r="AF408" i="58"/>
  <c r="AI74" i="57"/>
  <c r="AG74" i="57"/>
  <c r="AF50" i="58"/>
  <c r="AF417" i="58"/>
  <c r="AF501" i="58"/>
  <c r="AG421" i="58"/>
  <c r="AI421" i="58"/>
  <c r="AH421" i="58" s="1"/>
  <c r="AJ421" i="58" s="1"/>
  <c r="AF443" i="58"/>
  <c r="AF301" i="58"/>
  <c r="AI340" i="58"/>
  <c r="AH340" i="58" s="1"/>
  <c r="AJ340" i="58" s="1"/>
  <c r="AG340" i="58"/>
  <c r="AF441" i="58"/>
  <c r="AF337" i="58"/>
  <c r="AG9" i="57"/>
  <c r="AI9" i="57"/>
  <c r="AI194" i="57"/>
  <c r="AG194" i="57"/>
  <c r="AF129" i="57"/>
  <c r="AI167" i="57"/>
  <c r="AH167" i="57" s="1"/>
  <c r="AJ167" i="57" s="1"/>
  <c r="AG167" i="57"/>
  <c r="AF137" i="57"/>
  <c r="AG331" i="57"/>
  <c r="AI331" i="57"/>
  <c r="AH331" i="57" s="1"/>
  <c r="AJ331" i="57" s="1"/>
  <c r="AG207" i="58"/>
  <c r="AI207" i="58"/>
  <c r="AF448" i="58"/>
  <c r="AI327" i="58"/>
  <c r="AH327" i="58" s="1"/>
  <c r="AJ327" i="58" s="1"/>
  <c r="AG327" i="58"/>
  <c r="AI342" i="58"/>
  <c r="AH342" i="58" s="1"/>
  <c r="AJ342" i="58" s="1"/>
  <c r="AG342" i="58"/>
  <c r="AF361" i="58"/>
  <c r="AF230" i="57"/>
  <c r="AF99" i="57"/>
  <c r="AF194" i="57"/>
  <c r="AF240" i="57"/>
  <c r="AF45" i="57"/>
  <c r="AF113" i="57"/>
  <c r="AG228" i="58"/>
  <c r="AI228" i="58"/>
  <c r="AH228" i="58" s="1"/>
  <c r="AJ228" i="58" s="1"/>
  <c r="AF332" i="58"/>
  <c r="AI452" i="58"/>
  <c r="AG452" i="58"/>
  <c r="AI380" i="58"/>
  <c r="AH380" i="58" s="1"/>
  <c r="AJ380" i="58" s="1"/>
  <c r="AG380" i="58"/>
  <c r="AH413" i="59"/>
  <c r="AJ413" i="59" s="1"/>
  <c r="AG413" i="59"/>
  <c r="AF335" i="58"/>
  <c r="AI404" i="58"/>
  <c r="AH404" i="58" s="1"/>
  <c r="AJ404" i="58" s="1"/>
  <c r="AG404" i="58"/>
  <c r="AI208" i="58"/>
  <c r="AG208" i="58"/>
  <c r="AG379" i="58"/>
  <c r="AI379" i="58"/>
  <c r="AH379" i="58" s="1"/>
  <c r="AJ379" i="58" s="1"/>
  <c r="AG57" i="57"/>
  <c r="AI57" i="57"/>
  <c r="AF18" i="57"/>
  <c r="AI157" i="58"/>
  <c r="AH157" i="58" s="1"/>
  <c r="AJ157" i="58" s="1"/>
  <c r="AG157" i="58"/>
  <c r="AG72" i="58"/>
  <c r="AI72" i="58"/>
  <c r="AF318" i="58"/>
  <c r="AF423" i="58"/>
  <c r="AF481" i="58"/>
  <c r="AF17" i="57"/>
  <c r="AI158" i="58"/>
  <c r="AH158" i="58" s="1"/>
  <c r="AJ158" i="58" s="1"/>
  <c r="AG158" i="58"/>
  <c r="AI454" i="58"/>
  <c r="AH454" i="58" s="1"/>
  <c r="AJ454" i="58" s="1"/>
  <c r="AG454" i="58"/>
  <c r="AI241" i="58"/>
  <c r="AH241" i="58" s="1"/>
  <c r="AJ241" i="58" s="1"/>
  <c r="AG241" i="58"/>
  <c r="AG17" i="57"/>
  <c r="AI17" i="57"/>
  <c r="AF4" i="57"/>
  <c r="AF202" i="58"/>
  <c r="AI110" i="58"/>
  <c r="AH110" i="58" s="1"/>
  <c r="AJ110" i="58" s="1"/>
  <c r="AG110" i="58"/>
  <c r="AF260" i="58"/>
  <c r="AG477" i="58"/>
  <c r="AI477" i="58"/>
  <c r="AH477" i="58" s="1"/>
  <c r="AJ477" i="58" s="1"/>
  <c r="AI362" i="58"/>
  <c r="AH362" i="58" s="1"/>
  <c r="AJ362" i="58" s="1"/>
  <c r="AG362" i="58"/>
  <c r="AG71" i="57"/>
  <c r="AI71" i="57"/>
  <c r="AH71" i="57" s="1"/>
  <c r="AJ71" i="57" s="1"/>
  <c r="AI177" i="57"/>
  <c r="AG177" i="57"/>
  <c r="AF66" i="57"/>
  <c r="AI183" i="57"/>
  <c r="AH183" i="57" s="1"/>
  <c r="AJ183" i="57" s="1"/>
  <c r="AG183" i="57"/>
  <c r="AI305" i="58"/>
  <c r="AH305" i="58" s="1"/>
  <c r="AJ305" i="58" s="1"/>
  <c r="AG305" i="58"/>
  <c r="AG126" i="58"/>
  <c r="AI126" i="58"/>
  <c r="AG251" i="58"/>
  <c r="AI251" i="58"/>
  <c r="AH251" i="58" s="1"/>
  <c r="AJ251" i="58" s="1"/>
  <c r="AI161" i="57"/>
  <c r="AG161" i="57"/>
  <c r="AF363" i="58"/>
  <c r="AF172" i="57"/>
  <c r="AF94" i="57"/>
  <c r="AF450" i="58"/>
  <c r="AG250" i="57"/>
  <c r="AI250" i="57"/>
  <c r="AF15" i="57"/>
  <c r="AF280" i="57"/>
  <c r="AG308" i="57"/>
  <c r="AI308" i="57"/>
  <c r="AF20" i="56"/>
  <c r="AF426" i="57"/>
  <c r="AI315" i="58"/>
  <c r="AH315" i="58" s="1"/>
  <c r="AJ315" i="58" s="1"/>
  <c r="AG315" i="58"/>
  <c r="AI94" i="57"/>
  <c r="AG94" i="57"/>
  <c r="AF60" i="57"/>
  <c r="AF157" i="57"/>
  <c r="AG310" i="57"/>
  <c r="AI310" i="57"/>
  <c r="AH310" i="57" s="1"/>
  <c r="AJ310" i="57" s="1"/>
  <c r="AG231" i="57"/>
  <c r="AI231" i="57"/>
  <c r="AG442" i="57"/>
  <c r="AI442" i="57"/>
  <c r="AH442" i="57" s="1"/>
  <c r="AJ442" i="57" s="1"/>
  <c r="AG59" i="56"/>
  <c r="AF95" i="56"/>
  <c r="AG274" i="57"/>
  <c r="AI274" i="57"/>
  <c r="AH274" i="57" s="1"/>
  <c r="AJ274" i="57" s="1"/>
  <c r="AF308" i="57"/>
  <c r="AI359" i="58"/>
  <c r="AH359" i="58" s="1"/>
  <c r="AJ359" i="58" s="1"/>
  <c r="AG359" i="58"/>
  <c r="AG158" i="57"/>
  <c r="AI158" i="57"/>
  <c r="AH158" i="57" s="1"/>
  <c r="AJ158" i="57" s="1"/>
  <c r="AI245" i="57"/>
  <c r="AG245" i="57"/>
  <c r="AI195" i="57"/>
  <c r="AH195" i="57" s="1"/>
  <c r="AJ195" i="57" s="1"/>
  <c r="AG195" i="57"/>
  <c r="AF294" i="57"/>
  <c r="AI241" i="57"/>
  <c r="AH241" i="57" s="1"/>
  <c r="AJ241" i="57" s="1"/>
  <c r="AG241" i="57"/>
  <c r="AF249" i="57"/>
  <c r="AF122" i="56"/>
  <c r="AF137" i="56"/>
  <c r="AI304" i="57"/>
  <c r="AH304" i="57" s="1"/>
  <c r="AJ304" i="57" s="1"/>
  <c r="AG304" i="57"/>
  <c r="AF166" i="57"/>
  <c r="AG255" i="58"/>
  <c r="AI255" i="58"/>
  <c r="AH255" i="58" s="1"/>
  <c r="AJ255" i="58" s="1"/>
  <c r="AF3" i="58"/>
  <c r="AG153" i="57"/>
  <c r="AI153" i="57"/>
  <c r="AG45" i="57"/>
  <c r="AI45" i="57"/>
  <c r="AH45" i="57" s="1"/>
  <c r="AJ45" i="57" s="1"/>
  <c r="AF162" i="57"/>
  <c r="AF231" i="57"/>
  <c r="AF84" i="57"/>
  <c r="AI411" i="58"/>
  <c r="AH411" i="58" s="1"/>
  <c r="AJ411" i="58" s="1"/>
  <c r="AG411" i="58"/>
  <c r="AG56" i="57"/>
  <c r="AI56" i="57"/>
  <c r="AH56" i="57" s="1"/>
  <c r="AJ56" i="57" s="1"/>
  <c r="AG42" i="56"/>
  <c r="AG431" i="57"/>
  <c r="AI431" i="57"/>
  <c r="AH431" i="57" s="1"/>
  <c r="AJ431" i="57" s="1"/>
  <c r="AG128" i="56"/>
  <c r="AG478" i="57"/>
  <c r="AI478" i="57"/>
  <c r="AH478" i="57" s="1"/>
  <c r="AJ478" i="57" s="1"/>
  <c r="AF359" i="58"/>
  <c r="AI145" i="57"/>
  <c r="AH145" i="57" s="1"/>
  <c r="AJ145" i="57" s="1"/>
  <c r="AG145" i="57"/>
  <c r="AI121" i="57"/>
  <c r="AH121" i="57" s="1"/>
  <c r="AJ121" i="57" s="1"/>
  <c r="AG121" i="57"/>
  <c r="AF244" i="57"/>
  <c r="AF450" i="57"/>
  <c r="AG437" i="57"/>
  <c r="AI437" i="57"/>
  <c r="AG30" i="56"/>
  <c r="AG106" i="56"/>
  <c r="AG319" i="57"/>
  <c r="AI319" i="57"/>
  <c r="AF490" i="58"/>
  <c r="AI108" i="57"/>
  <c r="AG108" i="57"/>
  <c r="AF490" i="57"/>
  <c r="AI309" i="57"/>
  <c r="AG309" i="57"/>
  <c r="AG257" i="57"/>
  <c r="AI257" i="57"/>
  <c r="AH257" i="57" s="1"/>
  <c r="AJ257" i="57" s="1"/>
  <c r="AF305" i="57"/>
  <c r="AF262" i="58"/>
  <c r="AI148" i="57"/>
  <c r="AG148" i="57"/>
  <c r="AF298" i="57"/>
  <c r="AF17" i="56"/>
  <c r="AG72" i="56"/>
  <c r="AF121" i="57"/>
  <c r="AF443" i="57"/>
  <c r="AF178" i="57"/>
  <c r="AI222" i="57"/>
  <c r="AG222" i="57"/>
  <c r="AF185" i="57"/>
  <c r="AG88" i="57"/>
  <c r="AI88" i="57"/>
  <c r="AF11" i="57"/>
  <c r="AF203" i="57"/>
  <c r="AF111" i="57"/>
  <c r="AF317" i="57"/>
  <c r="AG485" i="57"/>
  <c r="AI485" i="57"/>
  <c r="AH485" i="57" s="1"/>
  <c r="AJ485" i="57" s="1"/>
  <c r="AG32" i="56"/>
  <c r="AF302" i="57"/>
  <c r="AF402" i="57"/>
  <c r="AF15" i="56"/>
  <c r="AF149" i="57"/>
  <c r="AF270" i="57"/>
  <c r="AI203" i="57"/>
  <c r="AG203" i="57"/>
  <c r="AG399" i="58"/>
  <c r="AI399" i="58"/>
  <c r="AH399" i="58" s="1"/>
  <c r="AJ399" i="58" s="1"/>
  <c r="AF128" i="57"/>
  <c r="AF326" i="57"/>
  <c r="AG10" i="56"/>
  <c r="AF360" i="57"/>
  <c r="AG375" i="57"/>
  <c r="AI375" i="57"/>
  <c r="AH375" i="57" s="1"/>
  <c r="AJ375" i="57" s="1"/>
  <c r="AF365" i="57"/>
  <c r="AF370" i="57"/>
  <c r="AG475" i="57"/>
  <c r="AI475" i="57"/>
  <c r="AH475" i="57" s="1"/>
  <c r="AJ475" i="57" s="1"/>
  <c r="AG60" i="56"/>
  <c r="AG140" i="56"/>
  <c r="AG350" i="57"/>
  <c r="AI350" i="57"/>
  <c r="AH350" i="57" s="1"/>
  <c r="AJ350" i="57" s="1"/>
  <c r="AG344" i="57"/>
  <c r="AI344" i="57"/>
  <c r="AF325" i="57"/>
  <c r="AF9" i="56"/>
  <c r="AG332" i="58"/>
  <c r="AI332" i="58"/>
  <c r="AG136" i="57"/>
  <c r="AI136" i="57"/>
  <c r="AH136" i="57" s="1"/>
  <c r="AJ136" i="57" s="1"/>
  <c r="AG97" i="57"/>
  <c r="AI97" i="57"/>
  <c r="AH97" i="57" s="1"/>
  <c r="AJ97" i="57" s="1"/>
  <c r="AF274" i="57"/>
  <c r="AF357" i="57"/>
  <c r="AG448" i="57"/>
  <c r="AI448" i="57"/>
  <c r="AF281" i="57"/>
  <c r="AG370" i="57"/>
  <c r="AI370" i="57"/>
  <c r="AH370" i="57" s="1"/>
  <c r="AJ370" i="57" s="1"/>
  <c r="AF295" i="57"/>
  <c r="AF473" i="57"/>
  <c r="AG313" i="57"/>
  <c r="AI313" i="57"/>
  <c r="AF141" i="57"/>
  <c r="AF91" i="57"/>
  <c r="AI109" i="57"/>
  <c r="AH109" i="57" s="1"/>
  <c r="AJ109" i="57" s="1"/>
  <c r="AG109" i="57"/>
  <c r="AG49" i="57"/>
  <c r="AI49" i="57"/>
  <c r="AH49" i="57" s="1"/>
  <c r="AJ49" i="57" s="1"/>
  <c r="AF392" i="58"/>
  <c r="AG246" i="57"/>
  <c r="AI246" i="57"/>
  <c r="AH246" i="57" s="1"/>
  <c r="AJ246" i="57" s="1"/>
  <c r="AF201" i="57"/>
  <c r="AG21" i="56"/>
  <c r="AF262" i="57"/>
  <c r="AF494" i="57"/>
  <c r="AF238" i="57"/>
  <c r="AF164" i="57"/>
  <c r="AG339" i="57"/>
  <c r="AI339" i="57"/>
  <c r="AF13" i="56"/>
  <c r="AF51" i="56"/>
  <c r="AF267" i="57"/>
  <c r="AI381" i="57"/>
  <c r="AG381" i="57"/>
  <c r="AF70" i="56"/>
  <c r="AF355" i="57"/>
  <c r="AG459" i="57"/>
  <c r="AI459" i="57"/>
  <c r="AH459" i="57" s="1"/>
  <c r="AJ459" i="57" s="1"/>
  <c r="AG12" i="56"/>
  <c r="AI229" i="57"/>
  <c r="AH229" i="57" s="1"/>
  <c r="AJ229" i="57" s="1"/>
  <c r="AG229" i="57"/>
  <c r="AG294" i="57"/>
  <c r="AI294" i="57"/>
  <c r="AF220" i="57"/>
  <c r="AF469" i="57"/>
  <c r="AG426" i="57"/>
  <c r="AI426" i="57"/>
  <c r="AG51" i="56"/>
  <c r="AI202" i="57"/>
  <c r="AG202" i="57"/>
  <c r="AG35" i="56"/>
  <c r="AF35" i="56"/>
  <c r="AF401" i="57"/>
  <c r="AI197" i="57"/>
  <c r="AH197" i="57" s="1"/>
  <c r="AJ197" i="57" s="1"/>
  <c r="AG197" i="57"/>
  <c r="AF398" i="57"/>
  <c r="AG387" i="57"/>
  <c r="AI387" i="57"/>
  <c r="AF389" i="57"/>
  <c r="AF382" i="57"/>
  <c r="AG487" i="57"/>
  <c r="AI487" i="57"/>
  <c r="AH487" i="57" s="1"/>
  <c r="AJ487" i="57" s="1"/>
  <c r="AG129" i="56"/>
  <c r="AG227" i="56"/>
  <c r="AI393" i="58"/>
  <c r="AH393" i="58" s="1"/>
  <c r="AJ393" i="58" s="1"/>
  <c r="AG393" i="58"/>
  <c r="AG132" i="56"/>
  <c r="AG280" i="57"/>
  <c r="AI280" i="57"/>
  <c r="AH280" i="57" s="1"/>
  <c r="AJ280" i="57" s="1"/>
  <c r="AI500" i="57"/>
  <c r="AH500" i="57" s="1"/>
  <c r="AJ500" i="57" s="1"/>
  <c r="AG500" i="57"/>
  <c r="AF444" i="57"/>
  <c r="AG74" i="56"/>
  <c r="AF212" i="56"/>
  <c r="AF105" i="57"/>
  <c r="AF65" i="57"/>
  <c r="AF39" i="56"/>
  <c r="AG422" i="57"/>
  <c r="AI422" i="57"/>
  <c r="AH422" i="57" s="1"/>
  <c r="AJ422" i="57" s="1"/>
  <c r="AG49" i="56"/>
  <c r="AG279" i="57"/>
  <c r="AI279" i="57"/>
  <c r="AH279" i="57" s="1"/>
  <c r="AJ279" i="57" s="1"/>
  <c r="AG332" i="56"/>
  <c r="AG65" i="56"/>
  <c r="AG79" i="56"/>
  <c r="AF373" i="56"/>
  <c r="AF72" i="56"/>
  <c r="AF262" i="56"/>
  <c r="AG457" i="56"/>
  <c r="AG99" i="56"/>
  <c r="AF269" i="56"/>
  <c r="AF341" i="56"/>
  <c r="AG166" i="56"/>
  <c r="AG397" i="56"/>
  <c r="AF235" i="56"/>
  <c r="AG403" i="56"/>
  <c r="AG237" i="56"/>
  <c r="AF141" i="56"/>
  <c r="AI439" i="57"/>
  <c r="AH439" i="57" s="1"/>
  <c r="AJ439" i="57" s="1"/>
  <c r="AG439" i="57"/>
  <c r="AG26" i="56"/>
  <c r="AG211" i="56"/>
  <c r="AI182" i="57"/>
  <c r="AH182" i="57" s="1"/>
  <c r="AJ182" i="57" s="1"/>
  <c r="AG182" i="57"/>
  <c r="AG46" i="56"/>
  <c r="AF407" i="57"/>
  <c r="AF196" i="56"/>
  <c r="AG347" i="57"/>
  <c r="AI347" i="57"/>
  <c r="AH347" i="57" s="1"/>
  <c r="AJ347" i="57" s="1"/>
  <c r="AI391" i="57"/>
  <c r="AG391" i="57"/>
  <c r="AF488" i="57"/>
  <c r="AG73" i="56"/>
  <c r="AF464" i="57"/>
  <c r="AG436" i="57"/>
  <c r="AI436" i="57"/>
  <c r="AH436" i="57" s="1"/>
  <c r="AJ436" i="57" s="1"/>
  <c r="AG167" i="56"/>
  <c r="AF153" i="56"/>
  <c r="AF167" i="56"/>
  <c r="AG425" i="56"/>
  <c r="AF160" i="56"/>
  <c r="AF253" i="56"/>
  <c r="AF313" i="56"/>
  <c r="AG87" i="56"/>
  <c r="AF219" i="56"/>
  <c r="AG371" i="56"/>
  <c r="AF99" i="56"/>
  <c r="AG105" i="56"/>
  <c r="AG221" i="56"/>
  <c r="AF131" i="56"/>
  <c r="AG359" i="56"/>
  <c r="AG18" i="56"/>
  <c r="AG306" i="57"/>
  <c r="AI306" i="57"/>
  <c r="AH306" i="57" s="1"/>
  <c r="AJ306" i="57" s="1"/>
  <c r="AF25" i="56"/>
  <c r="AF124" i="56"/>
  <c r="AI249" i="57"/>
  <c r="AG249" i="57"/>
  <c r="AI429" i="57"/>
  <c r="AG429" i="57"/>
  <c r="AG292" i="57"/>
  <c r="AI292" i="57"/>
  <c r="AH292" i="57" s="1"/>
  <c r="AJ292" i="57" s="1"/>
  <c r="AG28" i="56"/>
  <c r="AF354" i="57"/>
  <c r="AI379" i="57"/>
  <c r="AH379" i="57" s="1"/>
  <c r="AJ379" i="57" s="1"/>
  <c r="AG379" i="57"/>
  <c r="AG479" i="57"/>
  <c r="AI479" i="57"/>
  <c r="AH479" i="57" s="1"/>
  <c r="AJ479" i="57" s="1"/>
  <c r="AF115" i="56"/>
  <c r="AG223" i="56"/>
  <c r="AI195" i="58"/>
  <c r="AH195" i="58" s="1"/>
  <c r="AJ195" i="58" s="1"/>
  <c r="AG195" i="58"/>
  <c r="AF101" i="57"/>
  <c r="AI466" i="57"/>
  <c r="AH466" i="57" s="1"/>
  <c r="AJ466" i="57" s="1"/>
  <c r="AG466" i="57"/>
  <c r="AG495" i="57"/>
  <c r="AI495" i="57"/>
  <c r="AH495" i="57" s="1"/>
  <c r="AJ495" i="57" s="1"/>
  <c r="AG231" i="56"/>
  <c r="AF340" i="56"/>
  <c r="AG469" i="56"/>
  <c r="AG103" i="56"/>
  <c r="AF182" i="56"/>
  <c r="AF343" i="56"/>
  <c r="AG187" i="56"/>
  <c r="AG273" i="56"/>
  <c r="AG345" i="56"/>
  <c r="AG398" i="56"/>
  <c r="AG280" i="56"/>
  <c r="AG352" i="56"/>
  <c r="AF457" i="57"/>
  <c r="AG175" i="56"/>
  <c r="AF418" i="56"/>
  <c r="AG153" i="56"/>
  <c r="AG246" i="56"/>
  <c r="AG180" i="56"/>
  <c r="AG170" i="56"/>
  <c r="AF491" i="57"/>
  <c r="AF351" i="57"/>
  <c r="AG25" i="56"/>
  <c r="AG131" i="56"/>
  <c r="AI486" i="57"/>
  <c r="AH486" i="57" s="1"/>
  <c r="AJ486" i="57" s="1"/>
  <c r="AG486" i="57"/>
  <c r="AG150" i="56"/>
  <c r="AG243" i="56"/>
  <c r="AI346" i="58"/>
  <c r="AH346" i="58" s="1"/>
  <c r="AJ346" i="58" s="1"/>
  <c r="AG346" i="58"/>
  <c r="AG285" i="57"/>
  <c r="AI285" i="57"/>
  <c r="AH285" i="57" s="1"/>
  <c r="AJ285" i="57" s="1"/>
  <c r="AF453" i="57"/>
  <c r="AF273" i="57"/>
  <c r="AF362" i="57"/>
  <c r="AI385" i="57"/>
  <c r="AH385" i="57" s="1"/>
  <c r="AJ385" i="57" s="1"/>
  <c r="AG385" i="57"/>
  <c r="AF228" i="56"/>
  <c r="AG426" i="58"/>
  <c r="AI426" i="58"/>
  <c r="AG5" i="56"/>
  <c r="AF125" i="56"/>
  <c r="AG343" i="57"/>
  <c r="AI343" i="57"/>
  <c r="AG193" i="56"/>
  <c r="AF278" i="56"/>
  <c r="AG489" i="56"/>
  <c r="AG84" i="56"/>
  <c r="AG200" i="56"/>
  <c r="AF285" i="56"/>
  <c r="AF357" i="56"/>
  <c r="AF166" i="56"/>
  <c r="AF27" i="56"/>
  <c r="AF192" i="56"/>
  <c r="AG429" i="56"/>
  <c r="AG432" i="56"/>
  <c r="AF158" i="56"/>
  <c r="AF251" i="56"/>
  <c r="AG160" i="56"/>
  <c r="AG253" i="56"/>
  <c r="AF438" i="56"/>
  <c r="AF62" i="56"/>
  <c r="AI369" i="57"/>
  <c r="AH369" i="57" s="1"/>
  <c r="AJ369" i="57" s="1"/>
  <c r="AG369" i="57"/>
  <c r="AG310" i="56"/>
  <c r="AF143" i="56"/>
  <c r="AF290" i="56"/>
  <c r="AF362" i="56"/>
  <c r="AF236" i="56"/>
  <c r="AF108" i="56"/>
  <c r="AF215" i="56"/>
  <c r="AF297" i="56"/>
  <c r="AF50" i="56"/>
  <c r="AG217" i="56"/>
  <c r="AG324" i="56"/>
  <c r="AG122" i="56"/>
  <c r="AG430" i="57"/>
  <c r="AI430" i="57"/>
  <c r="AH430" i="57" s="1"/>
  <c r="AJ430" i="57" s="1"/>
  <c r="AG355" i="56"/>
  <c r="AF498" i="56"/>
  <c r="AG418" i="56"/>
  <c r="AG286" i="56"/>
  <c r="AF298" i="56"/>
  <c r="AG358" i="56"/>
  <c r="AG424" i="56"/>
  <c r="AF202" i="56"/>
  <c r="AG305" i="56"/>
  <c r="AG77" i="56"/>
  <c r="AG104" i="56"/>
  <c r="AF209" i="56"/>
  <c r="AG333" i="56"/>
  <c r="AG39" i="55"/>
  <c r="AG48" i="55"/>
  <c r="AG272" i="55"/>
  <c r="AG188" i="55"/>
  <c r="AG365" i="55"/>
  <c r="AG249" i="55"/>
  <c r="AG375" i="55"/>
  <c r="AG439" i="56"/>
  <c r="AF256" i="55"/>
  <c r="AF307" i="55"/>
  <c r="AF418" i="55"/>
  <c r="AG88" i="55"/>
  <c r="AG211" i="55"/>
  <c r="AG324" i="55"/>
  <c r="AG409" i="55"/>
  <c r="AG489" i="55"/>
  <c r="AF448" i="56"/>
  <c r="AF51" i="55"/>
  <c r="AG123" i="55"/>
  <c r="AG262" i="55"/>
  <c r="AF52" i="55"/>
  <c r="AF456" i="55"/>
  <c r="AF21" i="55"/>
  <c r="AG414" i="57"/>
  <c r="AI414" i="57"/>
  <c r="AH414" i="57" s="1"/>
  <c r="AJ414" i="57" s="1"/>
  <c r="AF81" i="56"/>
  <c r="AF455" i="56"/>
  <c r="AG110" i="56"/>
  <c r="AF222" i="56"/>
  <c r="AG377" i="56"/>
  <c r="AG276" i="57"/>
  <c r="AI276" i="57"/>
  <c r="AF272" i="56"/>
  <c r="AF360" i="56"/>
  <c r="AF97" i="56"/>
  <c r="AG206" i="56"/>
  <c r="AF363" i="56"/>
  <c r="AF317" i="56"/>
  <c r="AG64" i="56"/>
  <c r="AG293" i="56"/>
  <c r="AF326" i="56"/>
  <c r="AG365" i="56"/>
  <c r="AG90" i="56"/>
  <c r="AF118" i="56"/>
  <c r="AF365" i="56"/>
  <c r="AG15" i="55"/>
  <c r="AG108" i="55"/>
  <c r="AF278" i="55"/>
  <c r="AG148" i="55"/>
  <c r="AF223" i="55"/>
  <c r="AF61" i="55"/>
  <c r="AG333" i="55"/>
  <c r="AF94" i="55"/>
  <c r="AG175" i="55"/>
  <c r="AG501" i="55"/>
  <c r="AG459" i="56"/>
  <c r="AG33" i="55"/>
  <c r="AF268" i="55"/>
  <c r="AF355" i="55"/>
  <c r="AG228" i="55"/>
  <c r="AF361" i="55"/>
  <c r="AG192" i="56"/>
  <c r="AF329" i="56"/>
  <c r="AF112" i="56"/>
  <c r="AF247" i="56"/>
  <c r="AF185" i="56"/>
  <c r="AG427" i="56"/>
  <c r="AG156" i="56"/>
  <c r="AG249" i="56"/>
  <c r="AF430" i="56"/>
  <c r="AG163" i="56"/>
  <c r="AF24" i="56"/>
  <c r="AG172" i="56"/>
  <c r="AG138" i="56"/>
  <c r="AG306" i="56"/>
  <c r="AF479" i="56"/>
  <c r="AF234" i="56"/>
  <c r="AG401" i="56"/>
  <c r="AF148" i="56"/>
  <c r="AF241" i="56"/>
  <c r="AF233" i="56"/>
  <c r="AF420" i="56"/>
  <c r="AG155" i="55"/>
  <c r="AF310" i="55"/>
  <c r="AF139" i="55"/>
  <c r="AF152" i="55"/>
  <c r="AF213" i="55"/>
  <c r="AF350" i="55"/>
  <c r="AG341" i="55"/>
  <c r="AF16" i="55"/>
  <c r="AG260" i="55"/>
  <c r="AG424" i="55"/>
  <c r="AF437" i="56"/>
  <c r="AF64" i="55"/>
  <c r="AG145" i="55"/>
  <c r="AF300" i="55"/>
  <c r="AG422" i="55"/>
  <c r="AG467" i="55"/>
  <c r="AF237" i="55"/>
  <c r="AF317" i="55"/>
  <c r="AF245" i="56"/>
  <c r="AF82" i="55"/>
  <c r="AG163" i="55"/>
  <c r="AF323" i="56"/>
  <c r="AG274" i="56"/>
  <c r="AG346" i="56"/>
  <c r="AG400" i="56"/>
  <c r="AF190" i="56"/>
  <c r="AF403" i="56"/>
  <c r="AF73" i="56"/>
  <c r="AF428" i="57"/>
  <c r="AG69" i="56"/>
  <c r="AF208" i="56"/>
  <c r="AG445" i="56"/>
  <c r="AF37" i="56"/>
  <c r="AF259" i="56"/>
  <c r="AF304" i="56"/>
  <c r="AF66" i="56"/>
  <c r="AG109" i="56"/>
  <c r="AG261" i="56"/>
  <c r="AG311" i="56"/>
  <c r="AF454" i="56"/>
  <c r="AG374" i="56"/>
  <c r="AF96" i="56"/>
  <c r="AG268" i="56"/>
  <c r="AG301" i="56"/>
  <c r="AG240" i="55"/>
  <c r="AF443" i="56"/>
  <c r="AG456" i="56"/>
  <c r="AF171" i="55"/>
  <c r="AF216" i="55"/>
  <c r="AG21" i="55"/>
  <c r="AG287" i="55"/>
  <c r="AF204" i="55"/>
  <c r="AG56" i="55"/>
  <c r="AG292" i="55"/>
  <c r="AG405" i="55"/>
  <c r="AF493" i="56"/>
  <c r="AG177" i="55"/>
  <c r="AG356" i="55"/>
  <c r="AG218" i="55"/>
  <c r="AG205" i="55"/>
  <c r="AF416" i="55"/>
  <c r="AG112" i="56"/>
  <c r="AG307" i="56"/>
  <c r="AG20" i="55"/>
  <c r="AF254" i="55"/>
  <c r="AF206" i="55"/>
  <c r="AF299" i="55"/>
  <c r="AF377" i="56"/>
  <c r="AF38" i="55"/>
  <c r="AG229" i="55"/>
  <c r="AG472" i="55"/>
  <c r="AG482" i="55"/>
  <c r="AF70" i="55"/>
  <c r="AG151" i="55"/>
  <c r="AF494" i="55"/>
  <c r="AG7" i="55"/>
  <c r="AF352" i="55"/>
  <c r="AG120" i="56"/>
  <c r="AF312" i="56"/>
  <c r="AG430" i="56"/>
  <c r="AG95" i="55"/>
  <c r="AG337" i="55"/>
  <c r="AG449" i="55"/>
  <c r="AF309" i="56"/>
  <c r="AG476" i="56"/>
  <c r="AF4" i="55"/>
  <c r="AF19" i="55"/>
  <c r="AG181" i="55"/>
  <c r="AG234" i="55"/>
  <c r="AG24" i="55"/>
  <c r="AF389" i="55"/>
  <c r="AF491" i="55"/>
  <c r="AG166" i="55"/>
  <c r="AG10" i="55"/>
  <c r="AG40" i="55"/>
  <c r="AF55" i="55"/>
  <c r="AF410" i="55"/>
  <c r="AG208" i="56"/>
  <c r="AF388" i="56"/>
  <c r="AG60" i="55"/>
  <c r="AG296" i="55"/>
  <c r="AG413" i="55"/>
  <c r="AG461" i="55"/>
  <c r="AG479" i="56"/>
  <c r="AF22" i="55"/>
  <c r="AF110" i="55"/>
  <c r="AF280" i="55"/>
  <c r="AG156" i="55"/>
  <c r="AG221" i="55"/>
  <c r="AG382" i="55"/>
  <c r="AF431" i="55"/>
  <c r="AG412" i="56"/>
  <c r="AG79" i="55"/>
  <c r="AG329" i="55"/>
  <c r="AF453" i="55"/>
  <c r="AF488" i="56"/>
  <c r="AF123" i="55"/>
  <c r="AG286" i="55"/>
  <c r="AF178" i="55"/>
  <c r="AG305" i="55"/>
  <c r="AG443" i="55"/>
  <c r="AG140" i="55"/>
  <c r="AG348" i="55"/>
  <c r="AG99" i="55"/>
  <c r="AF393" i="56"/>
  <c r="AF56" i="55"/>
  <c r="AG318" i="55"/>
  <c r="AG197" i="55"/>
  <c r="AG191" i="55"/>
  <c r="AG474" i="55"/>
  <c r="AG410" i="55"/>
  <c r="AF412" i="55"/>
  <c r="AG295" i="55"/>
  <c r="AF286" i="55"/>
  <c r="AG180" i="55"/>
  <c r="AG463" i="56"/>
  <c r="AF366" i="55"/>
  <c r="AF202" i="55"/>
  <c r="AF481" i="56"/>
  <c r="AF6" i="55"/>
  <c r="AG236" i="55"/>
  <c r="AF186" i="55"/>
  <c r="AF377" i="55"/>
  <c r="AF406" i="55"/>
  <c r="AG462" i="55"/>
  <c r="AG127" i="55"/>
  <c r="AF472" i="56"/>
  <c r="AF114" i="55"/>
  <c r="AF226" i="55"/>
  <c r="AF287" i="55"/>
  <c r="AG455" i="56"/>
  <c r="AG67" i="55"/>
  <c r="AG131" i="55"/>
  <c r="AG266" i="55"/>
  <c r="AG498" i="55"/>
  <c r="AG452" i="55"/>
  <c r="AG478" i="56"/>
  <c r="AG231" i="55"/>
  <c r="AG368" i="55"/>
  <c r="AG499" i="55"/>
  <c r="AF464" i="56"/>
  <c r="AF89" i="55"/>
  <c r="AG45" i="55"/>
  <c r="AF197" i="55"/>
  <c r="AF452" i="55"/>
  <c r="AF261" i="56"/>
  <c r="AF106" i="56"/>
  <c r="AG314" i="56"/>
  <c r="AG92" i="55"/>
  <c r="AG219" i="55"/>
  <c r="AG38" i="55"/>
  <c r="AF289" i="55"/>
  <c r="AG417" i="55"/>
  <c r="AF76" i="55"/>
  <c r="AG157" i="55"/>
  <c r="AF312" i="55"/>
  <c r="AG386" i="55"/>
  <c r="AF477" i="55"/>
  <c r="AF106" i="55"/>
  <c r="AF210" i="55"/>
  <c r="AF271" i="55"/>
  <c r="AG111" i="55"/>
  <c r="AF253" i="55"/>
  <c r="AF501" i="55"/>
  <c r="AG464" i="55"/>
  <c r="AG206" i="55"/>
  <c r="AF332" i="55"/>
  <c r="AF9" i="55"/>
  <c r="AG391" i="55"/>
  <c r="AG9" i="55"/>
  <c r="AF242" i="55"/>
  <c r="AG323" i="55"/>
  <c r="AG447" i="55"/>
  <c r="AG483" i="56"/>
  <c r="AG32" i="55"/>
  <c r="AF113" i="55"/>
  <c r="AG196" i="56"/>
  <c r="AF50" i="55"/>
  <c r="AG288" i="55"/>
  <c r="AG397" i="55"/>
  <c r="AG313" i="55"/>
  <c r="AF39" i="55"/>
  <c r="AF272" i="55"/>
  <c r="AG189" i="55"/>
  <c r="AG366" i="55"/>
  <c r="AG8" i="55"/>
  <c r="AF313" i="55"/>
  <c r="AG212" i="55"/>
  <c r="AG475" i="56"/>
  <c r="AG278" i="55"/>
  <c r="AG223" i="55"/>
  <c r="AG272" i="56"/>
  <c r="AF449" i="56"/>
  <c r="AG179" i="55"/>
  <c r="AF374" i="55"/>
  <c r="AG466" i="55"/>
  <c r="AG468" i="56"/>
  <c r="AF163" i="55"/>
  <c r="AF200" i="55"/>
  <c r="AG271" i="55"/>
  <c r="AF37" i="55"/>
  <c r="AG284" i="55"/>
  <c r="AF170" i="55"/>
  <c r="AG389" i="55"/>
  <c r="AG297" i="55"/>
  <c r="AG439" i="55"/>
  <c r="AG328" i="56"/>
  <c r="AF88" i="55"/>
  <c r="AG169" i="55"/>
  <c r="AF324" i="55"/>
  <c r="AG254" i="55"/>
  <c r="AF119" i="55"/>
  <c r="AF194" i="55"/>
  <c r="AF255" i="55"/>
  <c r="AF14" i="55"/>
  <c r="AG115" i="55"/>
  <c r="AG258" i="55"/>
  <c r="AG354" i="55"/>
  <c r="AG476" i="55"/>
  <c r="AG416" i="55"/>
  <c r="AG199" i="55"/>
  <c r="AG451" i="56"/>
  <c r="AF23" i="55"/>
  <c r="AG285" i="55"/>
  <c r="AF425" i="56"/>
  <c r="AG34" i="55"/>
  <c r="AF136" i="55"/>
  <c r="AF46" i="55"/>
  <c r="AG126" i="55"/>
  <c r="AF356" i="55"/>
  <c r="AF105" i="55"/>
  <c r="AF344" i="55"/>
  <c r="AG412" i="55"/>
  <c r="AF165" i="55"/>
  <c r="AG275" i="55"/>
  <c r="AG443" i="56"/>
  <c r="AF215" i="55"/>
  <c r="AG240" i="56"/>
  <c r="AF193" i="55"/>
  <c r="AF158" i="55"/>
  <c r="AF442" i="55"/>
  <c r="AF391" i="55"/>
  <c r="AG485" i="55"/>
  <c r="AG162" i="55"/>
  <c r="AG360" i="55"/>
  <c r="AF420" i="55"/>
  <c r="AG26" i="55"/>
  <c r="AF128" i="55"/>
  <c r="AF95" i="55"/>
  <c r="AF340" i="55"/>
  <c r="AF449" i="55"/>
  <c r="AG464" i="56"/>
  <c r="AG483" i="55"/>
  <c r="H3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D5F8F14F-7C7C-406D-A7D7-9D2EA01C8F15}">
      <text>
        <r>
          <rPr>
            <b/>
            <sz val="9"/>
            <color indexed="81"/>
            <rFont val="Tahoma"/>
            <family val="2"/>
          </rPr>
          <t>=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2000-01-01","","","RowHeader=true;ColHeader=true;Heading=true;SeriesMetaDataLink=true;DataTypeDefLink=true;DispSeriesDescription=true;DispDatatypeDescription=false;AutoRefresh=false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14FF3BD6-FC54-4B51-855E-84EA81D75CD7}">
      <text>
        <r>
          <rPr>
            <b/>
            <sz val="9"/>
            <color indexed="81"/>
            <rFont val="Tahoma"/>
            <family val="2"/>
          </rPr>
          <t>=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2005-01-01","","","RowHeader=true;ColHeader=true;Heading=true;SeriesMetaDataLink=true;DataTypeDefLink=true;DispSeriesDescription=true;DispDatatypeDescription=false;AutoRefresh=false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F540EB66-1E90-444A-8035-4A3163FD7B64}">
      <text>
        <r>
          <rPr>
            <b/>
            <sz val="9"/>
            <color indexed="81"/>
            <rFont val="Tahoma"/>
            <family val="2"/>
          </rPr>
          <t>=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2010-01-01","","","RowHeader=true;ColHeader=true;Heading=true;SeriesMetaDataLink=true;DataTypeDefLink=true;DispSeriesDescription=true;DispDatatypeDescription=false;AutoRefresh=false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8F9C3810-30EB-4EC1-B772-C781777B1087}">
      <text>
        <r>
          <rPr>
            <b/>
            <sz val="9"/>
            <color indexed="81"/>
            <rFont val="Tahoma"/>
            <family val="2"/>
          </rPr>
          <t>=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2015-01-01","","","RowHeader=true;ColHeader=true;Heading=true;SeriesMetaDataLink=true;DataTypeDefLink=true;DispSeriesDescription=true;DispDatatypeDescription=false;AutoRefresh=false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D2AABAC8-8EEA-4BE3-A041-18A5A5749E7B}">
      <text>
        <r>
          <rPr>
            <b/>
            <sz val="9"/>
            <color indexed="81"/>
            <rFont val="Tahoma"/>
            <family val="2"/>
          </rPr>
          <t>=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2020-01-01","","","RowHeader=true;ColHeader=true;Heading=true;SeriesMetaDataLink=true;DataTypeDefLink=true;DispSeriesDescription=true;DispDatatypeDescription=false;AutoRefresh=false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<sst xmlns="http://schemas.openxmlformats.org/spreadsheetml/2006/main" count="10733" uniqueCount="1742">
  <si>
    <t>AN8068571086</t>
  </si>
  <si>
    <t>Schlumbergersema</t>
  </si>
  <si>
    <t>Europe/CIS/Africa</t>
  </si>
  <si>
    <t>Other Eastern</t>
  </si>
  <si>
    <t>BMG491BT1088</t>
  </si>
  <si>
    <t>Europe/Asia</t>
  </si>
  <si>
    <t>BMG6359F1370</t>
  </si>
  <si>
    <t>Foreign</t>
  </si>
  <si>
    <t>BMG982941046</t>
  </si>
  <si>
    <t>Europe &amp; other</t>
  </si>
  <si>
    <t>Bermuda</t>
  </si>
  <si>
    <t>CH0044328745</t>
  </si>
  <si>
    <t>CH0048265513</t>
  </si>
  <si>
    <t>Australia</t>
  </si>
  <si>
    <t>Angola</t>
  </si>
  <si>
    <t>Indonesia</t>
  </si>
  <si>
    <t>Nigeria</t>
  </si>
  <si>
    <t>Brazil</t>
  </si>
  <si>
    <t>Others</t>
  </si>
  <si>
    <t>Norway</t>
  </si>
  <si>
    <t>CH0102993182</t>
  </si>
  <si>
    <t>GB00B6SLMV12</t>
  </si>
  <si>
    <t>GB00BDCPN049</t>
  </si>
  <si>
    <t>Europe</t>
  </si>
  <si>
    <t>GB00BFG3KF26</t>
  </si>
  <si>
    <t>Mexico</t>
  </si>
  <si>
    <t>India</t>
  </si>
  <si>
    <t>Denmark</t>
  </si>
  <si>
    <t>Qatar</t>
  </si>
  <si>
    <t>Netherlands</t>
  </si>
  <si>
    <t>Other</t>
  </si>
  <si>
    <t>IE00B40K9117</t>
  </si>
  <si>
    <t>Other foreign countries</t>
  </si>
  <si>
    <t>United Kingdom</t>
  </si>
  <si>
    <t>Germany</t>
  </si>
  <si>
    <t>IE00B8KQN827</t>
  </si>
  <si>
    <t>Canada</t>
  </si>
  <si>
    <t>Latin America</t>
  </si>
  <si>
    <t>IE00BK9ZQ967</t>
  </si>
  <si>
    <t>IE00BLP1HW54</t>
  </si>
  <si>
    <t>IE00BTN1Y115</t>
  </si>
  <si>
    <t>Asia Pacific</t>
  </si>
  <si>
    <t>IE00BY7QL619</t>
  </si>
  <si>
    <t>Asia-Pacific</t>
  </si>
  <si>
    <t>IE00BY9D5467</t>
  </si>
  <si>
    <t>PA1436583006</t>
  </si>
  <si>
    <t>US0010551028</t>
  </si>
  <si>
    <t>Japan</t>
  </si>
  <si>
    <t>US00130H1059</t>
  </si>
  <si>
    <t>Hungary</t>
  </si>
  <si>
    <t>Pakistan</t>
  </si>
  <si>
    <t>Argentina</t>
  </si>
  <si>
    <t>Other Foreign</t>
  </si>
  <si>
    <t>US00206R1023</t>
  </si>
  <si>
    <t>US0028241000</t>
  </si>
  <si>
    <t>All Other Countries</t>
  </si>
  <si>
    <t>Italy</t>
  </si>
  <si>
    <t>US00724F1012</t>
  </si>
  <si>
    <t>Asia</t>
  </si>
  <si>
    <t>EMEA</t>
  </si>
  <si>
    <t>US0079031078</t>
  </si>
  <si>
    <t>US00817Y1082</t>
  </si>
  <si>
    <t>US00846U1016</t>
  </si>
  <si>
    <t>Rest of the World</t>
  </si>
  <si>
    <t>US0091581068</t>
  </si>
  <si>
    <t>Canada &amp; Latin America</t>
  </si>
  <si>
    <t>US00971T1016</t>
  </si>
  <si>
    <t>US0173611064</t>
  </si>
  <si>
    <t>US01741R1023</t>
  </si>
  <si>
    <t>US0184901025</t>
  </si>
  <si>
    <t>US0200021014</t>
  </si>
  <si>
    <t>US0200391037</t>
  </si>
  <si>
    <t>US02079K3059</t>
  </si>
  <si>
    <t>US0213461017</t>
  </si>
  <si>
    <t>US0214411003</t>
  </si>
  <si>
    <t>US02209S1033</t>
  </si>
  <si>
    <t>US0231351067</t>
  </si>
  <si>
    <t>International</t>
  </si>
  <si>
    <t>US0236081024</t>
  </si>
  <si>
    <t>US0255371017</t>
  </si>
  <si>
    <t>US0258161092</t>
  </si>
  <si>
    <t>Adjustments &amp; Eliminations</t>
  </si>
  <si>
    <t>Asia/Pacific</t>
  </si>
  <si>
    <t>US0268747849</t>
  </si>
  <si>
    <t>US03027X1000</t>
  </si>
  <si>
    <t>US03073E1055</t>
  </si>
  <si>
    <t>US03076C1062</t>
  </si>
  <si>
    <t>US0311621009</t>
  </si>
  <si>
    <t>US0320951017</t>
  </si>
  <si>
    <t>US0325111070</t>
  </si>
  <si>
    <t>Algeria</t>
  </si>
  <si>
    <t>US0326541051</t>
  </si>
  <si>
    <t>US03349M1053</t>
  </si>
  <si>
    <t>US0352291035</t>
  </si>
  <si>
    <t>US0367521038</t>
  </si>
  <si>
    <t>US03743Q1085</t>
  </si>
  <si>
    <t>Other International</t>
  </si>
  <si>
    <t>Egypt</t>
  </si>
  <si>
    <t>US03748R7474</t>
  </si>
  <si>
    <t>US0376041051</t>
  </si>
  <si>
    <t>US0378331005</t>
  </si>
  <si>
    <t>US0381491002</t>
  </si>
  <si>
    <t>Latin America &amp; other</t>
  </si>
  <si>
    <t>US0382221051</t>
  </si>
  <si>
    <t>Korea</t>
  </si>
  <si>
    <t>Taiwan</t>
  </si>
  <si>
    <t>US0394831020</t>
  </si>
  <si>
    <t>Other foreign</t>
  </si>
  <si>
    <t>US0441861046</t>
  </si>
  <si>
    <t>US04621X1081</t>
  </si>
  <si>
    <t>US0527691069</t>
  </si>
  <si>
    <t>US0530151036</t>
  </si>
  <si>
    <t>US05329W1027</t>
  </si>
  <si>
    <t>US0533321024</t>
  </si>
  <si>
    <t>US0534841012</t>
  </si>
  <si>
    <t>US0536111091</t>
  </si>
  <si>
    <t>US0543031027</t>
  </si>
  <si>
    <t>North America</t>
  </si>
  <si>
    <t>US0559211000</t>
  </si>
  <si>
    <t>Asia Pacific &amp; Other</t>
  </si>
  <si>
    <t>Europe, Middle East &amp; Africa</t>
  </si>
  <si>
    <t>US05722G1004</t>
  </si>
  <si>
    <t>Venezuela</t>
  </si>
  <si>
    <t>Other Countries</t>
  </si>
  <si>
    <t>US0584981064</t>
  </si>
  <si>
    <t>US0605051046</t>
  </si>
  <si>
    <t>US0640581007</t>
  </si>
  <si>
    <t>US0673831097</t>
  </si>
  <si>
    <t>US0708301041</t>
  </si>
  <si>
    <t>US0718131099</t>
  </si>
  <si>
    <t>US0737301038</t>
  </si>
  <si>
    <t>UK</t>
  </si>
  <si>
    <t>US0758871091</t>
  </si>
  <si>
    <t>US0758961</t>
  </si>
  <si>
    <t>US0814371052</t>
  </si>
  <si>
    <t>US0846707026</t>
  </si>
  <si>
    <t>US0865161014</t>
  </si>
  <si>
    <t>US0893021032</t>
  </si>
  <si>
    <t>US09062X1037</t>
  </si>
  <si>
    <t>US0917971006</t>
  </si>
  <si>
    <t>US09247X1019</t>
  </si>
  <si>
    <t>US0936711052</t>
  </si>
  <si>
    <t>US0970231058</t>
  </si>
  <si>
    <t>tern Hemisphere</t>
  </si>
  <si>
    <t>Africa</t>
  </si>
  <si>
    <t>Oceania</t>
  </si>
  <si>
    <t>China</t>
  </si>
  <si>
    <t>US09857L1089</t>
  </si>
  <si>
    <t>US1011211018</t>
  </si>
  <si>
    <t>US1011371077</t>
  </si>
  <si>
    <t>US1101221083</t>
  </si>
  <si>
    <t>Other West Hemisphere</t>
  </si>
  <si>
    <t>Europe, Mid-E, Africa</t>
  </si>
  <si>
    <t>US1113201073</t>
  </si>
  <si>
    <t>US1156372096</t>
  </si>
  <si>
    <t>US1170431092</t>
  </si>
  <si>
    <t>US12189T1043</t>
  </si>
  <si>
    <t>US12504L1098</t>
  </si>
  <si>
    <t>US1252691001</t>
  </si>
  <si>
    <t>US12541W2098</t>
  </si>
  <si>
    <t>US1255231003</t>
  </si>
  <si>
    <t>US12572Q1058</t>
  </si>
  <si>
    <t>US1258961002</t>
  </si>
  <si>
    <t>US1264081035</t>
  </si>
  <si>
    <t>US12653C1080</t>
  </si>
  <si>
    <t>Middle East</t>
  </si>
  <si>
    <t>South America</t>
  </si>
  <si>
    <t>US1266501006</t>
  </si>
  <si>
    <t>US12673P1057</t>
  </si>
  <si>
    <t>US1270971039</t>
  </si>
  <si>
    <t>US1344291091</t>
  </si>
  <si>
    <t>Adjustments and eliminations</t>
  </si>
  <si>
    <t>Australia/Asia Pacific</t>
  </si>
  <si>
    <t>US14040H1059</t>
  </si>
  <si>
    <t>US14149Y1082</t>
  </si>
  <si>
    <t>US1431301027</t>
  </si>
  <si>
    <t>US1491231015</t>
  </si>
  <si>
    <t>Outside US</t>
  </si>
  <si>
    <t>US1510201049</t>
  </si>
  <si>
    <t>US15189T1079</t>
  </si>
  <si>
    <t>US1523121044</t>
  </si>
  <si>
    <t>US1567821046</t>
  </si>
  <si>
    <t>US1651677437</t>
  </si>
  <si>
    <t>US1667641005</t>
  </si>
  <si>
    <t>Corporate &amp; other</t>
  </si>
  <si>
    <t>US1712321017</t>
  </si>
  <si>
    <t>US1720621010</t>
  </si>
  <si>
    <t>US1727371080</t>
  </si>
  <si>
    <t>US17275R1023</t>
  </si>
  <si>
    <t>Sales adjustment</t>
  </si>
  <si>
    <t>US1729081059</t>
  </si>
  <si>
    <t>US1729674242</t>
  </si>
  <si>
    <t>US1773761002</t>
  </si>
  <si>
    <t>Europe,MidEast&amp;Africa</t>
  </si>
  <si>
    <t>US1845021021</t>
  </si>
  <si>
    <t>US1890541097</t>
  </si>
  <si>
    <t>US1912161007</t>
  </si>
  <si>
    <t>Corporate</t>
  </si>
  <si>
    <t>Europe &amp; Eurasia</t>
  </si>
  <si>
    <t>Africa &amp; Middle East</t>
  </si>
  <si>
    <t>US1924461023</t>
  </si>
  <si>
    <t>US1941621039</t>
  </si>
  <si>
    <t>US20030N1019</t>
  </si>
  <si>
    <t>US2003401070</t>
  </si>
  <si>
    <t>US2056381096</t>
  </si>
  <si>
    <t>Other International Operations</t>
  </si>
  <si>
    <t>US2058871029</t>
  </si>
  <si>
    <t>US20825C1045</t>
  </si>
  <si>
    <t>Other Foreign Countries</t>
  </si>
  <si>
    <t>US2091151041</t>
  </si>
  <si>
    <t>US21036P1084</t>
  </si>
  <si>
    <t>US2103711006</t>
  </si>
  <si>
    <t>US2193501051</t>
  </si>
  <si>
    <t>US22160K1051</t>
  </si>
  <si>
    <t>Other international</t>
  </si>
  <si>
    <t>US2223721042</t>
  </si>
  <si>
    <t>US2310211063</t>
  </si>
  <si>
    <t>US23331A1097</t>
  </si>
  <si>
    <t>US2333311072</t>
  </si>
  <si>
    <t>US23355L1061</t>
  </si>
  <si>
    <t>Other Europe</t>
  </si>
  <si>
    <t>US2358511028</t>
  </si>
  <si>
    <t>US2371941053</t>
  </si>
  <si>
    <t>US23918K1088</t>
  </si>
  <si>
    <t>Non-Continental US</t>
  </si>
  <si>
    <t>US2441991054</t>
  </si>
  <si>
    <t>Overseas</t>
  </si>
  <si>
    <t>US24702R1014</t>
  </si>
  <si>
    <t>Asia Pacific &amp; Japan</t>
  </si>
  <si>
    <t>US24906P1093</t>
  </si>
  <si>
    <t>US25179M1036</t>
  </si>
  <si>
    <t>US2540671011</t>
  </si>
  <si>
    <t>US2546871060</t>
  </si>
  <si>
    <t>Latin America &amp; Other</t>
  </si>
  <si>
    <t>US2547091080</t>
  </si>
  <si>
    <t>US25470F1049</t>
  </si>
  <si>
    <t>US25746U1097</t>
  </si>
  <si>
    <t>US2578672006</t>
  </si>
  <si>
    <t>US2600031080</t>
  </si>
  <si>
    <t>Other Americas</t>
  </si>
  <si>
    <t>US2605431038</t>
  </si>
  <si>
    <t>US2635341090</t>
  </si>
  <si>
    <t>France</t>
  </si>
  <si>
    <t>Misc Europe</t>
  </si>
  <si>
    <t>Other North America</t>
  </si>
  <si>
    <t>US26441C2044</t>
  </si>
  <si>
    <t>US2686481027</t>
  </si>
  <si>
    <t>Europe/Mid East/Africa</t>
  </si>
  <si>
    <t>US26875P1012</t>
  </si>
  <si>
    <t>Trinidad</t>
  </si>
  <si>
    <t>US26884L1098</t>
  </si>
  <si>
    <t>US2692464017</t>
  </si>
  <si>
    <t>South East Asia</t>
  </si>
  <si>
    <t>US2774321002</t>
  </si>
  <si>
    <t>US2774611097</t>
  </si>
  <si>
    <t>US2786421030</t>
  </si>
  <si>
    <t>US2788651006</t>
  </si>
  <si>
    <t>US2810201077</t>
  </si>
  <si>
    <t>US28336L1098</t>
  </si>
  <si>
    <t>US2855121099</t>
  </si>
  <si>
    <t>Asia Pacific (excluding Japan)</t>
  </si>
  <si>
    <t>US2856611049</t>
  </si>
  <si>
    <t>All Other</t>
  </si>
  <si>
    <t>US2910111044</t>
  </si>
  <si>
    <t>Other regions</t>
  </si>
  <si>
    <t>US29364G1031</t>
  </si>
  <si>
    <t>US2944291051</t>
  </si>
  <si>
    <t>United K ingdom</t>
  </si>
  <si>
    <t>US29476L1070</t>
  </si>
  <si>
    <t>US30040W1080</t>
  </si>
  <si>
    <t>US30161N1019</t>
  </si>
  <si>
    <t>US30212P3038</t>
  </si>
  <si>
    <t>US3021301094</t>
  </si>
  <si>
    <t>Australia/New Zealand</t>
  </si>
  <si>
    <t>Far East</t>
  </si>
  <si>
    <t>US30219G1085</t>
  </si>
  <si>
    <t>US30231G1022</t>
  </si>
  <si>
    <t>US3024451011</t>
  </si>
  <si>
    <t>US3024913036</t>
  </si>
  <si>
    <t>All other countries</t>
  </si>
  <si>
    <t>US3070001090</t>
  </si>
  <si>
    <t>US3119001044</t>
  </si>
  <si>
    <t>US3134003017</t>
  </si>
  <si>
    <t>US3135861090</t>
  </si>
  <si>
    <t>US31428X1063</t>
  </si>
  <si>
    <t>US3156161024</t>
  </si>
  <si>
    <t>Asia pacific</t>
  </si>
  <si>
    <t>US31620M1062</t>
  </si>
  <si>
    <t>US3167731005</t>
  </si>
  <si>
    <t>US3205171057</t>
  </si>
  <si>
    <t>US3377381088</t>
  </si>
  <si>
    <t>US3379321074</t>
  </si>
  <si>
    <t>US3434121022</t>
  </si>
  <si>
    <t>Africa/Mid East</t>
  </si>
  <si>
    <t>Central &amp; South Ameri</t>
  </si>
  <si>
    <t>US34354P1057</t>
  </si>
  <si>
    <t>Canada, Latin America and Asia Pacific</t>
  </si>
  <si>
    <t>US3453708600</t>
  </si>
  <si>
    <t>US3458381064</t>
  </si>
  <si>
    <t>Ireland</t>
  </si>
  <si>
    <t>US3546131018</t>
  </si>
  <si>
    <t>Eliminations</t>
  </si>
  <si>
    <t>Bahamas</t>
  </si>
  <si>
    <t>US35671D8570</t>
  </si>
  <si>
    <t>Switzerland</t>
  </si>
  <si>
    <t>Spain</t>
  </si>
  <si>
    <t>US35906A3068</t>
  </si>
  <si>
    <t>US3647601083</t>
  </si>
  <si>
    <t>US3695501086</t>
  </si>
  <si>
    <t>Misc Africa/Mid East</t>
  </si>
  <si>
    <t>US3696043013</t>
  </si>
  <si>
    <t>Interco Eliminations</t>
  </si>
  <si>
    <t>Pacific Basin</t>
  </si>
  <si>
    <t>US3703341046</t>
  </si>
  <si>
    <t>US3724601055</t>
  </si>
  <si>
    <t>US37247D1063</t>
  </si>
  <si>
    <t>US3755581036</t>
  </si>
  <si>
    <t>US37959E1029</t>
  </si>
  <si>
    <t>US38141G1040</t>
  </si>
  <si>
    <t>US3823881061</t>
  </si>
  <si>
    <t>US3825501014</t>
  </si>
  <si>
    <t>Rest of the world</t>
  </si>
  <si>
    <t>US3848021040</t>
  </si>
  <si>
    <t>US40434L1052</t>
  </si>
  <si>
    <t>US4062161017</t>
  </si>
  <si>
    <t>US4128221086</t>
  </si>
  <si>
    <t>US4130861093</t>
  </si>
  <si>
    <t>US4136191073</t>
  </si>
  <si>
    <t>US4165151048</t>
  </si>
  <si>
    <t>US4180561072</t>
  </si>
  <si>
    <t>US42250P1030</t>
  </si>
  <si>
    <t>US4230741039</t>
  </si>
  <si>
    <t>US4234521015</t>
  </si>
  <si>
    <t>US4270561065</t>
  </si>
  <si>
    <t>Americas</t>
  </si>
  <si>
    <t>US4278661081</t>
  </si>
  <si>
    <t>US42809H1077</t>
  </si>
  <si>
    <t>US4325891095</t>
  </si>
  <si>
    <t>US4370761029</t>
  </si>
  <si>
    <t>US4385161066</t>
  </si>
  <si>
    <t>US4404521001</t>
  </si>
  <si>
    <t>US4410601003</t>
  </si>
  <si>
    <t>US44107P1049</t>
  </si>
  <si>
    <t>US4432011082</t>
  </si>
  <si>
    <t>US4448591028</t>
  </si>
  <si>
    <t>US4461501045</t>
  </si>
  <si>
    <t>US4499341083</t>
  </si>
  <si>
    <t>Corporate &amp; Other</t>
  </si>
  <si>
    <t>US45073V1089</t>
  </si>
  <si>
    <t>Western Europe</t>
  </si>
  <si>
    <t>US4523081093</t>
  </si>
  <si>
    <t>Intersegment revenues</t>
  </si>
  <si>
    <t>US4581401001</t>
  </si>
  <si>
    <t>US45866F1049</t>
  </si>
  <si>
    <t>US4592001014</t>
  </si>
  <si>
    <t>US4595061015</t>
  </si>
  <si>
    <t>Europe, Africa &amp; The Middle East</t>
  </si>
  <si>
    <t>US4599021023</t>
  </si>
  <si>
    <t>US4601461035</t>
  </si>
  <si>
    <t>Pacific Rim</t>
  </si>
  <si>
    <t>US4606901001</t>
  </si>
  <si>
    <t>US4612021034</t>
  </si>
  <si>
    <t>US46120E6023</t>
  </si>
  <si>
    <t>US46284V1017</t>
  </si>
  <si>
    <t>US46625H1005</t>
  </si>
  <si>
    <t>US4663131039</t>
  </si>
  <si>
    <t>Scotland</t>
  </si>
  <si>
    <t>US4698141078</t>
  </si>
  <si>
    <t>US47102X1054</t>
  </si>
  <si>
    <t>US47233W1099</t>
  </si>
  <si>
    <t>US4781601046</t>
  </si>
  <si>
    <t>Misc Americas</t>
  </si>
  <si>
    <t>US4783661071</t>
  </si>
  <si>
    <t>US48203R1041</t>
  </si>
  <si>
    <t>US4824801009</t>
  </si>
  <si>
    <t>US4858651098</t>
  </si>
  <si>
    <t>US48666K1097</t>
  </si>
  <si>
    <t>US4878361082</t>
  </si>
  <si>
    <t>All Other Operating Segments</t>
  </si>
  <si>
    <t>US4932671088</t>
  </si>
  <si>
    <t>US4943681035</t>
  </si>
  <si>
    <t>US49446R1095</t>
  </si>
  <si>
    <t>US4955821081</t>
  </si>
  <si>
    <t>US5002551043</t>
  </si>
  <si>
    <t>US5010441013</t>
  </si>
  <si>
    <t>US5021611026</t>
  </si>
  <si>
    <t>US5024131071</t>
  </si>
  <si>
    <t>US5024311095</t>
  </si>
  <si>
    <t>US50540R4092</t>
  </si>
  <si>
    <t>US5184391044</t>
  </si>
  <si>
    <t>Europe, the Middle East &amp; Africa</t>
  </si>
  <si>
    <t>US5246601075</t>
  </si>
  <si>
    <t>US5249011058</t>
  </si>
  <si>
    <t>US5249081002</t>
  </si>
  <si>
    <t>Europe/Middle East</t>
  </si>
  <si>
    <t>US5260571048</t>
  </si>
  <si>
    <t>US5297711070</t>
  </si>
  <si>
    <t>US5324571083</t>
  </si>
  <si>
    <t>US5341871094</t>
  </si>
  <si>
    <t>US5356781063</t>
  </si>
  <si>
    <t>US5398301094</t>
  </si>
  <si>
    <t>US5404241086</t>
  </si>
  <si>
    <t>US5486611073</t>
  </si>
  <si>
    <t>US5502411037</t>
  </si>
  <si>
    <t>US55261F1049</t>
  </si>
  <si>
    <t>US55262C1009</t>
  </si>
  <si>
    <t>US5528481030</t>
  </si>
  <si>
    <t>US55616P1049</t>
  </si>
  <si>
    <t>US5658491064</t>
  </si>
  <si>
    <t>Eliminations &amp; Adj</t>
  </si>
  <si>
    <t>US5717481023</t>
  </si>
  <si>
    <t>US5719032022</t>
  </si>
  <si>
    <t>US5745991068</t>
  </si>
  <si>
    <t>US57636Q1040</t>
  </si>
  <si>
    <t>US5770811025</t>
  </si>
  <si>
    <t>US5797802064</t>
  </si>
  <si>
    <t>US5801351017</t>
  </si>
  <si>
    <t>US58155Q1031</t>
  </si>
  <si>
    <t>US5833341077</t>
  </si>
  <si>
    <t>US58933Y1055</t>
  </si>
  <si>
    <t>US5894331017</t>
  </si>
  <si>
    <t>US5901881087</t>
  </si>
  <si>
    <t>US59156R1086</t>
  </si>
  <si>
    <t>US5949181045</t>
  </si>
  <si>
    <t>US5950171042</t>
  </si>
  <si>
    <t>Thailand</t>
  </si>
  <si>
    <t>US5951121038</t>
  </si>
  <si>
    <t>US6010731098</t>
  </si>
  <si>
    <t>US6085541018</t>
  </si>
  <si>
    <t>Far East North</t>
  </si>
  <si>
    <t>Americas (Non-U.S.)</t>
  </si>
  <si>
    <t>US60871R2094</t>
  </si>
  <si>
    <t>US6092071058</t>
  </si>
  <si>
    <t>Latin America &amp; Asia Pacific</t>
  </si>
  <si>
    <t>US61166W1018</t>
  </si>
  <si>
    <t>US6117421072</t>
  </si>
  <si>
    <t>US6153691059</t>
  </si>
  <si>
    <t>US6174464486</t>
  </si>
  <si>
    <t>Europe, ME &amp; Africa</t>
  </si>
  <si>
    <t>US6200763075</t>
  </si>
  <si>
    <t>Other Nations</t>
  </si>
  <si>
    <t>US6267171022</t>
  </si>
  <si>
    <t>Oth operating revenue</t>
  </si>
  <si>
    <t>Corp, Adjust &amp; other</t>
  </si>
  <si>
    <t>US6293775085</t>
  </si>
  <si>
    <t>US62955J1034</t>
  </si>
  <si>
    <t>Corporate elimination</t>
  </si>
  <si>
    <t>US6311031081</t>
  </si>
  <si>
    <t>US6354051038</t>
  </si>
  <si>
    <t>US6376401039</t>
  </si>
  <si>
    <t>Rest of World</t>
  </si>
  <si>
    <t>Hong Kong</t>
  </si>
  <si>
    <t>US64110D1046</t>
  </si>
  <si>
    <t>US64110L1061</t>
  </si>
  <si>
    <t>US6501111073</t>
  </si>
  <si>
    <t>US6512291062</t>
  </si>
  <si>
    <t>other</t>
  </si>
  <si>
    <t>US6516391066</t>
  </si>
  <si>
    <t>US65339F1012</t>
  </si>
  <si>
    <t>US6540861076</t>
  </si>
  <si>
    <t>US6541061031</t>
  </si>
  <si>
    <t>Other countries</t>
  </si>
  <si>
    <t>US65473P1057</t>
  </si>
  <si>
    <t>US6550441058</t>
  </si>
  <si>
    <t>US6556641008</t>
  </si>
  <si>
    <t>US6558441084</t>
  </si>
  <si>
    <t>US6658591044</t>
  </si>
  <si>
    <t>US6668071029</t>
  </si>
  <si>
    <t>US6687711084</t>
  </si>
  <si>
    <t>US6700061053</t>
  </si>
  <si>
    <t>US6700081010</t>
  </si>
  <si>
    <t>US6703461052</t>
  </si>
  <si>
    <t>US67066G1040</t>
  </si>
  <si>
    <t>US67098H1041</t>
  </si>
  <si>
    <t>US67103H1077</t>
  </si>
  <si>
    <t>US6745991058</t>
  </si>
  <si>
    <t>Russia</t>
  </si>
  <si>
    <t>US67622P1012</t>
  </si>
  <si>
    <t>US6795351047</t>
  </si>
  <si>
    <t>US6819191064</t>
  </si>
  <si>
    <t>US6826801036</t>
  </si>
  <si>
    <t>US68389X1054</t>
  </si>
  <si>
    <t>US69331C1080</t>
  </si>
  <si>
    <t>US6934751057</t>
  </si>
  <si>
    <t>US6935061076</t>
  </si>
  <si>
    <t>US69351T1060</t>
  </si>
  <si>
    <t>US6937181088</t>
  </si>
  <si>
    <t>US6952571056</t>
  </si>
  <si>
    <t>US6964293079</t>
  </si>
  <si>
    <t>US7010941042</t>
  </si>
  <si>
    <t>US7033951036</t>
  </si>
  <si>
    <t>US7043261079</t>
  </si>
  <si>
    <t>US7127041058</t>
  </si>
  <si>
    <t>US7134481081</t>
  </si>
  <si>
    <t>US7140461093</t>
  </si>
  <si>
    <t>US7170811035</t>
  </si>
  <si>
    <t>US7181721090</t>
  </si>
  <si>
    <t>US7234841010</t>
  </si>
  <si>
    <t>US7237871071</t>
  </si>
  <si>
    <t>US7244791007</t>
  </si>
  <si>
    <t>Outside USA</t>
  </si>
  <si>
    <t>US7292511083</t>
  </si>
  <si>
    <t>US74005P1049</t>
  </si>
  <si>
    <t>US74144T1088</t>
  </si>
  <si>
    <t>US74251V1026</t>
  </si>
  <si>
    <t>US7427181091</t>
  </si>
  <si>
    <t>US7432631056</t>
  </si>
  <si>
    <t>US7433151039</t>
  </si>
  <si>
    <t>US7443201022</t>
  </si>
  <si>
    <t>US7445731067</t>
  </si>
  <si>
    <t>US74460D1090</t>
  </si>
  <si>
    <t>US7458671010</t>
  </si>
  <si>
    <t>US7472771010</t>
  </si>
  <si>
    <t>US7475251036</t>
  </si>
  <si>
    <t>South Korea</t>
  </si>
  <si>
    <t>US74762E1029</t>
  </si>
  <si>
    <t>US74834L1008</t>
  </si>
  <si>
    <t>US7491211097</t>
  </si>
  <si>
    <t>US74979E1010</t>
  </si>
  <si>
    <t>US7512121010</t>
  </si>
  <si>
    <t>US75281A1097</t>
  </si>
  <si>
    <t>US7551115071</t>
  </si>
  <si>
    <t>US75513E1010</t>
  </si>
  <si>
    <t>Eliminations &amp; other</t>
  </si>
  <si>
    <t>US7565771026</t>
  </si>
  <si>
    <t>US7591EP1005</t>
  </si>
  <si>
    <t>US7607591002</t>
  </si>
  <si>
    <t>US7617131062</t>
  </si>
  <si>
    <t>US7703231032</t>
  </si>
  <si>
    <t>US7739031091</t>
  </si>
  <si>
    <t>US7743411016</t>
  </si>
  <si>
    <t>US7753711073</t>
  </si>
  <si>
    <t>US7766961061</t>
  </si>
  <si>
    <t>Non-U.S.</t>
  </si>
  <si>
    <t>US7782961038</t>
  </si>
  <si>
    <t>US7835491082</t>
  </si>
  <si>
    <t>US78409V1044</t>
  </si>
  <si>
    <t>US78442P1066</t>
  </si>
  <si>
    <t>US7864291007</t>
  </si>
  <si>
    <t>US7865142084</t>
  </si>
  <si>
    <t>US7908491035</t>
  </si>
  <si>
    <t>Oth Foreign Countries</t>
  </si>
  <si>
    <t>US79466L3024</t>
  </si>
  <si>
    <t>US80004C1018</t>
  </si>
  <si>
    <t>US80589M1027</t>
  </si>
  <si>
    <t>US8066051017</t>
  </si>
  <si>
    <t>Europe &amp; Canada</t>
  </si>
  <si>
    <t>US8085131055</t>
  </si>
  <si>
    <t>US81211K1007</t>
  </si>
  <si>
    <t>US8168511090</t>
  </si>
  <si>
    <t>US8243481061</t>
  </si>
  <si>
    <t>US8265521018</t>
  </si>
  <si>
    <t>US8288061091</t>
  </si>
  <si>
    <t>US8326964058</t>
  </si>
  <si>
    <t>US8330341012</t>
  </si>
  <si>
    <t>US8425871071</t>
  </si>
  <si>
    <t>US8447411088</t>
  </si>
  <si>
    <t>US8475601097</t>
  </si>
  <si>
    <t>US8520611000</t>
  </si>
  <si>
    <t>US8545021011</t>
  </si>
  <si>
    <t>US8550301027</t>
  </si>
  <si>
    <t>US8552441094</t>
  </si>
  <si>
    <t>US85590A4013</t>
  </si>
  <si>
    <t>All other international</t>
  </si>
  <si>
    <t>US8574771031</t>
  </si>
  <si>
    <t>US8589121081</t>
  </si>
  <si>
    <t>US8636671013</t>
  </si>
  <si>
    <t>US8668102036</t>
  </si>
  <si>
    <t>US86764P1093</t>
  </si>
  <si>
    <t>US8679141031</t>
  </si>
  <si>
    <t>US8685363017</t>
  </si>
  <si>
    <t>US87161C5013</t>
  </si>
  <si>
    <t>US8718291078</t>
  </si>
  <si>
    <t>US8723751009</t>
  </si>
  <si>
    <t>US8725401090</t>
  </si>
  <si>
    <t>US8760301072</t>
  </si>
  <si>
    <t>US87612E1064</t>
  </si>
  <si>
    <t>US87901J1051</t>
  </si>
  <si>
    <t>US8796641004</t>
  </si>
  <si>
    <t>Other geographic area</t>
  </si>
  <si>
    <t>US88033G4073</t>
  </si>
  <si>
    <t>US8807701029</t>
  </si>
  <si>
    <t>Korea (South)</t>
  </si>
  <si>
    <t>Rest of S.E. Asia</t>
  </si>
  <si>
    <t>US8825081040</t>
  </si>
  <si>
    <t>US8832031012</t>
  </si>
  <si>
    <t>Asia &amp; Australia</t>
  </si>
  <si>
    <t>US88337F1057</t>
  </si>
  <si>
    <t>US8835561023</t>
  </si>
  <si>
    <t>England</t>
  </si>
  <si>
    <t>US88579Y1010</t>
  </si>
  <si>
    <t>Intra-group</t>
  </si>
  <si>
    <t>US8865471085</t>
  </si>
  <si>
    <t>US8873173038</t>
  </si>
  <si>
    <t>US8919061098</t>
  </si>
  <si>
    <t>US8941641024</t>
  </si>
  <si>
    <t>US89417E1091</t>
  </si>
  <si>
    <t>Adjustment accounts</t>
  </si>
  <si>
    <t>US89832Q1094</t>
  </si>
  <si>
    <t>US90130A3095</t>
  </si>
  <si>
    <t>Australasia</t>
  </si>
  <si>
    <t>US9024941034</t>
  </si>
  <si>
    <t>US9029111062</t>
  </si>
  <si>
    <t>US9029733048</t>
  </si>
  <si>
    <t>US9078181081</t>
  </si>
  <si>
    <t>US9092143067</t>
  </si>
  <si>
    <t>US9113121068</t>
  </si>
  <si>
    <t>US9129091081</t>
  </si>
  <si>
    <t>Slovak Republic</t>
  </si>
  <si>
    <t>US91324P1021</t>
  </si>
  <si>
    <t>US91529Y1064</t>
  </si>
  <si>
    <t>US9182041080</t>
  </si>
  <si>
    <t>US91913Y1001</t>
  </si>
  <si>
    <t>US92220P1057</t>
  </si>
  <si>
    <t>US92276F1003</t>
  </si>
  <si>
    <t>US92343E1029</t>
  </si>
  <si>
    <t>US92343V1044</t>
  </si>
  <si>
    <t>US92553P2011</t>
  </si>
  <si>
    <t>US9255501051</t>
  </si>
  <si>
    <t>US92556H2067</t>
  </si>
  <si>
    <t>US92556V1061</t>
  </si>
  <si>
    <t>US92826C8394</t>
  </si>
  <si>
    <t>US9290421091</t>
  </si>
  <si>
    <t>US9291601097</t>
  </si>
  <si>
    <t>US92939U1060</t>
  </si>
  <si>
    <t>US9299031024</t>
  </si>
  <si>
    <t>US9311421039</t>
  </si>
  <si>
    <t>US9314271084</t>
  </si>
  <si>
    <t>US9393221034</t>
  </si>
  <si>
    <t>US94106L1098</t>
  </si>
  <si>
    <t>US9418481035</t>
  </si>
  <si>
    <t>US9497461015</t>
  </si>
  <si>
    <t>US95040Q1040</t>
  </si>
  <si>
    <t>US9505901093</t>
  </si>
  <si>
    <t>US9581021055</t>
  </si>
  <si>
    <t>US9598021098</t>
  </si>
  <si>
    <t>United States</t>
  </si>
  <si>
    <t>USA</t>
  </si>
  <si>
    <t>Unite States</t>
  </si>
  <si>
    <t>Domestic</t>
  </si>
  <si>
    <t>Unites States</t>
  </si>
  <si>
    <t>United States (incl Canada)</t>
  </si>
  <si>
    <t>Continental US</t>
  </si>
  <si>
    <t>United states</t>
  </si>
  <si>
    <t>United States of America</t>
  </si>
  <si>
    <t>Western Hemisphere</t>
  </si>
  <si>
    <t>US &amp; Puerto Rico</t>
  </si>
  <si>
    <t>US9621661043</t>
  </si>
  <si>
    <t>US9633201069</t>
  </si>
  <si>
    <t>Misc World</t>
  </si>
  <si>
    <t>US9668371068</t>
  </si>
  <si>
    <t>US9694571004</t>
  </si>
  <si>
    <t>US9825261053</t>
  </si>
  <si>
    <t>US9830241009</t>
  </si>
  <si>
    <t>US9831341071</t>
  </si>
  <si>
    <t>US98389B1008</t>
  </si>
  <si>
    <t>US9839191015</t>
  </si>
  <si>
    <t>US98421M1062</t>
  </si>
  <si>
    <t>US9884981013</t>
  </si>
  <si>
    <t>US98956P1021</t>
  </si>
  <si>
    <t>US9897011071</t>
  </si>
  <si>
    <t>Type</t>
  </si>
  <si>
    <t>WC19600</t>
  </si>
  <si>
    <t>WC19601</t>
  </si>
  <si>
    <t>WC19690</t>
  </si>
  <si>
    <t>WC19691</t>
  </si>
  <si>
    <t>WC19610</t>
  </si>
  <si>
    <t>WC19611</t>
  </si>
  <si>
    <t>WC19620</t>
  </si>
  <si>
    <t>WC19621</t>
  </si>
  <si>
    <t>WC19630</t>
  </si>
  <si>
    <t>WC19631</t>
  </si>
  <si>
    <t>WC19640</t>
  </si>
  <si>
    <t>WC19641</t>
  </si>
  <si>
    <t>WC19650</t>
  </si>
  <si>
    <t>WC19651</t>
  </si>
  <si>
    <t>WC19660</t>
  </si>
  <si>
    <t>WC19661</t>
  </si>
  <si>
    <t>WC19670</t>
  </si>
  <si>
    <t>WC19671</t>
  </si>
  <si>
    <t>WC19680</t>
  </si>
  <si>
    <t>WC19681</t>
  </si>
  <si>
    <t>Pacific</t>
  </si>
  <si>
    <t>Other Far East countries</t>
  </si>
  <si>
    <t>Inter-Continental</t>
  </si>
  <si>
    <t>Other areas</t>
  </si>
  <si>
    <t>Asia/Africa</t>
  </si>
  <si>
    <t>Canada &amp; South Africa</t>
  </si>
  <si>
    <t>Canada &amp; Other</t>
  </si>
  <si>
    <t>Malaysia</t>
  </si>
  <si>
    <t>Corporate And Other</t>
  </si>
  <si>
    <t>Misc Asia/Far East</t>
  </si>
  <si>
    <t>Pan Asia</t>
  </si>
  <si>
    <t>Asia Pacific/Australia</t>
  </si>
  <si>
    <t>Far East South</t>
  </si>
  <si>
    <t>Continental Europe</t>
  </si>
  <si>
    <t>Ecuador</t>
  </si>
  <si>
    <t>Singapore</t>
  </si>
  <si>
    <t>Central&amp;South America</t>
  </si>
  <si>
    <t>Uzbekistan</t>
  </si>
  <si>
    <t>Pacific Area &amp; Asia</t>
  </si>
  <si>
    <t>Latin America &amp; Mexico</t>
  </si>
  <si>
    <t>Lat Am, Africa&amp;Canada</t>
  </si>
  <si>
    <t>WC08311</t>
  </si>
  <si>
    <t>WC01001</t>
  </si>
  <si>
    <t>Southeast Asia/Rest of World</t>
  </si>
  <si>
    <t>Asia/Far East</t>
  </si>
  <si>
    <t>Eliminations/Other</t>
  </si>
  <si>
    <t>UK &amp; Ireland</t>
  </si>
  <si>
    <t>Europe/Middle East/Africa</t>
  </si>
  <si>
    <t>Asia/ Pacific</t>
  </si>
  <si>
    <t>Chile</t>
  </si>
  <si>
    <t>El Salvador</t>
  </si>
  <si>
    <t>Dominican Republic</t>
  </si>
  <si>
    <t>Adjustment Accounts</t>
  </si>
  <si>
    <t>Rest Of Asia</t>
  </si>
  <si>
    <t>Philippines</t>
  </si>
  <si>
    <t>North Sea</t>
  </si>
  <si>
    <t>Retail- US,Canada,Japan,UK.</t>
  </si>
  <si>
    <t>Latin America &amp; Other Markets</t>
  </si>
  <si>
    <t>Intergrographic</t>
  </si>
  <si>
    <t>Asia &amp; Other Countrie</t>
  </si>
  <si>
    <t>Portugal</t>
  </si>
  <si>
    <t>The Netherlands</t>
  </si>
  <si>
    <t>Europe, Middle East and Africa</t>
  </si>
  <si>
    <t>Other Western Hemisphere</t>
  </si>
  <si>
    <t>Global Investment Management</t>
  </si>
  <si>
    <t>Other locations</t>
  </si>
  <si>
    <t>Australia/Asia Pacifi</t>
  </si>
  <si>
    <t>Europe, Africa &amp; Middle East</t>
  </si>
  <si>
    <t>Miscellaneous</t>
  </si>
  <si>
    <t>Eurasia &amp; Africa</t>
  </si>
  <si>
    <t>Misc</t>
  </si>
  <si>
    <t>Europe &amp; Africa</t>
  </si>
  <si>
    <t>Other Int'l Operation</t>
  </si>
  <si>
    <t>Barbados</t>
  </si>
  <si>
    <t>New Zealand</t>
  </si>
  <si>
    <t>Eastern Europe</t>
  </si>
  <si>
    <t>Other Int'l</t>
  </si>
  <si>
    <t>USA &amp; Canada</t>
  </si>
  <si>
    <t>United States &amp; Canada</t>
  </si>
  <si>
    <t>Total Asia</t>
  </si>
  <si>
    <t>Latin America, Mexico &amp; Canada</t>
  </si>
  <si>
    <t>Eurpe, Mid East &amp; Africa</t>
  </si>
  <si>
    <t>Europe/MidEast/Africa</t>
  </si>
  <si>
    <t>Other Foreign Countri</t>
  </si>
  <si>
    <t>Rest of Europe</t>
  </si>
  <si>
    <t>All other</t>
  </si>
  <si>
    <t>Sweden</t>
  </si>
  <si>
    <t>Africa/Middle East</t>
  </si>
  <si>
    <t>Other Global</t>
  </si>
  <si>
    <t>Non-U.S</t>
  </si>
  <si>
    <t>Oth foreign countries</t>
  </si>
  <si>
    <t>Iraq</t>
  </si>
  <si>
    <t>Kuwait</t>
  </si>
  <si>
    <t>Other Operating</t>
  </si>
  <si>
    <t>Non-Operating</t>
  </si>
  <si>
    <t>Colombia</t>
  </si>
  <si>
    <t>Asia and Other</t>
  </si>
  <si>
    <t>Canada &amp; Mexico</t>
  </si>
  <si>
    <t>Iceland</t>
  </si>
  <si>
    <t>India Region</t>
  </si>
  <si>
    <t>Eurp/Mid Est &amp; Africa</t>
  </si>
  <si>
    <t>Lat America/Caribbean</t>
  </si>
  <si>
    <t>Asia Pacific/Africa</t>
  </si>
  <si>
    <t>Other European countries</t>
  </si>
  <si>
    <t>Europe, Middle East</t>
  </si>
  <si>
    <t>Europe &amp; Israel</t>
  </si>
  <si>
    <t>Asia &amp; Latin America</t>
  </si>
  <si>
    <t>Inter geographic item</t>
  </si>
  <si>
    <t>Europe &amp; Others</t>
  </si>
  <si>
    <t>Equatorial Guinea</t>
  </si>
  <si>
    <t>Eliminations &amp; Adjustment</t>
  </si>
  <si>
    <t>Corporate expenses</t>
  </si>
  <si>
    <t>Far East-North&amp;South</t>
  </si>
  <si>
    <t>Europe-Africa</t>
  </si>
  <si>
    <t>Peru</t>
  </si>
  <si>
    <t>Australia &amp; New Zeala</t>
  </si>
  <si>
    <t>Israel</t>
  </si>
  <si>
    <t>Japan/Asia</t>
  </si>
  <si>
    <t>European Union</t>
  </si>
  <si>
    <t>Misc Asia</t>
  </si>
  <si>
    <t>Outside the United States</t>
  </si>
  <si>
    <t>US &amp; Canada</t>
  </si>
  <si>
    <t>Luxembourg</t>
  </si>
  <si>
    <t>All oth international</t>
  </si>
  <si>
    <t>Americas-Other</t>
  </si>
  <si>
    <t>Guatemala</t>
  </si>
  <si>
    <t>Puerto Rico</t>
  </si>
  <si>
    <t>Middle East &amp; Africa</t>
  </si>
  <si>
    <t>Transfers</t>
  </si>
  <si>
    <t>Europe &amp; Middle Eas</t>
  </si>
  <si>
    <t>Latin America, Afri</t>
  </si>
  <si>
    <t>Other Unallocable</t>
  </si>
  <si>
    <t>Australasia &amp; Other</t>
  </si>
  <si>
    <t>Consolidated</t>
  </si>
  <si>
    <t>Australia, Japan &amp; Asia Pacific</t>
  </si>
  <si>
    <t>Canada, Latin America &amp; South America</t>
  </si>
  <si>
    <t>Europe, Middle East, Africa &amp; India</t>
  </si>
  <si>
    <t>Pacific &amp; Latin America</t>
  </si>
  <si>
    <t>Other Internaional</t>
  </si>
  <si>
    <t>Other Areas</t>
  </si>
  <si>
    <t>Europe/Mid East/Afric</t>
  </si>
  <si>
    <t>Saudi Arabia</t>
  </si>
  <si>
    <t>Great Britain</t>
  </si>
  <si>
    <t>Belgium</t>
  </si>
  <si>
    <t>Libya</t>
  </si>
  <si>
    <t>Non-U.S. Operations</t>
  </si>
  <si>
    <t>Ameicas other than U.S.</t>
  </si>
  <si>
    <t>Asia Pacitic</t>
  </si>
  <si>
    <t>Europe And Canada</t>
  </si>
  <si>
    <t>Europe, Middle East a</t>
  </si>
  <si>
    <t>Australia &amp; Asia</t>
  </si>
  <si>
    <t>Other business segments</t>
  </si>
  <si>
    <t>Cameroon</t>
  </si>
  <si>
    <t>Other Asia</t>
  </si>
  <si>
    <t>Other America</t>
  </si>
  <si>
    <t>International &amp; Other</t>
  </si>
  <si>
    <t>Rest of North &amp; South America</t>
  </si>
  <si>
    <t>Central &amp; Eastern Eur</t>
  </si>
  <si>
    <t>Western Europe, Middl</t>
  </si>
  <si>
    <t>Europe, Africa, Russi</t>
  </si>
  <si>
    <t>Middle East/Asia Paci</t>
  </si>
  <si>
    <t>Asia - Pacific</t>
  </si>
  <si>
    <t>Latin America&amp; Canada</t>
  </si>
  <si>
    <t>Latin America, Caribb</t>
  </si>
  <si>
    <t>Europe,</t>
  </si>
  <si>
    <t>Japan, Asia &amp; canada</t>
  </si>
  <si>
    <t>Latin America, Middle</t>
  </si>
  <si>
    <t>Emerging Markets</t>
  </si>
  <si>
    <t>Europe, Africa, Mid E</t>
  </si>
  <si>
    <t>Intersegment sales</t>
  </si>
  <si>
    <t>East Euro/Lat America</t>
  </si>
  <si>
    <t>Foriegn</t>
  </si>
  <si>
    <t>Online Services divis</t>
  </si>
  <si>
    <t>Bottling Investment</t>
  </si>
  <si>
    <t>Austria</t>
  </si>
  <si>
    <t>Other Countires</t>
  </si>
  <si>
    <t>Other EMEA</t>
  </si>
  <si>
    <t>China/Hong Kong</t>
  </si>
  <si>
    <t>Lat Ame/ Mex / Can</t>
  </si>
  <si>
    <t>All Foreign</t>
  </si>
  <si>
    <t>Europe and Africa</t>
  </si>
  <si>
    <t>Middle East and India</t>
  </si>
  <si>
    <t>Middle East and Africa</t>
  </si>
  <si>
    <t>Central &amp; South America</t>
  </si>
  <si>
    <t>Europe,Middle East &amp; Africa</t>
  </si>
  <si>
    <t>All Others</t>
  </si>
  <si>
    <t>Rest of Eur (Non EU)</t>
  </si>
  <si>
    <t>The Bahamas</t>
  </si>
  <si>
    <t>Other North American</t>
  </si>
  <si>
    <t>EAME</t>
  </si>
  <si>
    <t>Europe/Middle East &amp; Africa</t>
  </si>
  <si>
    <t>Poland</t>
  </si>
  <si>
    <t>General Corporate</t>
  </si>
  <si>
    <t>Europe &amp; Middle East</t>
  </si>
  <si>
    <t>Corporate/Eliminat</t>
  </si>
  <si>
    <t>Unallocated</t>
  </si>
  <si>
    <t>Other &amp; Corporate</t>
  </si>
  <si>
    <t>Discontinued ops</t>
  </si>
  <si>
    <t>Rest of The World</t>
  </si>
  <si>
    <t>Republic of the Congo</t>
  </si>
  <si>
    <t>Australia &amp; New Zealand</t>
  </si>
  <si>
    <t>Ghana</t>
  </si>
  <si>
    <t>Greater China</t>
  </si>
  <si>
    <t>Central &amp; Eastern Europe</t>
  </si>
  <si>
    <t>Global Brand Division</t>
  </si>
  <si>
    <t>West Africa</t>
  </si>
  <si>
    <t>Eastern Mediterranean</t>
  </si>
  <si>
    <t>Rest of Americas</t>
  </si>
  <si>
    <t>Asia/Australia</t>
  </si>
  <si>
    <t>Europe/Canada</t>
  </si>
  <si>
    <t>Latin America/AFME</t>
  </si>
  <si>
    <t>South Africa</t>
  </si>
  <si>
    <t>Headquarters</t>
  </si>
  <si>
    <t>Asia Pacific and Japan</t>
  </si>
  <si>
    <t>Eliminations &amp; Othe</t>
  </si>
  <si>
    <t>Non-United States</t>
  </si>
  <si>
    <t>Latin America &amp; Canad</t>
  </si>
  <si>
    <t>Other Unallocated</t>
  </si>
  <si>
    <t>Aruba</t>
  </si>
  <si>
    <t>APAC</t>
  </si>
  <si>
    <t>Middle East&amp;Asia</t>
  </si>
  <si>
    <t>Eliminations &amp; Others</t>
  </si>
  <si>
    <t>United Kingdom/Ireland</t>
  </si>
  <si>
    <t>Corporate and other</t>
  </si>
  <si>
    <t>Asia/Pacific/Far East</t>
  </si>
  <si>
    <t>Spain &amp; Other</t>
  </si>
  <si>
    <t>Tunisia</t>
  </si>
  <si>
    <t>Great britain</t>
  </si>
  <si>
    <t>France (Country)</t>
  </si>
  <si>
    <t>Belgium (Country)</t>
  </si>
  <si>
    <t>Netherlands (Country)</t>
  </si>
  <si>
    <t>Norway (Country)</t>
  </si>
  <si>
    <t>Sweden (Country)</t>
  </si>
  <si>
    <t>Brazil &amp; Other</t>
  </si>
  <si>
    <t>Libya (Country)</t>
  </si>
  <si>
    <t>Argentina (Country)</t>
  </si>
  <si>
    <t>Turkey</t>
  </si>
  <si>
    <t>Gabon</t>
  </si>
  <si>
    <t>Non US</t>
  </si>
  <si>
    <t>Europe, Middle East, &amp; Africa other than United Kingdom</t>
  </si>
  <si>
    <t>Americas other than united states</t>
  </si>
  <si>
    <t>Greater China (Country)</t>
  </si>
  <si>
    <t>Asia/Pacific-Oceania</t>
  </si>
  <si>
    <t>Corporate and Other</t>
  </si>
  <si>
    <t>Japan (Country)</t>
  </si>
  <si>
    <t>Mexico &amp; Other</t>
  </si>
  <si>
    <t>Columbia</t>
  </si>
  <si>
    <t>Phillippines</t>
  </si>
  <si>
    <t>other Latin America</t>
  </si>
  <si>
    <t>Italy &amp; Other</t>
  </si>
  <si>
    <t>India (Country)</t>
  </si>
  <si>
    <t>Europe, Middle East and Africa - EMEA</t>
  </si>
  <si>
    <t>Other Asia-Pacific ex-Japan</t>
  </si>
  <si>
    <t>Asia Pacific (APAC)</t>
  </si>
  <si>
    <t>Europe, including Middle East</t>
  </si>
  <si>
    <t>Asia, excluding China and India</t>
  </si>
  <si>
    <t>Europe excluding UK</t>
  </si>
  <si>
    <t>AWS</t>
  </si>
  <si>
    <t>Latin America, Canada ,</t>
  </si>
  <si>
    <t>Uganda (Country) &amp; Other</t>
  </si>
  <si>
    <t>Nigeria (Country)</t>
  </si>
  <si>
    <t>Germany (Country)</t>
  </si>
  <si>
    <t>US</t>
  </si>
  <si>
    <t>ROW</t>
  </si>
  <si>
    <t>Foreign Countries</t>
  </si>
  <si>
    <t>Other foreign locations</t>
  </si>
  <si>
    <t>Rest of Asia</t>
  </si>
  <si>
    <t>Rest of North and South America</t>
  </si>
  <si>
    <t>Southeast Asia</t>
  </si>
  <si>
    <t>Foreign countries</t>
  </si>
  <si>
    <t>Asia Pacific Region</t>
  </si>
  <si>
    <t>other International</t>
  </si>
  <si>
    <t>Western Europe/Middle East/Africa</t>
  </si>
  <si>
    <t>Global and other</t>
  </si>
  <si>
    <t>U.S.</t>
  </si>
  <si>
    <t>Middle East/ Asia Pacific</t>
  </si>
  <si>
    <t>Europe/Africa/CIS</t>
  </si>
  <si>
    <t>Shared assets</t>
  </si>
  <si>
    <t>Corporate Expense/Other</t>
  </si>
  <si>
    <t>Industrial Services and Other</t>
  </si>
  <si>
    <t>U.S</t>
  </si>
  <si>
    <t>Europe,Middle East and Africa</t>
  </si>
  <si>
    <t>Latin America and the Caribbean</t>
  </si>
  <si>
    <t>Latin America &amp; canada</t>
  </si>
  <si>
    <t>Greater Asia</t>
  </si>
  <si>
    <t>Latin America, Caribbean and other</t>
  </si>
  <si>
    <t>Other Foriegn</t>
  </si>
  <si>
    <t>Divested Business</t>
  </si>
  <si>
    <t>Australia (Country)</t>
  </si>
  <si>
    <t>Corporate /Other</t>
  </si>
  <si>
    <t>other location</t>
  </si>
  <si>
    <t>Inside United States</t>
  </si>
  <si>
    <t>Outside United States</t>
  </si>
  <si>
    <t>Global</t>
  </si>
  <si>
    <t>International(foreign)</t>
  </si>
  <si>
    <t>Intercompany Eliminations</t>
  </si>
  <si>
    <t>APJC</t>
  </si>
  <si>
    <t>Europe, Middle East and Africa (EMEA)</t>
  </si>
  <si>
    <t>Citi Holdings</t>
  </si>
  <si>
    <t>Corporate/Other</t>
  </si>
  <si>
    <t>Pet Nutrition</t>
  </si>
  <si>
    <t>Other Markets.</t>
  </si>
  <si>
    <t>Finance and Other Business</t>
  </si>
  <si>
    <t>Non-U.S. (primarily Canada)</t>
  </si>
  <si>
    <t>Non-U.S. (primarily Mexico)</t>
  </si>
  <si>
    <t>United Kingdom &amp; Other</t>
  </si>
  <si>
    <t>Other Asia pacific</t>
  </si>
  <si>
    <t>Other European Countries</t>
  </si>
  <si>
    <t>United States Operations</t>
  </si>
  <si>
    <t>Canadian Operations</t>
  </si>
  <si>
    <t>Other International operations</t>
  </si>
  <si>
    <t>United States/Canada</t>
  </si>
  <si>
    <t>Overseas.</t>
  </si>
  <si>
    <t>Enlink-United States</t>
  </si>
  <si>
    <t>Elimination</t>
  </si>
  <si>
    <t>United States and Canada</t>
  </si>
  <si>
    <t>Latin America and Other</t>
  </si>
  <si>
    <t>Other non-U.S</t>
  </si>
  <si>
    <t>REST OF WORLD</t>
  </si>
  <si>
    <t>Europe, Middle East ,Africa &amp; India</t>
  </si>
  <si>
    <t>Other Asia Pacific</t>
  </si>
  <si>
    <t>Other North American Countries</t>
  </si>
  <si>
    <t>Latin America, Mexico and Canada</t>
  </si>
  <si>
    <t>All foreign countries</t>
  </si>
  <si>
    <t>Rest of world</t>
  </si>
  <si>
    <t>Europe &amp; Middle East &amp; Africa (EMEA) (Region)</t>
  </si>
  <si>
    <t>Latin America (Region)</t>
  </si>
  <si>
    <t>Canada (Country)</t>
  </si>
  <si>
    <t>Middle East/Africa</t>
  </si>
  <si>
    <t>U.K.</t>
  </si>
  <si>
    <t>North Asia</t>
  </si>
  <si>
    <t>South Asia</t>
  </si>
  <si>
    <t>Middle East &amp; India</t>
  </si>
  <si>
    <t>international businesses</t>
  </si>
  <si>
    <t>Non - US</t>
  </si>
  <si>
    <t>Middle East (Region)</t>
  </si>
  <si>
    <t>Canada/Latin America</t>
  </si>
  <si>
    <t>Central America and South America</t>
  </si>
  <si>
    <t>EMA</t>
  </si>
  <si>
    <t>Europe, the Middle East and Africa</t>
  </si>
  <si>
    <t>Turkey (Country) &amp; Other</t>
  </si>
  <si>
    <t>Singapore (Country)</t>
  </si>
  <si>
    <t>Other Regions</t>
  </si>
  <si>
    <t>U.S.A.</t>
  </si>
  <si>
    <t>Others Countries</t>
  </si>
  <si>
    <t>Other Locations</t>
  </si>
  <si>
    <t>Corporate Expense</t>
  </si>
  <si>
    <t>Other Foreign countries</t>
  </si>
  <si>
    <t>Middle East/Asia</t>
  </si>
  <si>
    <t>Impairments and other charges</t>
  </si>
  <si>
    <t>Corporate and others</t>
  </si>
  <si>
    <t>Canada, Mexico, China &amp; Other</t>
  </si>
  <si>
    <t>United States (Country)</t>
  </si>
  <si>
    <t>Europe (Region)</t>
  </si>
  <si>
    <t>Developed Markets</t>
  </si>
  <si>
    <t>Germany/Luxembourg/ Other Developed Markets</t>
  </si>
  <si>
    <t>Growth markets</t>
  </si>
  <si>
    <t>Europe,Middle East,Africa (Region)</t>
  </si>
  <si>
    <t>Asia,Pacific Islands</t>
  </si>
  <si>
    <t>Europe/Middle East/</t>
  </si>
  <si>
    <t>OEM</t>
  </si>
  <si>
    <t>Pacific Rim and Asia</t>
  </si>
  <si>
    <t>Americas, other than U.S.</t>
  </si>
  <si>
    <t>All Other Europe</t>
  </si>
  <si>
    <t>Outside of United states</t>
  </si>
  <si>
    <t>Europe/Middle East and Africa</t>
  </si>
  <si>
    <t>Asia and Pacific</t>
  </si>
  <si>
    <t>Poland &amp; Other</t>
  </si>
  <si>
    <t>South America/Mexico</t>
  </si>
  <si>
    <t>Asia/Pacific-Oceania/Africa</t>
  </si>
  <si>
    <t>Western Hemisphere, excluding U.S.</t>
  </si>
  <si>
    <t>Global Corporate</t>
  </si>
  <si>
    <t>European</t>
  </si>
  <si>
    <t>Europe and Israel</t>
  </si>
  <si>
    <t>Asia, Latin America and other</t>
  </si>
  <si>
    <t>Intergeographic sales</t>
  </si>
  <si>
    <t>Other (income) and expense, net</t>
  </si>
  <si>
    <t>U.S. operations</t>
  </si>
  <si>
    <t>International operations</t>
  </si>
  <si>
    <t>The Americas</t>
  </si>
  <si>
    <t>Restructuring Activities</t>
  </si>
  <si>
    <t>Other Intl.</t>
  </si>
  <si>
    <t>Internationally Diversified</t>
  </si>
  <si>
    <t>Corporate/Eliminations</t>
  </si>
  <si>
    <t>North American Region</t>
  </si>
  <si>
    <t>Sales adjustments</t>
  </si>
  <si>
    <t>Others Countriess</t>
  </si>
  <si>
    <t>Australia (Country)/United Kingdom (Coun</t>
  </si>
  <si>
    <t>International Developmental Licensed Markets &amp; Corporate</t>
  </si>
  <si>
    <t>Latin America &amp; EMEA</t>
  </si>
  <si>
    <t>Banking, Corporate Expense/Other</t>
  </si>
  <si>
    <t>Adjustment</t>
  </si>
  <si>
    <t>Finland</t>
  </si>
  <si>
    <t>Mainland China</t>
  </si>
  <si>
    <t>International a</t>
  </si>
  <si>
    <t>Other, net of eliminations</t>
  </si>
  <si>
    <t>United States/North America</t>
  </si>
  <si>
    <t>Discontinued operations</t>
  </si>
  <si>
    <t>United States,Canada and Latin America</t>
  </si>
  <si>
    <t>Domestic streaming and DVD</t>
  </si>
  <si>
    <t>Peru &amp; Other</t>
  </si>
  <si>
    <t>United Kingdom (Country)</t>
  </si>
  <si>
    <t>Philippines (Country)</t>
  </si>
  <si>
    <t>Other Emerging Markets</t>
  </si>
  <si>
    <t>Converse</t>
  </si>
  <si>
    <t>Global Brand Divisions</t>
  </si>
  <si>
    <t>Un allocated</t>
  </si>
  <si>
    <t>Equiatorial Guinea/West Africa</t>
  </si>
  <si>
    <t>Israel/Eastern Meditarranean</t>
  </si>
  <si>
    <t>Other Intl. Corporate &amp; Marketing</t>
  </si>
  <si>
    <t>Oman</t>
  </si>
  <si>
    <t>United Arab Emirates</t>
  </si>
  <si>
    <t>Europe, Middle East and Africa ('EMEA')</t>
  </si>
  <si>
    <t>U.S. and Canada</t>
  </si>
  <si>
    <t>Mexico, South America, Australia and other</t>
  </si>
  <si>
    <t>Singapore &amp; Other</t>
  </si>
  <si>
    <t>Developed Europe</t>
  </si>
  <si>
    <t>Developed Rest of World</t>
  </si>
  <si>
    <t>Canada/Europe</t>
  </si>
  <si>
    <t>Eastern Europe, Middle East &amp; Africa</t>
  </si>
  <si>
    <t>Latin America &amp; Canada</t>
  </si>
  <si>
    <t>World</t>
  </si>
  <si>
    <t>Aisa-Pacific and Japan</t>
  </si>
  <si>
    <t>Middle East and North Africa</t>
  </si>
  <si>
    <t>Eliminations and Other</t>
  </si>
  <si>
    <t>America</t>
  </si>
  <si>
    <t>Foreign.</t>
  </si>
  <si>
    <t>Corporate Adjustments/Eliminations</t>
  </si>
  <si>
    <t>European Region</t>
  </si>
  <si>
    <t>AMAT</t>
  </si>
  <si>
    <t>other Europe</t>
  </si>
  <si>
    <t>Non-US</t>
  </si>
  <si>
    <t>Domestic and Canada RCs</t>
  </si>
  <si>
    <t>International RCS</t>
  </si>
  <si>
    <t>Asia Pacific (Region)</t>
  </si>
  <si>
    <t>Thailand &amp; Other</t>
  </si>
  <si>
    <t>Asian and Australia</t>
  </si>
  <si>
    <t>Latin America and Mexico</t>
  </si>
  <si>
    <t>Latin America/Canada</t>
  </si>
  <si>
    <t>Other foreign.</t>
  </si>
  <si>
    <t>Other Foreign.</t>
  </si>
  <si>
    <t>Ireland (Country)</t>
  </si>
  <si>
    <t>Europe - Other</t>
  </si>
  <si>
    <t>Northern America - Other</t>
  </si>
  <si>
    <t>United States &amp; Puerto Rico</t>
  </si>
  <si>
    <t>Europe excluding United Kingdom</t>
  </si>
  <si>
    <t>Asia Other</t>
  </si>
  <si>
    <t>Canada and United Kingdom</t>
  </si>
  <si>
    <t>Las Vegas Operations</t>
  </si>
  <si>
    <t>Macau operations</t>
  </si>
  <si>
    <t>Coporate &amp; Other</t>
  </si>
  <si>
    <t>Product Category Operating Segments</t>
  </si>
  <si>
    <t>Global Operations and Corporate Expenses</t>
  </si>
  <si>
    <t>EMEA ex UK (Europe, Middle East, and Africa)</t>
  </si>
  <si>
    <t>Greece</t>
  </si>
  <si>
    <t>Other unallocated</t>
  </si>
  <si>
    <t>Spain/Portugal/Andorra</t>
  </si>
  <si>
    <t>France /Monaco</t>
  </si>
  <si>
    <t>Belgium /Luxembourg/Netherlands</t>
  </si>
  <si>
    <t>Iceland (Country)</t>
  </si>
  <si>
    <t>Trinidad and Tobago &amp; Other</t>
  </si>
  <si>
    <t>Guyana</t>
  </si>
  <si>
    <t>Suriname</t>
  </si>
  <si>
    <t>Myanmar</t>
  </si>
  <si>
    <t>China (Country)</t>
  </si>
  <si>
    <t>Germany (</t>
  </si>
  <si>
    <t>Australia and Asia</t>
  </si>
  <si>
    <t>Argentina &amp; Other</t>
  </si>
  <si>
    <t>Panama</t>
  </si>
  <si>
    <t>Bulgaria</t>
  </si>
  <si>
    <t>Asia/Pacific Rim</t>
  </si>
  <si>
    <t>All other Countries</t>
  </si>
  <si>
    <t>China (including Hong Kong)</t>
  </si>
  <si>
    <t>Hedging gains</t>
  </si>
  <si>
    <t>Columbia &amp; Other</t>
  </si>
  <si>
    <t>Uganda (Country)</t>
  </si>
  <si>
    <t>Kenya (Country)</t>
  </si>
  <si>
    <t>Mexico (Country)</t>
  </si>
  <si>
    <t>Cayman Islands</t>
  </si>
  <si>
    <t>North America (a)</t>
  </si>
  <si>
    <t>Unallocated and other</t>
  </si>
  <si>
    <t>Internationals</t>
  </si>
  <si>
    <t>Rest of World-Other revenues</t>
  </si>
  <si>
    <t>World ex-United States (Region) &amp; Other</t>
  </si>
  <si>
    <t>EMEA (Europe, Middle East and Africa)</t>
  </si>
  <si>
    <t>Latin America and Canada</t>
  </si>
  <si>
    <t>Medical Devices-United States</t>
  </si>
  <si>
    <t>Medical Device - OUS</t>
  </si>
  <si>
    <t>Developed International</t>
  </si>
  <si>
    <t>Emerging</t>
  </si>
  <si>
    <t>Travel Retail</t>
  </si>
  <si>
    <t>Non-branded and bulk</t>
  </si>
  <si>
    <t>Asia- Pacific</t>
  </si>
  <si>
    <t>Rest-of-World</t>
  </si>
  <si>
    <t>Marine elimination</t>
  </si>
  <si>
    <t>North America excluding U.S. and Canada</t>
  </si>
  <si>
    <t>All Other &amp; Other</t>
  </si>
  <si>
    <t>Asia, Africa, Australia, New Zealand, aand middle east</t>
  </si>
  <si>
    <t>Central Europe and CIS</t>
  </si>
  <si>
    <t>Northern America</t>
  </si>
  <si>
    <t>Asia, Middle East &amp; Africa</t>
  </si>
  <si>
    <t>Canada and Mexico</t>
  </si>
  <si>
    <t>All others</t>
  </si>
  <si>
    <t>France &amp; Other</t>
  </si>
  <si>
    <t>Bahrain</t>
  </si>
  <si>
    <t>Malaysia and JDA</t>
  </si>
  <si>
    <t>China &amp; Other</t>
  </si>
  <si>
    <t>Vietnam (Country)</t>
  </si>
  <si>
    <t>Switzerland (Country)</t>
  </si>
  <si>
    <t>Australia and New Zealand</t>
  </si>
  <si>
    <t>Outside North America</t>
  </si>
  <si>
    <t>International, principally Europe</t>
  </si>
  <si>
    <t>International Markets</t>
  </si>
  <si>
    <t>Northern America markets</t>
  </si>
  <si>
    <t>International Lead Markets</t>
  </si>
  <si>
    <t>International - product and system integration</t>
  </si>
  <si>
    <t>International - service aand software</t>
  </si>
  <si>
    <t>United States and Canada (UCAN)</t>
  </si>
  <si>
    <t>Europe, Middle East, and Africa (EMEA)</t>
  </si>
  <si>
    <t>Latin America (LATAM)</t>
  </si>
  <si>
    <t>Asia-Pacific (APAC)</t>
  </si>
  <si>
    <t>Australia &amp; Other</t>
  </si>
  <si>
    <t>Europe, Middle East, Africa</t>
  </si>
  <si>
    <t>Asia Pacific &amp; Latin America</t>
  </si>
  <si>
    <t>Americas (US, Latin America, Canada)</t>
  </si>
  <si>
    <t>Eliminations &amp; Other</t>
  </si>
  <si>
    <t>Japan &amp; Other</t>
  </si>
  <si>
    <t>Republic of Korea</t>
  </si>
  <si>
    <t>All country</t>
  </si>
  <si>
    <t>Greater china</t>
  </si>
  <si>
    <t>Philippines &amp; Other</t>
  </si>
  <si>
    <t>Nondomestic</t>
  </si>
  <si>
    <t>Americas other</t>
  </si>
  <si>
    <t>Hong Kong (Country)</t>
  </si>
  <si>
    <t>Malaysia (Country)</t>
  </si>
  <si>
    <t>Thailand (Country)</t>
  </si>
  <si>
    <t>Sum_Sales</t>
  </si>
  <si>
    <t>Revenues</t>
  </si>
  <si>
    <t>False Value</t>
  </si>
  <si>
    <t>Diff</t>
  </si>
  <si>
    <t>USplus</t>
  </si>
  <si>
    <t>Eucountry</t>
  </si>
  <si>
    <t>RoW</t>
  </si>
  <si>
    <t>NorthAmerica</t>
  </si>
  <si>
    <t>United kingdom</t>
  </si>
  <si>
    <t>ISIN</t>
  </si>
  <si>
    <t>NAME</t>
  </si>
  <si>
    <t>SCHLUMBERGER</t>
  </si>
  <si>
    <t>GEOGRPHC SEGMENT 1-DESCRIPTION</t>
  </si>
  <si>
    <t>INVESCO</t>
  </si>
  <si>
    <t>GEOGRAPHIC SEGMENT 1- SALES</t>
  </si>
  <si>
    <t>NABORS INDUSTRIES</t>
  </si>
  <si>
    <t>GEOGRPC SEGMENT 10-DESCRIPTION</t>
  </si>
  <si>
    <t>XL GROUP DEAD - DELIST.12/09/18</t>
  </si>
  <si>
    <t>GEOGRAPHIC SEGMENT 10- SALES</t>
  </si>
  <si>
    <t>CHUBB</t>
  </si>
  <si>
    <t>GEOGRPHC SEGMENT 2-DESCRIPTION</t>
  </si>
  <si>
    <t>TRANSOCEAN</t>
  </si>
  <si>
    <t>GEOGRAPHIC SEGMENT 2- SALES</t>
  </si>
  <si>
    <t>TE CONNECTIVITY</t>
  </si>
  <si>
    <t>GEOGRPHC SEGMENT 3-DESCRIPTION</t>
  </si>
  <si>
    <t>ROWAN COMPANIES CL.A DEAD - DELIST.11/04/19</t>
  </si>
  <si>
    <t>GEOGRAPHIC SEGMENT 3- SALES</t>
  </si>
  <si>
    <t>COCA COLA EUROPACIFIC PARTNERS</t>
  </si>
  <si>
    <t>GEOGRPHC SEGMENT 4-DESCRIPTION</t>
  </si>
  <si>
    <t>NOBLE CORPORATION DEAD - DELIST.09/02/21</t>
  </si>
  <si>
    <t>GEOGRAPHIC SEGMENT 4- SALES</t>
  </si>
  <si>
    <t>COOPER INDUSTRIES DEAD - ACQD.BY 903749</t>
  </si>
  <si>
    <t>GEOGRPHC SEGMENT 5-DESCRIPTION</t>
  </si>
  <si>
    <t>EATON</t>
  </si>
  <si>
    <t>GEOGRAPHIC SEGMENT 5- SALES</t>
  </si>
  <si>
    <t>TRANE TECHNOLOGIES</t>
  </si>
  <si>
    <t>GEOGRPHC SEGMENT 6-DESCRIPTION</t>
  </si>
  <si>
    <t>AON CLASS A</t>
  </si>
  <si>
    <t>GEOGRAPHIC SEGMENT 6- SALES</t>
  </si>
  <si>
    <t>MEDTRONIC</t>
  </si>
  <si>
    <t>GEOGRPHC SEGMENT 7-DESCRIPTION</t>
  </si>
  <si>
    <t>JOHNSON CONTROLS INTL.</t>
  </si>
  <si>
    <t>GEOGRAPHIC SEGMENT 7- SALES</t>
  </si>
  <si>
    <t>ALLERGAN DEAD - DELIST.11/05/20</t>
  </si>
  <si>
    <t>GEOGRPHC SEGMENT 8-DESCRIPTION</t>
  </si>
  <si>
    <t>CARNIVAL</t>
  </si>
  <si>
    <t>GEOGRAPHIC SEGMENT 8- SALES</t>
  </si>
  <si>
    <t>AFLAC</t>
  </si>
  <si>
    <t>GEOGRPHC SEGMENT 9-DESCRIPTION</t>
  </si>
  <si>
    <t>AES</t>
  </si>
  <si>
    <t>GEOGRAPHIC SEGMENT 9- SALES</t>
  </si>
  <si>
    <t>AT&amp;T</t>
  </si>
  <si>
    <t>CASH FLOW/SALES</t>
  </si>
  <si>
    <t>ABBOTT LABORATORIES</t>
  </si>
  <si>
    <t>NET SALES OR REVENUES</t>
  </si>
  <si>
    <t>ADOBE (NAS)</t>
  </si>
  <si>
    <t>ADVANCED MICRO DEVICES</t>
  </si>
  <si>
    <t>AETNA DEAD - DELIST.29/11/18</t>
  </si>
  <si>
    <t>AGILENT TECHS.</t>
  </si>
  <si>
    <t>AIR PRDS.&amp; CHEMS.</t>
  </si>
  <si>
    <t>AKAMAI TECHS.</t>
  </si>
  <si>
    <t>ALLEGHENY EN. DEAD - DELIST.28/02/11</t>
  </si>
  <si>
    <t>ALLEGHENY TECHS.</t>
  </si>
  <si>
    <t>ALLERGAN DEAD - DELIST.17/03/15</t>
  </si>
  <si>
    <t>ALLSTATE ORD SHS</t>
  </si>
  <si>
    <t>ALLTEL DEAD - MERGER</t>
  </si>
  <si>
    <t>ALPHABET A</t>
  </si>
  <si>
    <t>ALTABA DEAD - DELIST.12/10/19</t>
  </si>
  <si>
    <t>ALTERA DEAD - DELIST.28/12/15</t>
  </si>
  <si>
    <t>ALTRIA GROUP</t>
  </si>
  <si>
    <t>AMAZON.COM</t>
  </si>
  <si>
    <t>AMEREN</t>
  </si>
  <si>
    <t>AMER.ELEC.PWR.</t>
  </si>
  <si>
    <t>AMERICAN EXPRESS</t>
  </si>
  <si>
    <t>AMERICAN INTL.GP.</t>
  </si>
  <si>
    <t>AMERICAN TOWER</t>
  </si>
  <si>
    <t>AMERISOURCEBERGEN</t>
  </si>
  <si>
    <t>AMERIPRISE FINL.</t>
  </si>
  <si>
    <t>AMGEN</t>
  </si>
  <si>
    <t>AMPHENOL 'A'</t>
  </si>
  <si>
    <t>ANADARKO PETROLEUM DEAD - DELIST.09/08/19</t>
  </si>
  <si>
    <t>ANALOG DEVICES</t>
  </si>
  <si>
    <t>ANDEAVOR DEAD - DELIST.14/11/18</t>
  </si>
  <si>
    <t>ANHEUSER-BUSCH COS. DEAD - DELIST.08/12/08</t>
  </si>
  <si>
    <t>ANTHEM</t>
  </si>
  <si>
    <t>APA</t>
  </si>
  <si>
    <t>APARTMENT INV.&amp; MAN.'A'</t>
  </si>
  <si>
    <t>APOLLO EDUCATION GP.'A' DEAD - DELIST.02/02/17</t>
  </si>
  <si>
    <t>APPLE</t>
  </si>
  <si>
    <t>APPLIED BIOSYSTEMS DEAD - DELIST.08/12/08</t>
  </si>
  <si>
    <t>APPLIED MATS.</t>
  </si>
  <si>
    <t>ARCHER DANIELS MIDLAND</t>
  </si>
  <si>
    <t>ASHLAND GLOBAL HDG.</t>
  </si>
  <si>
    <t>ASSURANT</t>
  </si>
  <si>
    <t>AUTODESK</t>
  </si>
  <si>
    <t>AUTOMATIC DATA PROC.</t>
  </si>
  <si>
    <t>AUTONATION</t>
  </si>
  <si>
    <t>AUTOZONE</t>
  </si>
  <si>
    <t>AVALONBAY COMMNS.</t>
  </si>
  <si>
    <t>AVERY DENNISON</t>
  </si>
  <si>
    <t>AVON PRODUCTS DEAD - DELIST.06/01/20</t>
  </si>
  <si>
    <t>BMC SOFTWARE DEAD - DELIST.11/09/13</t>
  </si>
  <si>
    <t>BAKER HUGHES A</t>
  </si>
  <si>
    <t>BALL</t>
  </si>
  <si>
    <t>BANK OF AMERICA</t>
  </si>
  <si>
    <t>BANK OF NEW YORK MELLON</t>
  </si>
  <si>
    <t>C R BARD DEAD - DELIST.29/12/17</t>
  </si>
  <si>
    <t>BATH AND BODY WORKS</t>
  </si>
  <si>
    <t>BAXTER INTL.</t>
  </si>
  <si>
    <t>BEAM DEAD - DELIST.30/04/14</t>
  </si>
  <si>
    <t>BECTON DICKINSON</t>
  </si>
  <si>
    <t>BEMIS DEAD - DELIST.11/06/19</t>
  </si>
  <si>
    <t>BERKSHIRE HATHAWAY 'B'</t>
  </si>
  <si>
    <t>BEST BUY</t>
  </si>
  <si>
    <t>BIG LOTS</t>
  </si>
  <si>
    <t>BIOGEN</t>
  </si>
  <si>
    <t>BLACK &amp; DECKER DEAD - DELIST.25/03/10</t>
  </si>
  <si>
    <t>BLACKROCK</t>
  </si>
  <si>
    <t>H&amp;R BLOCK</t>
  </si>
  <si>
    <t>BOEING</t>
  </si>
  <si>
    <t>BOOKING HOLDINGS</t>
  </si>
  <si>
    <t>BOSTON PROPERTIES</t>
  </si>
  <si>
    <t>BOSTON SCIENTIFIC</t>
  </si>
  <si>
    <t>BRISTOL MYERS SQUIBB</t>
  </si>
  <si>
    <t>BROADCOM 'A' DEAD - ACQD.SEE 54332K</t>
  </si>
  <si>
    <t>BROWN-FORMAN 'B'</t>
  </si>
  <si>
    <t>BRUNSWICK</t>
  </si>
  <si>
    <t>BURL.NTHN.SANTA FE C DEAD - DELIST.26/02/10</t>
  </si>
  <si>
    <t>CBRE GROUP CLASS A</t>
  </si>
  <si>
    <t>CF INDUSTRIES HDG.</t>
  </si>
  <si>
    <t>CH ROBINSON WWD.</t>
  </si>
  <si>
    <t>CIGNA</t>
  </si>
  <si>
    <t>CME GROUP</t>
  </si>
  <si>
    <t>CMS ENERGY</t>
  </si>
  <si>
    <t>CSX</t>
  </si>
  <si>
    <t>CNX RESOURCES</t>
  </si>
  <si>
    <t>CVS HEALTH</t>
  </si>
  <si>
    <t>CA DEAD - DELIST.06/11/18</t>
  </si>
  <si>
    <t>CABOT OIL &amp; GAS 'A'</t>
  </si>
  <si>
    <t>CAMPBELL SOUP</t>
  </si>
  <si>
    <t>CAPITAL ONE FINL.</t>
  </si>
  <si>
    <t>CARDINAL HEALTH</t>
  </si>
  <si>
    <t>CARMAX</t>
  </si>
  <si>
    <t>CATERPILLAR</t>
  </si>
  <si>
    <t>CELGENE DEAD - DELIST.21/11/19</t>
  </si>
  <si>
    <t>CENTERPOINT EN.</t>
  </si>
  <si>
    <t>CENTEX DEAD - DELIST.19/08/09</t>
  </si>
  <si>
    <t>CERNER</t>
  </si>
  <si>
    <t>CHESAPEAKE ENERGY DEAD - DELIST.10/02/21</t>
  </si>
  <si>
    <t>CHEVRON</t>
  </si>
  <si>
    <t>CHUBB DEAD - DELIST.14/01/16</t>
  </si>
  <si>
    <t>CINCINNATI FINL.</t>
  </si>
  <si>
    <t>CIRCUIT CITY STORES DEAD - DELIST.28/09/11</t>
  </si>
  <si>
    <t>CISCO SYSTEMS</t>
  </si>
  <si>
    <t>CINTAS</t>
  </si>
  <si>
    <t>CITIGROUP</t>
  </si>
  <si>
    <t>CITRIX SYS.</t>
  </si>
  <si>
    <t>CLEAR CHL.COMMS. DEAD - DELIST.11/08/08</t>
  </si>
  <si>
    <t>CLOROX</t>
  </si>
  <si>
    <t>COCA COLA</t>
  </si>
  <si>
    <t>COGNIZANT TECH.SLTN.'A'</t>
  </si>
  <si>
    <t>COLGATE-PALM.</t>
  </si>
  <si>
    <t>COMCAST A</t>
  </si>
  <si>
    <t>COMERICA</t>
  </si>
  <si>
    <t>COMPUWARE DEAD - DELIST.16/12/14</t>
  </si>
  <si>
    <t>CONAGRA BRANDS</t>
  </si>
  <si>
    <t>CONOCOPHILLIPS</t>
  </si>
  <si>
    <t>CONSOLIDATED EDISON</t>
  </si>
  <si>
    <t>CONSTELLATION BRANDS 'A'</t>
  </si>
  <si>
    <t>CONSTELLATION EN. DEAD - AQCD.BY 902317</t>
  </si>
  <si>
    <t>CORNING</t>
  </si>
  <si>
    <t>COSTCO WHOLESALE</t>
  </si>
  <si>
    <t>COUNTRYWIDE FINL. DEAD - DELIST.11/07/08</t>
  </si>
  <si>
    <t>CUMMINS</t>
  </si>
  <si>
    <t>D R HORTON</t>
  </si>
  <si>
    <t>DTE ENERGY</t>
  </si>
  <si>
    <t>DXC TECHNOLOGY</t>
  </si>
  <si>
    <t>DANAHER</t>
  </si>
  <si>
    <t>DARDEN RESTAURANTS</t>
  </si>
  <si>
    <t>DAVITA</t>
  </si>
  <si>
    <t>DEERE</t>
  </si>
  <si>
    <t>DELL DEAD - DELIST.30/10/13</t>
  </si>
  <si>
    <t>DENTSPLY SIRONA</t>
  </si>
  <si>
    <t>DEVON ENERGY</t>
  </si>
  <si>
    <t>DILLARDS 'A'</t>
  </si>
  <si>
    <t>WALT DISNEY</t>
  </si>
  <si>
    <t>DISCOVER FINANCIAL SVS.</t>
  </si>
  <si>
    <t>DISCOVERY SERIES A</t>
  </si>
  <si>
    <t>DOMINION ENERGY</t>
  </si>
  <si>
    <t>R R DONNELLEY &amp; SONS</t>
  </si>
  <si>
    <t>DOVER</t>
  </si>
  <si>
    <t>DOW CHEMICAL DEAD - DELIST.01/09/17</t>
  </si>
  <si>
    <t>E I DU PONT DE NEMOURS DEAD - DELIST.01/09/17</t>
  </si>
  <si>
    <t>DUKE ENERGY</t>
  </si>
  <si>
    <t>EMC DEAD - DELIST.07/09/16</t>
  </si>
  <si>
    <t>EOG RES.</t>
  </si>
  <si>
    <t>EQT</t>
  </si>
  <si>
    <t>E TRADE FINANCIAL DEAD - DELIST.05/10/20</t>
  </si>
  <si>
    <t>EASTMAN CHEMICAL</t>
  </si>
  <si>
    <t>EASTMAN KODAK DEAD - DELIST.03/09/13</t>
  </si>
  <si>
    <t>EBAY</t>
  </si>
  <si>
    <t>ECOLAB</t>
  </si>
  <si>
    <t>EDISON INTL.</t>
  </si>
  <si>
    <t>EL PASO DEAD - MERGER.74500P</t>
  </si>
  <si>
    <t>ELECTRONIC ARTS</t>
  </si>
  <si>
    <t>ELECTRONIC DATA SYSTEMS DEAD - DELIST.05/09/08</t>
  </si>
  <si>
    <t>EMERSON ELECTRIC</t>
  </si>
  <si>
    <t>ENTERGY</t>
  </si>
  <si>
    <t>EQUIFAX</t>
  </si>
  <si>
    <t>EQUITY RESD.TST.PROPS. SHBI</t>
  </si>
  <si>
    <t>EVERSOURCE ENERGY</t>
  </si>
  <si>
    <t>EXELON</t>
  </si>
  <si>
    <t>EXPEDIA GROUP</t>
  </si>
  <si>
    <t>EXPEDITOR INTL.OF WASH.</t>
  </si>
  <si>
    <t>EXPRESS SCRIPTS HOLDING DEAD - DELIST.21/12/18</t>
  </si>
  <si>
    <t>EXXON MOBIL</t>
  </si>
  <si>
    <t>FLIR SYSTEMS DEAD - DELIST.17/05/21</t>
  </si>
  <si>
    <t>FMC</t>
  </si>
  <si>
    <t>FAMILY DOLLAR STORES DEAD - DELIST.07/07/15</t>
  </si>
  <si>
    <t>FASTENAL</t>
  </si>
  <si>
    <t>FREDDIE MAC</t>
  </si>
  <si>
    <t>FANNIE MAE</t>
  </si>
  <si>
    <t>FEDEX</t>
  </si>
  <si>
    <t>F5 NETWORKS</t>
  </si>
  <si>
    <t>FIDELITY NAT.INFO.SVS.</t>
  </si>
  <si>
    <t>FIFTH THIRD BANCORP</t>
  </si>
  <si>
    <t>FIRST HORIZON</t>
  </si>
  <si>
    <t>FISERV</t>
  </si>
  <si>
    <t>FIRSTENERGY</t>
  </si>
  <si>
    <t>FLUOR</t>
  </si>
  <si>
    <t>FLOWSERVE</t>
  </si>
  <si>
    <t>FORD MOTOR</t>
  </si>
  <si>
    <t>FOREST LABS. DEAD - DELIST.01/07/14</t>
  </si>
  <si>
    <t>FRANKLIN RESOURCES</t>
  </si>
  <si>
    <t>FREEPORT-MCMORAN</t>
  </si>
  <si>
    <t>FRONTIER COMMUNICATIONS DEAD - DELIST.03/05/21</t>
  </si>
  <si>
    <t>GAP</t>
  </si>
  <si>
    <t>GENERAL DYNAMICS</t>
  </si>
  <si>
    <t>GENERAL ELECTRIC</t>
  </si>
  <si>
    <t>GENERAL MILLS</t>
  </si>
  <si>
    <t>GENUINE PARTS</t>
  </si>
  <si>
    <t>GENWORTH FINANCIAL CL.A</t>
  </si>
  <si>
    <t>GILEAD SCIENCES</t>
  </si>
  <si>
    <t>GLOBE LIFE</t>
  </si>
  <si>
    <t>GOLDMAN SACHS GP.</t>
  </si>
  <si>
    <t>GOODRICH DEAD - DELIST.27/07/12</t>
  </si>
  <si>
    <t>GOODYEAR TIRE &amp; RUB.</t>
  </si>
  <si>
    <t>WW GRAINGER</t>
  </si>
  <si>
    <t>HP</t>
  </si>
  <si>
    <t>HALLIBURTON</t>
  </si>
  <si>
    <t>HARLEY-DAVIDSON</t>
  </si>
  <si>
    <t>HARMAN INTL.INDS. DEAD - DELIST.13/03/17</t>
  </si>
  <si>
    <t>HARRAHS ENTERTAINMENT DEAD - MERGER.08/02/08</t>
  </si>
  <si>
    <t>HARTFORD FINL.SVS.GP.</t>
  </si>
  <si>
    <t>HASBRO</t>
  </si>
  <si>
    <t>HEALTHPEAK PROPERTIES</t>
  </si>
  <si>
    <t>HJ HEINZ DEAD - DELIST.10/06/13</t>
  </si>
  <si>
    <t>HELMERICH &amp; PAYNE</t>
  </si>
  <si>
    <t>HERCULES DEAD - DELIST.24/11/08</t>
  </si>
  <si>
    <t>HERSHEY</t>
  </si>
  <si>
    <t>HESS</t>
  </si>
  <si>
    <t>HILLSHIRE BRANDS DEAD - DELIST.28/08/14</t>
  </si>
  <si>
    <t>HOME DEPOT</t>
  </si>
  <si>
    <t>HONEYWELL INTL.</t>
  </si>
  <si>
    <t>HORMEL FOODS</t>
  </si>
  <si>
    <t>HOSPIRA DEAD - DELIST.03/09/15</t>
  </si>
  <si>
    <t>HOST HOTELS &amp; RESORTS REIT</t>
  </si>
  <si>
    <t>HOWMET AEROSPACE</t>
  </si>
  <si>
    <t>HUMANA</t>
  </si>
  <si>
    <t>HUNTINGTON BCSH.</t>
  </si>
  <si>
    <t>IMS HEALTH DEAD - DELIST.08/03/10</t>
  </si>
  <si>
    <t>ITT</t>
  </si>
  <si>
    <t>ILLINOIS TOOL WORKS</t>
  </si>
  <si>
    <t>INTEL</t>
  </si>
  <si>
    <t>INTERCONTINENTAL EX.</t>
  </si>
  <si>
    <t>INTERNATIONAL BUS.MCHS.</t>
  </si>
  <si>
    <t>INTL.FLAVORS &amp; FRAG.</t>
  </si>
  <si>
    <t>INTERNATIONAL GAME TECH. DEAD - ACQD.BY 9437JT</t>
  </si>
  <si>
    <t>INTERNATIONAL PAPER</t>
  </si>
  <si>
    <t>INTERPUBLIC GROUP</t>
  </si>
  <si>
    <t>INTUIT</t>
  </si>
  <si>
    <t>INTUITIVE SURGICAL</t>
  </si>
  <si>
    <t>IRON MOUNTAIN</t>
  </si>
  <si>
    <t>JP MORGAN CHASE &amp; CO.</t>
  </si>
  <si>
    <t>JABIL</t>
  </si>
  <si>
    <t>JACOBS ENGR.</t>
  </si>
  <si>
    <t>JANUS CAPITAL GP. DEAD - DELIST.30/05/17</t>
  </si>
  <si>
    <t>JEFFERIES FINANCIAL GROUP</t>
  </si>
  <si>
    <t>JOHNSON &amp; JOHNSON</t>
  </si>
  <si>
    <t>JOHNSON CONTROLS DEAD - DELIST.06/09/16</t>
  </si>
  <si>
    <t>JUNIPER NETWORKS</t>
  </si>
  <si>
    <t>KLA</t>
  </si>
  <si>
    <t>KATE SPADE &amp; COMPANY DEAD - DELIST.12/07/17</t>
  </si>
  <si>
    <t>KB HOME</t>
  </si>
  <si>
    <t>KELLOGG</t>
  </si>
  <si>
    <t>KEYCORP</t>
  </si>
  <si>
    <t>KIMBERLY-CLARK</t>
  </si>
  <si>
    <t>KIMCO REALTY</t>
  </si>
  <si>
    <t>KING PHARMS. DEAD - DELIST.01/03/11</t>
  </si>
  <si>
    <t>KOHL'S</t>
  </si>
  <si>
    <t>KROGER</t>
  </si>
  <si>
    <t>LSI DEAD - ACQD.BY 54332K</t>
  </si>
  <si>
    <t>L3 TECHNOLOGIES DEAD - DELIST.01/07/19</t>
  </si>
  <si>
    <t>L3HARRIS TECHNOLOGIES</t>
  </si>
  <si>
    <t>LABORATORY CORP.OF AM. HDG.</t>
  </si>
  <si>
    <t>ESTEE LAUDER COS.'A'</t>
  </si>
  <si>
    <t>LEGGETT&amp;PLATT</t>
  </si>
  <si>
    <t>LEGG MASON DEAD - DELIST.03/08/20</t>
  </si>
  <si>
    <t>LEHMAN BROS.HDG. DEAD - DELIST.06/03/12</t>
  </si>
  <si>
    <t>LENNAR 'A'</t>
  </si>
  <si>
    <t>LEXMARK INTL. DEAD - DELIST.29/11/16</t>
  </si>
  <si>
    <t>ELI LILLY</t>
  </si>
  <si>
    <t>LINCOLN NATIONAL</t>
  </si>
  <si>
    <t>LINEAR TECHNOLOGY DEAD - DELIST.13/03/17</t>
  </si>
  <si>
    <t>LOCKHEED MARTIN</t>
  </si>
  <si>
    <t>LOEWS</t>
  </si>
  <si>
    <t>LOWE'S COMPANIES</t>
  </si>
  <si>
    <t>LUMEN TECHNOLOGIES</t>
  </si>
  <si>
    <t>M&amp;T BANK</t>
  </si>
  <si>
    <t>MBIA</t>
  </si>
  <si>
    <t>MGIC INVESTMENT</t>
  </si>
  <si>
    <t>MACY'S</t>
  </si>
  <si>
    <t>MARATHON OIL</t>
  </si>
  <si>
    <t>MARSH &amp; MCLENNAN</t>
  </si>
  <si>
    <t>MARRIOTT INTL.'A'</t>
  </si>
  <si>
    <t>MASCO</t>
  </si>
  <si>
    <t>MASTERCARD</t>
  </si>
  <si>
    <t>MATTEL</t>
  </si>
  <si>
    <t>MCCORMICK &amp; COMPANY NV.</t>
  </si>
  <si>
    <t>MCDONALDS</t>
  </si>
  <si>
    <t>MCKESSON</t>
  </si>
  <si>
    <t>MEADWESTVACO DEAD - DELIST.02/07/15</t>
  </si>
  <si>
    <t>MERCK &amp; COMPANY</t>
  </si>
  <si>
    <t>MEREDITH</t>
  </si>
  <si>
    <t>MERRILL LYNCH &amp; CO. DEAD - DELIST.15/01/09</t>
  </si>
  <si>
    <t>METLIFE</t>
  </si>
  <si>
    <t>MICROSOFT</t>
  </si>
  <si>
    <t>MICROCHIP TECH.</t>
  </si>
  <si>
    <t>MICRON TECHNOLOGY</t>
  </si>
  <si>
    <t>MILLIPORE DEAD - DELIST.15/07/10</t>
  </si>
  <si>
    <t>MOLEX DEAD - ACQD.BY 322739</t>
  </si>
  <si>
    <t>MOLSON COORS BEVERAGE COMPANY B</t>
  </si>
  <si>
    <t>MONDELEZ INTERNATIONAL CL.A</t>
  </si>
  <si>
    <t>MONSANTO DEAD - DELIST.07/06/18</t>
  </si>
  <si>
    <t>MONSTER WORLDWIDE DEAD - DELIST.01/11/16</t>
  </si>
  <si>
    <t>MOODY'S</t>
  </si>
  <si>
    <t>MORGAN STANLEY</t>
  </si>
  <si>
    <t>MOTOROLA SOLUTIONS</t>
  </si>
  <si>
    <t>MURPHY OIL</t>
  </si>
  <si>
    <t>NRG ENERGY</t>
  </si>
  <si>
    <t>NOV</t>
  </si>
  <si>
    <t>NASDAQ</t>
  </si>
  <si>
    <t>NATIONAL CITY DEAD - DELIST.12/01/09</t>
  </si>
  <si>
    <t>NATIONAL SEMICON. DEAD - DELIST.26/09/11</t>
  </si>
  <si>
    <t>NETAPP</t>
  </si>
  <si>
    <t>NETFLIX</t>
  </si>
  <si>
    <t>NEW YORK TIMES 'A'</t>
  </si>
  <si>
    <t>NEWELL BRANDS (XSC)</t>
  </si>
  <si>
    <t>NEWMONT</t>
  </si>
  <si>
    <t>NEXTERA ENERGY</t>
  </si>
  <si>
    <t>NICOR DEAD - AQCD.BY 906820</t>
  </si>
  <si>
    <t>NIKE 'B'</t>
  </si>
  <si>
    <t>NISOURCE</t>
  </si>
  <si>
    <t>NOBLE ENERGY DEAD - DELIST.06/10/20</t>
  </si>
  <si>
    <t>NORDSTROM</t>
  </si>
  <si>
    <t>NORFOLK SOUTHERN</t>
  </si>
  <si>
    <t>NORTHERN TRUST</t>
  </si>
  <si>
    <t>NORTHROP GRUMMAN</t>
  </si>
  <si>
    <t>NORTONLIFELOCK</t>
  </si>
  <si>
    <t>NOVELL DEAD - DELIST.28/04/11</t>
  </si>
  <si>
    <t>NOVELLUS SYSTEMS DEAD - ACQD.BY 946387</t>
  </si>
  <si>
    <t>NUCOR</t>
  </si>
  <si>
    <t>NVIDIA</t>
  </si>
  <si>
    <t>O I GLASS</t>
  </si>
  <si>
    <t>O REILLY AUTOMOTIVE</t>
  </si>
  <si>
    <t>OCCIDENTAL PTL.</t>
  </si>
  <si>
    <t>OFFICEMAX DEAD - DELIST.06/11/13</t>
  </si>
  <si>
    <t>OLD COPPER DEAD - DELIST.21/06/21</t>
  </si>
  <si>
    <t>OMNICOM GROUP</t>
  </si>
  <si>
    <t>ONEOK</t>
  </si>
  <si>
    <t>ORACLE</t>
  </si>
  <si>
    <t>PG&amp;E</t>
  </si>
  <si>
    <t>PNC FINL.SVS.GP.</t>
  </si>
  <si>
    <t>PPG INDUSTRIES</t>
  </si>
  <si>
    <t>PPL</t>
  </si>
  <si>
    <t>PACCAR</t>
  </si>
  <si>
    <t>PACTIV DEAD - DELIST.17/11/10</t>
  </si>
  <si>
    <t>PALL DEAD - ACQD.BY 912941</t>
  </si>
  <si>
    <t>PARKER-HANNIFIN</t>
  </si>
  <si>
    <t>PATTERSON COMPANIES</t>
  </si>
  <si>
    <t>PAYCHEX</t>
  </si>
  <si>
    <t>PEOPLES UNITED FINANCIAL</t>
  </si>
  <si>
    <t>PEPSICO</t>
  </si>
  <si>
    <t>PERKINELMER</t>
  </si>
  <si>
    <t>PFIZER</t>
  </si>
  <si>
    <t>PHILIP MORRIS INTL.</t>
  </si>
  <si>
    <t>PINNACLE WEST CAP.</t>
  </si>
  <si>
    <t>PIONEER NTRL.RES.</t>
  </si>
  <si>
    <t>PITNEY-BOWES</t>
  </si>
  <si>
    <t>PLUM CREEK TIMBER DEAD - DELIST.22/02/16</t>
  </si>
  <si>
    <t>PRAXAIR DEAD - DELIST.31/10/18</t>
  </si>
  <si>
    <t>T ROWE PRICE GROUP</t>
  </si>
  <si>
    <t>PRINCIPAL FINL.GP.</t>
  </si>
  <si>
    <t>PROCTER &amp; GAMBLE</t>
  </si>
  <si>
    <t>PROGRESS ENERGY DEAD - ACQD.BY 904383</t>
  </si>
  <si>
    <t>PROGRESSIVE OHIO</t>
  </si>
  <si>
    <t>PRUDENTIAL FINL.</t>
  </si>
  <si>
    <t>PUB.SER.ENTER.GP.</t>
  </si>
  <si>
    <t>PUBLIC STORAGE</t>
  </si>
  <si>
    <t>PULTEGROUP</t>
  </si>
  <si>
    <t>QLOGIC DEAD - DELIST.17/08/16</t>
  </si>
  <si>
    <t>QUALCOMM</t>
  </si>
  <si>
    <t>QUANTA SERVICES</t>
  </si>
  <si>
    <t>QUEST DIAGNOSTICS</t>
  </si>
  <si>
    <t>QWEST COMMS.INTL. DEAD - DELIST.01/04/11</t>
  </si>
  <si>
    <t>RS LEGACY DEAD - DELIST.09/10/15</t>
  </si>
  <si>
    <t>RALPH LAUREN CL.A</t>
  </si>
  <si>
    <t>RANGE RES.</t>
  </si>
  <si>
    <t>RAYTHEON 'B' DEAD - DELIST.03/04/20</t>
  </si>
  <si>
    <t>RAYTHEON TECHNOLOGIES</t>
  </si>
  <si>
    <t>RED HAT DEAD - DELIST.09/07/19</t>
  </si>
  <si>
    <t>REGIONS FINL.NEW</t>
  </si>
  <si>
    <t>REPUBLIC SVS.'A'</t>
  </si>
  <si>
    <t>REYNOLDS AMERICAN DEAD - DELIST.25/07/17</t>
  </si>
  <si>
    <t>ROBERT HALF INTL.</t>
  </si>
  <si>
    <t>ROCKWELL AUTOMATION</t>
  </si>
  <si>
    <t>ROCKWELL COLLINS DEAD - DELIST.27/11/18</t>
  </si>
  <si>
    <t>ROHM &amp; HAAS DEAD - DELIST.13/04/09</t>
  </si>
  <si>
    <t>ROPER TECHNOLOGIES</t>
  </si>
  <si>
    <t>ROSS STORES</t>
  </si>
  <si>
    <t>RYDER SYSTEM</t>
  </si>
  <si>
    <t>S&amp;P GLOBAL</t>
  </si>
  <si>
    <t>SLM</t>
  </si>
  <si>
    <t>SAFECO DEAD - DELIST.03/10/08</t>
  </si>
  <si>
    <t>SAFEWAY DEAD - DELIST.30/01/15</t>
  </si>
  <si>
    <t>ST.JUDE MEDICAL DEAD - DELIST.05/01/17</t>
  </si>
  <si>
    <t>SALESFORCE.COM</t>
  </si>
  <si>
    <t>SANDISK DEAD - DELIST.13/05/16</t>
  </si>
  <si>
    <t>SCANA DEAD - DELIST.02/01/19</t>
  </si>
  <si>
    <t>SCHERING-PLOUGH DEAD - 04/11/09</t>
  </si>
  <si>
    <t>CHARLES SCHWAB</t>
  </si>
  <si>
    <t>SEALED AIR</t>
  </si>
  <si>
    <t>SEMPRA</t>
  </si>
  <si>
    <t>SHERWIN-WILLIAMS</t>
  </si>
  <si>
    <t>SIGMA ALDRICH DEAD - DELIST.19/11/15</t>
  </si>
  <si>
    <t>SIMON PROPERTY GROUP</t>
  </si>
  <si>
    <t>J M SMUCKER</t>
  </si>
  <si>
    <t>SNAP-ON</t>
  </si>
  <si>
    <t>SOUTHERN</t>
  </si>
  <si>
    <t>SOUTHWEST AIRLINES</t>
  </si>
  <si>
    <t>SPECTRA ENERGY DEAD - DELIST.27/02/17</t>
  </si>
  <si>
    <t>SPRINT NEXTEL DEAD - DELIST.11/07/13</t>
  </si>
  <si>
    <t>STANLEY BLACK &amp; DECKER</t>
  </si>
  <si>
    <t>STAPLES DEAD - DELIST.13/09/17</t>
  </si>
  <si>
    <t>STARBUCKS</t>
  </si>
  <si>
    <t>STARWOOD H&amp;R.WORLDWIDE DEAD - DELIST.23/09/16</t>
  </si>
  <si>
    <t>STATE STREET</t>
  </si>
  <si>
    <t>STERICYCLE</t>
  </si>
  <si>
    <t>STRYKER</t>
  </si>
  <si>
    <t>SUN MICROSYSTEMS DEAD - ACQD.BY 719618</t>
  </si>
  <si>
    <t>SUNOCO DEAD - DELIST.05/10/12</t>
  </si>
  <si>
    <t>SUNTRUST BANKS DEAD - DELIST.09/12/19</t>
  </si>
  <si>
    <t>SUPERVALU DEAD - DELIST.23/10/18</t>
  </si>
  <si>
    <t>SYNOVUS FINANCIAL</t>
  </si>
  <si>
    <t>SYSCO</t>
  </si>
  <si>
    <t>TECO ENERGY DEAD - DELIST.01/07/16</t>
  </si>
  <si>
    <t>TJX</t>
  </si>
  <si>
    <t>TAPESTRY</t>
  </si>
  <si>
    <t>TARGET</t>
  </si>
  <si>
    <t>TEGNA</t>
  </si>
  <si>
    <t>TELLABS DEAD - DELIST.04/12/13</t>
  </si>
  <si>
    <t>TENET HEALTHCARE</t>
  </si>
  <si>
    <t>TERADYNE (XSC)</t>
  </si>
  <si>
    <t>TEXAS INSTRUMENTS</t>
  </si>
  <si>
    <t>TEXTRON</t>
  </si>
  <si>
    <t>ODP</t>
  </si>
  <si>
    <t>THERMO FISHER SCIENTIFIC</t>
  </si>
  <si>
    <t>3M</t>
  </si>
  <si>
    <t>TIFFANY &amp; CO DEAD - DELIST.07/01/21</t>
  </si>
  <si>
    <t>TIME WARNER DEAD - DELIST.16/06/18</t>
  </si>
  <si>
    <t>TOTAL SYSTEM SERVICES DEAD - DELIST.18/09/19</t>
  </si>
  <si>
    <t>TRAVEL LEISURE</t>
  </si>
  <si>
    <t>TRAVELERS COS.</t>
  </si>
  <si>
    <t>TRUIST FINANCIAL</t>
  </si>
  <si>
    <t>TWENTY FIRST CENTURY FOX A</t>
  </si>
  <si>
    <t>TYSON FOODS 'A'</t>
  </si>
  <si>
    <t>UST DEAD - DELIST.20/01/09</t>
  </si>
  <si>
    <t>US BANCORP</t>
  </si>
  <si>
    <t>UNION PACIFIC</t>
  </si>
  <si>
    <t>UNISYS</t>
  </si>
  <si>
    <t>UNITED PARCEL SER.'B'</t>
  </si>
  <si>
    <t>UNITED STATES STEEL</t>
  </si>
  <si>
    <t>UNITEDHEALTH GROUP</t>
  </si>
  <si>
    <t>UNUM GROUP</t>
  </si>
  <si>
    <t>V F</t>
  </si>
  <si>
    <t>VALERO ENERGY</t>
  </si>
  <si>
    <t>VARIAN MEDICAL SYSTEMS DEAD - DELIST.15/04/21</t>
  </si>
  <si>
    <t>VENTAS</t>
  </si>
  <si>
    <t>VERISIGN</t>
  </si>
  <si>
    <t>VERIZON COMMUNICATIONS</t>
  </si>
  <si>
    <t>VIACOM 'B' DEAD - DELIST.05/12/19</t>
  </si>
  <si>
    <t>VIAVI SOLUTIONS</t>
  </si>
  <si>
    <t>VIACOMCBS B</t>
  </si>
  <si>
    <t>VIATRIS</t>
  </si>
  <si>
    <t>VISA 'A'</t>
  </si>
  <si>
    <t>VORNADO REALTY TRUST</t>
  </si>
  <si>
    <t>VULCAN MATERIALS</t>
  </si>
  <si>
    <t>WEC ENERGY GROUP</t>
  </si>
  <si>
    <t>WACHOVIA DEAD - DELIST.12/01/09</t>
  </si>
  <si>
    <t>WALMART</t>
  </si>
  <si>
    <t>WALGREENS BOOTS ALLIANCE</t>
  </si>
  <si>
    <t>WASHINGTON MUTUAL DEAD - DELIST.15/08/12</t>
  </si>
  <si>
    <t>WASTE MANAGEMENT</t>
  </si>
  <si>
    <t>WATERS</t>
  </si>
  <si>
    <t>WELLS FARGO &amp; CO</t>
  </si>
  <si>
    <t>WELLTOWER</t>
  </si>
  <si>
    <t>WENDY'S INTL. DEAD - DELIST.13/10/08</t>
  </si>
  <si>
    <t>WESTERN DIGITAL</t>
  </si>
  <si>
    <t>WESTERN UNION</t>
  </si>
  <si>
    <t>WEYERHAEUSER</t>
  </si>
  <si>
    <t>WHIRLPOOL</t>
  </si>
  <si>
    <t>WHOLE FOODS MARKET DEAD - DELIST.29/08/17</t>
  </si>
  <si>
    <t>WILLIAMS</t>
  </si>
  <si>
    <t>WILLIAM WRIGLEY JR. DEAD - DELIST.17/10/08</t>
  </si>
  <si>
    <t>WYETH DEAD - DELIST.15/10/09</t>
  </si>
  <si>
    <t>WYNN RESORTS</t>
  </si>
  <si>
    <t>XCEL ENERGY</t>
  </si>
  <si>
    <t>XILINX</t>
  </si>
  <si>
    <t>XEROX HOLDINGS</t>
  </si>
  <si>
    <t>YUM! BRANDS</t>
  </si>
  <si>
    <t>ZIMMER BIOMET HDG.</t>
  </si>
  <si>
    <t>ZIONS BANCORP.</t>
  </si>
  <si>
    <t>GEOGRPHC SEGMENT 1-10 - DESCRIPTION</t>
  </si>
  <si>
    <t>Data, Annual Items</t>
  </si>
  <si>
    <t>The following information is given for up to ten geographic segments of a company. For companies that have only domestic operations data is found in Geographic Segment 1 fields. If a company has more than ten geographic segments the remaining segments are included in Geographic Segment 10 fields.
Represents the geographic region as reported by the company.</t>
  </si>
  <si>
    <t>GEOGRAPHIC SEGMENT 1-10 - SALES</t>
  </si>
  <si>
    <t>Geographic Data, Annual Items</t>
  </si>
  <si>
    <t>SALES represents the total revenues from the geographic region updated in the respective description.</t>
  </si>
  <si>
    <t>EU_share</t>
  </si>
  <si>
    <t>US_share</t>
  </si>
  <si>
    <t>EUplus_share</t>
  </si>
  <si>
    <t>Usplus_share</t>
  </si>
  <si>
    <t>Flag_EU_unknown</t>
  </si>
  <si>
    <t>Flag_no_sales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</si>
</sst>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1"/>
      <color theme="1"/>
      <name val="Inherit"/>
    </font>
    <font>
      <sz val="10"/>
      <color theme="1"/>
      <name val="Arial"/>
      <family val="2"/>
    </font>
    <font>
      <sz val="8"/>
      <color rgb="FF0A010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2" fillId="0" borderId="0" xfId="1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2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5" fillId="0" borderId="0" xfId="0" applyFont="1"/>
    <xf numFmtId="0" fontId="6" fillId="0" borderId="0" xfId="0" applyFont="1"/>
    <xf numFmtId="0" fontId="7" fillId="0" borderId="0" xfId="0" applyFont="1"/>
  </cellXfs>
  <cellStyles count="2">
    <cellStyle name="Hyperlink" xfId="1" builtinId="8"/>
    <cellStyle name="Normal" xfId="0" builtinId="0"/>
  </cellStyles>
  <dxfs count="15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eikonshim.dfortdformula">
      <tp t="e">
        <v>#N/A</v>
        <stp/>
        <stp>a80da5f1-aa78-4897-b8e7-9ef78e1d97f9</stp>
        <tr r="A1" s="56"/>
      </tp>
      <tp t="e">
        <v>#N/A</v>
        <stp/>
        <stp>b03ce733-b9c6-4993-8336-5112d6ea4dd5</stp>
        <tr r="A1" s="57"/>
      </tp>
      <tp t="e">
        <v>#N/A</v>
        <stp/>
        <stp>de97e1ad-9666-46ef-bd21-e08580879c03</stp>
        <tr r="A1" s="59"/>
      </tp>
      <tp t="e">
        <v>#N/A</v>
        <stp/>
        <stp>a84d03d6-8513-4ddc-9e72-8a4c9385fa0f</stp>
        <tr r="A1" s="55"/>
      </tp>
      <tp t="e">
        <v>#N/A</v>
        <stp/>
        <stp>138ed0fb-1ea7-4d53-8ebb-26091cf2ed4a</stp>
        <tr r="A1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mea1.datastream.cp.extranet.thomsonreuters.biz/navigator/EconomicsMetadata.aspx?navcode=US1170431092&amp;caller=DFO&amp;version=3.0.29.54&amp;nova=false" TargetMode="External"/><Relationship Id="rId299" Type="http://schemas.openxmlformats.org/officeDocument/2006/relationships/hyperlink" Target="https://emea1.datastream.cp.extranet.thomsonreuters.biz/navigator/EconomicsMetadata.aspx?navcode=US5249081002&amp;caller=DFO&amp;version=3.0.29.54&amp;nova=false" TargetMode="External"/><Relationship Id="rId21" Type="http://schemas.openxmlformats.org/officeDocument/2006/relationships/hyperlink" Target="https://emea1.datastream.cp.extranet.thomsonreuters.biz/navigator/HelpFiles/DatatypeDefinitions/en/99/WC08311.htm" TargetMode="External"/><Relationship Id="rId63" Type="http://schemas.openxmlformats.org/officeDocument/2006/relationships/hyperlink" Target="https://emea1.datastream.cp.extranet.thomsonreuters.biz/navigator/EconomicsMetadata.aspx?navcode=US0258161092&amp;caller=DFO&amp;version=3.0.29.54&amp;nova=false" TargetMode="External"/><Relationship Id="rId159" Type="http://schemas.openxmlformats.org/officeDocument/2006/relationships/hyperlink" Target="https://emea1.datastream.cp.extranet.thomsonreuters.biz/navigator/EconomicsMetadata.aspx?navcode=US21036P1084&amp;caller=DFO&amp;version=3.0.29.54&amp;nova=false" TargetMode="External"/><Relationship Id="rId324" Type="http://schemas.openxmlformats.org/officeDocument/2006/relationships/hyperlink" Target="https://emea1.datastream.cp.extranet.thomsonreuters.biz/navigator/EconomicsMetadata.aspx?navcode=US5894331017&amp;caller=DFO&amp;version=3.0.29.54&amp;nova=false" TargetMode="External"/><Relationship Id="rId366" Type="http://schemas.openxmlformats.org/officeDocument/2006/relationships/hyperlink" Target="https://emea1.datastream.cp.extranet.thomsonreuters.biz/navigator/EconomicsMetadata.aspx?navcode=US6745991058&amp;caller=DFO&amp;version=3.0.29.54&amp;nova=false" TargetMode="External"/><Relationship Id="rId170" Type="http://schemas.openxmlformats.org/officeDocument/2006/relationships/hyperlink" Target="https://emea1.datastream.cp.extranet.thomsonreuters.biz/navigator/EconomicsMetadata.aspx?navcode=US23918K1088&amp;caller=DFO&amp;version=3.0.29.54&amp;nova=false" TargetMode="External"/><Relationship Id="rId226" Type="http://schemas.openxmlformats.org/officeDocument/2006/relationships/hyperlink" Target="https://emea1.datastream.cp.extranet.thomsonreuters.biz/navigator/EconomicsMetadata.aspx?navcode=US35906A3068&amp;caller=DFO&amp;version=3.0.29.54&amp;nova=false" TargetMode="External"/><Relationship Id="rId433" Type="http://schemas.openxmlformats.org/officeDocument/2006/relationships/hyperlink" Target="https://emea1.datastream.cp.extranet.thomsonreuters.biz/navigator/EconomicsMetadata.aspx?navcode=US8168511090&amp;caller=DFO&amp;version=3.0.29.54&amp;nova=false" TargetMode="External"/><Relationship Id="rId268" Type="http://schemas.openxmlformats.org/officeDocument/2006/relationships/hyperlink" Target="https://emea1.datastream.cp.extranet.thomsonreuters.biz/navigator/EconomicsMetadata.aspx?navcode=US4599021023&amp;caller=DFO&amp;version=3.0.29.54&amp;nova=false" TargetMode="External"/><Relationship Id="rId475" Type="http://schemas.openxmlformats.org/officeDocument/2006/relationships/hyperlink" Target="https://emea1.datastream.cp.extranet.thomsonreuters.biz/navigator/EconomicsMetadata.aspx?navcode=US90130A3095&amp;caller=DFO&amp;version=3.0.29.54&amp;nova=false" TargetMode="External"/><Relationship Id="rId32" Type="http://schemas.openxmlformats.org/officeDocument/2006/relationships/hyperlink" Target="https://emea1.datastream.cp.extranet.thomsonreuters.biz/navigator/EconomicsMetadata.aspx?navcode=GB00BFG3KF26&amp;caller=DFO&amp;version=3.0.29.54&amp;nova=false" TargetMode="External"/><Relationship Id="rId74" Type="http://schemas.openxmlformats.org/officeDocument/2006/relationships/hyperlink" Target="https://emea1.datastream.cp.extranet.thomsonreuters.biz/navigator/EconomicsMetadata.aspx?navcode=US0367521038&amp;caller=DFO&amp;version=3.0.29.54&amp;nova=false" TargetMode="External"/><Relationship Id="rId128" Type="http://schemas.openxmlformats.org/officeDocument/2006/relationships/hyperlink" Target="https://emea1.datastream.cp.extranet.thomsonreuters.biz/navigator/EconomicsMetadata.aspx?navcode=US12673P1057&amp;caller=DFO&amp;version=3.0.29.54&amp;nova=false" TargetMode="External"/><Relationship Id="rId335" Type="http://schemas.openxmlformats.org/officeDocument/2006/relationships/hyperlink" Target="https://emea1.datastream.cp.extranet.thomsonreuters.biz/navigator/EconomicsMetadata.aspx?navcode=US6117421072&amp;caller=DFO&amp;version=3.0.29.54&amp;nova=false" TargetMode="External"/><Relationship Id="rId377" Type="http://schemas.openxmlformats.org/officeDocument/2006/relationships/hyperlink" Target="https://emea1.datastream.cp.extranet.thomsonreuters.biz/navigator/EconomicsMetadata.aspx?navcode=US6952571056&amp;caller=DFO&amp;version=3.0.29.54&amp;nova=false" TargetMode="External"/><Relationship Id="rId500" Type="http://schemas.openxmlformats.org/officeDocument/2006/relationships/hyperlink" Target="https://emea1.datastream.cp.extranet.thomsonreuters.biz/navigator/EconomicsMetadata.aspx?navcode=US9311421039&amp;caller=DFO&amp;version=3.0.29.54&amp;nova=false" TargetMode="External"/><Relationship Id="rId5" Type="http://schemas.openxmlformats.org/officeDocument/2006/relationships/hyperlink" Target="https://emea1.datastream.cp.extranet.thomsonreuters.biz/navigator/HelpFiles/DatatypeDefinitions/en/99/WC19610.htm" TargetMode="External"/><Relationship Id="rId181" Type="http://schemas.openxmlformats.org/officeDocument/2006/relationships/hyperlink" Target="https://emea1.datastream.cp.extranet.thomsonreuters.biz/navigator/EconomicsMetadata.aspx?navcode=US2600031080&amp;caller=DFO&amp;version=3.0.29.54&amp;nova=false" TargetMode="External"/><Relationship Id="rId237" Type="http://schemas.openxmlformats.org/officeDocument/2006/relationships/hyperlink" Target="https://emea1.datastream.cp.extranet.thomsonreuters.biz/navigator/EconomicsMetadata.aspx?navcode=US3825501014&amp;caller=DFO&amp;version=3.0.29.54&amp;nova=false" TargetMode="External"/><Relationship Id="rId402" Type="http://schemas.openxmlformats.org/officeDocument/2006/relationships/hyperlink" Target="https://emea1.datastream.cp.extranet.thomsonreuters.biz/navigator/EconomicsMetadata.aspx?navcode=US7475251036&amp;caller=DFO&amp;version=3.0.29.54&amp;nova=false" TargetMode="External"/><Relationship Id="rId279" Type="http://schemas.openxmlformats.org/officeDocument/2006/relationships/hyperlink" Target="https://emea1.datastream.cp.extranet.thomsonreuters.biz/navigator/EconomicsMetadata.aspx?navcode=US4781601046&amp;caller=DFO&amp;version=3.0.29.54&amp;nova=false" TargetMode="External"/><Relationship Id="rId444" Type="http://schemas.openxmlformats.org/officeDocument/2006/relationships/hyperlink" Target="https://emea1.datastream.cp.extranet.thomsonreuters.biz/navigator/EconomicsMetadata.aspx?navcode=US8550301027&amp;caller=DFO&amp;version=3.0.29.54&amp;nova=false" TargetMode="External"/><Relationship Id="rId486" Type="http://schemas.openxmlformats.org/officeDocument/2006/relationships/hyperlink" Target="https://emea1.datastream.cp.extranet.thomsonreuters.biz/navigator/EconomicsMetadata.aspx?navcode=US91913Y1001&amp;caller=DFO&amp;version=3.0.29.54&amp;nova=false" TargetMode="External"/><Relationship Id="rId43" Type="http://schemas.openxmlformats.org/officeDocument/2006/relationships/hyperlink" Target="https://emea1.datastream.cp.extranet.thomsonreuters.biz/navigator/EconomicsMetadata.aspx?navcode=US00206R1023&amp;caller=DFO&amp;version=3.0.29.54&amp;nova=false" TargetMode="External"/><Relationship Id="rId139" Type="http://schemas.openxmlformats.org/officeDocument/2006/relationships/hyperlink" Target="https://emea1.datastream.cp.extranet.thomsonreuters.biz/navigator/EconomicsMetadata.aspx?navcode=US1651677437&amp;caller=DFO&amp;version=3.0.29.54&amp;nova=false" TargetMode="External"/><Relationship Id="rId290" Type="http://schemas.openxmlformats.org/officeDocument/2006/relationships/hyperlink" Target="https://emea1.datastream.cp.extranet.thomsonreuters.biz/navigator/EconomicsMetadata.aspx?navcode=US5002551043&amp;caller=DFO&amp;version=3.0.29.54&amp;nova=false" TargetMode="External"/><Relationship Id="rId304" Type="http://schemas.openxmlformats.org/officeDocument/2006/relationships/hyperlink" Target="https://emea1.datastream.cp.extranet.thomsonreuters.biz/navigator/EconomicsMetadata.aspx?navcode=US5356781063&amp;caller=DFO&amp;version=3.0.29.54&amp;nova=false" TargetMode="External"/><Relationship Id="rId346" Type="http://schemas.openxmlformats.org/officeDocument/2006/relationships/hyperlink" Target="https://emea1.datastream.cp.extranet.thomsonreuters.biz/navigator/EconomicsMetadata.aspx?navcode=US64110L1061&amp;caller=DFO&amp;version=3.0.29.54&amp;nova=false" TargetMode="External"/><Relationship Id="rId388" Type="http://schemas.openxmlformats.org/officeDocument/2006/relationships/hyperlink" Target="https://emea1.datastream.cp.extranet.thomsonreuters.biz/navigator/EconomicsMetadata.aspx?navcode=US7237871071&amp;caller=DFO&amp;version=3.0.29.54&amp;nova=false" TargetMode="External"/><Relationship Id="rId511" Type="http://schemas.openxmlformats.org/officeDocument/2006/relationships/hyperlink" Target="https://emea1.datastream.cp.extranet.thomsonreuters.biz/navigator/EconomicsMetadata.aspx?navcode=US9633201069&amp;caller=DFO&amp;version=3.0.29.54&amp;nova=false" TargetMode="External"/><Relationship Id="rId85" Type="http://schemas.openxmlformats.org/officeDocument/2006/relationships/hyperlink" Target="https://emea1.datastream.cp.extranet.thomsonreuters.biz/navigator/EconomicsMetadata.aspx?navcode=US0530151036&amp;caller=DFO&amp;version=3.0.29.54&amp;nova=false" TargetMode="External"/><Relationship Id="rId150" Type="http://schemas.openxmlformats.org/officeDocument/2006/relationships/hyperlink" Target="https://emea1.datastream.cp.extranet.thomsonreuters.biz/navigator/EconomicsMetadata.aspx?navcode=US1912161007&amp;caller=DFO&amp;version=3.0.29.54&amp;nova=false" TargetMode="External"/><Relationship Id="rId192" Type="http://schemas.openxmlformats.org/officeDocument/2006/relationships/hyperlink" Target="https://emea1.datastream.cp.extranet.thomsonreuters.biz/navigator/EconomicsMetadata.aspx?navcode=US2788651006&amp;caller=DFO&amp;version=3.0.29.54&amp;nova=false" TargetMode="External"/><Relationship Id="rId206" Type="http://schemas.openxmlformats.org/officeDocument/2006/relationships/hyperlink" Target="https://emea1.datastream.cp.extranet.thomsonreuters.biz/navigator/EconomicsMetadata.aspx?navcode=US30231G1022&amp;caller=DFO&amp;version=3.0.29.54&amp;nova=false" TargetMode="External"/><Relationship Id="rId413" Type="http://schemas.openxmlformats.org/officeDocument/2006/relationships/hyperlink" Target="https://emea1.datastream.cp.extranet.thomsonreuters.biz/navigator/EconomicsMetadata.aspx?navcode=US7607591002&amp;caller=DFO&amp;version=3.0.29.54&amp;nova=false" TargetMode="External"/><Relationship Id="rId248" Type="http://schemas.openxmlformats.org/officeDocument/2006/relationships/hyperlink" Target="https://emea1.datastream.cp.extranet.thomsonreuters.biz/navigator/EconomicsMetadata.aspx?navcode=US4234521015&amp;caller=DFO&amp;version=3.0.29.54&amp;nova=false" TargetMode="External"/><Relationship Id="rId455" Type="http://schemas.openxmlformats.org/officeDocument/2006/relationships/hyperlink" Target="https://emea1.datastream.cp.extranet.thomsonreuters.biz/navigator/EconomicsMetadata.aspx?navcode=US8718291078&amp;caller=DFO&amp;version=3.0.29.54&amp;nova=false" TargetMode="External"/><Relationship Id="rId497" Type="http://schemas.openxmlformats.org/officeDocument/2006/relationships/hyperlink" Target="https://emea1.datastream.cp.extranet.thomsonreuters.biz/navigator/EconomicsMetadata.aspx?navcode=US9291601097&amp;caller=DFO&amp;version=3.0.29.54&amp;nova=false" TargetMode="External"/><Relationship Id="rId12" Type="http://schemas.openxmlformats.org/officeDocument/2006/relationships/hyperlink" Target="https://emea1.datastream.cp.extranet.thomsonreuters.biz/navigator/HelpFiles/DatatypeDefinitions/en/99/WC19641.htm" TargetMode="External"/><Relationship Id="rId108" Type="http://schemas.openxmlformats.org/officeDocument/2006/relationships/hyperlink" Target="https://emea1.datastream.cp.extranet.thomsonreuters.biz/navigator/EconomicsMetadata.aspx?navcode=US09247X1019&amp;caller=DFO&amp;version=3.0.29.54&amp;nova=false" TargetMode="External"/><Relationship Id="rId315" Type="http://schemas.openxmlformats.org/officeDocument/2006/relationships/hyperlink" Target="https://emea1.datastream.cp.extranet.thomsonreuters.biz/navigator/EconomicsMetadata.aspx?navcode=US5719032022&amp;caller=DFO&amp;version=3.0.29.54&amp;nova=false" TargetMode="External"/><Relationship Id="rId357" Type="http://schemas.openxmlformats.org/officeDocument/2006/relationships/hyperlink" Target="https://emea1.datastream.cp.extranet.thomsonreuters.biz/navigator/EconomicsMetadata.aspx?navcode=US6658591044&amp;caller=DFO&amp;version=3.0.29.54&amp;nova=false" TargetMode="External"/><Relationship Id="rId522" Type="http://schemas.openxmlformats.org/officeDocument/2006/relationships/hyperlink" Target="https://emea1.datastream.cp.extranet.thomsonreuters.biz/navigator/EconomicsMetadata.aspx?navcode=US9897011071&amp;caller=DFO&amp;version=3.0.29.54&amp;nova=false" TargetMode="External"/><Relationship Id="rId54" Type="http://schemas.openxmlformats.org/officeDocument/2006/relationships/hyperlink" Target="https://emea1.datastream.cp.extranet.thomsonreuters.biz/navigator/EconomicsMetadata.aspx?navcode=US0200021014&amp;caller=DFO&amp;version=3.0.29.54&amp;nova=false" TargetMode="External"/><Relationship Id="rId96" Type="http://schemas.openxmlformats.org/officeDocument/2006/relationships/hyperlink" Target="https://emea1.datastream.cp.extranet.thomsonreuters.biz/navigator/EconomicsMetadata.aspx?navcode=US0673831097&amp;caller=DFO&amp;version=3.0.29.54&amp;nova=false" TargetMode="External"/><Relationship Id="rId161" Type="http://schemas.openxmlformats.org/officeDocument/2006/relationships/hyperlink" Target="https://emea1.datastream.cp.extranet.thomsonreuters.biz/navigator/EconomicsMetadata.aspx?navcode=US2193501051&amp;caller=DFO&amp;version=3.0.29.54&amp;nova=false" TargetMode="External"/><Relationship Id="rId217" Type="http://schemas.openxmlformats.org/officeDocument/2006/relationships/hyperlink" Target="https://emea1.datastream.cp.extranet.thomsonreuters.biz/navigator/EconomicsMetadata.aspx?navcode=US3205171057&amp;caller=DFO&amp;version=3.0.29.54&amp;nova=false" TargetMode="External"/><Relationship Id="rId399" Type="http://schemas.openxmlformats.org/officeDocument/2006/relationships/hyperlink" Target="https://emea1.datastream.cp.extranet.thomsonreuters.biz/navigator/EconomicsMetadata.aspx?navcode=US74460D1090&amp;caller=DFO&amp;version=3.0.29.54&amp;nova=false" TargetMode="External"/><Relationship Id="rId259" Type="http://schemas.openxmlformats.org/officeDocument/2006/relationships/hyperlink" Target="https://emea1.datastream.cp.extranet.thomsonreuters.biz/navigator/EconomicsMetadata.aspx?navcode=US4448591028&amp;caller=DFO&amp;version=3.0.29.54&amp;nova=false" TargetMode="External"/><Relationship Id="rId424" Type="http://schemas.openxmlformats.org/officeDocument/2006/relationships/hyperlink" Target="https://emea1.datastream.cp.extranet.thomsonreuters.biz/navigator/EconomicsMetadata.aspx?navcode=US7864291007&amp;caller=DFO&amp;version=3.0.29.54&amp;nova=false" TargetMode="External"/><Relationship Id="rId466" Type="http://schemas.openxmlformats.org/officeDocument/2006/relationships/hyperlink" Target="https://emea1.datastream.cp.extranet.thomsonreuters.biz/navigator/EconomicsMetadata.aspx?navcode=US88337F1057&amp;caller=DFO&amp;version=3.0.29.54&amp;nova=false" TargetMode="External"/><Relationship Id="rId23" Type="http://schemas.openxmlformats.org/officeDocument/2006/relationships/hyperlink" Target="https://emea1.datastream.cp.extranet.thomsonreuters.biz/navigator/EconomicsMetadata.aspx?navcode=AN8068571086&amp;caller=DFO&amp;version=3.0.29.54&amp;nova=false" TargetMode="External"/><Relationship Id="rId119" Type="http://schemas.openxmlformats.org/officeDocument/2006/relationships/hyperlink" Target="https://emea1.datastream.cp.extranet.thomsonreuters.biz/navigator/EconomicsMetadata.aspx?navcode=US12504L1098&amp;caller=DFO&amp;version=3.0.29.54&amp;nova=false" TargetMode="External"/><Relationship Id="rId270" Type="http://schemas.openxmlformats.org/officeDocument/2006/relationships/hyperlink" Target="https://emea1.datastream.cp.extranet.thomsonreuters.biz/navigator/EconomicsMetadata.aspx?navcode=US4606901001&amp;caller=DFO&amp;version=3.0.29.54&amp;nova=false" TargetMode="External"/><Relationship Id="rId326" Type="http://schemas.openxmlformats.org/officeDocument/2006/relationships/hyperlink" Target="https://emea1.datastream.cp.extranet.thomsonreuters.biz/navigator/EconomicsMetadata.aspx?navcode=US59156R1086&amp;caller=DFO&amp;version=3.0.29.54&amp;nova=false" TargetMode="External"/><Relationship Id="rId65" Type="http://schemas.openxmlformats.org/officeDocument/2006/relationships/hyperlink" Target="https://emea1.datastream.cp.extranet.thomsonreuters.biz/navigator/EconomicsMetadata.aspx?navcode=US03027X1000&amp;caller=DFO&amp;version=3.0.29.54&amp;nova=false" TargetMode="External"/><Relationship Id="rId130" Type="http://schemas.openxmlformats.org/officeDocument/2006/relationships/hyperlink" Target="https://emea1.datastream.cp.extranet.thomsonreuters.biz/navigator/EconomicsMetadata.aspx?navcode=US1344291091&amp;caller=DFO&amp;version=3.0.29.54&amp;nova=false" TargetMode="External"/><Relationship Id="rId368" Type="http://schemas.openxmlformats.org/officeDocument/2006/relationships/hyperlink" Target="https://emea1.datastream.cp.extranet.thomsonreuters.biz/navigator/EconomicsMetadata.aspx?navcode=US6795351047&amp;caller=DFO&amp;version=3.0.29.54&amp;nova=false" TargetMode="External"/><Relationship Id="rId172" Type="http://schemas.openxmlformats.org/officeDocument/2006/relationships/hyperlink" Target="https://emea1.datastream.cp.extranet.thomsonreuters.biz/navigator/EconomicsMetadata.aspx?navcode=US24702R1014&amp;caller=DFO&amp;version=3.0.29.54&amp;nova=false" TargetMode="External"/><Relationship Id="rId228" Type="http://schemas.openxmlformats.org/officeDocument/2006/relationships/hyperlink" Target="https://emea1.datastream.cp.extranet.thomsonreuters.biz/navigator/EconomicsMetadata.aspx?navcode=US3695501086&amp;caller=DFO&amp;version=3.0.29.54&amp;nova=false" TargetMode="External"/><Relationship Id="rId435" Type="http://schemas.openxmlformats.org/officeDocument/2006/relationships/hyperlink" Target="https://emea1.datastream.cp.extranet.thomsonreuters.biz/navigator/EconomicsMetadata.aspx?navcode=US8265521018&amp;caller=DFO&amp;version=3.0.29.54&amp;nova=false" TargetMode="External"/><Relationship Id="rId477" Type="http://schemas.openxmlformats.org/officeDocument/2006/relationships/hyperlink" Target="https://emea1.datastream.cp.extranet.thomsonreuters.biz/navigator/EconomicsMetadata.aspx?navcode=US9029111062&amp;caller=DFO&amp;version=3.0.29.54&amp;nova=false" TargetMode="External"/><Relationship Id="rId281" Type="http://schemas.openxmlformats.org/officeDocument/2006/relationships/hyperlink" Target="https://emea1.datastream.cp.extranet.thomsonreuters.biz/navigator/EconomicsMetadata.aspx?navcode=US48203R1041&amp;caller=DFO&amp;version=3.0.29.54&amp;nova=false" TargetMode="External"/><Relationship Id="rId337" Type="http://schemas.openxmlformats.org/officeDocument/2006/relationships/hyperlink" Target="https://emea1.datastream.cp.extranet.thomsonreuters.biz/navigator/EconomicsMetadata.aspx?navcode=US6174464486&amp;caller=DFO&amp;version=3.0.29.54&amp;nova=false" TargetMode="External"/><Relationship Id="rId502" Type="http://schemas.openxmlformats.org/officeDocument/2006/relationships/hyperlink" Target="https://emea1.datastream.cp.extranet.thomsonreuters.biz/navigator/EconomicsMetadata.aspx?navcode=US9393221034&amp;caller=DFO&amp;version=3.0.29.54&amp;nova=false" TargetMode="External"/><Relationship Id="rId34" Type="http://schemas.openxmlformats.org/officeDocument/2006/relationships/hyperlink" Target="https://emea1.datastream.cp.extranet.thomsonreuters.biz/navigator/EconomicsMetadata.aspx?navcode=IE00B8KQN827&amp;caller=DFO&amp;version=3.0.29.54&amp;nova=false" TargetMode="External"/><Relationship Id="rId76" Type="http://schemas.openxmlformats.org/officeDocument/2006/relationships/hyperlink" Target="https://emea1.datastream.cp.extranet.thomsonreuters.biz/navigator/EconomicsMetadata.aspx?navcode=US03748R7474&amp;caller=DFO&amp;version=3.0.29.54&amp;nova=false" TargetMode="External"/><Relationship Id="rId141" Type="http://schemas.openxmlformats.org/officeDocument/2006/relationships/hyperlink" Target="https://emea1.datastream.cp.extranet.thomsonreuters.biz/navigator/EconomicsMetadata.aspx?navcode=US1712321017&amp;caller=DFO&amp;version=3.0.29.54&amp;nova=false" TargetMode="External"/><Relationship Id="rId379" Type="http://schemas.openxmlformats.org/officeDocument/2006/relationships/hyperlink" Target="https://emea1.datastream.cp.extranet.thomsonreuters.biz/navigator/EconomicsMetadata.aspx?navcode=US7010941042&amp;caller=DFO&amp;version=3.0.29.54&amp;nova=false" TargetMode="External"/><Relationship Id="rId7" Type="http://schemas.openxmlformats.org/officeDocument/2006/relationships/hyperlink" Target="https://emea1.datastream.cp.extranet.thomsonreuters.biz/navigator/HelpFiles/DatatypeDefinitions/en/99/WC19620.htm" TargetMode="External"/><Relationship Id="rId183" Type="http://schemas.openxmlformats.org/officeDocument/2006/relationships/hyperlink" Target="https://emea1.datastream.cp.extranet.thomsonreuters.biz/navigator/EconomicsMetadata.aspx?navcode=US2635341090&amp;caller=DFO&amp;version=3.0.29.54&amp;nova=false" TargetMode="External"/><Relationship Id="rId239" Type="http://schemas.openxmlformats.org/officeDocument/2006/relationships/hyperlink" Target="https://emea1.datastream.cp.extranet.thomsonreuters.biz/navigator/EconomicsMetadata.aspx?navcode=US40434L1052&amp;caller=DFO&amp;version=3.0.29.54&amp;nova=false" TargetMode="External"/><Relationship Id="rId390" Type="http://schemas.openxmlformats.org/officeDocument/2006/relationships/hyperlink" Target="https://emea1.datastream.cp.extranet.thomsonreuters.biz/navigator/EconomicsMetadata.aspx?navcode=US7292511083&amp;caller=DFO&amp;version=3.0.29.54&amp;nova=false" TargetMode="External"/><Relationship Id="rId404" Type="http://schemas.openxmlformats.org/officeDocument/2006/relationships/hyperlink" Target="https://emea1.datastream.cp.extranet.thomsonreuters.biz/navigator/EconomicsMetadata.aspx?navcode=US74834L1008&amp;caller=DFO&amp;version=3.0.29.54&amp;nova=false" TargetMode="External"/><Relationship Id="rId446" Type="http://schemas.openxmlformats.org/officeDocument/2006/relationships/hyperlink" Target="https://emea1.datastream.cp.extranet.thomsonreuters.biz/navigator/EconomicsMetadata.aspx?navcode=US85590A4013&amp;caller=DFO&amp;version=3.0.29.54&amp;nova=false" TargetMode="External"/><Relationship Id="rId250" Type="http://schemas.openxmlformats.org/officeDocument/2006/relationships/hyperlink" Target="https://emea1.datastream.cp.extranet.thomsonreuters.biz/navigator/EconomicsMetadata.aspx?navcode=US4278661081&amp;caller=DFO&amp;version=3.0.29.54&amp;nova=false" TargetMode="External"/><Relationship Id="rId292" Type="http://schemas.openxmlformats.org/officeDocument/2006/relationships/hyperlink" Target="https://emea1.datastream.cp.extranet.thomsonreuters.biz/navigator/EconomicsMetadata.aspx?navcode=US5021611026&amp;caller=DFO&amp;version=3.0.29.54&amp;nova=false" TargetMode="External"/><Relationship Id="rId306" Type="http://schemas.openxmlformats.org/officeDocument/2006/relationships/hyperlink" Target="https://emea1.datastream.cp.extranet.thomsonreuters.biz/navigator/EconomicsMetadata.aspx?navcode=US5404241086&amp;caller=DFO&amp;version=3.0.29.54&amp;nova=false" TargetMode="External"/><Relationship Id="rId488" Type="http://schemas.openxmlformats.org/officeDocument/2006/relationships/hyperlink" Target="https://emea1.datastream.cp.extranet.thomsonreuters.biz/navigator/EconomicsMetadata.aspx?navcode=US92276F1003&amp;caller=DFO&amp;version=3.0.29.54&amp;nova=false" TargetMode="External"/><Relationship Id="rId45" Type="http://schemas.openxmlformats.org/officeDocument/2006/relationships/hyperlink" Target="https://emea1.datastream.cp.extranet.thomsonreuters.biz/navigator/EconomicsMetadata.aspx?navcode=US00724F1012&amp;caller=DFO&amp;version=3.0.29.54&amp;nova=false" TargetMode="External"/><Relationship Id="rId87" Type="http://schemas.openxmlformats.org/officeDocument/2006/relationships/hyperlink" Target="https://emea1.datastream.cp.extranet.thomsonreuters.biz/navigator/EconomicsMetadata.aspx?navcode=US0533321024&amp;caller=DFO&amp;version=3.0.29.54&amp;nova=false" TargetMode="External"/><Relationship Id="rId110" Type="http://schemas.openxmlformats.org/officeDocument/2006/relationships/hyperlink" Target="https://emea1.datastream.cp.extranet.thomsonreuters.biz/navigator/EconomicsMetadata.aspx?navcode=US0970231058&amp;caller=DFO&amp;version=3.0.29.54&amp;nova=false" TargetMode="External"/><Relationship Id="rId348" Type="http://schemas.openxmlformats.org/officeDocument/2006/relationships/hyperlink" Target="https://emea1.datastream.cp.extranet.thomsonreuters.biz/navigator/EconomicsMetadata.aspx?navcode=US6512291062&amp;caller=DFO&amp;version=3.0.29.54&amp;nova=false" TargetMode="External"/><Relationship Id="rId513" Type="http://schemas.openxmlformats.org/officeDocument/2006/relationships/hyperlink" Target="https://emea1.datastream.cp.extranet.thomsonreuters.biz/navigator/EconomicsMetadata.aspx?navcode=US9694571004&amp;caller=DFO&amp;version=3.0.29.54&amp;nova=false" TargetMode="External"/><Relationship Id="rId152" Type="http://schemas.openxmlformats.org/officeDocument/2006/relationships/hyperlink" Target="https://emea1.datastream.cp.extranet.thomsonreuters.biz/navigator/EconomicsMetadata.aspx?navcode=US1941621039&amp;caller=DFO&amp;version=3.0.29.54&amp;nova=false" TargetMode="External"/><Relationship Id="rId194" Type="http://schemas.openxmlformats.org/officeDocument/2006/relationships/hyperlink" Target="https://emea1.datastream.cp.extranet.thomsonreuters.biz/navigator/EconomicsMetadata.aspx?navcode=US28336L1098&amp;caller=DFO&amp;version=3.0.29.54&amp;nova=false" TargetMode="External"/><Relationship Id="rId208" Type="http://schemas.openxmlformats.org/officeDocument/2006/relationships/hyperlink" Target="https://emea1.datastream.cp.extranet.thomsonreuters.biz/navigator/EconomicsMetadata.aspx?navcode=US3024913036&amp;caller=DFO&amp;version=3.0.29.54&amp;nova=false" TargetMode="External"/><Relationship Id="rId415" Type="http://schemas.openxmlformats.org/officeDocument/2006/relationships/hyperlink" Target="https://emea1.datastream.cp.extranet.thomsonreuters.biz/navigator/EconomicsMetadata.aspx?navcode=US7703231032&amp;caller=DFO&amp;version=3.0.29.54&amp;nova=false" TargetMode="External"/><Relationship Id="rId457" Type="http://schemas.openxmlformats.org/officeDocument/2006/relationships/hyperlink" Target="https://emea1.datastream.cp.extranet.thomsonreuters.biz/navigator/EconomicsMetadata.aspx?navcode=US8725401090&amp;caller=DFO&amp;version=3.0.29.54&amp;nova=false" TargetMode="External"/><Relationship Id="rId261" Type="http://schemas.openxmlformats.org/officeDocument/2006/relationships/hyperlink" Target="https://emea1.datastream.cp.extranet.thomsonreuters.biz/navigator/EconomicsMetadata.aspx?navcode=US4499341083&amp;caller=DFO&amp;version=3.0.29.54&amp;nova=false" TargetMode="External"/><Relationship Id="rId499" Type="http://schemas.openxmlformats.org/officeDocument/2006/relationships/hyperlink" Target="https://emea1.datastream.cp.extranet.thomsonreuters.biz/navigator/EconomicsMetadata.aspx?navcode=US9299031024&amp;caller=DFO&amp;version=3.0.29.54&amp;nova=false" TargetMode="External"/><Relationship Id="rId14" Type="http://schemas.openxmlformats.org/officeDocument/2006/relationships/hyperlink" Target="https://emea1.datastream.cp.extranet.thomsonreuters.biz/navigator/HelpFiles/DatatypeDefinitions/en/99/WC19651.htm" TargetMode="External"/><Relationship Id="rId56" Type="http://schemas.openxmlformats.org/officeDocument/2006/relationships/hyperlink" Target="https://emea1.datastream.cp.extranet.thomsonreuters.biz/navigator/EconomicsMetadata.aspx?navcode=US02079K3059&amp;caller=DFO&amp;version=3.0.29.54&amp;nova=false" TargetMode="External"/><Relationship Id="rId317" Type="http://schemas.openxmlformats.org/officeDocument/2006/relationships/hyperlink" Target="https://emea1.datastream.cp.extranet.thomsonreuters.biz/navigator/EconomicsMetadata.aspx?navcode=US57636Q1040&amp;caller=DFO&amp;version=3.0.29.54&amp;nova=false" TargetMode="External"/><Relationship Id="rId359" Type="http://schemas.openxmlformats.org/officeDocument/2006/relationships/hyperlink" Target="https://emea1.datastream.cp.extranet.thomsonreuters.biz/navigator/EconomicsMetadata.aspx?navcode=US6687711084&amp;caller=DFO&amp;version=3.0.29.54&amp;nova=false" TargetMode="External"/><Relationship Id="rId524" Type="http://schemas.openxmlformats.org/officeDocument/2006/relationships/comments" Target="../comments1.xml"/><Relationship Id="rId8" Type="http://schemas.openxmlformats.org/officeDocument/2006/relationships/hyperlink" Target="https://emea1.datastream.cp.extranet.thomsonreuters.biz/navigator/HelpFiles/DatatypeDefinitions/en/99/WC19621.htm" TargetMode="External"/><Relationship Id="rId98" Type="http://schemas.openxmlformats.org/officeDocument/2006/relationships/hyperlink" Target="https://emea1.datastream.cp.extranet.thomsonreuters.biz/navigator/EconomicsMetadata.aspx?navcode=US0718131099&amp;caller=DFO&amp;version=3.0.29.54&amp;nova=false" TargetMode="External"/><Relationship Id="rId121" Type="http://schemas.openxmlformats.org/officeDocument/2006/relationships/hyperlink" Target="https://emea1.datastream.cp.extranet.thomsonreuters.biz/navigator/EconomicsMetadata.aspx?navcode=US12541W2098&amp;caller=DFO&amp;version=3.0.29.54&amp;nova=false" TargetMode="External"/><Relationship Id="rId142" Type="http://schemas.openxmlformats.org/officeDocument/2006/relationships/hyperlink" Target="https://emea1.datastream.cp.extranet.thomsonreuters.biz/navigator/EconomicsMetadata.aspx?navcode=US1720621010&amp;caller=DFO&amp;version=3.0.29.54&amp;nova=false" TargetMode="External"/><Relationship Id="rId163" Type="http://schemas.openxmlformats.org/officeDocument/2006/relationships/hyperlink" Target="https://emea1.datastream.cp.extranet.thomsonreuters.biz/navigator/EconomicsMetadata.aspx?navcode=US2223721042&amp;caller=DFO&amp;version=3.0.29.54&amp;nova=false" TargetMode="External"/><Relationship Id="rId184" Type="http://schemas.openxmlformats.org/officeDocument/2006/relationships/hyperlink" Target="https://emea1.datastream.cp.extranet.thomsonreuters.biz/navigator/EconomicsMetadata.aspx?navcode=US26441C2044&amp;caller=DFO&amp;version=3.0.29.54&amp;nova=false" TargetMode="External"/><Relationship Id="rId219" Type="http://schemas.openxmlformats.org/officeDocument/2006/relationships/hyperlink" Target="https://emea1.datastream.cp.extranet.thomsonreuters.biz/navigator/EconomicsMetadata.aspx?navcode=US3379321074&amp;caller=DFO&amp;version=3.0.29.54&amp;nova=false" TargetMode="External"/><Relationship Id="rId370" Type="http://schemas.openxmlformats.org/officeDocument/2006/relationships/hyperlink" Target="https://emea1.datastream.cp.extranet.thomsonreuters.biz/navigator/EconomicsMetadata.aspx?navcode=US6826801036&amp;caller=DFO&amp;version=3.0.29.54&amp;nova=false" TargetMode="External"/><Relationship Id="rId391" Type="http://schemas.openxmlformats.org/officeDocument/2006/relationships/hyperlink" Target="https://emea1.datastream.cp.extranet.thomsonreuters.biz/navigator/EconomicsMetadata.aspx?navcode=US74005P1049&amp;caller=DFO&amp;version=3.0.29.54&amp;nova=false" TargetMode="External"/><Relationship Id="rId405" Type="http://schemas.openxmlformats.org/officeDocument/2006/relationships/hyperlink" Target="https://emea1.datastream.cp.extranet.thomsonreuters.biz/navigator/EconomicsMetadata.aspx?navcode=US7491211097&amp;caller=DFO&amp;version=3.0.29.54&amp;nova=false" TargetMode="External"/><Relationship Id="rId426" Type="http://schemas.openxmlformats.org/officeDocument/2006/relationships/hyperlink" Target="https://emea1.datastream.cp.extranet.thomsonreuters.biz/navigator/EconomicsMetadata.aspx?navcode=US7908491035&amp;caller=DFO&amp;version=3.0.29.54&amp;nova=false" TargetMode="External"/><Relationship Id="rId447" Type="http://schemas.openxmlformats.org/officeDocument/2006/relationships/hyperlink" Target="https://emea1.datastream.cp.extranet.thomsonreuters.biz/navigator/EconomicsMetadata.aspx?navcode=US8574771031&amp;caller=DFO&amp;version=3.0.29.54&amp;nova=false" TargetMode="External"/><Relationship Id="rId230" Type="http://schemas.openxmlformats.org/officeDocument/2006/relationships/hyperlink" Target="https://emea1.datastream.cp.extranet.thomsonreuters.biz/navigator/EconomicsMetadata.aspx?navcode=US3703341046&amp;caller=DFO&amp;version=3.0.29.54&amp;nova=false" TargetMode="External"/><Relationship Id="rId251" Type="http://schemas.openxmlformats.org/officeDocument/2006/relationships/hyperlink" Target="https://emea1.datastream.cp.extranet.thomsonreuters.biz/navigator/EconomicsMetadata.aspx?navcode=US42809H1077&amp;caller=DFO&amp;version=3.0.29.54&amp;nova=false" TargetMode="External"/><Relationship Id="rId468" Type="http://schemas.openxmlformats.org/officeDocument/2006/relationships/hyperlink" Target="https://emea1.datastream.cp.extranet.thomsonreuters.biz/navigator/EconomicsMetadata.aspx?navcode=US88579Y1010&amp;caller=DFO&amp;version=3.0.29.54&amp;nova=false" TargetMode="External"/><Relationship Id="rId489" Type="http://schemas.openxmlformats.org/officeDocument/2006/relationships/hyperlink" Target="https://emea1.datastream.cp.extranet.thomsonreuters.biz/navigator/EconomicsMetadata.aspx?navcode=US92343E1029&amp;caller=DFO&amp;version=3.0.29.54&amp;nova=false" TargetMode="External"/><Relationship Id="rId25" Type="http://schemas.openxmlformats.org/officeDocument/2006/relationships/hyperlink" Target="https://emea1.datastream.cp.extranet.thomsonreuters.biz/navigator/EconomicsMetadata.aspx?navcode=BMG6359F1370&amp;caller=DFO&amp;version=3.0.29.54&amp;nova=false" TargetMode="External"/><Relationship Id="rId46" Type="http://schemas.openxmlformats.org/officeDocument/2006/relationships/hyperlink" Target="https://emea1.datastream.cp.extranet.thomsonreuters.biz/navigator/EconomicsMetadata.aspx?navcode=US0079031078&amp;caller=DFO&amp;version=3.0.29.54&amp;nova=false" TargetMode="External"/><Relationship Id="rId67" Type="http://schemas.openxmlformats.org/officeDocument/2006/relationships/hyperlink" Target="https://emea1.datastream.cp.extranet.thomsonreuters.biz/navigator/EconomicsMetadata.aspx?navcode=US03076C1062&amp;caller=DFO&amp;version=3.0.29.54&amp;nova=false" TargetMode="External"/><Relationship Id="rId272" Type="http://schemas.openxmlformats.org/officeDocument/2006/relationships/hyperlink" Target="https://emea1.datastream.cp.extranet.thomsonreuters.biz/navigator/EconomicsMetadata.aspx?navcode=US46120E6023&amp;caller=DFO&amp;version=3.0.29.54&amp;nova=false" TargetMode="External"/><Relationship Id="rId293" Type="http://schemas.openxmlformats.org/officeDocument/2006/relationships/hyperlink" Target="https://emea1.datastream.cp.extranet.thomsonreuters.biz/navigator/EconomicsMetadata.aspx?navcode=US5024131071&amp;caller=DFO&amp;version=3.0.29.54&amp;nova=false" TargetMode="External"/><Relationship Id="rId307" Type="http://schemas.openxmlformats.org/officeDocument/2006/relationships/hyperlink" Target="https://emea1.datastream.cp.extranet.thomsonreuters.biz/navigator/EconomicsMetadata.aspx?navcode=US5486611073&amp;caller=DFO&amp;version=3.0.29.54&amp;nova=false" TargetMode="External"/><Relationship Id="rId328" Type="http://schemas.openxmlformats.org/officeDocument/2006/relationships/hyperlink" Target="https://emea1.datastream.cp.extranet.thomsonreuters.biz/navigator/EconomicsMetadata.aspx?navcode=US5950171042&amp;caller=DFO&amp;version=3.0.29.54&amp;nova=false" TargetMode="External"/><Relationship Id="rId349" Type="http://schemas.openxmlformats.org/officeDocument/2006/relationships/hyperlink" Target="https://emea1.datastream.cp.extranet.thomsonreuters.biz/navigator/EconomicsMetadata.aspx?navcode=US6516391066&amp;caller=DFO&amp;version=3.0.29.54&amp;nova=false" TargetMode="External"/><Relationship Id="rId514" Type="http://schemas.openxmlformats.org/officeDocument/2006/relationships/hyperlink" Target="https://emea1.datastream.cp.extranet.thomsonreuters.biz/navigator/EconomicsMetadata.aspx?navcode=US9825261053&amp;caller=DFO&amp;version=3.0.29.54&amp;nova=false" TargetMode="External"/><Relationship Id="rId88" Type="http://schemas.openxmlformats.org/officeDocument/2006/relationships/hyperlink" Target="https://emea1.datastream.cp.extranet.thomsonreuters.biz/navigator/EconomicsMetadata.aspx?navcode=US0534841012&amp;caller=DFO&amp;version=3.0.29.54&amp;nova=false" TargetMode="External"/><Relationship Id="rId111" Type="http://schemas.openxmlformats.org/officeDocument/2006/relationships/hyperlink" Target="https://emea1.datastream.cp.extranet.thomsonreuters.biz/navigator/EconomicsMetadata.aspx?navcode=US09857L1089&amp;caller=DFO&amp;version=3.0.29.54&amp;nova=false" TargetMode="External"/><Relationship Id="rId132" Type="http://schemas.openxmlformats.org/officeDocument/2006/relationships/hyperlink" Target="https://emea1.datastream.cp.extranet.thomsonreuters.biz/navigator/EconomicsMetadata.aspx?navcode=US14149Y1082&amp;caller=DFO&amp;version=3.0.29.54&amp;nova=false" TargetMode="External"/><Relationship Id="rId153" Type="http://schemas.openxmlformats.org/officeDocument/2006/relationships/hyperlink" Target="https://emea1.datastream.cp.extranet.thomsonreuters.biz/navigator/EconomicsMetadata.aspx?navcode=US20030N1019&amp;caller=DFO&amp;version=3.0.29.54&amp;nova=false" TargetMode="External"/><Relationship Id="rId174" Type="http://schemas.openxmlformats.org/officeDocument/2006/relationships/hyperlink" Target="https://emea1.datastream.cp.extranet.thomsonreuters.biz/navigator/EconomicsMetadata.aspx?navcode=US25179M1036&amp;caller=DFO&amp;version=3.0.29.54&amp;nova=false" TargetMode="External"/><Relationship Id="rId195" Type="http://schemas.openxmlformats.org/officeDocument/2006/relationships/hyperlink" Target="https://emea1.datastream.cp.extranet.thomsonreuters.biz/navigator/EconomicsMetadata.aspx?navcode=US2855121099&amp;caller=DFO&amp;version=3.0.29.54&amp;nova=false" TargetMode="External"/><Relationship Id="rId209" Type="http://schemas.openxmlformats.org/officeDocument/2006/relationships/hyperlink" Target="https://emea1.datastream.cp.extranet.thomsonreuters.biz/navigator/EconomicsMetadata.aspx?navcode=US3070001090&amp;caller=DFO&amp;version=3.0.29.54&amp;nova=false" TargetMode="External"/><Relationship Id="rId360" Type="http://schemas.openxmlformats.org/officeDocument/2006/relationships/hyperlink" Target="https://emea1.datastream.cp.extranet.thomsonreuters.biz/navigator/EconomicsMetadata.aspx?navcode=US6700061053&amp;caller=DFO&amp;version=3.0.29.54&amp;nova=false" TargetMode="External"/><Relationship Id="rId381" Type="http://schemas.openxmlformats.org/officeDocument/2006/relationships/hyperlink" Target="https://emea1.datastream.cp.extranet.thomsonreuters.biz/navigator/EconomicsMetadata.aspx?navcode=US7043261079&amp;caller=DFO&amp;version=3.0.29.54&amp;nova=false" TargetMode="External"/><Relationship Id="rId416" Type="http://schemas.openxmlformats.org/officeDocument/2006/relationships/hyperlink" Target="https://emea1.datastream.cp.extranet.thomsonreuters.biz/navigator/EconomicsMetadata.aspx?navcode=US7739031091&amp;caller=DFO&amp;version=3.0.29.54&amp;nova=false" TargetMode="External"/><Relationship Id="rId220" Type="http://schemas.openxmlformats.org/officeDocument/2006/relationships/hyperlink" Target="https://emea1.datastream.cp.extranet.thomsonreuters.biz/navigator/EconomicsMetadata.aspx?navcode=US3434121022&amp;caller=DFO&amp;version=3.0.29.54&amp;nova=false" TargetMode="External"/><Relationship Id="rId241" Type="http://schemas.openxmlformats.org/officeDocument/2006/relationships/hyperlink" Target="https://emea1.datastream.cp.extranet.thomsonreuters.biz/navigator/EconomicsMetadata.aspx?navcode=US4128221086&amp;caller=DFO&amp;version=3.0.29.54&amp;nova=false" TargetMode="External"/><Relationship Id="rId437" Type="http://schemas.openxmlformats.org/officeDocument/2006/relationships/hyperlink" Target="https://emea1.datastream.cp.extranet.thomsonreuters.biz/navigator/EconomicsMetadata.aspx?navcode=US8326964058&amp;caller=DFO&amp;version=3.0.29.54&amp;nova=false" TargetMode="External"/><Relationship Id="rId458" Type="http://schemas.openxmlformats.org/officeDocument/2006/relationships/hyperlink" Target="https://emea1.datastream.cp.extranet.thomsonreuters.biz/navigator/EconomicsMetadata.aspx?navcode=US8760301072&amp;caller=DFO&amp;version=3.0.29.54&amp;nova=false" TargetMode="External"/><Relationship Id="rId479" Type="http://schemas.openxmlformats.org/officeDocument/2006/relationships/hyperlink" Target="https://emea1.datastream.cp.extranet.thomsonreuters.biz/navigator/EconomicsMetadata.aspx?navcode=US9078181081&amp;caller=DFO&amp;version=3.0.29.54&amp;nova=false" TargetMode="External"/><Relationship Id="rId15" Type="http://schemas.openxmlformats.org/officeDocument/2006/relationships/hyperlink" Target="https://emea1.datastream.cp.extranet.thomsonreuters.biz/navigator/HelpFiles/DatatypeDefinitions/en/99/WC19660.htm" TargetMode="External"/><Relationship Id="rId36" Type="http://schemas.openxmlformats.org/officeDocument/2006/relationships/hyperlink" Target="https://emea1.datastream.cp.extranet.thomsonreuters.biz/navigator/EconomicsMetadata.aspx?navcode=IE00BLP1HW54&amp;caller=DFO&amp;version=3.0.29.54&amp;nova=false" TargetMode="External"/><Relationship Id="rId57" Type="http://schemas.openxmlformats.org/officeDocument/2006/relationships/hyperlink" Target="https://emea1.datastream.cp.extranet.thomsonreuters.biz/navigator/EconomicsMetadata.aspx?navcode=US0213461017&amp;caller=DFO&amp;version=3.0.29.54&amp;nova=false" TargetMode="External"/><Relationship Id="rId262" Type="http://schemas.openxmlformats.org/officeDocument/2006/relationships/hyperlink" Target="https://emea1.datastream.cp.extranet.thomsonreuters.biz/navigator/EconomicsMetadata.aspx?navcode=US45073V1089&amp;caller=DFO&amp;version=3.0.29.54&amp;nova=false" TargetMode="External"/><Relationship Id="rId283" Type="http://schemas.openxmlformats.org/officeDocument/2006/relationships/hyperlink" Target="https://emea1.datastream.cp.extranet.thomsonreuters.biz/navigator/EconomicsMetadata.aspx?navcode=US4858651098&amp;caller=DFO&amp;version=3.0.29.54&amp;nova=false" TargetMode="External"/><Relationship Id="rId318" Type="http://schemas.openxmlformats.org/officeDocument/2006/relationships/hyperlink" Target="https://emea1.datastream.cp.extranet.thomsonreuters.biz/navigator/EconomicsMetadata.aspx?navcode=US5770811025&amp;caller=DFO&amp;version=3.0.29.54&amp;nova=false" TargetMode="External"/><Relationship Id="rId339" Type="http://schemas.openxmlformats.org/officeDocument/2006/relationships/hyperlink" Target="https://emea1.datastream.cp.extranet.thomsonreuters.biz/navigator/EconomicsMetadata.aspx?navcode=US6267171022&amp;caller=DFO&amp;version=3.0.29.54&amp;nova=false" TargetMode="External"/><Relationship Id="rId490" Type="http://schemas.openxmlformats.org/officeDocument/2006/relationships/hyperlink" Target="https://emea1.datastream.cp.extranet.thomsonreuters.biz/navigator/EconomicsMetadata.aspx?navcode=US92343V1044&amp;caller=DFO&amp;version=3.0.29.54&amp;nova=false" TargetMode="External"/><Relationship Id="rId504" Type="http://schemas.openxmlformats.org/officeDocument/2006/relationships/hyperlink" Target="https://emea1.datastream.cp.extranet.thomsonreuters.biz/navigator/EconomicsMetadata.aspx?navcode=US9418481035&amp;caller=DFO&amp;version=3.0.29.54&amp;nova=false" TargetMode="External"/><Relationship Id="rId78" Type="http://schemas.openxmlformats.org/officeDocument/2006/relationships/hyperlink" Target="https://emea1.datastream.cp.extranet.thomsonreuters.biz/navigator/EconomicsMetadata.aspx?navcode=US0378331005&amp;caller=DFO&amp;version=3.0.29.54&amp;nova=false" TargetMode="External"/><Relationship Id="rId99" Type="http://schemas.openxmlformats.org/officeDocument/2006/relationships/hyperlink" Target="https://emea1.datastream.cp.extranet.thomsonreuters.biz/navigator/EconomicsMetadata.aspx?navcode=US0737301038&amp;caller=DFO&amp;version=3.0.29.54&amp;nova=false" TargetMode="External"/><Relationship Id="rId101" Type="http://schemas.openxmlformats.org/officeDocument/2006/relationships/hyperlink" Target="https://emea1.datastream.cp.extranet.thomsonreuters.biz/navigator/EconomicsMetadata.aspx?navcode=US0758961&amp;caller=DFO&amp;version=3.0.29.54&amp;nova=false" TargetMode="External"/><Relationship Id="rId122" Type="http://schemas.openxmlformats.org/officeDocument/2006/relationships/hyperlink" Target="https://emea1.datastream.cp.extranet.thomsonreuters.biz/navigator/EconomicsMetadata.aspx?navcode=US1255231003&amp;caller=DFO&amp;version=3.0.29.54&amp;nova=false" TargetMode="External"/><Relationship Id="rId143" Type="http://schemas.openxmlformats.org/officeDocument/2006/relationships/hyperlink" Target="https://emea1.datastream.cp.extranet.thomsonreuters.biz/navigator/EconomicsMetadata.aspx?navcode=US1727371080&amp;caller=DFO&amp;version=3.0.29.54&amp;nova=false" TargetMode="External"/><Relationship Id="rId164" Type="http://schemas.openxmlformats.org/officeDocument/2006/relationships/hyperlink" Target="https://emea1.datastream.cp.extranet.thomsonreuters.biz/navigator/EconomicsMetadata.aspx?navcode=US2310211063&amp;caller=DFO&amp;version=3.0.29.54&amp;nova=false" TargetMode="External"/><Relationship Id="rId185" Type="http://schemas.openxmlformats.org/officeDocument/2006/relationships/hyperlink" Target="https://emea1.datastream.cp.extranet.thomsonreuters.biz/navigator/EconomicsMetadata.aspx?navcode=US2686481027&amp;caller=DFO&amp;version=3.0.29.54&amp;nova=false" TargetMode="External"/><Relationship Id="rId350" Type="http://schemas.openxmlformats.org/officeDocument/2006/relationships/hyperlink" Target="https://emea1.datastream.cp.extranet.thomsonreuters.biz/navigator/EconomicsMetadata.aspx?navcode=US65339F1012&amp;caller=DFO&amp;version=3.0.29.54&amp;nova=false" TargetMode="External"/><Relationship Id="rId371" Type="http://schemas.openxmlformats.org/officeDocument/2006/relationships/hyperlink" Target="https://emea1.datastream.cp.extranet.thomsonreuters.biz/navigator/EconomicsMetadata.aspx?navcode=US68389X1054&amp;caller=DFO&amp;version=3.0.29.54&amp;nova=false" TargetMode="External"/><Relationship Id="rId406" Type="http://schemas.openxmlformats.org/officeDocument/2006/relationships/hyperlink" Target="https://emea1.datastream.cp.extranet.thomsonreuters.biz/navigator/EconomicsMetadata.aspx?navcode=US74979E1010&amp;caller=DFO&amp;version=3.0.29.54&amp;nova=false" TargetMode="External"/><Relationship Id="rId9" Type="http://schemas.openxmlformats.org/officeDocument/2006/relationships/hyperlink" Target="https://emea1.datastream.cp.extranet.thomsonreuters.biz/navigator/HelpFiles/DatatypeDefinitions/en/99/WC19630.htm" TargetMode="External"/><Relationship Id="rId210" Type="http://schemas.openxmlformats.org/officeDocument/2006/relationships/hyperlink" Target="https://emea1.datastream.cp.extranet.thomsonreuters.biz/navigator/EconomicsMetadata.aspx?navcode=US3119001044&amp;caller=DFO&amp;version=3.0.29.54&amp;nova=false" TargetMode="External"/><Relationship Id="rId392" Type="http://schemas.openxmlformats.org/officeDocument/2006/relationships/hyperlink" Target="https://emea1.datastream.cp.extranet.thomsonreuters.biz/navigator/EconomicsMetadata.aspx?navcode=US74144T1088&amp;caller=DFO&amp;version=3.0.29.54&amp;nova=false" TargetMode="External"/><Relationship Id="rId427" Type="http://schemas.openxmlformats.org/officeDocument/2006/relationships/hyperlink" Target="https://emea1.datastream.cp.extranet.thomsonreuters.biz/navigator/EconomicsMetadata.aspx?navcode=US79466L3024&amp;caller=DFO&amp;version=3.0.29.54&amp;nova=false" TargetMode="External"/><Relationship Id="rId448" Type="http://schemas.openxmlformats.org/officeDocument/2006/relationships/hyperlink" Target="https://emea1.datastream.cp.extranet.thomsonreuters.biz/navigator/EconomicsMetadata.aspx?navcode=US8589121081&amp;caller=DFO&amp;version=3.0.29.54&amp;nova=false" TargetMode="External"/><Relationship Id="rId469" Type="http://schemas.openxmlformats.org/officeDocument/2006/relationships/hyperlink" Target="https://emea1.datastream.cp.extranet.thomsonreuters.biz/navigator/EconomicsMetadata.aspx?navcode=US8865471085&amp;caller=DFO&amp;version=3.0.29.54&amp;nova=false" TargetMode="External"/><Relationship Id="rId26" Type="http://schemas.openxmlformats.org/officeDocument/2006/relationships/hyperlink" Target="https://emea1.datastream.cp.extranet.thomsonreuters.biz/navigator/EconomicsMetadata.aspx?navcode=BMG982941046&amp;caller=DFO&amp;version=3.0.29.54&amp;nova=false" TargetMode="External"/><Relationship Id="rId231" Type="http://schemas.openxmlformats.org/officeDocument/2006/relationships/hyperlink" Target="https://emea1.datastream.cp.extranet.thomsonreuters.biz/navigator/EconomicsMetadata.aspx?navcode=US3724601055&amp;caller=DFO&amp;version=3.0.29.54&amp;nova=false" TargetMode="External"/><Relationship Id="rId252" Type="http://schemas.openxmlformats.org/officeDocument/2006/relationships/hyperlink" Target="https://emea1.datastream.cp.extranet.thomsonreuters.biz/navigator/EconomicsMetadata.aspx?navcode=US4325891095&amp;caller=DFO&amp;version=3.0.29.54&amp;nova=false" TargetMode="External"/><Relationship Id="rId273" Type="http://schemas.openxmlformats.org/officeDocument/2006/relationships/hyperlink" Target="https://emea1.datastream.cp.extranet.thomsonreuters.biz/navigator/EconomicsMetadata.aspx?navcode=US46284V1017&amp;caller=DFO&amp;version=3.0.29.54&amp;nova=false" TargetMode="External"/><Relationship Id="rId294" Type="http://schemas.openxmlformats.org/officeDocument/2006/relationships/hyperlink" Target="https://emea1.datastream.cp.extranet.thomsonreuters.biz/navigator/EconomicsMetadata.aspx?navcode=US5024311095&amp;caller=DFO&amp;version=3.0.29.54&amp;nova=false" TargetMode="External"/><Relationship Id="rId308" Type="http://schemas.openxmlformats.org/officeDocument/2006/relationships/hyperlink" Target="https://emea1.datastream.cp.extranet.thomsonreuters.biz/navigator/EconomicsMetadata.aspx?navcode=US5502411037&amp;caller=DFO&amp;version=3.0.29.54&amp;nova=false" TargetMode="External"/><Relationship Id="rId329" Type="http://schemas.openxmlformats.org/officeDocument/2006/relationships/hyperlink" Target="https://emea1.datastream.cp.extranet.thomsonreuters.biz/navigator/EconomicsMetadata.aspx?navcode=US5951121038&amp;caller=DFO&amp;version=3.0.29.54&amp;nova=false" TargetMode="External"/><Relationship Id="rId480" Type="http://schemas.openxmlformats.org/officeDocument/2006/relationships/hyperlink" Target="https://emea1.datastream.cp.extranet.thomsonreuters.biz/navigator/EconomicsMetadata.aspx?navcode=US9092143067&amp;caller=DFO&amp;version=3.0.29.54&amp;nova=false" TargetMode="External"/><Relationship Id="rId515" Type="http://schemas.openxmlformats.org/officeDocument/2006/relationships/hyperlink" Target="https://emea1.datastream.cp.extranet.thomsonreuters.biz/navigator/EconomicsMetadata.aspx?navcode=US9830241009&amp;caller=DFO&amp;version=3.0.29.54&amp;nova=false" TargetMode="External"/><Relationship Id="rId47" Type="http://schemas.openxmlformats.org/officeDocument/2006/relationships/hyperlink" Target="https://emea1.datastream.cp.extranet.thomsonreuters.biz/navigator/EconomicsMetadata.aspx?navcode=US00817Y1082&amp;caller=DFO&amp;version=3.0.29.54&amp;nova=false" TargetMode="External"/><Relationship Id="rId68" Type="http://schemas.openxmlformats.org/officeDocument/2006/relationships/hyperlink" Target="https://emea1.datastream.cp.extranet.thomsonreuters.biz/navigator/EconomicsMetadata.aspx?navcode=US0311621009&amp;caller=DFO&amp;version=3.0.29.54&amp;nova=false" TargetMode="External"/><Relationship Id="rId89" Type="http://schemas.openxmlformats.org/officeDocument/2006/relationships/hyperlink" Target="https://emea1.datastream.cp.extranet.thomsonreuters.biz/navigator/EconomicsMetadata.aspx?navcode=US0536111091&amp;caller=DFO&amp;version=3.0.29.54&amp;nova=false" TargetMode="External"/><Relationship Id="rId112" Type="http://schemas.openxmlformats.org/officeDocument/2006/relationships/hyperlink" Target="https://emea1.datastream.cp.extranet.thomsonreuters.biz/navigator/EconomicsMetadata.aspx?navcode=US1011211018&amp;caller=DFO&amp;version=3.0.29.54&amp;nova=false" TargetMode="External"/><Relationship Id="rId133" Type="http://schemas.openxmlformats.org/officeDocument/2006/relationships/hyperlink" Target="https://emea1.datastream.cp.extranet.thomsonreuters.biz/navigator/EconomicsMetadata.aspx?navcode=US1431301027&amp;caller=DFO&amp;version=3.0.29.54&amp;nova=false" TargetMode="External"/><Relationship Id="rId154" Type="http://schemas.openxmlformats.org/officeDocument/2006/relationships/hyperlink" Target="https://emea1.datastream.cp.extranet.thomsonreuters.biz/navigator/EconomicsMetadata.aspx?navcode=US2003401070&amp;caller=DFO&amp;version=3.0.29.54&amp;nova=false" TargetMode="External"/><Relationship Id="rId175" Type="http://schemas.openxmlformats.org/officeDocument/2006/relationships/hyperlink" Target="https://emea1.datastream.cp.extranet.thomsonreuters.biz/navigator/EconomicsMetadata.aspx?navcode=US2540671011&amp;caller=DFO&amp;version=3.0.29.54&amp;nova=false" TargetMode="External"/><Relationship Id="rId340" Type="http://schemas.openxmlformats.org/officeDocument/2006/relationships/hyperlink" Target="https://emea1.datastream.cp.extranet.thomsonreuters.biz/navigator/EconomicsMetadata.aspx?navcode=US6293775085&amp;caller=DFO&amp;version=3.0.29.54&amp;nova=false" TargetMode="External"/><Relationship Id="rId361" Type="http://schemas.openxmlformats.org/officeDocument/2006/relationships/hyperlink" Target="https://emea1.datastream.cp.extranet.thomsonreuters.biz/navigator/EconomicsMetadata.aspx?navcode=US6700081010&amp;caller=DFO&amp;version=3.0.29.54&amp;nova=false" TargetMode="External"/><Relationship Id="rId196" Type="http://schemas.openxmlformats.org/officeDocument/2006/relationships/hyperlink" Target="https://emea1.datastream.cp.extranet.thomsonreuters.biz/navigator/EconomicsMetadata.aspx?navcode=US2856611049&amp;caller=DFO&amp;version=3.0.29.54&amp;nova=false" TargetMode="External"/><Relationship Id="rId200" Type="http://schemas.openxmlformats.org/officeDocument/2006/relationships/hyperlink" Target="https://emea1.datastream.cp.extranet.thomsonreuters.biz/navigator/EconomicsMetadata.aspx?navcode=US29476L1070&amp;caller=DFO&amp;version=3.0.29.54&amp;nova=false" TargetMode="External"/><Relationship Id="rId382" Type="http://schemas.openxmlformats.org/officeDocument/2006/relationships/hyperlink" Target="https://emea1.datastream.cp.extranet.thomsonreuters.biz/navigator/EconomicsMetadata.aspx?navcode=US7127041058&amp;caller=DFO&amp;version=3.0.29.54&amp;nova=false" TargetMode="External"/><Relationship Id="rId417" Type="http://schemas.openxmlformats.org/officeDocument/2006/relationships/hyperlink" Target="https://emea1.datastream.cp.extranet.thomsonreuters.biz/navigator/EconomicsMetadata.aspx?navcode=US7743411016&amp;caller=DFO&amp;version=3.0.29.54&amp;nova=false" TargetMode="External"/><Relationship Id="rId438" Type="http://schemas.openxmlformats.org/officeDocument/2006/relationships/hyperlink" Target="https://emea1.datastream.cp.extranet.thomsonreuters.biz/navigator/EconomicsMetadata.aspx?navcode=US8330341012&amp;caller=DFO&amp;version=3.0.29.54&amp;nova=false" TargetMode="External"/><Relationship Id="rId459" Type="http://schemas.openxmlformats.org/officeDocument/2006/relationships/hyperlink" Target="https://emea1.datastream.cp.extranet.thomsonreuters.biz/navigator/EconomicsMetadata.aspx?navcode=US87612E1064&amp;caller=DFO&amp;version=3.0.29.54&amp;nova=false" TargetMode="External"/><Relationship Id="rId16" Type="http://schemas.openxmlformats.org/officeDocument/2006/relationships/hyperlink" Target="https://emea1.datastream.cp.extranet.thomsonreuters.biz/navigator/HelpFiles/DatatypeDefinitions/en/99/WC19661.htm" TargetMode="External"/><Relationship Id="rId221" Type="http://schemas.openxmlformats.org/officeDocument/2006/relationships/hyperlink" Target="https://emea1.datastream.cp.extranet.thomsonreuters.biz/navigator/EconomicsMetadata.aspx?navcode=US34354P1057&amp;caller=DFO&amp;version=3.0.29.54&amp;nova=false" TargetMode="External"/><Relationship Id="rId242" Type="http://schemas.openxmlformats.org/officeDocument/2006/relationships/hyperlink" Target="https://emea1.datastream.cp.extranet.thomsonreuters.biz/navigator/EconomicsMetadata.aspx?navcode=US4130861093&amp;caller=DFO&amp;version=3.0.29.54&amp;nova=false" TargetMode="External"/><Relationship Id="rId263" Type="http://schemas.openxmlformats.org/officeDocument/2006/relationships/hyperlink" Target="https://emea1.datastream.cp.extranet.thomsonreuters.biz/navigator/EconomicsMetadata.aspx?navcode=US4523081093&amp;caller=DFO&amp;version=3.0.29.54&amp;nova=false" TargetMode="External"/><Relationship Id="rId284" Type="http://schemas.openxmlformats.org/officeDocument/2006/relationships/hyperlink" Target="https://emea1.datastream.cp.extranet.thomsonreuters.biz/navigator/EconomicsMetadata.aspx?navcode=US48666K1097&amp;caller=DFO&amp;version=3.0.29.54&amp;nova=false" TargetMode="External"/><Relationship Id="rId319" Type="http://schemas.openxmlformats.org/officeDocument/2006/relationships/hyperlink" Target="https://emea1.datastream.cp.extranet.thomsonreuters.biz/navigator/EconomicsMetadata.aspx?navcode=US5797802064&amp;caller=DFO&amp;version=3.0.29.54&amp;nova=false" TargetMode="External"/><Relationship Id="rId470" Type="http://schemas.openxmlformats.org/officeDocument/2006/relationships/hyperlink" Target="https://emea1.datastream.cp.extranet.thomsonreuters.biz/navigator/EconomicsMetadata.aspx?navcode=US8873173038&amp;caller=DFO&amp;version=3.0.29.54&amp;nova=false" TargetMode="External"/><Relationship Id="rId491" Type="http://schemas.openxmlformats.org/officeDocument/2006/relationships/hyperlink" Target="https://emea1.datastream.cp.extranet.thomsonreuters.biz/navigator/EconomicsMetadata.aspx?navcode=US92553P2011&amp;caller=DFO&amp;version=3.0.29.54&amp;nova=false" TargetMode="External"/><Relationship Id="rId505" Type="http://schemas.openxmlformats.org/officeDocument/2006/relationships/hyperlink" Target="https://emea1.datastream.cp.extranet.thomsonreuters.biz/navigator/EconomicsMetadata.aspx?navcode=US9497461015&amp;caller=DFO&amp;version=3.0.29.54&amp;nova=false" TargetMode="External"/><Relationship Id="rId37" Type="http://schemas.openxmlformats.org/officeDocument/2006/relationships/hyperlink" Target="https://emea1.datastream.cp.extranet.thomsonreuters.biz/navigator/EconomicsMetadata.aspx?navcode=IE00BTN1Y115&amp;caller=DFO&amp;version=3.0.29.54&amp;nova=false" TargetMode="External"/><Relationship Id="rId58" Type="http://schemas.openxmlformats.org/officeDocument/2006/relationships/hyperlink" Target="https://emea1.datastream.cp.extranet.thomsonreuters.biz/navigator/EconomicsMetadata.aspx?navcode=US0214411003&amp;caller=DFO&amp;version=3.0.29.54&amp;nova=false" TargetMode="External"/><Relationship Id="rId79" Type="http://schemas.openxmlformats.org/officeDocument/2006/relationships/hyperlink" Target="https://emea1.datastream.cp.extranet.thomsonreuters.biz/navigator/EconomicsMetadata.aspx?navcode=US0381491002&amp;caller=DFO&amp;version=3.0.29.54&amp;nova=false" TargetMode="External"/><Relationship Id="rId102" Type="http://schemas.openxmlformats.org/officeDocument/2006/relationships/hyperlink" Target="https://emea1.datastream.cp.extranet.thomsonreuters.biz/navigator/EconomicsMetadata.aspx?navcode=US0814371052&amp;caller=DFO&amp;version=3.0.29.54&amp;nova=false" TargetMode="External"/><Relationship Id="rId123" Type="http://schemas.openxmlformats.org/officeDocument/2006/relationships/hyperlink" Target="https://emea1.datastream.cp.extranet.thomsonreuters.biz/navigator/EconomicsMetadata.aspx?navcode=US12572Q1058&amp;caller=DFO&amp;version=3.0.29.54&amp;nova=false" TargetMode="External"/><Relationship Id="rId144" Type="http://schemas.openxmlformats.org/officeDocument/2006/relationships/hyperlink" Target="https://emea1.datastream.cp.extranet.thomsonreuters.biz/navigator/EconomicsMetadata.aspx?navcode=US17275R1023&amp;caller=DFO&amp;version=3.0.29.54&amp;nova=false" TargetMode="External"/><Relationship Id="rId330" Type="http://schemas.openxmlformats.org/officeDocument/2006/relationships/hyperlink" Target="https://emea1.datastream.cp.extranet.thomsonreuters.biz/navigator/EconomicsMetadata.aspx?navcode=US6010731098&amp;caller=DFO&amp;version=3.0.29.54&amp;nova=false" TargetMode="External"/><Relationship Id="rId90" Type="http://schemas.openxmlformats.org/officeDocument/2006/relationships/hyperlink" Target="https://emea1.datastream.cp.extranet.thomsonreuters.biz/navigator/EconomicsMetadata.aspx?navcode=US0543031027&amp;caller=DFO&amp;version=3.0.29.54&amp;nova=false" TargetMode="External"/><Relationship Id="rId165" Type="http://schemas.openxmlformats.org/officeDocument/2006/relationships/hyperlink" Target="https://emea1.datastream.cp.extranet.thomsonreuters.biz/navigator/EconomicsMetadata.aspx?navcode=US23331A1097&amp;caller=DFO&amp;version=3.0.29.54&amp;nova=false" TargetMode="External"/><Relationship Id="rId186" Type="http://schemas.openxmlformats.org/officeDocument/2006/relationships/hyperlink" Target="https://emea1.datastream.cp.extranet.thomsonreuters.biz/navigator/EconomicsMetadata.aspx?navcode=US26875P1012&amp;caller=DFO&amp;version=3.0.29.54&amp;nova=false" TargetMode="External"/><Relationship Id="rId351" Type="http://schemas.openxmlformats.org/officeDocument/2006/relationships/hyperlink" Target="https://emea1.datastream.cp.extranet.thomsonreuters.biz/navigator/EconomicsMetadata.aspx?navcode=US6540861076&amp;caller=DFO&amp;version=3.0.29.54&amp;nova=false" TargetMode="External"/><Relationship Id="rId372" Type="http://schemas.openxmlformats.org/officeDocument/2006/relationships/hyperlink" Target="https://emea1.datastream.cp.extranet.thomsonreuters.biz/navigator/EconomicsMetadata.aspx?navcode=US69331C1080&amp;caller=DFO&amp;version=3.0.29.54&amp;nova=false" TargetMode="External"/><Relationship Id="rId393" Type="http://schemas.openxmlformats.org/officeDocument/2006/relationships/hyperlink" Target="https://emea1.datastream.cp.extranet.thomsonreuters.biz/navigator/EconomicsMetadata.aspx?navcode=US74251V1026&amp;caller=DFO&amp;version=3.0.29.54&amp;nova=false" TargetMode="External"/><Relationship Id="rId407" Type="http://schemas.openxmlformats.org/officeDocument/2006/relationships/hyperlink" Target="https://emea1.datastream.cp.extranet.thomsonreuters.biz/navigator/EconomicsMetadata.aspx?navcode=US7512121010&amp;caller=DFO&amp;version=3.0.29.54&amp;nova=false" TargetMode="External"/><Relationship Id="rId428" Type="http://schemas.openxmlformats.org/officeDocument/2006/relationships/hyperlink" Target="https://emea1.datastream.cp.extranet.thomsonreuters.biz/navigator/EconomicsMetadata.aspx?navcode=US80004C1018&amp;caller=DFO&amp;version=3.0.29.54&amp;nova=false" TargetMode="External"/><Relationship Id="rId449" Type="http://schemas.openxmlformats.org/officeDocument/2006/relationships/hyperlink" Target="https://emea1.datastream.cp.extranet.thomsonreuters.biz/navigator/EconomicsMetadata.aspx?navcode=US8636671013&amp;caller=DFO&amp;version=3.0.29.54&amp;nova=false" TargetMode="External"/><Relationship Id="rId211" Type="http://schemas.openxmlformats.org/officeDocument/2006/relationships/hyperlink" Target="https://emea1.datastream.cp.extranet.thomsonreuters.biz/navigator/EconomicsMetadata.aspx?navcode=US3134003017&amp;caller=DFO&amp;version=3.0.29.54&amp;nova=false" TargetMode="External"/><Relationship Id="rId232" Type="http://schemas.openxmlformats.org/officeDocument/2006/relationships/hyperlink" Target="https://emea1.datastream.cp.extranet.thomsonreuters.biz/navigator/EconomicsMetadata.aspx?navcode=US37247D1063&amp;caller=DFO&amp;version=3.0.29.54&amp;nova=false" TargetMode="External"/><Relationship Id="rId253" Type="http://schemas.openxmlformats.org/officeDocument/2006/relationships/hyperlink" Target="https://emea1.datastream.cp.extranet.thomsonreuters.biz/navigator/EconomicsMetadata.aspx?navcode=US4370761029&amp;caller=DFO&amp;version=3.0.29.54&amp;nova=false" TargetMode="External"/><Relationship Id="rId274" Type="http://schemas.openxmlformats.org/officeDocument/2006/relationships/hyperlink" Target="https://emea1.datastream.cp.extranet.thomsonreuters.biz/navigator/EconomicsMetadata.aspx?navcode=US46625H1005&amp;caller=DFO&amp;version=3.0.29.54&amp;nova=false" TargetMode="External"/><Relationship Id="rId295" Type="http://schemas.openxmlformats.org/officeDocument/2006/relationships/hyperlink" Target="https://emea1.datastream.cp.extranet.thomsonreuters.biz/navigator/EconomicsMetadata.aspx?navcode=US50540R4092&amp;caller=DFO&amp;version=3.0.29.54&amp;nova=false" TargetMode="External"/><Relationship Id="rId309" Type="http://schemas.openxmlformats.org/officeDocument/2006/relationships/hyperlink" Target="https://emea1.datastream.cp.extranet.thomsonreuters.biz/navigator/EconomicsMetadata.aspx?navcode=US55261F1049&amp;caller=DFO&amp;version=3.0.29.54&amp;nova=false" TargetMode="External"/><Relationship Id="rId460" Type="http://schemas.openxmlformats.org/officeDocument/2006/relationships/hyperlink" Target="https://emea1.datastream.cp.extranet.thomsonreuters.biz/navigator/EconomicsMetadata.aspx?navcode=US87901J1051&amp;caller=DFO&amp;version=3.0.29.54&amp;nova=false" TargetMode="External"/><Relationship Id="rId481" Type="http://schemas.openxmlformats.org/officeDocument/2006/relationships/hyperlink" Target="https://emea1.datastream.cp.extranet.thomsonreuters.biz/navigator/EconomicsMetadata.aspx?navcode=US9113121068&amp;caller=DFO&amp;version=3.0.29.54&amp;nova=false" TargetMode="External"/><Relationship Id="rId516" Type="http://schemas.openxmlformats.org/officeDocument/2006/relationships/hyperlink" Target="https://emea1.datastream.cp.extranet.thomsonreuters.biz/navigator/EconomicsMetadata.aspx?navcode=US9831341071&amp;caller=DFO&amp;version=3.0.29.54&amp;nova=false" TargetMode="External"/><Relationship Id="rId27" Type="http://schemas.openxmlformats.org/officeDocument/2006/relationships/hyperlink" Target="https://emea1.datastream.cp.extranet.thomsonreuters.biz/navigator/EconomicsMetadata.aspx?navcode=CH0044328745&amp;caller=DFO&amp;version=3.0.29.54&amp;nova=false" TargetMode="External"/><Relationship Id="rId48" Type="http://schemas.openxmlformats.org/officeDocument/2006/relationships/hyperlink" Target="https://emea1.datastream.cp.extranet.thomsonreuters.biz/navigator/EconomicsMetadata.aspx?navcode=US00846U1016&amp;caller=DFO&amp;version=3.0.29.54&amp;nova=false" TargetMode="External"/><Relationship Id="rId69" Type="http://schemas.openxmlformats.org/officeDocument/2006/relationships/hyperlink" Target="https://emea1.datastream.cp.extranet.thomsonreuters.biz/navigator/EconomicsMetadata.aspx?navcode=US0320951017&amp;caller=DFO&amp;version=3.0.29.54&amp;nova=false" TargetMode="External"/><Relationship Id="rId113" Type="http://schemas.openxmlformats.org/officeDocument/2006/relationships/hyperlink" Target="https://emea1.datastream.cp.extranet.thomsonreuters.biz/navigator/EconomicsMetadata.aspx?navcode=US1011371077&amp;caller=DFO&amp;version=3.0.29.54&amp;nova=false" TargetMode="External"/><Relationship Id="rId134" Type="http://schemas.openxmlformats.org/officeDocument/2006/relationships/hyperlink" Target="https://emea1.datastream.cp.extranet.thomsonreuters.biz/navigator/EconomicsMetadata.aspx?navcode=US1491231015&amp;caller=DFO&amp;version=3.0.29.54&amp;nova=false" TargetMode="External"/><Relationship Id="rId320" Type="http://schemas.openxmlformats.org/officeDocument/2006/relationships/hyperlink" Target="https://emea1.datastream.cp.extranet.thomsonreuters.biz/navigator/EconomicsMetadata.aspx?navcode=US5801351017&amp;caller=DFO&amp;version=3.0.29.54&amp;nova=false" TargetMode="External"/><Relationship Id="rId80" Type="http://schemas.openxmlformats.org/officeDocument/2006/relationships/hyperlink" Target="https://emea1.datastream.cp.extranet.thomsonreuters.biz/navigator/EconomicsMetadata.aspx?navcode=US0382221051&amp;caller=DFO&amp;version=3.0.29.54&amp;nova=false" TargetMode="External"/><Relationship Id="rId155" Type="http://schemas.openxmlformats.org/officeDocument/2006/relationships/hyperlink" Target="https://emea1.datastream.cp.extranet.thomsonreuters.biz/navigator/EconomicsMetadata.aspx?navcode=US2056381096&amp;caller=DFO&amp;version=3.0.29.54&amp;nova=false" TargetMode="External"/><Relationship Id="rId176" Type="http://schemas.openxmlformats.org/officeDocument/2006/relationships/hyperlink" Target="https://emea1.datastream.cp.extranet.thomsonreuters.biz/navigator/EconomicsMetadata.aspx?navcode=US2546871060&amp;caller=DFO&amp;version=3.0.29.54&amp;nova=false" TargetMode="External"/><Relationship Id="rId197" Type="http://schemas.openxmlformats.org/officeDocument/2006/relationships/hyperlink" Target="https://emea1.datastream.cp.extranet.thomsonreuters.biz/navigator/EconomicsMetadata.aspx?navcode=US2910111044&amp;caller=DFO&amp;version=3.0.29.54&amp;nova=false" TargetMode="External"/><Relationship Id="rId341" Type="http://schemas.openxmlformats.org/officeDocument/2006/relationships/hyperlink" Target="https://emea1.datastream.cp.extranet.thomsonreuters.biz/navigator/EconomicsMetadata.aspx?navcode=US62955J1034&amp;caller=DFO&amp;version=3.0.29.54&amp;nova=false" TargetMode="External"/><Relationship Id="rId362" Type="http://schemas.openxmlformats.org/officeDocument/2006/relationships/hyperlink" Target="https://emea1.datastream.cp.extranet.thomsonreuters.biz/navigator/EconomicsMetadata.aspx?navcode=US6703461052&amp;caller=DFO&amp;version=3.0.29.54&amp;nova=false" TargetMode="External"/><Relationship Id="rId383" Type="http://schemas.openxmlformats.org/officeDocument/2006/relationships/hyperlink" Target="https://emea1.datastream.cp.extranet.thomsonreuters.biz/navigator/EconomicsMetadata.aspx?navcode=US7134481081&amp;caller=DFO&amp;version=3.0.29.54&amp;nova=false" TargetMode="External"/><Relationship Id="rId418" Type="http://schemas.openxmlformats.org/officeDocument/2006/relationships/hyperlink" Target="https://emea1.datastream.cp.extranet.thomsonreuters.biz/navigator/EconomicsMetadata.aspx?navcode=US7753711073&amp;caller=DFO&amp;version=3.0.29.54&amp;nova=false" TargetMode="External"/><Relationship Id="rId439" Type="http://schemas.openxmlformats.org/officeDocument/2006/relationships/hyperlink" Target="https://emea1.datastream.cp.extranet.thomsonreuters.biz/navigator/EconomicsMetadata.aspx?navcode=US8425871071&amp;caller=DFO&amp;version=3.0.29.54&amp;nova=false" TargetMode="External"/><Relationship Id="rId201" Type="http://schemas.openxmlformats.org/officeDocument/2006/relationships/hyperlink" Target="https://emea1.datastream.cp.extranet.thomsonreuters.biz/navigator/EconomicsMetadata.aspx?navcode=US30040W1080&amp;caller=DFO&amp;version=3.0.29.54&amp;nova=false" TargetMode="External"/><Relationship Id="rId222" Type="http://schemas.openxmlformats.org/officeDocument/2006/relationships/hyperlink" Target="https://emea1.datastream.cp.extranet.thomsonreuters.biz/navigator/EconomicsMetadata.aspx?navcode=US3453708600&amp;caller=DFO&amp;version=3.0.29.54&amp;nova=false" TargetMode="External"/><Relationship Id="rId243" Type="http://schemas.openxmlformats.org/officeDocument/2006/relationships/hyperlink" Target="https://emea1.datastream.cp.extranet.thomsonreuters.biz/navigator/EconomicsMetadata.aspx?navcode=US4136191073&amp;caller=DFO&amp;version=3.0.29.54&amp;nova=false" TargetMode="External"/><Relationship Id="rId264" Type="http://schemas.openxmlformats.org/officeDocument/2006/relationships/hyperlink" Target="https://emea1.datastream.cp.extranet.thomsonreuters.biz/navigator/EconomicsMetadata.aspx?navcode=US4581401001&amp;caller=DFO&amp;version=3.0.29.54&amp;nova=false" TargetMode="External"/><Relationship Id="rId285" Type="http://schemas.openxmlformats.org/officeDocument/2006/relationships/hyperlink" Target="https://emea1.datastream.cp.extranet.thomsonreuters.biz/navigator/EconomicsMetadata.aspx?navcode=US4878361082&amp;caller=DFO&amp;version=3.0.29.54&amp;nova=false" TargetMode="External"/><Relationship Id="rId450" Type="http://schemas.openxmlformats.org/officeDocument/2006/relationships/hyperlink" Target="https://emea1.datastream.cp.extranet.thomsonreuters.biz/navigator/EconomicsMetadata.aspx?navcode=US8668102036&amp;caller=DFO&amp;version=3.0.29.54&amp;nova=false" TargetMode="External"/><Relationship Id="rId471" Type="http://schemas.openxmlformats.org/officeDocument/2006/relationships/hyperlink" Target="https://emea1.datastream.cp.extranet.thomsonreuters.biz/navigator/EconomicsMetadata.aspx?navcode=US8919061098&amp;caller=DFO&amp;version=3.0.29.54&amp;nova=false" TargetMode="External"/><Relationship Id="rId506" Type="http://schemas.openxmlformats.org/officeDocument/2006/relationships/hyperlink" Target="https://emea1.datastream.cp.extranet.thomsonreuters.biz/navigator/EconomicsMetadata.aspx?navcode=US95040Q1040&amp;caller=DFO&amp;version=3.0.29.54&amp;nova=false" TargetMode="External"/><Relationship Id="rId17" Type="http://schemas.openxmlformats.org/officeDocument/2006/relationships/hyperlink" Target="https://emea1.datastream.cp.extranet.thomsonreuters.biz/navigator/HelpFiles/DatatypeDefinitions/en/99/WC19670.htm" TargetMode="External"/><Relationship Id="rId38" Type="http://schemas.openxmlformats.org/officeDocument/2006/relationships/hyperlink" Target="https://emea1.datastream.cp.extranet.thomsonreuters.biz/navigator/EconomicsMetadata.aspx?navcode=IE00BY7QL619&amp;caller=DFO&amp;version=3.0.29.54&amp;nova=false" TargetMode="External"/><Relationship Id="rId59" Type="http://schemas.openxmlformats.org/officeDocument/2006/relationships/hyperlink" Target="https://emea1.datastream.cp.extranet.thomsonreuters.biz/navigator/EconomicsMetadata.aspx?navcode=US02209S1033&amp;caller=DFO&amp;version=3.0.29.54&amp;nova=false" TargetMode="External"/><Relationship Id="rId103" Type="http://schemas.openxmlformats.org/officeDocument/2006/relationships/hyperlink" Target="https://emea1.datastream.cp.extranet.thomsonreuters.biz/navigator/EconomicsMetadata.aspx?navcode=US0846707026&amp;caller=DFO&amp;version=3.0.29.54&amp;nova=false" TargetMode="External"/><Relationship Id="rId124" Type="http://schemas.openxmlformats.org/officeDocument/2006/relationships/hyperlink" Target="https://emea1.datastream.cp.extranet.thomsonreuters.biz/navigator/EconomicsMetadata.aspx?navcode=US1258961002&amp;caller=DFO&amp;version=3.0.29.54&amp;nova=false" TargetMode="External"/><Relationship Id="rId310" Type="http://schemas.openxmlformats.org/officeDocument/2006/relationships/hyperlink" Target="https://emea1.datastream.cp.extranet.thomsonreuters.biz/navigator/EconomicsMetadata.aspx?navcode=US55262C1009&amp;caller=DFO&amp;version=3.0.29.54&amp;nova=false" TargetMode="External"/><Relationship Id="rId492" Type="http://schemas.openxmlformats.org/officeDocument/2006/relationships/hyperlink" Target="https://emea1.datastream.cp.extranet.thomsonreuters.biz/navigator/EconomicsMetadata.aspx?navcode=US9255501051&amp;caller=DFO&amp;version=3.0.29.54&amp;nova=false" TargetMode="External"/><Relationship Id="rId70" Type="http://schemas.openxmlformats.org/officeDocument/2006/relationships/hyperlink" Target="https://emea1.datastream.cp.extranet.thomsonreuters.biz/navigator/EconomicsMetadata.aspx?navcode=US0325111070&amp;caller=DFO&amp;version=3.0.29.54&amp;nova=false" TargetMode="External"/><Relationship Id="rId91" Type="http://schemas.openxmlformats.org/officeDocument/2006/relationships/hyperlink" Target="https://emea1.datastream.cp.extranet.thomsonreuters.biz/navigator/EconomicsMetadata.aspx?navcode=US0559211000&amp;caller=DFO&amp;version=3.0.29.54&amp;nova=false" TargetMode="External"/><Relationship Id="rId145" Type="http://schemas.openxmlformats.org/officeDocument/2006/relationships/hyperlink" Target="https://emea1.datastream.cp.extranet.thomsonreuters.biz/navigator/EconomicsMetadata.aspx?navcode=US1729081059&amp;caller=DFO&amp;version=3.0.29.54&amp;nova=false" TargetMode="External"/><Relationship Id="rId166" Type="http://schemas.openxmlformats.org/officeDocument/2006/relationships/hyperlink" Target="https://emea1.datastream.cp.extranet.thomsonreuters.biz/navigator/EconomicsMetadata.aspx?navcode=US2333311072&amp;caller=DFO&amp;version=3.0.29.54&amp;nova=false" TargetMode="External"/><Relationship Id="rId187" Type="http://schemas.openxmlformats.org/officeDocument/2006/relationships/hyperlink" Target="https://emea1.datastream.cp.extranet.thomsonreuters.biz/navigator/EconomicsMetadata.aspx?navcode=US26884L1098&amp;caller=DFO&amp;version=3.0.29.54&amp;nova=false" TargetMode="External"/><Relationship Id="rId331" Type="http://schemas.openxmlformats.org/officeDocument/2006/relationships/hyperlink" Target="https://emea1.datastream.cp.extranet.thomsonreuters.biz/navigator/EconomicsMetadata.aspx?navcode=US6085541018&amp;caller=DFO&amp;version=3.0.29.54&amp;nova=false" TargetMode="External"/><Relationship Id="rId352" Type="http://schemas.openxmlformats.org/officeDocument/2006/relationships/hyperlink" Target="https://emea1.datastream.cp.extranet.thomsonreuters.biz/navigator/EconomicsMetadata.aspx?navcode=US6541061031&amp;caller=DFO&amp;version=3.0.29.54&amp;nova=false" TargetMode="External"/><Relationship Id="rId373" Type="http://schemas.openxmlformats.org/officeDocument/2006/relationships/hyperlink" Target="https://emea1.datastream.cp.extranet.thomsonreuters.biz/navigator/EconomicsMetadata.aspx?navcode=US6934751057&amp;caller=DFO&amp;version=3.0.29.54&amp;nova=false" TargetMode="External"/><Relationship Id="rId394" Type="http://schemas.openxmlformats.org/officeDocument/2006/relationships/hyperlink" Target="https://emea1.datastream.cp.extranet.thomsonreuters.biz/navigator/EconomicsMetadata.aspx?navcode=US7427181091&amp;caller=DFO&amp;version=3.0.29.54&amp;nova=false" TargetMode="External"/><Relationship Id="rId408" Type="http://schemas.openxmlformats.org/officeDocument/2006/relationships/hyperlink" Target="https://emea1.datastream.cp.extranet.thomsonreuters.biz/navigator/EconomicsMetadata.aspx?navcode=US75281A1097&amp;caller=DFO&amp;version=3.0.29.54&amp;nova=false" TargetMode="External"/><Relationship Id="rId429" Type="http://schemas.openxmlformats.org/officeDocument/2006/relationships/hyperlink" Target="https://emea1.datastream.cp.extranet.thomsonreuters.biz/navigator/EconomicsMetadata.aspx?navcode=US80589M1027&amp;caller=DFO&amp;version=3.0.29.54&amp;nova=false" TargetMode="External"/><Relationship Id="rId1" Type="http://schemas.openxmlformats.org/officeDocument/2006/relationships/hyperlink" Target="https://emea1.datastream.cp.extranet.thomsonreuters.biz/navigator/HelpFiles/DatatypeDefinitions/en/99/WC19600.htm" TargetMode="External"/><Relationship Id="rId212" Type="http://schemas.openxmlformats.org/officeDocument/2006/relationships/hyperlink" Target="https://emea1.datastream.cp.extranet.thomsonreuters.biz/navigator/EconomicsMetadata.aspx?navcode=US3135861090&amp;caller=DFO&amp;version=3.0.29.54&amp;nova=false" TargetMode="External"/><Relationship Id="rId233" Type="http://schemas.openxmlformats.org/officeDocument/2006/relationships/hyperlink" Target="https://emea1.datastream.cp.extranet.thomsonreuters.biz/navigator/EconomicsMetadata.aspx?navcode=US3755581036&amp;caller=DFO&amp;version=3.0.29.54&amp;nova=false" TargetMode="External"/><Relationship Id="rId254" Type="http://schemas.openxmlformats.org/officeDocument/2006/relationships/hyperlink" Target="https://emea1.datastream.cp.extranet.thomsonreuters.biz/navigator/EconomicsMetadata.aspx?navcode=US4385161066&amp;caller=DFO&amp;version=3.0.29.54&amp;nova=false" TargetMode="External"/><Relationship Id="rId440" Type="http://schemas.openxmlformats.org/officeDocument/2006/relationships/hyperlink" Target="https://emea1.datastream.cp.extranet.thomsonreuters.biz/navigator/EconomicsMetadata.aspx?navcode=US8447411088&amp;caller=DFO&amp;version=3.0.29.54&amp;nova=false" TargetMode="External"/><Relationship Id="rId28" Type="http://schemas.openxmlformats.org/officeDocument/2006/relationships/hyperlink" Target="https://emea1.datastream.cp.extranet.thomsonreuters.biz/navigator/EconomicsMetadata.aspx?navcode=CH0048265513&amp;caller=DFO&amp;version=3.0.29.54&amp;nova=false" TargetMode="External"/><Relationship Id="rId49" Type="http://schemas.openxmlformats.org/officeDocument/2006/relationships/hyperlink" Target="https://emea1.datastream.cp.extranet.thomsonreuters.biz/navigator/EconomicsMetadata.aspx?navcode=US0091581068&amp;caller=DFO&amp;version=3.0.29.54&amp;nova=false" TargetMode="External"/><Relationship Id="rId114" Type="http://schemas.openxmlformats.org/officeDocument/2006/relationships/hyperlink" Target="https://emea1.datastream.cp.extranet.thomsonreuters.biz/navigator/EconomicsMetadata.aspx?navcode=US1101221083&amp;caller=DFO&amp;version=3.0.29.54&amp;nova=false" TargetMode="External"/><Relationship Id="rId275" Type="http://schemas.openxmlformats.org/officeDocument/2006/relationships/hyperlink" Target="https://emea1.datastream.cp.extranet.thomsonreuters.biz/navigator/EconomicsMetadata.aspx?navcode=US4663131039&amp;caller=DFO&amp;version=3.0.29.54&amp;nova=false" TargetMode="External"/><Relationship Id="rId296" Type="http://schemas.openxmlformats.org/officeDocument/2006/relationships/hyperlink" Target="https://emea1.datastream.cp.extranet.thomsonreuters.biz/navigator/EconomicsMetadata.aspx?navcode=US5184391044&amp;caller=DFO&amp;version=3.0.29.54&amp;nova=false" TargetMode="External"/><Relationship Id="rId300" Type="http://schemas.openxmlformats.org/officeDocument/2006/relationships/hyperlink" Target="https://emea1.datastream.cp.extranet.thomsonreuters.biz/navigator/EconomicsMetadata.aspx?navcode=US5260571048&amp;caller=DFO&amp;version=3.0.29.54&amp;nova=false" TargetMode="External"/><Relationship Id="rId461" Type="http://schemas.openxmlformats.org/officeDocument/2006/relationships/hyperlink" Target="https://emea1.datastream.cp.extranet.thomsonreuters.biz/navigator/EconomicsMetadata.aspx?navcode=US8796641004&amp;caller=DFO&amp;version=3.0.29.54&amp;nova=false" TargetMode="External"/><Relationship Id="rId482" Type="http://schemas.openxmlformats.org/officeDocument/2006/relationships/hyperlink" Target="https://emea1.datastream.cp.extranet.thomsonreuters.biz/navigator/EconomicsMetadata.aspx?navcode=US9129091081&amp;caller=DFO&amp;version=3.0.29.54&amp;nova=false" TargetMode="External"/><Relationship Id="rId517" Type="http://schemas.openxmlformats.org/officeDocument/2006/relationships/hyperlink" Target="https://emea1.datastream.cp.extranet.thomsonreuters.biz/navigator/EconomicsMetadata.aspx?navcode=US98389B1008&amp;caller=DFO&amp;version=3.0.29.54&amp;nova=false" TargetMode="External"/><Relationship Id="rId60" Type="http://schemas.openxmlformats.org/officeDocument/2006/relationships/hyperlink" Target="https://emea1.datastream.cp.extranet.thomsonreuters.biz/navigator/EconomicsMetadata.aspx?navcode=US0231351067&amp;caller=DFO&amp;version=3.0.29.54&amp;nova=false" TargetMode="External"/><Relationship Id="rId81" Type="http://schemas.openxmlformats.org/officeDocument/2006/relationships/hyperlink" Target="https://emea1.datastream.cp.extranet.thomsonreuters.biz/navigator/EconomicsMetadata.aspx?navcode=US0394831020&amp;caller=DFO&amp;version=3.0.29.54&amp;nova=false" TargetMode="External"/><Relationship Id="rId135" Type="http://schemas.openxmlformats.org/officeDocument/2006/relationships/hyperlink" Target="https://emea1.datastream.cp.extranet.thomsonreuters.biz/navigator/EconomicsMetadata.aspx?navcode=US1510201049&amp;caller=DFO&amp;version=3.0.29.54&amp;nova=false" TargetMode="External"/><Relationship Id="rId156" Type="http://schemas.openxmlformats.org/officeDocument/2006/relationships/hyperlink" Target="https://emea1.datastream.cp.extranet.thomsonreuters.biz/navigator/EconomicsMetadata.aspx?navcode=US2058871029&amp;caller=DFO&amp;version=3.0.29.54&amp;nova=false" TargetMode="External"/><Relationship Id="rId177" Type="http://schemas.openxmlformats.org/officeDocument/2006/relationships/hyperlink" Target="https://emea1.datastream.cp.extranet.thomsonreuters.biz/navigator/EconomicsMetadata.aspx?navcode=US2547091080&amp;caller=DFO&amp;version=3.0.29.54&amp;nova=false" TargetMode="External"/><Relationship Id="rId198" Type="http://schemas.openxmlformats.org/officeDocument/2006/relationships/hyperlink" Target="https://emea1.datastream.cp.extranet.thomsonreuters.biz/navigator/EconomicsMetadata.aspx?navcode=US29364G1031&amp;caller=DFO&amp;version=3.0.29.54&amp;nova=false" TargetMode="External"/><Relationship Id="rId321" Type="http://schemas.openxmlformats.org/officeDocument/2006/relationships/hyperlink" Target="https://emea1.datastream.cp.extranet.thomsonreuters.biz/navigator/EconomicsMetadata.aspx?navcode=US58155Q1031&amp;caller=DFO&amp;version=3.0.29.54&amp;nova=false" TargetMode="External"/><Relationship Id="rId342" Type="http://schemas.openxmlformats.org/officeDocument/2006/relationships/hyperlink" Target="https://emea1.datastream.cp.extranet.thomsonreuters.biz/navigator/EconomicsMetadata.aspx?navcode=US6311031081&amp;caller=DFO&amp;version=3.0.29.54&amp;nova=false" TargetMode="External"/><Relationship Id="rId363" Type="http://schemas.openxmlformats.org/officeDocument/2006/relationships/hyperlink" Target="https://emea1.datastream.cp.extranet.thomsonreuters.biz/navigator/EconomicsMetadata.aspx?navcode=US67066G1040&amp;caller=DFO&amp;version=3.0.29.54&amp;nova=false" TargetMode="External"/><Relationship Id="rId384" Type="http://schemas.openxmlformats.org/officeDocument/2006/relationships/hyperlink" Target="https://emea1.datastream.cp.extranet.thomsonreuters.biz/navigator/EconomicsMetadata.aspx?navcode=US7140461093&amp;caller=DFO&amp;version=3.0.29.54&amp;nova=false" TargetMode="External"/><Relationship Id="rId419" Type="http://schemas.openxmlformats.org/officeDocument/2006/relationships/hyperlink" Target="https://emea1.datastream.cp.extranet.thomsonreuters.biz/navigator/EconomicsMetadata.aspx?navcode=US7766961061&amp;caller=DFO&amp;version=3.0.29.54&amp;nova=false" TargetMode="External"/><Relationship Id="rId202" Type="http://schemas.openxmlformats.org/officeDocument/2006/relationships/hyperlink" Target="https://emea1.datastream.cp.extranet.thomsonreuters.biz/navigator/EconomicsMetadata.aspx?navcode=US30161N1019&amp;caller=DFO&amp;version=3.0.29.54&amp;nova=false" TargetMode="External"/><Relationship Id="rId223" Type="http://schemas.openxmlformats.org/officeDocument/2006/relationships/hyperlink" Target="https://emea1.datastream.cp.extranet.thomsonreuters.biz/navigator/EconomicsMetadata.aspx?navcode=US3458381064&amp;caller=DFO&amp;version=3.0.29.54&amp;nova=false" TargetMode="External"/><Relationship Id="rId244" Type="http://schemas.openxmlformats.org/officeDocument/2006/relationships/hyperlink" Target="https://emea1.datastream.cp.extranet.thomsonreuters.biz/navigator/EconomicsMetadata.aspx?navcode=US4165151048&amp;caller=DFO&amp;version=3.0.29.54&amp;nova=false" TargetMode="External"/><Relationship Id="rId430" Type="http://schemas.openxmlformats.org/officeDocument/2006/relationships/hyperlink" Target="https://emea1.datastream.cp.extranet.thomsonreuters.biz/navigator/EconomicsMetadata.aspx?navcode=US8066051017&amp;caller=DFO&amp;version=3.0.29.54&amp;nova=false" TargetMode="External"/><Relationship Id="rId18" Type="http://schemas.openxmlformats.org/officeDocument/2006/relationships/hyperlink" Target="https://emea1.datastream.cp.extranet.thomsonreuters.biz/navigator/HelpFiles/DatatypeDefinitions/en/99/WC19671.htm" TargetMode="External"/><Relationship Id="rId39" Type="http://schemas.openxmlformats.org/officeDocument/2006/relationships/hyperlink" Target="https://emea1.datastream.cp.extranet.thomsonreuters.biz/navigator/EconomicsMetadata.aspx?navcode=IE00BY9D5467&amp;caller=DFO&amp;version=3.0.29.54&amp;nova=false" TargetMode="External"/><Relationship Id="rId265" Type="http://schemas.openxmlformats.org/officeDocument/2006/relationships/hyperlink" Target="https://emea1.datastream.cp.extranet.thomsonreuters.biz/navigator/EconomicsMetadata.aspx?navcode=US45866F1049&amp;caller=DFO&amp;version=3.0.29.54&amp;nova=false" TargetMode="External"/><Relationship Id="rId286" Type="http://schemas.openxmlformats.org/officeDocument/2006/relationships/hyperlink" Target="https://emea1.datastream.cp.extranet.thomsonreuters.biz/navigator/EconomicsMetadata.aspx?navcode=US4932671088&amp;caller=DFO&amp;version=3.0.29.54&amp;nova=false" TargetMode="External"/><Relationship Id="rId451" Type="http://schemas.openxmlformats.org/officeDocument/2006/relationships/hyperlink" Target="https://emea1.datastream.cp.extranet.thomsonreuters.biz/navigator/EconomicsMetadata.aspx?navcode=US86764P1093&amp;caller=DFO&amp;version=3.0.29.54&amp;nova=false" TargetMode="External"/><Relationship Id="rId472" Type="http://schemas.openxmlformats.org/officeDocument/2006/relationships/hyperlink" Target="https://emea1.datastream.cp.extranet.thomsonreuters.biz/navigator/EconomicsMetadata.aspx?navcode=US8941641024&amp;caller=DFO&amp;version=3.0.29.54&amp;nova=false" TargetMode="External"/><Relationship Id="rId493" Type="http://schemas.openxmlformats.org/officeDocument/2006/relationships/hyperlink" Target="https://emea1.datastream.cp.extranet.thomsonreuters.biz/navigator/EconomicsMetadata.aspx?navcode=US92556H2067&amp;caller=DFO&amp;version=3.0.29.54&amp;nova=false" TargetMode="External"/><Relationship Id="rId507" Type="http://schemas.openxmlformats.org/officeDocument/2006/relationships/hyperlink" Target="https://emea1.datastream.cp.extranet.thomsonreuters.biz/navigator/EconomicsMetadata.aspx?navcode=US9505901093&amp;caller=DFO&amp;version=3.0.29.54&amp;nova=false" TargetMode="External"/><Relationship Id="rId50" Type="http://schemas.openxmlformats.org/officeDocument/2006/relationships/hyperlink" Target="https://emea1.datastream.cp.extranet.thomsonreuters.biz/navigator/EconomicsMetadata.aspx?navcode=US00971T1016&amp;caller=DFO&amp;version=3.0.29.54&amp;nova=false" TargetMode="External"/><Relationship Id="rId104" Type="http://schemas.openxmlformats.org/officeDocument/2006/relationships/hyperlink" Target="https://emea1.datastream.cp.extranet.thomsonreuters.biz/navigator/EconomicsMetadata.aspx?navcode=US0865161014&amp;caller=DFO&amp;version=3.0.29.54&amp;nova=false" TargetMode="External"/><Relationship Id="rId125" Type="http://schemas.openxmlformats.org/officeDocument/2006/relationships/hyperlink" Target="https://emea1.datastream.cp.extranet.thomsonreuters.biz/navigator/EconomicsMetadata.aspx?navcode=US1264081035&amp;caller=DFO&amp;version=3.0.29.54&amp;nova=false" TargetMode="External"/><Relationship Id="rId146" Type="http://schemas.openxmlformats.org/officeDocument/2006/relationships/hyperlink" Target="https://emea1.datastream.cp.extranet.thomsonreuters.biz/navigator/EconomicsMetadata.aspx?navcode=US1729674242&amp;caller=DFO&amp;version=3.0.29.54&amp;nova=false" TargetMode="External"/><Relationship Id="rId167" Type="http://schemas.openxmlformats.org/officeDocument/2006/relationships/hyperlink" Target="https://emea1.datastream.cp.extranet.thomsonreuters.biz/navigator/EconomicsMetadata.aspx?navcode=US23355L1061&amp;caller=DFO&amp;version=3.0.29.54&amp;nova=false" TargetMode="External"/><Relationship Id="rId188" Type="http://schemas.openxmlformats.org/officeDocument/2006/relationships/hyperlink" Target="https://emea1.datastream.cp.extranet.thomsonreuters.biz/navigator/EconomicsMetadata.aspx?navcode=US2692464017&amp;caller=DFO&amp;version=3.0.29.54&amp;nova=false" TargetMode="External"/><Relationship Id="rId311" Type="http://schemas.openxmlformats.org/officeDocument/2006/relationships/hyperlink" Target="https://emea1.datastream.cp.extranet.thomsonreuters.biz/navigator/EconomicsMetadata.aspx?navcode=US5528481030&amp;caller=DFO&amp;version=3.0.29.54&amp;nova=false" TargetMode="External"/><Relationship Id="rId332" Type="http://schemas.openxmlformats.org/officeDocument/2006/relationships/hyperlink" Target="https://emea1.datastream.cp.extranet.thomsonreuters.biz/navigator/EconomicsMetadata.aspx?navcode=US60871R2094&amp;caller=DFO&amp;version=3.0.29.54&amp;nova=false" TargetMode="External"/><Relationship Id="rId353" Type="http://schemas.openxmlformats.org/officeDocument/2006/relationships/hyperlink" Target="https://emea1.datastream.cp.extranet.thomsonreuters.biz/navigator/EconomicsMetadata.aspx?navcode=US65473P1057&amp;caller=DFO&amp;version=3.0.29.54&amp;nova=false" TargetMode="External"/><Relationship Id="rId374" Type="http://schemas.openxmlformats.org/officeDocument/2006/relationships/hyperlink" Target="https://emea1.datastream.cp.extranet.thomsonreuters.biz/navigator/EconomicsMetadata.aspx?navcode=US6935061076&amp;caller=DFO&amp;version=3.0.29.54&amp;nova=false" TargetMode="External"/><Relationship Id="rId395" Type="http://schemas.openxmlformats.org/officeDocument/2006/relationships/hyperlink" Target="https://emea1.datastream.cp.extranet.thomsonreuters.biz/navigator/EconomicsMetadata.aspx?navcode=US7432631056&amp;caller=DFO&amp;version=3.0.29.54&amp;nova=false" TargetMode="External"/><Relationship Id="rId409" Type="http://schemas.openxmlformats.org/officeDocument/2006/relationships/hyperlink" Target="https://emea1.datastream.cp.extranet.thomsonreuters.biz/navigator/EconomicsMetadata.aspx?navcode=US7551115071&amp;caller=DFO&amp;version=3.0.29.54&amp;nova=false" TargetMode="External"/><Relationship Id="rId71" Type="http://schemas.openxmlformats.org/officeDocument/2006/relationships/hyperlink" Target="https://emea1.datastream.cp.extranet.thomsonreuters.biz/navigator/EconomicsMetadata.aspx?navcode=US0326541051&amp;caller=DFO&amp;version=3.0.29.54&amp;nova=false" TargetMode="External"/><Relationship Id="rId92" Type="http://schemas.openxmlformats.org/officeDocument/2006/relationships/hyperlink" Target="https://emea1.datastream.cp.extranet.thomsonreuters.biz/navigator/EconomicsMetadata.aspx?navcode=US05722G1004&amp;caller=DFO&amp;version=3.0.29.54&amp;nova=false" TargetMode="External"/><Relationship Id="rId213" Type="http://schemas.openxmlformats.org/officeDocument/2006/relationships/hyperlink" Target="https://emea1.datastream.cp.extranet.thomsonreuters.biz/navigator/EconomicsMetadata.aspx?navcode=US31428X1063&amp;caller=DFO&amp;version=3.0.29.54&amp;nova=false" TargetMode="External"/><Relationship Id="rId234" Type="http://schemas.openxmlformats.org/officeDocument/2006/relationships/hyperlink" Target="https://emea1.datastream.cp.extranet.thomsonreuters.biz/navigator/EconomicsMetadata.aspx?navcode=US37959E1029&amp;caller=DFO&amp;version=3.0.29.54&amp;nova=false" TargetMode="External"/><Relationship Id="rId420" Type="http://schemas.openxmlformats.org/officeDocument/2006/relationships/hyperlink" Target="https://emea1.datastream.cp.extranet.thomsonreuters.biz/navigator/EconomicsMetadata.aspx?navcode=US7782961038&amp;caller=DFO&amp;version=3.0.29.54&amp;nova=false" TargetMode="External"/><Relationship Id="rId2" Type="http://schemas.openxmlformats.org/officeDocument/2006/relationships/hyperlink" Target="https://emea1.datastream.cp.extranet.thomsonreuters.biz/navigator/HelpFiles/DatatypeDefinitions/en/99/WC19601.htm" TargetMode="External"/><Relationship Id="rId29" Type="http://schemas.openxmlformats.org/officeDocument/2006/relationships/hyperlink" Target="https://emea1.datastream.cp.extranet.thomsonreuters.biz/navigator/EconomicsMetadata.aspx?navcode=CH0102993182&amp;caller=DFO&amp;version=3.0.29.54&amp;nova=false" TargetMode="External"/><Relationship Id="rId255" Type="http://schemas.openxmlformats.org/officeDocument/2006/relationships/hyperlink" Target="https://emea1.datastream.cp.extranet.thomsonreuters.biz/navigator/EconomicsMetadata.aspx?navcode=US4404521001&amp;caller=DFO&amp;version=3.0.29.54&amp;nova=false" TargetMode="External"/><Relationship Id="rId276" Type="http://schemas.openxmlformats.org/officeDocument/2006/relationships/hyperlink" Target="https://emea1.datastream.cp.extranet.thomsonreuters.biz/navigator/EconomicsMetadata.aspx?navcode=US4698141078&amp;caller=DFO&amp;version=3.0.29.54&amp;nova=false" TargetMode="External"/><Relationship Id="rId297" Type="http://schemas.openxmlformats.org/officeDocument/2006/relationships/hyperlink" Target="https://emea1.datastream.cp.extranet.thomsonreuters.biz/navigator/EconomicsMetadata.aspx?navcode=US5246601075&amp;caller=DFO&amp;version=3.0.29.54&amp;nova=false" TargetMode="External"/><Relationship Id="rId441" Type="http://schemas.openxmlformats.org/officeDocument/2006/relationships/hyperlink" Target="https://emea1.datastream.cp.extranet.thomsonreuters.biz/navigator/EconomicsMetadata.aspx?navcode=US8475601097&amp;caller=DFO&amp;version=3.0.29.54&amp;nova=false" TargetMode="External"/><Relationship Id="rId462" Type="http://schemas.openxmlformats.org/officeDocument/2006/relationships/hyperlink" Target="https://emea1.datastream.cp.extranet.thomsonreuters.biz/navigator/EconomicsMetadata.aspx?navcode=US88033G4073&amp;caller=DFO&amp;version=3.0.29.54&amp;nova=false" TargetMode="External"/><Relationship Id="rId483" Type="http://schemas.openxmlformats.org/officeDocument/2006/relationships/hyperlink" Target="https://emea1.datastream.cp.extranet.thomsonreuters.biz/navigator/EconomicsMetadata.aspx?navcode=US91324P1021&amp;caller=DFO&amp;version=3.0.29.54&amp;nova=false" TargetMode="External"/><Relationship Id="rId518" Type="http://schemas.openxmlformats.org/officeDocument/2006/relationships/hyperlink" Target="https://emea1.datastream.cp.extranet.thomsonreuters.biz/navigator/EconomicsMetadata.aspx?navcode=US9839191015&amp;caller=DFO&amp;version=3.0.29.54&amp;nova=false" TargetMode="External"/><Relationship Id="rId40" Type="http://schemas.openxmlformats.org/officeDocument/2006/relationships/hyperlink" Target="https://emea1.datastream.cp.extranet.thomsonreuters.biz/navigator/EconomicsMetadata.aspx?navcode=PA1436583006&amp;caller=DFO&amp;version=3.0.29.54&amp;nova=false" TargetMode="External"/><Relationship Id="rId115" Type="http://schemas.openxmlformats.org/officeDocument/2006/relationships/hyperlink" Target="https://emea1.datastream.cp.extranet.thomsonreuters.biz/navigator/EconomicsMetadata.aspx?navcode=US1113201073&amp;caller=DFO&amp;version=3.0.29.54&amp;nova=false" TargetMode="External"/><Relationship Id="rId136" Type="http://schemas.openxmlformats.org/officeDocument/2006/relationships/hyperlink" Target="https://emea1.datastream.cp.extranet.thomsonreuters.biz/navigator/EconomicsMetadata.aspx?navcode=US15189T1079&amp;caller=DFO&amp;version=3.0.29.54&amp;nova=false" TargetMode="External"/><Relationship Id="rId157" Type="http://schemas.openxmlformats.org/officeDocument/2006/relationships/hyperlink" Target="https://emea1.datastream.cp.extranet.thomsonreuters.biz/navigator/EconomicsMetadata.aspx?navcode=US20825C1045&amp;caller=DFO&amp;version=3.0.29.54&amp;nova=false" TargetMode="External"/><Relationship Id="rId178" Type="http://schemas.openxmlformats.org/officeDocument/2006/relationships/hyperlink" Target="https://emea1.datastream.cp.extranet.thomsonreuters.biz/navigator/EconomicsMetadata.aspx?navcode=US25470F1049&amp;caller=DFO&amp;version=3.0.29.54&amp;nova=false" TargetMode="External"/><Relationship Id="rId301" Type="http://schemas.openxmlformats.org/officeDocument/2006/relationships/hyperlink" Target="https://emea1.datastream.cp.extranet.thomsonreuters.biz/navigator/EconomicsMetadata.aspx?navcode=US5297711070&amp;caller=DFO&amp;version=3.0.29.54&amp;nova=false" TargetMode="External"/><Relationship Id="rId322" Type="http://schemas.openxmlformats.org/officeDocument/2006/relationships/hyperlink" Target="https://emea1.datastream.cp.extranet.thomsonreuters.biz/navigator/EconomicsMetadata.aspx?navcode=US5833341077&amp;caller=DFO&amp;version=3.0.29.54&amp;nova=false" TargetMode="External"/><Relationship Id="rId343" Type="http://schemas.openxmlformats.org/officeDocument/2006/relationships/hyperlink" Target="https://emea1.datastream.cp.extranet.thomsonreuters.biz/navigator/EconomicsMetadata.aspx?navcode=US6354051038&amp;caller=DFO&amp;version=3.0.29.54&amp;nova=false" TargetMode="External"/><Relationship Id="rId364" Type="http://schemas.openxmlformats.org/officeDocument/2006/relationships/hyperlink" Target="https://emea1.datastream.cp.extranet.thomsonreuters.biz/navigator/EconomicsMetadata.aspx?navcode=US67098H1041&amp;caller=DFO&amp;version=3.0.29.54&amp;nova=false" TargetMode="External"/><Relationship Id="rId61" Type="http://schemas.openxmlformats.org/officeDocument/2006/relationships/hyperlink" Target="https://emea1.datastream.cp.extranet.thomsonreuters.biz/navigator/EconomicsMetadata.aspx?navcode=US0236081024&amp;caller=DFO&amp;version=3.0.29.54&amp;nova=false" TargetMode="External"/><Relationship Id="rId82" Type="http://schemas.openxmlformats.org/officeDocument/2006/relationships/hyperlink" Target="https://emea1.datastream.cp.extranet.thomsonreuters.biz/navigator/EconomicsMetadata.aspx?navcode=US0441861046&amp;caller=DFO&amp;version=3.0.29.54&amp;nova=false" TargetMode="External"/><Relationship Id="rId199" Type="http://schemas.openxmlformats.org/officeDocument/2006/relationships/hyperlink" Target="https://emea1.datastream.cp.extranet.thomsonreuters.biz/navigator/EconomicsMetadata.aspx?navcode=US2944291051&amp;caller=DFO&amp;version=3.0.29.54&amp;nova=false" TargetMode="External"/><Relationship Id="rId203" Type="http://schemas.openxmlformats.org/officeDocument/2006/relationships/hyperlink" Target="https://emea1.datastream.cp.extranet.thomsonreuters.biz/navigator/EconomicsMetadata.aspx?navcode=US30212P3038&amp;caller=DFO&amp;version=3.0.29.54&amp;nova=false" TargetMode="External"/><Relationship Id="rId385" Type="http://schemas.openxmlformats.org/officeDocument/2006/relationships/hyperlink" Target="https://emea1.datastream.cp.extranet.thomsonreuters.biz/navigator/EconomicsMetadata.aspx?navcode=US7170811035&amp;caller=DFO&amp;version=3.0.29.54&amp;nova=false" TargetMode="External"/><Relationship Id="rId19" Type="http://schemas.openxmlformats.org/officeDocument/2006/relationships/hyperlink" Target="https://emea1.datastream.cp.extranet.thomsonreuters.biz/navigator/HelpFiles/DatatypeDefinitions/en/99/WC19680.htm" TargetMode="External"/><Relationship Id="rId224" Type="http://schemas.openxmlformats.org/officeDocument/2006/relationships/hyperlink" Target="https://emea1.datastream.cp.extranet.thomsonreuters.biz/navigator/EconomicsMetadata.aspx?navcode=US3546131018&amp;caller=DFO&amp;version=3.0.29.54&amp;nova=false" TargetMode="External"/><Relationship Id="rId245" Type="http://schemas.openxmlformats.org/officeDocument/2006/relationships/hyperlink" Target="https://emea1.datastream.cp.extranet.thomsonreuters.biz/navigator/EconomicsMetadata.aspx?navcode=US4180561072&amp;caller=DFO&amp;version=3.0.29.54&amp;nova=false" TargetMode="External"/><Relationship Id="rId266" Type="http://schemas.openxmlformats.org/officeDocument/2006/relationships/hyperlink" Target="https://emea1.datastream.cp.extranet.thomsonreuters.biz/navigator/EconomicsMetadata.aspx?navcode=US4592001014&amp;caller=DFO&amp;version=3.0.29.54&amp;nova=false" TargetMode="External"/><Relationship Id="rId287" Type="http://schemas.openxmlformats.org/officeDocument/2006/relationships/hyperlink" Target="https://emea1.datastream.cp.extranet.thomsonreuters.biz/navigator/EconomicsMetadata.aspx?navcode=US4943681035&amp;caller=DFO&amp;version=3.0.29.54&amp;nova=false" TargetMode="External"/><Relationship Id="rId410" Type="http://schemas.openxmlformats.org/officeDocument/2006/relationships/hyperlink" Target="https://emea1.datastream.cp.extranet.thomsonreuters.biz/navigator/EconomicsMetadata.aspx?navcode=US75513E1010&amp;caller=DFO&amp;version=3.0.29.54&amp;nova=false" TargetMode="External"/><Relationship Id="rId431" Type="http://schemas.openxmlformats.org/officeDocument/2006/relationships/hyperlink" Target="https://emea1.datastream.cp.extranet.thomsonreuters.biz/navigator/EconomicsMetadata.aspx?navcode=US8085131055&amp;caller=DFO&amp;version=3.0.29.54&amp;nova=false" TargetMode="External"/><Relationship Id="rId452" Type="http://schemas.openxmlformats.org/officeDocument/2006/relationships/hyperlink" Target="https://emea1.datastream.cp.extranet.thomsonreuters.biz/navigator/EconomicsMetadata.aspx?navcode=US8679141031&amp;caller=DFO&amp;version=3.0.29.54&amp;nova=false" TargetMode="External"/><Relationship Id="rId473" Type="http://schemas.openxmlformats.org/officeDocument/2006/relationships/hyperlink" Target="https://emea1.datastream.cp.extranet.thomsonreuters.biz/navigator/EconomicsMetadata.aspx?navcode=US89417E1091&amp;caller=DFO&amp;version=3.0.29.54&amp;nova=false" TargetMode="External"/><Relationship Id="rId494" Type="http://schemas.openxmlformats.org/officeDocument/2006/relationships/hyperlink" Target="https://emea1.datastream.cp.extranet.thomsonreuters.biz/navigator/EconomicsMetadata.aspx?navcode=US92556V1061&amp;caller=DFO&amp;version=3.0.29.54&amp;nova=false" TargetMode="External"/><Relationship Id="rId508" Type="http://schemas.openxmlformats.org/officeDocument/2006/relationships/hyperlink" Target="https://emea1.datastream.cp.extranet.thomsonreuters.biz/navigator/EconomicsMetadata.aspx?navcode=US9581021055&amp;caller=DFO&amp;version=3.0.29.54&amp;nova=false" TargetMode="External"/><Relationship Id="rId30" Type="http://schemas.openxmlformats.org/officeDocument/2006/relationships/hyperlink" Target="https://emea1.datastream.cp.extranet.thomsonreuters.biz/navigator/EconomicsMetadata.aspx?navcode=GB00B6SLMV12&amp;caller=DFO&amp;version=3.0.29.54&amp;nova=false" TargetMode="External"/><Relationship Id="rId105" Type="http://schemas.openxmlformats.org/officeDocument/2006/relationships/hyperlink" Target="https://emea1.datastream.cp.extranet.thomsonreuters.biz/navigator/EconomicsMetadata.aspx?navcode=US0893021032&amp;caller=DFO&amp;version=3.0.29.54&amp;nova=false" TargetMode="External"/><Relationship Id="rId126" Type="http://schemas.openxmlformats.org/officeDocument/2006/relationships/hyperlink" Target="https://emea1.datastream.cp.extranet.thomsonreuters.biz/navigator/EconomicsMetadata.aspx?navcode=US12653C1080&amp;caller=DFO&amp;version=3.0.29.54&amp;nova=false" TargetMode="External"/><Relationship Id="rId147" Type="http://schemas.openxmlformats.org/officeDocument/2006/relationships/hyperlink" Target="https://emea1.datastream.cp.extranet.thomsonreuters.biz/navigator/EconomicsMetadata.aspx?navcode=US1773761002&amp;caller=DFO&amp;version=3.0.29.54&amp;nova=false" TargetMode="External"/><Relationship Id="rId168" Type="http://schemas.openxmlformats.org/officeDocument/2006/relationships/hyperlink" Target="https://emea1.datastream.cp.extranet.thomsonreuters.biz/navigator/EconomicsMetadata.aspx?navcode=US2358511028&amp;caller=DFO&amp;version=3.0.29.54&amp;nova=false" TargetMode="External"/><Relationship Id="rId312" Type="http://schemas.openxmlformats.org/officeDocument/2006/relationships/hyperlink" Target="https://emea1.datastream.cp.extranet.thomsonreuters.biz/navigator/EconomicsMetadata.aspx?navcode=US55616P1049&amp;caller=DFO&amp;version=3.0.29.54&amp;nova=false" TargetMode="External"/><Relationship Id="rId333" Type="http://schemas.openxmlformats.org/officeDocument/2006/relationships/hyperlink" Target="https://emea1.datastream.cp.extranet.thomsonreuters.biz/navigator/EconomicsMetadata.aspx?navcode=US6092071058&amp;caller=DFO&amp;version=3.0.29.54&amp;nova=false" TargetMode="External"/><Relationship Id="rId354" Type="http://schemas.openxmlformats.org/officeDocument/2006/relationships/hyperlink" Target="https://emea1.datastream.cp.extranet.thomsonreuters.biz/navigator/EconomicsMetadata.aspx?navcode=US6550441058&amp;caller=DFO&amp;version=3.0.29.54&amp;nova=false" TargetMode="External"/><Relationship Id="rId51" Type="http://schemas.openxmlformats.org/officeDocument/2006/relationships/hyperlink" Target="https://emea1.datastream.cp.extranet.thomsonreuters.biz/navigator/EconomicsMetadata.aspx?navcode=US0173611064&amp;caller=DFO&amp;version=3.0.29.54&amp;nova=false" TargetMode="External"/><Relationship Id="rId72" Type="http://schemas.openxmlformats.org/officeDocument/2006/relationships/hyperlink" Target="https://emea1.datastream.cp.extranet.thomsonreuters.biz/navigator/EconomicsMetadata.aspx?navcode=US03349M1053&amp;caller=DFO&amp;version=3.0.29.54&amp;nova=false" TargetMode="External"/><Relationship Id="rId93" Type="http://schemas.openxmlformats.org/officeDocument/2006/relationships/hyperlink" Target="https://emea1.datastream.cp.extranet.thomsonreuters.biz/navigator/EconomicsMetadata.aspx?navcode=US0584981064&amp;caller=DFO&amp;version=3.0.29.54&amp;nova=false" TargetMode="External"/><Relationship Id="rId189" Type="http://schemas.openxmlformats.org/officeDocument/2006/relationships/hyperlink" Target="https://emea1.datastream.cp.extranet.thomsonreuters.biz/navigator/EconomicsMetadata.aspx?navcode=US2774321002&amp;caller=DFO&amp;version=3.0.29.54&amp;nova=false" TargetMode="External"/><Relationship Id="rId375" Type="http://schemas.openxmlformats.org/officeDocument/2006/relationships/hyperlink" Target="https://emea1.datastream.cp.extranet.thomsonreuters.biz/navigator/EconomicsMetadata.aspx?navcode=US69351T1060&amp;caller=DFO&amp;version=3.0.29.54&amp;nova=false" TargetMode="External"/><Relationship Id="rId396" Type="http://schemas.openxmlformats.org/officeDocument/2006/relationships/hyperlink" Target="https://emea1.datastream.cp.extranet.thomsonreuters.biz/navigator/EconomicsMetadata.aspx?navcode=US7433151039&amp;caller=DFO&amp;version=3.0.29.54&amp;nova=false" TargetMode="External"/><Relationship Id="rId3" Type="http://schemas.openxmlformats.org/officeDocument/2006/relationships/hyperlink" Target="https://emea1.datastream.cp.extranet.thomsonreuters.biz/navigator/HelpFiles/DatatypeDefinitions/en/99/WC19690.htm" TargetMode="External"/><Relationship Id="rId214" Type="http://schemas.openxmlformats.org/officeDocument/2006/relationships/hyperlink" Target="https://emea1.datastream.cp.extranet.thomsonreuters.biz/navigator/EconomicsMetadata.aspx?navcode=US3156161024&amp;caller=DFO&amp;version=3.0.29.54&amp;nova=false" TargetMode="External"/><Relationship Id="rId235" Type="http://schemas.openxmlformats.org/officeDocument/2006/relationships/hyperlink" Target="https://emea1.datastream.cp.extranet.thomsonreuters.biz/navigator/EconomicsMetadata.aspx?navcode=US38141G1040&amp;caller=DFO&amp;version=3.0.29.54&amp;nova=false" TargetMode="External"/><Relationship Id="rId256" Type="http://schemas.openxmlformats.org/officeDocument/2006/relationships/hyperlink" Target="https://emea1.datastream.cp.extranet.thomsonreuters.biz/navigator/EconomicsMetadata.aspx?navcode=US4410601003&amp;caller=DFO&amp;version=3.0.29.54&amp;nova=false" TargetMode="External"/><Relationship Id="rId277" Type="http://schemas.openxmlformats.org/officeDocument/2006/relationships/hyperlink" Target="https://emea1.datastream.cp.extranet.thomsonreuters.biz/navigator/EconomicsMetadata.aspx?navcode=US47102X1054&amp;caller=DFO&amp;version=3.0.29.54&amp;nova=false" TargetMode="External"/><Relationship Id="rId298" Type="http://schemas.openxmlformats.org/officeDocument/2006/relationships/hyperlink" Target="https://emea1.datastream.cp.extranet.thomsonreuters.biz/navigator/EconomicsMetadata.aspx?navcode=US5249011058&amp;caller=DFO&amp;version=3.0.29.54&amp;nova=false" TargetMode="External"/><Relationship Id="rId400" Type="http://schemas.openxmlformats.org/officeDocument/2006/relationships/hyperlink" Target="https://emea1.datastream.cp.extranet.thomsonreuters.biz/navigator/EconomicsMetadata.aspx?navcode=US7458671010&amp;caller=DFO&amp;version=3.0.29.54&amp;nova=false" TargetMode="External"/><Relationship Id="rId421" Type="http://schemas.openxmlformats.org/officeDocument/2006/relationships/hyperlink" Target="https://emea1.datastream.cp.extranet.thomsonreuters.biz/navigator/EconomicsMetadata.aspx?navcode=US7835491082&amp;caller=DFO&amp;version=3.0.29.54&amp;nova=false" TargetMode="External"/><Relationship Id="rId442" Type="http://schemas.openxmlformats.org/officeDocument/2006/relationships/hyperlink" Target="https://emea1.datastream.cp.extranet.thomsonreuters.biz/navigator/EconomicsMetadata.aspx?navcode=US8520611000&amp;caller=DFO&amp;version=3.0.29.54&amp;nova=false" TargetMode="External"/><Relationship Id="rId463" Type="http://schemas.openxmlformats.org/officeDocument/2006/relationships/hyperlink" Target="https://emea1.datastream.cp.extranet.thomsonreuters.biz/navigator/EconomicsMetadata.aspx?navcode=US8807701029&amp;caller=DFO&amp;version=3.0.29.54&amp;nova=false" TargetMode="External"/><Relationship Id="rId484" Type="http://schemas.openxmlformats.org/officeDocument/2006/relationships/hyperlink" Target="https://emea1.datastream.cp.extranet.thomsonreuters.biz/navigator/EconomicsMetadata.aspx?navcode=US91529Y1064&amp;caller=DFO&amp;version=3.0.29.54&amp;nova=false" TargetMode="External"/><Relationship Id="rId519" Type="http://schemas.openxmlformats.org/officeDocument/2006/relationships/hyperlink" Target="https://emea1.datastream.cp.extranet.thomsonreuters.biz/navigator/EconomicsMetadata.aspx?navcode=US98421M1062&amp;caller=DFO&amp;version=3.0.29.54&amp;nova=false" TargetMode="External"/><Relationship Id="rId116" Type="http://schemas.openxmlformats.org/officeDocument/2006/relationships/hyperlink" Target="https://emea1.datastream.cp.extranet.thomsonreuters.biz/navigator/EconomicsMetadata.aspx?navcode=US1156372096&amp;caller=DFO&amp;version=3.0.29.54&amp;nova=false" TargetMode="External"/><Relationship Id="rId137" Type="http://schemas.openxmlformats.org/officeDocument/2006/relationships/hyperlink" Target="https://emea1.datastream.cp.extranet.thomsonreuters.biz/navigator/EconomicsMetadata.aspx?navcode=US1523121044&amp;caller=DFO&amp;version=3.0.29.54&amp;nova=false" TargetMode="External"/><Relationship Id="rId158" Type="http://schemas.openxmlformats.org/officeDocument/2006/relationships/hyperlink" Target="https://emea1.datastream.cp.extranet.thomsonreuters.biz/navigator/EconomicsMetadata.aspx?navcode=US2091151041&amp;caller=DFO&amp;version=3.0.29.54&amp;nova=false" TargetMode="External"/><Relationship Id="rId302" Type="http://schemas.openxmlformats.org/officeDocument/2006/relationships/hyperlink" Target="https://emea1.datastream.cp.extranet.thomsonreuters.biz/navigator/EconomicsMetadata.aspx?navcode=US5324571083&amp;caller=DFO&amp;version=3.0.29.54&amp;nova=false" TargetMode="External"/><Relationship Id="rId323" Type="http://schemas.openxmlformats.org/officeDocument/2006/relationships/hyperlink" Target="https://emea1.datastream.cp.extranet.thomsonreuters.biz/navigator/EconomicsMetadata.aspx?navcode=US58933Y1055&amp;caller=DFO&amp;version=3.0.29.54&amp;nova=false" TargetMode="External"/><Relationship Id="rId344" Type="http://schemas.openxmlformats.org/officeDocument/2006/relationships/hyperlink" Target="https://emea1.datastream.cp.extranet.thomsonreuters.biz/navigator/EconomicsMetadata.aspx?navcode=US6376401039&amp;caller=DFO&amp;version=3.0.29.54&amp;nova=false" TargetMode="External"/><Relationship Id="rId20" Type="http://schemas.openxmlformats.org/officeDocument/2006/relationships/hyperlink" Target="https://emea1.datastream.cp.extranet.thomsonreuters.biz/navigator/HelpFiles/DatatypeDefinitions/en/99/WC19681.htm" TargetMode="External"/><Relationship Id="rId41" Type="http://schemas.openxmlformats.org/officeDocument/2006/relationships/hyperlink" Target="https://emea1.datastream.cp.extranet.thomsonreuters.biz/navigator/EconomicsMetadata.aspx?navcode=US0010551028&amp;caller=DFO&amp;version=3.0.29.54&amp;nova=false" TargetMode="External"/><Relationship Id="rId62" Type="http://schemas.openxmlformats.org/officeDocument/2006/relationships/hyperlink" Target="https://emea1.datastream.cp.extranet.thomsonreuters.biz/navigator/EconomicsMetadata.aspx?navcode=US0255371017&amp;caller=DFO&amp;version=3.0.29.54&amp;nova=false" TargetMode="External"/><Relationship Id="rId83" Type="http://schemas.openxmlformats.org/officeDocument/2006/relationships/hyperlink" Target="https://emea1.datastream.cp.extranet.thomsonreuters.biz/navigator/EconomicsMetadata.aspx?navcode=US04621X1081&amp;caller=DFO&amp;version=3.0.29.54&amp;nova=false" TargetMode="External"/><Relationship Id="rId179" Type="http://schemas.openxmlformats.org/officeDocument/2006/relationships/hyperlink" Target="https://emea1.datastream.cp.extranet.thomsonreuters.biz/navigator/EconomicsMetadata.aspx?navcode=US25746U1097&amp;caller=DFO&amp;version=3.0.29.54&amp;nova=false" TargetMode="External"/><Relationship Id="rId365" Type="http://schemas.openxmlformats.org/officeDocument/2006/relationships/hyperlink" Target="https://emea1.datastream.cp.extranet.thomsonreuters.biz/navigator/EconomicsMetadata.aspx?navcode=US67103H1077&amp;caller=DFO&amp;version=3.0.29.54&amp;nova=false" TargetMode="External"/><Relationship Id="rId386" Type="http://schemas.openxmlformats.org/officeDocument/2006/relationships/hyperlink" Target="https://emea1.datastream.cp.extranet.thomsonreuters.biz/navigator/EconomicsMetadata.aspx?navcode=US7181721090&amp;caller=DFO&amp;version=3.0.29.54&amp;nova=false" TargetMode="External"/><Relationship Id="rId190" Type="http://schemas.openxmlformats.org/officeDocument/2006/relationships/hyperlink" Target="https://emea1.datastream.cp.extranet.thomsonreuters.biz/navigator/EconomicsMetadata.aspx?navcode=US2774611097&amp;caller=DFO&amp;version=3.0.29.54&amp;nova=false" TargetMode="External"/><Relationship Id="rId204" Type="http://schemas.openxmlformats.org/officeDocument/2006/relationships/hyperlink" Target="https://emea1.datastream.cp.extranet.thomsonreuters.biz/navigator/EconomicsMetadata.aspx?navcode=US3021301094&amp;caller=DFO&amp;version=3.0.29.54&amp;nova=false" TargetMode="External"/><Relationship Id="rId225" Type="http://schemas.openxmlformats.org/officeDocument/2006/relationships/hyperlink" Target="https://emea1.datastream.cp.extranet.thomsonreuters.biz/navigator/EconomicsMetadata.aspx?navcode=US35671D8570&amp;caller=DFO&amp;version=3.0.29.54&amp;nova=false" TargetMode="External"/><Relationship Id="rId246" Type="http://schemas.openxmlformats.org/officeDocument/2006/relationships/hyperlink" Target="https://emea1.datastream.cp.extranet.thomsonreuters.biz/navigator/EconomicsMetadata.aspx?navcode=US42250P1030&amp;caller=DFO&amp;version=3.0.29.54&amp;nova=false" TargetMode="External"/><Relationship Id="rId267" Type="http://schemas.openxmlformats.org/officeDocument/2006/relationships/hyperlink" Target="https://emea1.datastream.cp.extranet.thomsonreuters.biz/navigator/EconomicsMetadata.aspx?navcode=US4595061015&amp;caller=DFO&amp;version=3.0.29.54&amp;nova=false" TargetMode="External"/><Relationship Id="rId288" Type="http://schemas.openxmlformats.org/officeDocument/2006/relationships/hyperlink" Target="https://emea1.datastream.cp.extranet.thomsonreuters.biz/navigator/EconomicsMetadata.aspx?navcode=US49446R1095&amp;caller=DFO&amp;version=3.0.29.54&amp;nova=false" TargetMode="External"/><Relationship Id="rId411" Type="http://schemas.openxmlformats.org/officeDocument/2006/relationships/hyperlink" Target="https://emea1.datastream.cp.extranet.thomsonreuters.biz/navigator/EconomicsMetadata.aspx?navcode=US7565771026&amp;caller=DFO&amp;version=3.0.29.54&amp;nova=false" TargetMode="External"/><Relationship Id="rId432" Type="http://schemas.openxmlformats.org/officeDocument/2006/relationships/hyperlink" Target="https://emea1.datastream.cp.extranet.thomsonreuters.biz/navigator/EconomicsMetadata.aspx?navcode=US81211K1007&amp;caller=DFO&amp;version=3.0.29.54&amp;nova=false" TargetMode="External"/><Relationship Id="rId453" Type="http://schemas.openxmlformats.org/officeDocument/2006/relationships/hyperlink" Target="https://emea1.datastream.cp.extranet.thomsonreuters.biz/navigator/EconomicsMetadata.aspx?navcode=US8685363017&amp;caller=DFO&amp;version=3.0.29.54&amp;nova=false" TargetMode="External"/><Relationship Id="rId474" Type="http://schemas.openxmlformats.org/officeDocument/2006/relationships/hyperlink" Target="https://emea1.datastream.cp.extranet.thomsonreuters.biz/navigator/EconomicsMetadata.aspx?navcode=US89832Q1094&amp;caller=DFO&amp;version=3.0.29.54&amp;nova=false" TargetMode="External"/><Relationship Id="rId509" Type="http://schemas.openxmlformats.org/officeDocument/2006/relationships/hyperlink" Target="https://emea1.datastream.cp.extranet.thomsonreuters.biz/navigator/EconomicsMetadata.aspx?navcode=US9598021098&amp;caller=DFO&amp;version=3.0.29.54&amp;nova=false" TargetMode="External"/><Relationship Id="rId106" Type="http://schemas.openxmlformats.org/officeDocument/2006/relationships/hyperlink" Target="https://emea1.datastream.cp.extranet.thomsonreuters.biz/navigator/EconomicsMetadata.aspx?navcode=US09062X1037&amp;caller=DFO&amp;version=3.0.29.54&amp;nova=false" TargetMode="External"/><Relationship Id="rId127" Type="http://schemas.openxmlformats.org/officeDocument/2006/relationships/hyperlink" Target="https://emea1.datastream.cp.extranet.thomsonreuters.biz/navigator/EconomicsMetadata.aspx?navcode=US1266501006&amp;caller=DFO&amp;version=3.0.29.54&amp;nova=false" TargetMode="External"/><Relationship Id="rId313" Type="http://schemas.openxmlformats.org/officeDocument/2006/relationships/hyperlink" Target="https://emea1.datastream.cp.extranet.thomsonreuters.biz/navigator/EconomicsMetadata.aspx?navcode=US5658491064&amp;caller=DFO&amp;version=3.0.29.54&amp;nova=false" TargetMode="External"/><Relationship Id="rId495" Type="http://schemas.openxmlformats.org/officeDocument/2006/relationships/hyperlink" Target="https://emea1.datastream.cp.extranet.thomsonreuters.biz/navigator/EconomicsMetadata.aspx?navcode=US92826C8394&amp;caller=DFO&amp;version=3.0.29.54&amp;nova=false" TargetMode="External"/><Relationship Id="rId10" Type="http://schemas.openxmlformats.org/officeDocument/2006/relationships/hyperlink" Target="https://emea1.datastream.cp.extranet.thomsonreuters.biz/navigator/HelpFiles/DatatypeDefinitions/en/99/WC19631.htm" TargetMode="External"/><Relationship Id="rId31" Type="http://schemas.openxmlformats.org/officeDocument/2006/relationships/hyperlink" Target="https://emea1.datastream.cp.extranet.thomsonreuters.biz/navigator/EconomicsMetadata.aspx?navcode=GB00BDCPN049&amp;caller=DFO&amp;version=3.0.29.54&amp;nova=false" TargetMode="External"/><Relationship Id="rId52" Type="http://schemas.openxmlformats.org/officeDocument/2006/relationships/hyperlink" Target="https://emea1.datastream.cp.extranet.thomsonreuters.biz/navigator/EconomicsMetadata.aspx?navcode=US01741R1023&amp;caller=DFO&amp;version=3.0.29.54&amp;nova=false" TargetMode="External"/><Relationship Id="rId73" Type="http://schemas.openxmlformats.org/officeDocument/2006/relationships/hyperlink" Target="https://emea1.datastream.cp.extranet.thomsonreuters.biz/navigator/EconomicsMetadata.aspx?navcode=US0352291035&amp;caller=DFO&amp;version=3.0.29.54&amp;nova=false" TargetMode="External"/><Relationship Id="rId94" Type="http://schemas.openxmlformats.org/officeDocument/2006/relationships/hyperlink" Target="https://emea1.datastream.cp.extranet.thomsonreuters.biz/navigator/EconomicsMetadata.aspx?navcode=US0605051046&amp;caller=DFO&amp;version=3.0.29.54&amp;nova=false" TargetMode="External"/><Relationship Id="rId148" Type="http://schemas.openxmlformats.org/officeDocument/2006/relationships/hyperlink" Target="https://emea1.datastream.cp.extranet.thomsonreuters.biz/navigator/EconomicsMetadata.aspx?navcode=US1845021021&amp;caller=DFO&amp;version=3.0.29.54&amp;nova=false" TargetMode="External"/><Relationship Id="rId169" Type="http://schemas.openxmlformats.org/officeDocument/2006/relationships/hyperlink" Target="https://emea1.datastream.cp.extranet.thomsonreuters.biz/navigator/EconomicsMetadata.aspx?navcode=US2371941053&amp;caller=DFO&amp;version=3.0.29.54&amp;nova=false" TargetMode="External"/><Relationship Id="rId334" Type="http://schemas.openxmlformats.org/officeDocument/2006/relationships/hyperlink" Target="https://emea1.datastream.cp.extranet.thomsonreuters.biz/navigator/EconomicsMetadata.aspx?navcode=US61166W1018&amp;caller=DFO&amp;version=3.0.29.54&amp;nova=false" TargetMode="External"/><Relationship Id="rId355" Type="http://schemas.openxmlformats.org/officeDocument/2006/relationships/hyperlink" Target="https://emea1.datastream.cp.extranet.thomsonreuters.biz/navigator/EconomicsMetadata.aspx?navcode=US6556641008&amp;caller=DFO&amp;version=3.0.29.54&amp;nova=false" TargetMode="External"/><Relationship Id="rId376" Type="http://schemas.openxmlformats.org/officeDocument/2006/relationships/hyperlink" Target="https://emea1.datastream.cp.extranet.thomsonreuters.biz/navigator/EconomicsMetadata.aspx?navcode=US6937181088&amp;caller=DFO&amp;version=3.0.29.54&amp;nova=false" TargetMode="External"/><Relationship Id="rId397" Type="http://schemas.openxmlformats.org/officeDocument/2006/relationships/hyperlink" Target="https://emea1.datastream.cp.extranet.thomsonreuters.biz/navigator/EconomicsMetadata.aspx?navcode=US7443201022&amp;caller=DFO&amp;version=3.0.29.54&amp;nova=false" TargetMode="External"/><Relationship Id="rId520" Type="http://schemas.openxmlformats.org/officeDocument/2006/relationships/hyperlink" Target="https://emea1.datastream.cp.extranet.thomsonreuters.biz/navigator/EconomicsMetadata.aspx?navcode=US9884981013&amp;caller=DFO&amp;version=3.0.29.54&amp;nova=false" TargetMode="External"/><Relationship Id="rId4" Type="http://schemas.openxmlformats.org/officeDocument/2006/relationships/hyperlink" Target="https://emea1.datastream.cp.extranet.thomsonreuters.biz/navigator/HelpFiles/DatatypeDefinitions/en/99/WC19691.htm" TargetMode="External"/><Relationship Id="rId180" Type="http://schemas.openxmlformats.org/officeDocument/2006/relationships/hyperlink" Target="https://emea1.datastream.cp.extranet.thomsonreuters.biz/navigator/EconomicsMetadata.aspx?navcode=US2578672006&amp;caller=DFO&amp;version=3.0.29.54&amp;nova=false" TargetMode="External"/><Relationship Id="rId215" Type="http://schemas.openxmlformats.org/officeDocument/2006/relationships/hyperlink" Target="https://emea1.datastream.cp.extranet.thomsonreuters.biz/navigator/EconomicsMetadata.aspx?navcode=US31620M1062&amp;caller=DFO&amp;version=3.0.29.54&amp;nova=false" TargetMode="External"/><Relationship Id="rId236" Type="http://schemas.openxmlformats.org/officeDocument/2006/relationships/hyperlink" Target="https://emea1.datastream.cp.extranet.thomsonreuters.biz/navigator/EconomicsMetadata.aspx?navcode=US3823881061&amp;caller=DFO&amp;version=3.0.29.54&amp;nova=false" TargetMode="External"/><Relationship Id="rId257" Type="http://schemas.openxmlformats.org/officeDocument/2006/relationships/hyperlink" Target="https://emea1.datastream.cp.extranet.thomsonreuters.biz/navigator/EconomicsMetadata.aspx?navcode=US44107P1049&amp;caller=DFO&amp;version=3.0.29.54&amp;nova=false" TargetMode="External"/><Relationship Id="rId278" Type="http://schemas.openxmlformats.org/officeDocument/2006/relationships/hyperlink" Target="https://emea1.datastream.cp.extranet.thomsonreuters.biz/navigator/EconomicsMetadata.aspx?navcode=US47233W1099&amp;caller=DFO&amp;version=3.0.29.54&amp;nova=false" TargetMode="External"/><Relationship Id="rId401" Type="http://schemas.openxmlformats.org/officeDocument/2006/relationships/hyperlink" Target="https://emea1.datastream.cp.extranet.thomsonreuters.biz/navigator/EconomicsMetadata.aspx?navcode=US7472771010&amp;caller=DFO&amp;version=3.0.29.54&amp;nova=false" TargetMode="External"/><Relationship Id="rId422" Type="http://schemas.openxmlformats.org/officeDocument/2006/relationships/hyperlink" Target="https://emea1.datastream.cp.extranet.thomsonreuters.biz/navigator/EconomicsMetadata.aspx?navcode=US78409V1044&amp;caller=DFO&amp;version=3.0.29.54&amp;nova=false" TargetMode="External"/><Relationship Id="rId443" Type="http://schemas.openxmlformats.org/officeDocument/2006/relationships/hyperlink" Target="https://emea1.datastream.cp.extranet.thomsonreuters.biz/navigator/EconomicsMetadata.aspx?navcode=US8545021011&amp;caller=DFO&amp;version=3.0.29.54&amp;nova=false" TargetMode="External"/><Relationship Id="rId464" Type="http://schemas.openxmlformats.org/officeDocument/2006/relationships/hyperlink" Target="https://emea1.datastream.cp.extranet.thomsonreuters.biz/navigator/EconomicsMetadata.aspx?navcode=US8825081040&amp;caller=DFO&amp;version=3.0.29.54&amp;nova=false" TargetMode="External"/><Relationship Id="rId303" Type="http://schemas.openxmlformats.org/officeDocument/2006/relationships/hyperlink" Target="https://emea1.datastream.cp.extranet.thomsonreuters.biz/navigator/EconomicsMetadata.aspx?navcode=US5341871094&amp;caller=DFO&amp;version=3.0.29.54&amp;nova=false" TargetMode="External"/><Relationship Id="rId485" Type="http://schemas.openxmlformats.org/officeDocument/2006/relationships/hyperlink" Target="https://emea1.datastream.cp.extranet.thomsonreuters.biz/navigator/EconomicsMetadata.aspx?navcode=US9182041080&amp;caller=DFO&amp;version=3.0.29.54&amp;nova=false" TargetMode="External"/><Relationship Id="rId42" Type="http://schemas.openxmlformats.org/officeDocument/2006/relationships/hyperlink" Target="https://emea1.datastream.cp.extranet.thomsonreuters.biz/navigator/EconomicsMetadata.aspx?navcode=US00130H1059&amp;caller=DFO&amp;version=3.0.29.54&amp;nova=false" TargetMode="External"/><Relationship Id="rId84" Type="http://schemas.openxmlformats.org/officeDocument/2006/relationships/hyperlink" Target="https://emea1.datastream.cp.extranet.thomsonreuters.biz/navigator/EconomicsMetadata.aspx?navcode=US0527691069&amp;caller=DFO&amp;version=3.0.29.54&amp;nova=false" TargetMode="External"/><Relationship Id="rId138" Type="http://schemas.openxmlformats.org/officeDocument/2006/relationships/hyperlink" Target="https://emea1.datastream.cp.extranet.thomsonreuters.biz/navigator/EconomicsMetadata.aspx?navcode=US1567821046&amp;caller=DFO&amp;version=3.0.29.54&amp;nova=false" TargetMode="External"/><Relationship Id="rId345" Type="http://schemas.openxmlformats.org/officeDocument/2006/relationships/hyperlink" Target="https://emea1.datastream.cp.extranet.thomsonreuters.biz/navigator/EconomicsMetadata.aspx?navcode=US64110D1046&amp;caller=DFO&amp;version=3.0.29.54&amp;nova=false" TargetMode="External"/><Relationship Id="rId387" Type="http://schemas.openxmlformats.org/officeDocument/2006/relationships/hyperlink" Target="https://emea1.datastream.cp.extranet.thomsonreuters.biz/navigator/EconomicsMetadata.aspx?navcode=US7234841010&amp;caller=DFO&amp;version=3.0.29.54&amp;nova=false" TargetMode="External"/><Relationship Id="rId510" Type="http://schemas.openxmlformats.org/officeDocument/2006/relationships/hyperlink" Target="https://emea1.datastream.cp.extranet.thomsonreuters.biz/navigator/EconomicsMetadata.aspx?navcode=US9621661043&amp;caller=DFO&amp;version=3.0.29.54&amp;nova=false" TargetMode="External"/><Relationship Id="rId191" Type="http://schemas.openxmlformats.org/officeDocument/2006/relationships/hyperlink" Target="https://emea1.datastream.cp.extranet.thomsonreuters.biz/navigator/EconomicsMetadata.aspx?navcode=US2786421030&amp;caller=DFO&amp;version=3.0.29.54&amp;nova=false" TargetMode="External"/><Relationship Id="rId205" Type="http://schemas.openxmlformats.org/officeDocument/2006/relationships/hyperlink" Target="https://emea1.datastream.cp.extranet.thomsonreuters.biz/navigator/EconomicsMetadata.aspx?navcode=US30219G1085&amp;caller=DFO&amp;version=3.0.29.54&amp;nova=false" TargetMode="External"/><Relationship Id="rId247" Type="http://schemas.openxmlformats.org/officeDocument/2006/relationships/hyperlink" Target="https://emea1.datastream.cp.extranet.thomsonreuters.biz/navigator/EconomicsMetadata.aspx?navcode=US4230741039&amp;caller=DFO&amp;version=3.0.29.54&amp;nova=false" TargetMode="External"/><Relationship Id="rId412" Type="http://schemas.openxmlformats.org/officeDocument/2006/relationships/hyperlink" Target="https://emea1.datastream.cp.extranet.thomsonreuters.biz/navigator/EconomicsMetadata.aspx?navcode=US7591EP1005&amp;caller=DFO&amp;version=3.0.29.54&amp;nova=false" TargetMode="External"/><Relationship Id="rId107" Type="http://schemas.openxmlformats.org/officeDocument/2006/relationships/hyperlink" Target="https://emea1.datastream.cp.extranet.thomsonreuters.biz/navigator/EconomicsMetadata.aspx?navcode=US0917971006&amp;caller=DFO&amp;version=3.0.29.54&amp;nova=false" TargetMode="External"/><Relationship Id="rId289" Type="http://schemas.openxmlformats.org/officeDocument/2006/relationships/hyperlink" Target="https://emea1.datastream.cp.extranet.thomsonreuters.biz/navigator/EconomicsMetadata.aspx?navcode=US4955821081&amp;caller=DFO&amp;version=3.0.29.54&amp;nova=false" TargetMode="External"/><Relationship Id="rId454" Type="http://schemas.openxmlformats.org/officeDocument/2006/relationships/hyperlink" Target="https://emea1.datastream.cp.extranet.thomsonreuters.biz/navigator/EconomicsMetadata.aspx?navcode=US87161C5013&amp;caller=DFO&amp;version=3.0.29.54&amp;nova=false" TargetMode="External"/><Relationship Id="rId496" Type="http://schemas.openxmlformats.org/officeDocument/2006/relationships/hyperlink" Target="https://emea1.datastream.cp.extranet.thomsonreuters.biz/navigator/EconomicsMetadata.aspx?navcode=US9290421091&amp;caller=DFO&amp;version=3.0.29.54&amp;nova=false" TargetMode="External"/><Relationship Id="rId11" Type="http://schemas.openxmlformats.org/officeDocument/2006/relationships/hyperlink" Target="https://emea1.datastream.cp.extranet.thomsonreuters.biz/navigator/HelpFiles/DatatypeDefinitions/en/99/WC19640.htm" TargetMode="External"/><Relationship Id="rId53" Type="http://schemas.openxmlformats.org/officeDocument/2006/relationships/hyperlink" Target="https://emea1.datastream.cp.extranet.thomsonreuters.biz/navigator/EconomicsMetadata.aspx?navcode=US0184901025&amp;caller=DFO&amp;version=3.0.29.54&amp;nova=false" TargetMode="External"/><Relationship Id="rId149" Type="http://schemas.openxmlformats.org/officeDocument/2006/relationships/hyperlink" Target="https://emea1.datastream.cp.extranet.thomsonreuters.biz/navigator/EconomicsMetadata.aspx?navcode=US1890541097&amp;caller=DFO&amp;version=3.0.29.54&amp;nova=false" TargetMode="External"/><Relationship Id="rId314" Type="http://schemas.openxmlformats.org/officeDocument/2006/relationships/hyperlink" Target="https://emea1.datastream.cp.extranet.thomsonreuters.biz/navigator/EconomicsMetadata.aspx?navcode=US5717481023&amp;caller=DFO&amp;version=3.0.29.54&amp;nova=false" TargetMode="External"/><Relationship Id="rId356" Type="http://schemas.openxmlformats.org/officeDocument/2006/relationships/hyperlink" Target="https://emea1.datastream.cp.extranet.thomsonreuters.biz/navigator/EconomicsMetadata.aspx?navcode=US6558441084&amp;caller=DFO&amp;version=3.0.29.54&amp;nova=false" TargetMode="External"/><Relationship Id="rId398" Type="http://schemas.openxmlformats.org/officeDocument/2006/relationships/hyperlink" Target="https://emea1.datastream.cp.extranet.thomsonreuters.biz/navigator/EconomicsMetadata.aspx?navcode=US7445731067&amp;caller=DFO&amp;version=3.0.29.54&amp;nova=false" TargetMode="External"/><Relationship Id="rId521" Type="http://schemas.openxmlformats.org/officeDocument/2006/relationships/hyperlink" Target="https://emea1.datastream.cp.extranet.thomsonreuters.biz/navigator/EconomicsMetadata.aspx?navcode=US98956P1021&amp;caller=DFO&amp;version=3.0.29.54&amp;nova=false" TargetMode="External"/><Relationship Id="rId95" Type="http://schemas.openxmlformats.org/officeDocument/2006/relationships/hyperlink" Target="https://emea1.datastream.cp.extranet.thomsonreuters.biz/navigator/EconomicsMetadata.aspx?navcode=US0640581007&amp;caller=DFO&amp;version=3.0.29.54&amp;nova=false" TargetMode="External"/><Relationship Id="rId160" Type="http://schemas.openxmlformats.org/officeDocument/2006/relationships/hyperlink" Target="https://emea1.datastream.cp.extranet.thomsonreuters.biz/navigator/EconomicsMetadata.aspx?navcode=US2103711006&amp;caller=DFO&amp;version=3.0.29.54&amp;nova=false" TargetMode="External"/><Relationship Id="rId216" Type="http://schemas.openxmlformats.org/officeDocument/2006/relationships/hyperlink" Target="https://emea1.datastream.cp.extranet.thomsonreuters.biz/navigator/EconomicsMetadata.aspx?navcode=US3167731005&amp;caller=DFO&amp;version=3.0.29.54&amp;nova=false" TargetMode="External"/><Relationship Id="rId423" Type="http://schemas.openxmlformats.org/officeDocument/2006/relationships/hyperlink" Target="https://emea1.datastream.cp.extranet.thomsonreuters.biz/navigator/EconomicsMetadata.aspx?navcode=US78442P1066&amp;caller=DFO&amp;version=3.0.29.54&amp;nova=false" TargetMode="External"/><Relationship Id="rId258" Type="http://schemas.openxmlformats.org/officeDocument/2006/relationships/hyperlink" Target="https://emea1.datastream.cp.extranet.thomsonreuters.biz/navigator/EconomicsMetadata.aspx?navcode=US4432011082&amp;caller=DFO&amp;version=3.0.29.54&amp;nova=false" TargetMode="External"/><Relationship Id="rId465" Type="http://schemas.openxmlformats.org/officeDocument/2006/relationships/hyperlink" Target="https://emea1.datastream.cp.extranet.thomsonreuters.biz/navigator/EconomicsMetadata.aspx?navcode=US8832031012&amp;caller=DFO&amp;version=3.0.29.54&amp;nova=false" TargetMode="External"/><Relationship Id="rId22" Type="http://schemas.openxmlformats.org/officeDocument/2006/relationships/hyperlink" Target="https://emea1.datastream.cp.extranet.thomsonreuters.biz/navigator/HelpFiles/DatatypeDefinitions/en/99/WC01001.htm" TargetMode="External"/><Relationship Id="rId64" Type="http://schemas.openxmlformats.org/officeDocument/2006/relationships/hyperlink" Target="https://emea1.datastream.cp.extranet.thomsonreuters.biz/navigator/EconomicsMetadata.aspx?navcode=US0268747849&amp;caller=DFO&amp;version=3.0.29.54&amp;nova=false" TargetMode="External"/><Relationship Id="rId118" Type="http://schemas.openxmlformats.org/officeDocument/2006/relationships/hyperlink" Target="https://emea1.datastream.cp.extranet.thomsonreuters.biz/navigator/EconomicsMetadata.aspx?navcode=US12189T1043&amp;caller=DFO&amp;version=3.0.29.54&amp;nova=false" TargetMode="External"/><Relationship Id="rId325" Type="http://schemas.openxmlformats.org/officeDocument/2006/relationships/hyperlink" Target="https://emea1.datastream.cp.extranet.thomsonreuters.biz/navigator/EconomicsMetadata.aspx?navcode=US5901881087&amp;caller=DFO&amp;version=3.0.29.54&amp;nova=false" TargetMode="External"/><Relationship Id="rId367" Type="http://schemas.openxmlformats.org/officeDocument/2006/relationships/hyperlink" Target="https://emea1.datastream.cp.extranet.thomsonreuters.biz/navigator/EconomicsMetadata.aspx?navcode=US67622P1012&amp;caller=DFO&amp;version=3.0.29.54&amp;nova=false" TargetMode="External"/><Relationship Id="rId171" Type="http://schemas.openxmlformats.org/officeDocument/2006/relationships/hyperlink" Target="https://emea1.datastream.cp.extranet.thomsonreuters.biz/navigator/EconomicsMetadata.aspx?navcode=US2441991054&amp;caller=DFO&amp;version=3.0.29.54&amp;nova=false" TargetMode="External"/><Relationship Id="rId227" Type="http://schemas.openxmlformats.org/officeDocument/2006/relationships/hyperlink" Target="https://emea1.datastream.cp.extranet.thomsonreuters.biz/navigator/EconomicsMetadata.aspx?navcode=US3647601083&amp;caller=DFO&amp;version=3.0.29.54&amp;nova=false" TargetMode="External"/><Relationship Id="rId269" Type="http://schemas.openxmlformats.org/officeDocument/2006/relationships/hyperlink" Target="https://emea1.datastream.cp.extranet.thomsonreuters.biz/navigator/EconomicsMetadata.aspx?navcode=US4601461035&amp;caller=DFO&amp;version=3.0.29.54&amp;nova=false" TargetMode="External"/><Relationship Id="rId434" Type="http://schemas.openxmlformats.org/officeDocument/2006/relationships/hyperlink" Target="https://emea1.datastream.cp.extranet.thomsonreuters.biz/navigator/EconomicsMetadata.aspx?navcode=US8243481061&amp;caller=DFO&amp;version=3.0.29.54&amp;nova=false" TargetMode="External"/><Relationship Id="rId476" Type="http://schemas.openxmlformats.org/officeDocument/2006/relationships/hyperlink" Target="https://emea1.datastream.cp.extranet.thomsonreuters.biz/navigator/EconomicsMetadata.aspx?navcode=US9024941034&amp;caller=DFO&amp;version=3.0.29.54&amp;nova=false" TargetMode="External"/><Relationship Id="rId33" Type="http://schemas.openxmlformats.org/officeDocument/2006/relationships/hyperlink" Target="https://emea1.datastream.cp.extranet.thomsonreuters.biz/navigator/EconomicsMetadata.aspx?navcode=IE00B40K9117&amp;caller=DFO&amp;version=3.0.29.54&amp;nova=false" TargetMode="External"/><Relationship Id="rId129" Type="http://schemas.openxmlformats.org/officeDocument/2006/relationships/hyperlink" Target="https://emea1.datastream.cp.extranet.thomsonreuters.biz/navigator/EconomicsMetadata.aspx?navcode=US1270971039&amp;caller=DFO&amp;version=3.0.29.54&amp;nova=false" TargetMode="External"/><Relationship Id="rId280" Type="http://schemas.openxmlformats.org/officeDocument/2006/relationships/hyperlink" Target="https://emea1.datastream.cp.extranet.thomsonreuters.biz/navigator/EconomicsMetadata.aspx?navcode=US4783661071&amp;caller=DFO&amp;version=3.0.29.54&amp;nova=false" TargetMode="External"/><Relationship Id="rId336" Type="http://schemas.openxmlformats.org/officeDocument/2006/relationships/hyperlink" Target="https://emea1.datastream.cp.extranet.thomsonreuters.biz/navigator/EconomicsMetadata.aspx?navcode=US6153691059&amp;caller=DFO&amp;version=3.0.29.54&amp;nova=false" TargetMode="External"/><Relationship Id="rId501" Type="http://schemas.openxmlformats.org/officeDocument/2006/relationships/hyperlink" Target="https://emea1.datastream.cp.extranet.thomsonreuters.biz/navigator/EconomicsMetadata.aspx?navcode=US9314271084&amp;caller=DFO&amp;version=3.0.29.54&amp;nova=false" TargetMode="External"/><Relationship Id="rId75" Type="http://schemas.openxmlformats.org/officeDocument/2006/relationships/hyperlink" Target="https://emea1.datastream.cp.extranet.thomsonreuters.biz/navigator/EconomicsMetadata.aspx?navcode=US03743Q1085&amp;caller=DFO&amp;version=3.0.29.54&amp;nova=false" TargetMode="External"/><Relationship Id="rId140" Type="http://schemas.openxmlformats.org/officeDocument/2006/relationships/hyperlink" Target="https://emea1.datastream.cp.extranet.thomsonreuters.biz/navigator/EconomicsMetadata.aspx?navcode=US1667641005&amp;caller=DFO&amp;version=3.0.29.54&amp;nova=false" TargetMode="External"/><Relationship Id="rId182" Type="http://schemas.openxmlformats.org/officeDocument/2006/relationships/hyperlink" Target="https://emea1.datastream.cp.extranet.thomsonreuters.biz/navigator/EconomicsMetadata.aspx?navcode=US2605431038&amp;caller=DFO&amp;version=3.0.29.54&amp;nova=false" TargetMode="External"/><Relationship Id="rId378" Type="http://schemas.openxmlformats.org/officeDocument/2006/relationships/hyperlink" Target="https://emea1.datastream.cp.extranet.thomsonreuters.biz/navigator/EconomicsMetadata.aspx?navcode=US6964293079&amp;caller=DFO&amp;version=3.0.29.54&amp;nova=false" TargetMode="External"/><Relationship Id="rId403" Type="http://schemas.openxmlformats.org/officeDocument/2006/relationships/hyperlink" Target="https://emea1.datastream.cp.extranet.thomsonreuters.biz/navigator/EconomicsMetadata.aspx?navcode=US74762E1029&amp;caller=DFO&amp;version=3.0.29.54&amp;nova=false" TargetMode="External"/><Relationship Id="rId6" Type="http://schemas.openxmlformats.org/officeDocument/2006/relationships/hyperlink" Target="https://emea1.datastream.cp.extranet.thomsonreuters.biz/navigator/HelpFiles/DatatypeDefinitions/en/99/WC19611.htm" TargetMode="External"/><Relationship Id="rId238" Type="http://schemas.openxmlformats.org/officeDocument/2006/relationships/hyperlink" Target="https://emea1.datastream.cp.extranet.thomsonreuters.biz/navigator/EconomicsMetadata.aspx?navcode=US3848021040&amp;caller=DFO&amp;version=3.0.29.54&amp;nova=false" TargetMode="External"/><Relationship Id="rId445" Type="http://schemas.openxmlformats.org/officeDocument/2006/relationships/hyperlink" Target="https://emea1.datastream.cp.extranet.thomsonreuters.biz/navigator/EconomicsMetadata.aspx?navcode=US8552441094&amp;caller=DFO&amp;version=3.0.29.54&amp;nova=false" TargetMode="External"/><Relationship Id="rId487" Type="http://schemas.openxmlformats.org/officeDocument/2006/relationships/hyperlink" Target="https://emea1.datastream.cp.extranet.thomsonreuters.biz/navigator/EconomicsMetadata.aspx?navcode=US92220P1057&amp;caller=DFO&amp;version=3.0.29.54&amp;nova=false" TargetMode="External"/><Relationship Id="rId291" Type="http://schemas.openxmlformats.org/officeDocument/2006/relationships/hyperlink" Target="https://emea1.datastream.cp.extranet.thomsonreuters.biz/navigator/EconomicsMetadata.aspx?navcode=US5010441013&amp;caller=DFO&amp;version=3.0.29.54&amp;nova=false" TargetMode="External"/><Relationship Id="rId305" Type="http://schemas.openxmlformats.org/officeDocument/2006/relationships/hyperlink" Target="https://emea1.datastream.cp.extranet.thomsonreuters.biz/navigator/EconomicsMetadata.aspx?navcode=US5398301094&amp;caller=DFO&amp;version=3.0.29.54&amp;nova=false" TargetMode="External"/><Relationship Id="rId347" Type="http://schemas.openxmlformats.org/officeDocument/2006/relationships/hyperlink" Target="https://emea1.datastream.cp.extranet.thomsonreuters.biz/navigator/EconomicsMetadata.aspx?navcode=US6501111073&amp;caller=DFO&amp;version=3.0.29.54&amp;nova=false" TargetMode="External"/><Relationship Id="rId512" Type="http://schemas.openxmlformats.org/officeDocument/2006/relationships/hyperlink" Target="https://emea1.datastream.cp.extranet.thomsonreuters.biz/navigator/EconomicsMetadata.aspx?navcode=US9668371068&amp;caller=DFO&amp;version=3.0.29.54&amp;nova=false" TargetMode="External"/><Relationship Id="rId44" Type="http://schemas.openxmlformats.org/officeDocument/2006/relationships/hyperlink" Target="https://emea1.datastream.cp.extranet.thomsonreuters.biz/navigator/EconomicsMetadata.aspx?navcode=US0028241000&amp;caller=DFO&amp;version=3.0.29.54&amp;nova=false" TargetMode="External"/><Relationship Id="rId86" Type="http://schemas.openxmlformats.org/officeDocument/2006/relationships/hyperlink" Target="https://emea1.datastream.cp.extranet.thomsonreuters.biz/navigator/EconomicsMetadata.aspx?navcode=US05329W1027&amp;caller=DFO&amp;version=3.0.29.54&amp;nova=false" TargetMode="External"/><Relationship Id="rId151" Type="http://schemas.openxmlformats.org/officeDocument/2006/relationships/hyperlink" Target="https://emea1.datastream.cp.extranet.thomsonreuters.biz/navigator/EconomicsMetadata.aspx?navcode=US1924461023&amp;caller=DFO&amp;version=3.0.29.54&amp;nova=false" TargetMode="External"/><Relationship Id="rId389" Type="http://schemas.openxmlformats.org/officeDocument/2006/relationships/hyperlink" Target="https://emea1.datastream.cp.extranet.thomsonreuters.biz/navigator/EconomicsMetadata.aspx?navcode=US7244791007&amp;caller=DFO&amp;version=3.0.29.54&amp;nova=false" TargetMode="External"/><Relationship Id="rId193" Type="http://schemas.openxmlformats.org/officeDocument/2006/relationships/hyperlink" Target="https://emea1.datastream.cp.extranet.thomsonreuters.biz/navigator/EconomicsMetadata.aspx?navcode=US2810201077&amp;caller=DFO&amp;version=3.0.29.54&amp;nova=false" TargetMode="External"/><Relationship Id="rId207" Type="http://schemas.openxmlformats.org/officeDocument/2006/relationships/hyperlink" Target="https://emea1.datastream.cp.extranet.thomsonreuters.biz/navigator/EconomicsMetadata.aspx?navcode=US3024451011&amp;caller=DFO&amp;version=3.0.29.54&amp;nova=false" TargetMode="External"/><Relationship Id="rId249" Type="http://schemas.openxmlformats.org/officeDocument/2006/relationships/hyperlink" Target="https://emea1.datastream.cp.extranet.thomsonreuters.biz/navigator/EconomicsMetadata.aspx?navcode=US4270561065&amp;caller=DFO&amp;version=3.0.29.54&amp;nova=false" TargetMode="External"/><Relationship Id="rId414" Type="http://schemas.openxmlformats.org/officeDocument/2006/relationships/hyperlink" Target="https://emea1.datastream.cp.extranet.thomsonreuters.biz/navigator/EconomicsMetadata.aspx?navcode=US7617131062&amp;caller=DFO&amp;version=3.0.29.54&amp;nova=false" TargetMode="External"/><Relationship Id="rId456" Type="http://schemas.openxmlformats.org/officeDocument/2006/relationships/hyperlink" Target="https://emea1.datastream.cp.extranet.thomsonreuters.biz/navigator/EconomicsMetadata.aspx?navcode=US8723751009&amp;caller=DFO&amp;version=3.0.29.54&amp;nova=false" TargetMode="External"/><Relationship Id="rId498" Type="http://schemas.openxmlformats.org/officeDocument/2006/relationships/hyperlink" Target="https://emea1.datastream.cp.extranet.thomsonreuters.biz/navigator/EconomicsMetadata.aspx?navcode=US92939U1060&amp;caller=DFO&amp;version=3.0.29.54&amp;nova=false" TargetMode="External"/><Relationship Id="rId13" Type="http://schemas.openxmlformats.org/officeDocument/2006/relationships/hyperlink" Target="https://emea1.datastream.cp.extranet.thomsonreuters.biz/navigator/HelpFiles/DatatypeDefinitions/en/99/WC19650.htm" TargetMode="External"/><Relationship Id="rId109" Type="http://schemas.openxmlformats.org/officeDocument/2006/relationships/hyperlink" Target="https://emea1.datastream.cp.extranet.thomsonreuters.biz/navigator/EconomicsMetadata.aspx?navcode=US0936711052&amp;caller=DFO&amp;version=3.0.29.54&amp;nova=false" TargetMode="External"/><Relationship Id="rId260" Type="http://schemas.openxmlformats.org/officeDocument/2006/relationships/hyperlink" Target="https://emea1.datastream.cp.extranet.thomsonreuters.biz/navigator/EconomicsMetadata.aspx?navcode=US4461501045&amp;caller=DFO&amp;version=3.0.29.54&amp;nova=false" TargetMode="External"/><Relationship Id="rId316" Type="http://schemas.openxmlformats.org/officeDocument/2006/relationships/hyperlink" Target="https://emea1.datastream.cp.extranet.thomsonreuters.biz/navigator/EconomicsMetadata.aspx?navcode=US5745991068&amp;caller=DFO&amp;version=3.0.29.54&amp;nova=false" TargetMode="External"/><Relationship Id="rId523" Type="http://schemas.openxmlformats.org/officeDocument/2006/relationships/vmlDrawing" Target="../drawings/vmlDrawing1.vml"/><Relationship Id="rId55" Type="http://schemas.openxmlformats.org/officeDocument/2006/relationships/hyperlink" Target="https://emea1.datastream.cp.extranet.thomsonreuters.biz/navigator/EconomicsMetadata.aspx?navcode=US0200391037&amp;caller=DFO&amp;version=3.0.29.54&amp;nova=false" TargetMode="External"/><Relationship Id="rId97" Type="http://schemas.openxmlformats.org/officeDocument/2006/relationships/hyperlink" Target="https://emea1.datastream.cp.extranet.thomsonreuters.biz/navigator/EconomicsMetadata.aspx?navcode=US0708301041&amp;caller=DFO&amp;version=3.0.29.54&amp;nova=false" TargetMode="External"/><Relationship Id="rId120" Type="http://schemas.openxmlformats.org/officeDocument/2006/relationships/hyperlink" Target="https://emea1.datastream.cp.extranet.thomsonreuters.biz/navigator/EconomicsMetadata.aspx?navcode=US1252691001&amp;caller=DFO&amp;version=3.0.29.54&amp;nova=false" TargetMode="External"/><Relationship Id="rId358" Type="http://schemas.openxmlformats.org/officeDocument/2006/relationships/hyperlink" Target="https://emea1.datastream.cp.extranet.thomsonreuters.biz/navigator/EconomicsMetadata.aspx?navcode=US6668071029&amp;caller=DFO&amp;version=3.0.29.54&amp;nova=false" TargetMode="External"/><Relationship Id="rId162" Type="http://schemas.openxmlformats.org/officeDocument/2006/relationships/hyperlink" Target="https://emea1.datastream.cp.extranet.thomsonreuters.biz/navigator/EconomicsMetadata.aspx?navcode=US22160K1051&amp;caller=DFO&amp;version=3.0.29.54&amp;nova=false" TargetMode="External"/><Relationship Id="rId218" Type="http://schemas.openxmlformats.org/officeDocument/2006/relationships/hyperlink" Target="https://emea1.datastream.cp.extranet.thomsonreuters.biz/navigator/EconomicsMetadata.aspx?navcode=US3377381088&amp;caller=DFO&amp;version=3.0.29.54&amp;nova=false" TargetMode="External"/><Relationship Id="rId425" Type="http://schemas.openxmlformats.org/officeDocument/2006/relationships/hyperlink" Target="https://emea1.datastream.cp.extranet.thomsonreuters.biz/navigator/EconomicsMetadata.aspx?navcode=US7865142084&amp;caller=DFO&amp;version=3.0.29.54&amp;nova=false" TargetMode="External"/><Relationship Id="rId467" Type="http://schemas.openxmlformats.org/officeDocument/2006/relationships/hyperlink" Target="https://emea1.datastream.cp.extranet.thomsonreuters.biz/navigator/EconomicsMetadata.aspx?navcode=US8835561023&amp;caller=DFO&amp;version=3.0.29.54&amp;nova=false" TargetMode="External"/><Relationship Id="rId271" Type="http://schemas.openxmlformats.org/officeDocument/2006/relationships/hyperlink" Target="https://emea1.datastream.cp.extranet.thomsonreuters.biz/navigator/EconomicsMetadata.aspx?navcode=US4612021034&amp;caller=DFO&amp;version=3.0.29.54&amp;nova=false" TargetMode="External"/><Relationship Id="rId24" Type="http://schemas.openxmlformats.org/officeDocument/2006/relationships/hyperlink" Target="https://emea1.datastream.cp.extranet.thomsonreuters.biz/navigator/EconomicsMetadata.aspx?navcode=BMG491BT1088&amp;caller=DFO&amp;version=3.0.29.54&amp;nova=false" TargetMode="External"/><Relationship Id="rId66" Type="http://schemas.openxmlformats.org/officeDocument/2006/relationships/hyperlink" Target="https://emea1.datastream.cp.extranet.thomsonreuters.biz/navigator/EconomicsMetadata.aspx?navcode=US03073E1055&amp;caller=DFO&amp;version=3.0.29.54&amp;nova=false" TargetMode="External"/><Relationship Id="rId131" Type="http://schemas.openxmlformats.org/officeDocument/2006/relationships/hyperlink" Target="https://emea1.datastream.cp.extranet.thomsonreuters.biz/navigator/EconomicsMetadata.aspx?navcode=US14040H1059&amp;caller=DFO&amp;version=3.0.29.54&amp;nova=false" TargetMode="External"/><Relationship Id="rId327" Type="http://schemas.openxmlformats.org/officeDocument/2006/relationships/hyperlink" Target="https://emea1.datastream.cp.extranet.thomsonreuters.biz/navigator/EconomicsMetadata.aspx?navcode=US5949181045&amp;caller=DFO&amp;version=3.0.29.54&amp;nova=false" TargetMode="External"/><Relationship Id="rId369" Type="http://schemas.openxmlformats.org/officeDocument/2006/relationships/hyperlink" Target="https://emea1.datastream.cp.extranet.thomsonreuters.biz/navigator/EconomicsMetadata.aspx?navcode=US6819191064&amp;caller=DFO&amp;version=3.0.29.54&amp;nova=false" TargetMode="External"/><Relationship Id="rId173" Type="http://schemas.openxmlformats.org/officeDocument/2006/relationships/hyperlink" Target="https://emea1.datastream.cp.extranet.thomsonreuters.biz/navigator/EconomicsMetadata.aspx?navcode=US24906P1093&amp;caller=DFO&amp;version=3.0.29.54&amp;nova=false" TargetMode="External"/><Relationship Id="rId229" Type="http://schemas.openxmlformats.org/officeDocument/2006/relationships/hyperlink" Target="https://emea1.datastream.cp.extranet.thomsonreuters.biz/navigator/EconomicsMetadata.aspx?navcode=US3696043013&amp;caller=DFO&amp;version=3.0.29.54&amp;nova=false" TargetMode="External"/><Relationship Id="rId380" Type="http://schemas.openxmlformats.org/officeDocument/2006/relationships/hyperlink" Target="https://emea1.datastream.cp.extranet.thomsonreuters.biz/navigator/EconomicsMetadata.aspx?navcode=US7033951036&amp;caller=DFO&amp;version=3.0.29.54&amp;nova=false" TargetMode="External"/><Relationship Id="rId436" Type="http://schemas.openxmlformats.org/officeDocument/2006/relationships/hyperlink" Target="https://emea1.datastream.cp.extranet.thomsonreuters.biz/navigator/EconomicsMetadata.aspx?navcode=US8288061091&amp;caller=DFO&amp;version=3.0.29.54&amp;nova=false" TargetMode="External"/><Relationship Id="rId240" Type="http://schemas.openxmlformats.org/officeDocument/2006/relationships/hyperlink" Target="https://emea1.datastream.cp.extranet.thomsonreuters.biz/navigator/EconomicsMetadata.aspx?navcode=US4062161017&amp;caller=DFO&amp;version=3.0.29.54&amp;nova=false" TargetMode="External"/><Relationship Id="rId478" Type="http://schemas.openxmlformats.org/officeDocument/2006/relationships/hyperlink" Target="https://emea1.datastream.cp.extranet.thomsonreuters.biz/navigator/EconomicsMetadata.aspx?navcode=US9029733048&amp;caller=DFO&amp;version=3.0.29.54&amp;nova=false" TargetMode="External"/><Relationship Id="rId35" Type="http://schemas.openxmlformats.org/officeDocument/2006/relationships/hyperlink" Target="https://emea1.datastream.cp.extranet.thomsonreuters.biz/navigator/EconomicsMetadata.aspx?navcode=IE00BK9ZQ967&amp;caller=DFO&amp;version=3.0.29.54&amp;nova=false" TargetMode="External"/><Relationship Id="rId77" Type="http://schemas.openxmlformats.org/officeDocument/2006/relationships/hyperlink" Target="https://emea1.datastream.cp.extranet.thomsonreuters.biz/navigator/EconomicsMetadata.aspx?navcode=US0376041051&amp;caller=DFO&amp;version=3.0.29.54&amp;nova=false" TargetMode="External"/><Relationship Id="rId100" Type="http://schemas.openxmlformats.org/officeDocument/2006/relationships/hyperlink" Target="https://emea1.datastream.cp.extranet.thomsonreuters.biz/navigator/EconomicsMetadata.aspx?navcode=US0758871091&amp;caller=DFO&amp;version=3.0.29.54&amp;nova=false" TargetMode="External"/><Relationship Id="rId282" Type="http://schemas.openxmlformats.org/officeDocument/2006/relationships/hyperlink" Target="https://emea1.datastream.cp.extranet.thomsonreuters.biz/navigator/EconomicsMetadata.aspx?navcode=US4824801009&amp;caller=DFO&amp;version=3.0.29.54&amp;nova=false" TargetMode="External"/><Relationship Id="rId338" Type="http://schemas.openxmlformats.org/officeDocument/2006/relationships/hyperlink" Target="https://emea1.datastream.cp.extranet.thomsonreuters.biz/navigator/EconomicsMetadata.aspx?navcode=US6200763075&amp;caller=DFO&amp;version=3.0.29.54&amp;nova=false" TargetMode="External"/><Relationship Id="rId503" Type="http://schemas.openxmlformats.org/officeDocument/2006/relationships/hyperlink" Target="https://emea1.datastream.cp.extranet.thomsonreuters.biz/navigator/EconomicsMetadata.aspx?navcode=US94106L1098&amp;caller=DFO&amp;version=3.0.29.54&amp;nova=false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mea1.datastream.cp.extranet.thomsonreuters.biz/navigator/EconomicsMetadata.aspx?navcode=US1170431092&amp;caller=DFO&amp;version=3.0.29.54&amp;nova=false" TargetMode="External"/><Relationship Id="rId299" Type="http://schemas.openxmlformats.org/officeDocument/2006/relationships/hyperlink" Target="https://emea1.datastream.cp.extranet.thomsonreuters.biz/navigator/EconomicsMetadata.aspx?navcode=US5249081002&amp;caller=DFO&amp;version=3.0.29.54&amp;nova=false" TargetMode="External"/><Relationship Id="rId21" Type="http://schemas.openxmlformats.org/officeDocument/2006/relationships/hyperlink" Target="https://emea1.datastream.cp.extranet.thomsonreuters.biz/navigator/HelpFiles/DatatypeDefinitions/en/99/WC08311.htm" TargetMode="External"/><Relationship Id="rId63" Type="http://schemas.openxmlformats.org/officeDocument/2006/relationships/hyperlink" Target="https://emea1.datastream.cp.extranet.thomsonreuters.biz/navigator/EconomicsMetadata.aspx?navcode=US0258161092&amp;caller=DFO&amp;version=3.0.29.54&amp;nova=false" TargetMode="External"/><Relationship Id="rId159" Type="http://schemas.openxmlformats.org/officeDocument/2006/relationships/hyperlink" Target="https://emea1.datastream.cp.extranet.thomsonreuters.biz/navigator/EconomicsMetadata.aspx?navcode=US21036P1084&amp;caller=DFO&amp;version=3.0.29.54&amp;nova=false" TargetMode="External"/><Relationship Id="rId324" Type="http://schemas.openxmlformats.org/officeDocument/2006/relationships/hyperlink" Target="https://emea1.datastream.cp.extranet.thomsonreuters.biz/navigator/EconomicsMetadata.aspx?navcode=US5894331017&amp;caller=DFO&amp;version=3.0.29.54&amp;nova=false" TargetMode="External"/><Relationship Id="rId366" Type="http://schemas.openxmlformats.org/officeDocument/2006/relationships/hyperlink" Target="https://emea1.datastream.cp.extranet.thomsonreuters.biz/navigator/EconomicsMetadata.aspx?navcode=US6745991058&amp;caller=DFO&amp;version=3.0.29.54&amp;nova=false" TargetMode="External"/><Relationship Id="rId170" Type="http://schemas.openxmlformats.org/officeDocument/2006/relationships/hyperlink" Target="https://emea1.datastream.cp.extranet.thomsonreuters.biz/navigator/EconomicsMetadata.aspx?navcode=US23918K1088&amp;caller=DFO&amp;version=3.0.29.54&amp;nova=false" TargetMode="External"/><Relationship Id="rId226" Type="http://schemas.openxmlformats.org/officeDocument/2006/relationships/hyperlink" Target="https://emea1.datastream.cp.extranet.thomsonreuters.biz/navigator/EconomicsMetadata.aspx?navcode=US35906A3068&amp;caller=DFO&amp;version=3.0.29.54&amp;nova=false" TargetMode="External"/><Relationship Id="rId433" Type="http://schemas.openxmlformats.org/officeDocument/2006/relationships/hyperlink" Target="https://emea1.datastream.cp.extranet.thomsonreuters.biz/navigator/EconomicsMetadata.aspx?navcode=US8168511090&amp;caller=DFO&amp;version=3.0.29.54&amp;nova=false" TargetMode="External"/><Relationship Id="rId268" Type="http://schemas.openxmlformats.org/officeDocument/2006/relationships/hyperlink" Target="https://emea1.datastream.cp.extranet.thomsonreuters.biz/navigator/EconomicsMetadata.aspx?navcode=US4599021023&amp;caller=DFO&amp;version=3.0.29.54&amp;nova=false" TargetMode="External"/><Relationship Id="rId475" Type="http://schemas.openxmlformats.org/officeDocument/2006/relationships/hyperlink" Target="https://emea1.datastream.cp.extranet.thomsonreuters.biz/navigator/EconomicsMetadata.aspx?navcode=US90130A3095&amp;caller=DFO&amp;version=3.0.29.54&amp;nova=false" TargetMode="External"/><Relationship Id="rId32" Type="http://schemas.openxmlformats.org/officeDocument/2006/relationships/hyperlink" Target="https://emea1.datastream.cp.extranet.thomsonreuters.biz/navigator/EconomicsMetadata.aspx?navcode=GB00BFG3KF26&amp;caller=DFO&amp;version=3.0.29.54&amp;nova=false" TargetMode="External"/><Relationship Id="rId74" Type="http://schemas.openxmlformats.org/officeDocument/2006/relationships/hyperlink" Target="https://emea1.datastream.cp.extranet.thomsonreuters.biz/navigator/EconomicsMetadata.aspx?navcode=US0367521038&amp;caller=DFO&amp;version=3.0.29.54&amp;nova=false" TargetMode="External"/><Relationship Id="rId128" Type="http://schemas.openxmlformats.org/officeDocument/2006/relationships/hyperlink" Target="https://emea1.datastream.cp.extranet.thomsonreuters.biz/navigator/EconomicsMetadata.aspx?navcode=US12673P1057&amp;caller=DFO&amp;version=3.0.29.54&amp;nova=false" TargetMode="External"/><Relationship Id="rId335" Type="http://schemas.openxmlformats.org/officeDocument/2006/relationships/hyperlink" Target="https://emea1.datastream.cp.extranet.thomsonreuters.biz/navigator/EconomicsMetadata.aspx?navcode=US6117421072&amp;caller=DFO&amp;version=3.0.29.54&amp;nova=false" TargetMode="External"/><Relationship Id="rId377" Type="http://schemas.openxmlformats.org/officeDocument/2006/relationships/hyperlink" Target="https://emea1.datastream.cp.extranet.thomsonreuters.biz/navigator/EconomicsMetadata.aspx?navcode=US6952571056&amp;caller=DFO&amp;version=3.0.29.54&amp;nova=false" TargetMode="External"/><Relationship Id="rId500" Type="http://schemas.openxmlformats.org/officeDocument/2006/relationships/hyperlink" Target="https://emea1.datastream.cp.extranet.thomsonreuters.biz/navigator/EconomicsMetadata.aspx?navcode=US9311421039&amp;caller=DFO&amp;version=3.0.29.54&amp;nova=false" TargetMode="External"/><Relationship Id="rId5" Type="http://schemas.openxmlformats.org/officeDocument/2006/relationships/hyperlink" Target="https://emea1.datastream.cp.extranet.thomsonreuters.biz/navigator/HelpFiles/DatatypeDefinitions/en/99/WC19610.htm" TargetMode="External"/><Relationship Id="rId181" Type="http://schemas.openxmlformats.org/officeDocument/2006/relationships/hyperlink" Target="https://emea1.datastream.cp.extranet.thomsonreuters.biz/navigator/EconomicsMetadata.aspx?navcode=US2600031080&amp;caller=DFO&amp;version=3.0.29.54&amp;nova=false" TargetMode="External"/><Relationship Id="rId237" Type="http://schemas.openxmlformats.org/officeDocument/2006/relationships/hyperlink" Target="https://emea1.datastream.cp.extranet.thomsonreuters.biz/navigator/EconomicsMetadata.aspx?navcode=US3825501014&amp;caller=DFO&amp;version=3.0.29.54&amp;nova=false" TargetMode="External"/><Relationship Id="rId402" Type="http://schemas.openxmlformats.org/officeDocument/2006/relationships/hyperlink" Target="https://emea1.datastream.cp.extranet.thomsonreuters.biz/navigator/EconomicsMetadata.aspx?navcode=US7475251036&amp;caller=DFO&amp;version=3.0.29.54&amp;nova=false" TargetMode="External"/><Relationship Id="rId279" Type="http://schemas.openxmlformats.org/officeDocument/2006/relationships/hyperlink" Target="https://emea1.datastream.cp.extranet.thomsonreuters.biz/navigator/EconomicsMetadata.aspx?navcode=US4781601046&amp;caller=DFO&amp;version=3.0.29.54&amp;nova=false" TargetMode="External"/><Relationship Id="rId444" Type="http://schemas.openxmlformats.org/officeDocument/2006/relationships/hyperlink" Target="https://emea1.datastream.cp.extranet.thomsonreuters.biz/navigator/EconomicsMetadata.aspx?navcode=US8550301027&amp;caller=DFO&amp;version=3.0.29.54&amp;nova=false" TargetMode="External"/><Relationship Id="rId486" Type="http://schemas.openxmlformats.org/officeDocument/2006/relationships/hyperlink" Target="https://emea1.datastream.cp.extranet.thomsonreuters.biz/navigator/EconomicsMetadata.aspx?navcode=US91913Y1001&amp;caller=DFO&amp;version=3.0.29.54&amp;nova=false" TargetMode="External"/><Relationship Id="rId43" Type="http://schemas.openxmlformats.org/officeDocument/2006/relationships/hyperlink" Target="https://emea1.datastream.cp.extranet.thomsonreuters.biz/navigator/EconomicsMetadata.aspx?navcode=US00206R1023&amp;caller=DFO&amp;version=3.0.29.54&amp;nova=false" TargetMode="External"/><Relationship Id="rId139" Type="http://schemas.openxmlformats.org/officeDocument/2006/relationships/hyperlink" Target="https://emea1.datastream.cp.extranet.thomsonreuters.biz/navigator/EconomicsMetadata.aspx?navcode=US1651677437&amp;caller=DFO&amp;version=3.0.29.54&amp;nova=false" TargetMode="External"/><Relationship Id="rId290" Type="http://schemas.openxmlformats.org/officeDocument/2006/relationships/hyperlink" Target="https://emea1.datastream.cp.extranet.thomsonreuters.biz/navigator/EconomicsMetadata.aspx?navcode=US5002551043&amp;caller=DFO&amp;version=3.0.29.54&amp;nova=false" TargetMode="External"/><Relationship Id="rId304" Type="http://schemas.openxmlformats.org/officeDocument/2006/relationships/hyperlink" Target="https://emea1.datastream.cp.extranet.thomsonreuters.biz/navigator/EconomicsMetadata.aspx?navcode=US5356781063&amp;caller=DFO&amp;version=3.0.29.54&amp;nova=false" TargetMode="External"/><Relationship Id="rId346" Type="http://schemas.openxmlformats.org/officeDocument/2006/relationships/hyperlink" Target="https://emea1.datastream.cp.extranet.thomsonreuters.biz/navigator/EconomicsMetadata.aspx?navcode=US64110L1061&amp;caller=DFO&amp;version=3.0.29.54&amp;nova=false" TargetMode="External"/><Relationship Id="rId388" Type="http://schemas.openxmlformats.org/officeDocument/2006/relationships/hyperlink" Target="https://emea1.datastream.cp.extranet.thomsonreuters.biz/navigator/EconomicsMetadata.aspx?navcode=US7237871071&amp;caller=DFO&amp;version=3.0.29.54&amp;nova=false" TargetMode="External"/><Relationship Id="rId511" Type="http://schemas.openxmlformats.org/officeDocument/2006/relationships/hyperlink" Target="https://emea1.datastream.cp.extranet.thomsonreuters.biz/navigator/EconomicsMetadata.aspx?navcode=US9633201069&amp;caller=DFO&amp;version=3.0.29.54&amp;nova=false" TargetMode="External"/><Relationship Id="rId85" Type="http://schemas.openxmlformats.org/officeDocument/2006/relationships/hyperlink" Target="https://emea1.datastream.cp.extranet.thomsonreuters.biz/navigator/EconomicsMetadata.aspx?navcode=US0530151036&amp;caller=DFO&amp;version=3.0.29.54&amp;nova=false" TargetMode="External"/><Relationship Id="rId150" Type="http://schemas.openxmlformats.org/officeDocument/2006/relationships/hyperlink" Target="https://emea1.datastream.cp.extranet.thomsonreuters.biz/navigator/EconomicsMetadata.aspx?navcode=US1912161007&amp;caller=DFO&amp;version=3.0.29.54&amp;nova=false" TargetMode="External"/><Relationship Id="rId192" Type="http://schemas.openxmlformats.org/officeDocument/2006/relationships/hyperlink" Target="https://emea1.datastream.cp.extranet.thomsonreuters.biz/navigator/EconomicsMetadata.aspx?navcode=US2788651006&amp;caller=DFO&amp;version=3.0.29.54&amp;nova=false" TargetMode="External"/><Relationship Id="rId206" Type="http://schemas.openxmlformats.org/officeDocument/2006/relationships/hyperlink" Target="https://emea1.datastream.cp.extranet.thomsonreuters.biz/navigator/EconomicsMetadata.aspx?navcode=US30231G1022&amp;caller=DFO&amp;version=3.0.29.54&amp;nova=false" TargetMode="External"/><Relationship Id="rId413" Type="http://schemas.openxmlformats.org/officeDocument/2006/relationships/hyperlink" Target="https://emea1.datastream.cp.extranet.thomsonreuters.biz/navigator/EconomicsMetadata.aspx?navcode=US7607591002&amp;caller=DFO&amp;version=3.0.29.54&amp;nova=false" TargetMode="External"/><Relationship Id="rId248" Type="http://schemas.openxmlformats.org/officeDocument/2006/relationships/hyperlink" Target="https://emea1.datastream.cp.extranet.thomsonreuters.biz/navigator/EconomicsMetadata.aspx?navcode=US4234521015&amp;caller=DFO&amp;version=3.0.29.54&amp;nova=false" TargetMode="External"/><Relationship Id="rId455" Type="http://schemas.openxmlformats.org/officeDocument/2006/relationships/hyperlink" Target="https://emea1.datastream.cp.extranet.thomsonreuters.biz/navigator/EconomicsMetadata.aspx?navcode=US8718291078&amp;caller=DFO&amp;version=3.0.29.54&amp;nova=false" TargetMode="External"/><Relationship Id="rId497" Type="http://schemas.openxmlformats.org/officeDocument/2006/relationships/hyperlink" Target="https://emea1.datastream.cp.extranet.thomsonreuters.biz/navigator/EconomicsMetadata.aspx?navcode=US9291601097&amp;caller=DFO&amp;version=3.0.29.54&amp;nova=false" TargetMode="External"/><Relationship Id="rId12" Type="http://schemas.openxmlformats.org/officeDocument/2006/relationships/hyperlink" Target="https://emea1.datastream.cp.extranet.thomsonreuters.biz/navigator/HelpFiles/DatatypeDefinitions/en/99/WC19641.htm" TargetMode="External"/><Relationship Id="rId108" Type="http://schemas.openxmlformats.org/officeDocument/2006/relationships/hyperlink" Target="https://emea1.datastream.cp.extranet.thomsonreuters.biz/navigator/EconomicsMetadata.aspx?navcode=US09247X1019&amp;caller=DFO&amp;version=3.0.29.54&amp;nova=false" TargetMode="External"/><Relationship Id="rId315" Type="http://schemas.openxmlformats.org/officeDocument/2006/relationships/hyperlink" Target="https://emea1.datastream.cp.extranet.thomsonreuters.biz/navigator/EconomicsMetadata.aspx?navcode=US5719032022&amp;caller=DFO&amp;version=3.0.29.54&amp;nova=false" TargetMode="External"/><Relationship Id="rId357" Type="http://schemas.openxmlformats.org/officeDocument/2006/relationships/hyperlink" Target="https://emea1.datastream.cp.extranet.thomsonreuters.biz/navigator/EconomicsMetadata.aspx?navcode=US6658591044&amp;caller=DFO&amp;version=3.0.29.54&amp;nova=false" TargetMode="External"/><Relationship Id="rId522" Type="http://schemas.openxmlformats.org/officeDocument/2006/relationships/hyperlink" Target="https://emea1.datastream.cp.extranet.thomsonreuters.biz/navigator/EconomicsMetadata.aspx?navcode=US9897011071&amp;caller=DFO&amp;version=3.0.29.54&amp;nova=false" TargetMode="External"/><Relationship Id="rId54" Type="http://schemas.openxmlformats.org/officeDocument/2006/relationships/hyperlink" Target="https://emea1.datastream.cp.extranet.thomsonreuters.biz/navigator/EconomicsMetadata.aspx?navcode=US0200021014&amp;caller=DFO&amp;version=3.0.29.54&amp;nova=false" TargetMode="External"/><Relationship Id="rId96" Type="http://schemas.openxmlformats.org/officeDocument/2006/relationships/hyperlink" Target="https://emea1.datastream.cp.extranet.thomsonreuters.biz/navigator/EconomicsMetadata.aspx?navcode=US0673831097&amp;caller=DFO&amp;version=3.0.29.54&amp;nova=false" TargetMode="External"/><Relationship Id="rId161" Type="http://schemas.openxmlformats.org/officeDocument/2006/relationships/hyperlink" Target="https://emea1.datastream.cp.extranet.thomsonreuters.biz/navigator/EconomicsMetadata.aspx?navcode=US2193501051&amp;caller=DFO&amp;version=3.0.29.54&amp;nova=false" TargetMode="External"/><Relationship Id="rId217" Type="http://schemas.openxmlformats.org/officeDocument/2006/relationships/hyperlink" Target="https://emea1.datastream.cp.extranet.thomsonreuters.biz/navigator/EconomicsMetadata.aspx?navcode=US3205171057&amp;caller=DFO&amp;version=3.0.29.54&amp;nova=false" TargetMode="External"/><Relationship Id="rId399" Type="http://schemas.openxmlformats.org/officeDocument/2006/relationships/hyperlink" Target="https://emea1.datastream.cp.extranet.thomsonreuters.biz/navigator/EconomicsMetadata.aspx?navcode=US74460D1090&amp;caller=DFO&amp;version=3.0.29.54&amp;nova=false" TargetMode="External"/><Relationship Id="rId259" Type="http://schemas.openxmlformats.org/officeDocument/2006/relationships/hyperlink" Target="https://emea1.datastream.cp.extranet.thomsonreuters.biz/navigator/EconomicsMetadata.aspx?navcode=US4448591028&amp;caller=DFO&amp;version=3.0.29.54&amp;nova=false" TargetMode="External"/><Relationship Id="rId424" Type="http://schemas.openxmlformats.org/officeDocument/2006/relationships/hyperlink" Target="https://emea1.datastream.cp.extranet.thomsonreuters.biz/navigator/EconomicsMetadata.aspx?navcode=US7864291007&amp;caller=DFO&amp;version=3.0.29.54&amp;nova=false" TargetMode="External"/><Relationship Id="rId466" Type="http://schemas.openxmlformats.org/officeDocument/2006/relationships/hyperlink" Target="https://emea1.datastream.cp.extranet.thomsonreuters.biz/navigator/EconomicsMetadata.aspx?navcode=US88337F1057&amp;caller=DFO&amp;version=3.0.29.54&amp;nova=false" TargetMode="External"/><Relationship Id="rId23" Type="http://schemas.openxmlformats.org/officeDocument/2006/relationships/hyperlink" Target="https://emea1.datastream.cp.extranet.thomsonreuters.biz/navigator/EconomicsMetadata.aspx?navcode=AN8068571086&amp;caller=DFO&amp;version=3.0.29.54&amp;nova=false" TargetMode="External"/><Relationship Id="rId119" Type="http://schemas.openxmlformats.org/officeDocument/2006/relationships/hyperlink" Target="https://emea1.datastream.cp.extranet.thomsonreuters.biz/navigator/EconomicsMetadata.aspx?navcode=US12504L1098&amp;caller=DFO&amp;version=3.0.29.54&amp;nova=false" TargetMode="External"/><Relationship Id="rId270" Type="http://schemas.openxmlformats.org/officeDocument/2006/relationships/hyperlink" Target="https://emea1.datastream.cp.extranet.thomsonreuters.biz/navigator/EconomicsMetadata.aspx?navcode=US4606901001&amp;caller=DFO&amp;version=3.0.29.54&amp;nova=false" TargetMode="External"/><Relationship Id="rId326" Type="http://schemas.openxmlformats.org/officeDocument/2006/relationships/hyperlink" Target="https://emea1.datastream.cp.extranet.thomsonreuters.biz/navigator/EconomicsMetadata.aspx?navcode=US59156R1086&amp;caller=DFO&amp;version=3.0.29.54&amp;nova=false" TargetMode="External"/><Relationship Id="rId65" Type="http://schemas.openxmlformats.org/officeDocument/2006/relationships/hyperlink" Target="https://emea1.datastream.cp.extranet.thomsonreuters.biz/navigator/EconomicsMetadata.aspx?navcode=US03027X1000&amp;caller=DFO&amp;version=3.0.29.54&amp;nova=false" TargetMode="External"/><Relationship Id="rId130" Type="http://schemas.openxmlformats.org/officeDocument/2006/relationships/hyperlink" Target="https://emea1.datastream.cp.extranet.thomsonreuters.biz/navigator/EconomicsMetadata.aspx?navcode=US1344291091&amp;caller=DFO&amp;version=3.0.29.54&amp;nova=false" TargetMode="External"/><Relationship Id="rId368" Type="http://schemas.openxmlformats.org/officeDocument/2006/relationships/hyperlink" Target="https://emea1.datastream.cp.extranet.thomsonreuters.biz/navigator/EconomicsMetadata.aspx?navcode=US6795351047&amp;caller=DFO&amp;version=3.0.29.54&amp;nova=false" TargetMode="External"/><Relationship Id="rId172" Type="http://schemas.openxmlformats.org/officeDocument/2006/relationships/hyperlink" Target="https://emea1.datastream.cp.extranet.thomsonreuters.biz/navigator/EconomicsMetadata.aspx?navcode=US24702R1014&amp;caller=DFO&amp;version=3.0.29.54&amp;nova=false" TargetMode="External"/><Relationship Id="rId228" Type="http://schemas.openxmlformats.org/officeDocument/2006/relationships/hyperlink" Target="https://emea1.datastream.cp.extranet.thomsonreuters.biz/navigator/EconomicsMetadata.aspx?navcode=US3695501086&amp;caller=DFO&amp;version=3.0.29.54&amp;nova=false" TargetMode="External"/><Relationship Id="rId435" Type="http://schemas.openxmlformats.org/officeDocument/2006/relationships/hyperlink" Target="https://emea1.datastream.cp.extranet.thomsonreuters.biz/navigator/EconomicsMetadata.aspx?navcode=US8265521018&amp;caller=DFO&amp;version=3.0.29.54&amp;nova=false" TargetMode="External"/><Relationship Id="rId477" Type="http://schemas.openxmlformats.org/officeDocument/2006/relationships/hyperlink" Target="https://emea1.datastream.cp.extranet.thomsonreuters.biz/navigator/EconomicsMetadata.aspx?navcode=US9029111062&amp;caller=DFO&amp;version=3.0.29.54&amp;nova=false" TargetMode="External"/><Relationship Id="rId281" Type="http://schemas.openxmlformats.org/officeDocument/2006/relationships/hyperlink" Target="https://emea1.datastream.cp.extranet.thomsonreuters.biz/navigator/EconomicsMetadata.aspx?navcode=US48203R1041&amp;caller=DFO&amp;version=3.0.29.54&amp;nova=false" TargetMode="External"/><Relationship Id="rId337" Type="http://schemas.openxmlformats.org/officeDocument/2006/relationships/hyperlink" Target="https://emea1.datastream.cp.extranet.thomsonreuters.biz/navigator/EconomicsMetadata.aspx?navcode=US6174464486&amp;caller=DFO&amp;version=3.0.29.54&amp;nova=false" TargetMode="External"/><Relationship Id="rId502" Type="http://schemas.openxmlformats.org/officeDocument/2006/relationships/hyperlink" Target="https://emea1.datastream.cp.extranet.thomsonreuters.biz/navigator/EconomicsMetadata.aspx?navcode=US9393221034&amp;caller=DFO&amp;version=3.0.29.54&amp;nova=false" TargetMode="External"/><Relationship Id="rId34" Type="http://schemas.openxmlformats.org/officeDocument/2006/relationships/hyperlink" Target="https://emea1.datastream.cp.extranet.thomsonreuters.biz/navigator/EconomicsMetadata.aspx?navcode=IE00B8KQN827&amp;caller=DFO&amp;version=3.0.29.54&amp;nova=false" TargetMode="External"/><Relationship Id="rId76" Type="http://schemas.openxmlformats.org/officeDocument/2006/relationships/hyperlink" Target="https://emea1.datastream.cp.extranet.thomsonreuters.biz/navigator/EconomicsMetadata.aspx?navcode=US03748R7474&amp;caller=DFO&amp;version=3.0.29.54&amp;nova=false" TargetMode="External"/><Relationship Id="rId141" Type="http://schemas.openxmlformats.org/officeDocument/2006/relationships/hyperlink" Target="https://emea1.datastream.cp.extranet.thomsonreuters.biz/navigator/EconomicsMetadata.aspx?navcode=US1712321017&amp;caller=DFO&amp;version=3.0.29.54&amp;nova=false" TargetMode="External"/><Relationship Id="rId379" Type="http://schemas.openxmlformats.org/officeDocument/2006/relationships/hyperlink" Target="https://emea1.datastream.cp.extranet.thomsonreuters.biz/navigator/EconomicsMetadata.aspx?navcode=US7010941042&amp;caller=DFO&amp;version=3.0.29.54&amp;nova=false" TargetMode="External"/><Relationship Id="rId7" Type="http://schemas.openxmlformats.org/officeDocument/2006/relationships/hyperlink" Target="https://emea1.datastream.cp.extranet.thomsonreuters.biz/navigator/HelpFiles/DatatypeDefinitions/en/99/WC19620.htm" TargetMode="External"/><Relationship Id="rId183" Type="http://schemas.openxmlformats.org/officeDocument/2006/relationships/hyperlink" Target="https://emea1.datastream.cp.extranet.thomsonreuters.biz/navigator/EconomicsMetadata.aspx?navcode=US2635341090&amp;caller=DFO&amp;version=3.0.29.54&amp;nova=false" TargetMode="External"/><Relationship Id="rId239" Type="http://schemas.openxmlformats.org/officeDocument/2006/relationships/hyperlink" Target="https://emea1.datastream.cp.extranet.thomsonreuters.biz/navigator/EconomicsMetadata.aspx?navcode=US40434L1052&amp;caller=DFO&amp;version=3.0.29.54&amp;nova=false" TargetMode="External"/><Relationship Id="rId390" Type="http://schemas.openxmlformats.org/officeDocument/2006/relationships/hyperlink" Target="https://emea1.datastream.cp.extranet.thomsonreuters.biz/navigator/EconomicsMetadata.aspx?navcode=US7292511083&amp;caller=DFO&amp;version=3.0.29.54&amp;nova=false" TargetMode="External"/><Relationship Id="rId404" Type="http://schemas.openxmlformats.org/officeDocument/2006/relationships/hyperlink" Target="https://emea1.datastream.cp.extranet.thomsonreuters.biz/navigator/EconomicsMetadata.aspx?navcode=US74834L1008&amp;caller=DFO&amp;version=3.0.29.54&amp;nova=false" TargetMode="External"/><Relationship Id="rId446" Type="http://schemas.openxmlformats.org/officeDocument/2006/relationships/hyperlink" Target="https://emea1.datastream.cp.extranet.thomsonreuters.biz/navigator/EconomicsMetadata.aspx?navcode=US85590A4013&amp;caller=DFO&amp;version=3.0.29.54&amp;nova=false" TargetMode="External"/><Relationship Id="rId250" Type="http://schemas.openxmlformats.org/officeDocument/2006/relationships/hyperlink" Target="https://emea1.datastream.cp.extranet.thomsonreuters.biz/navigator/EconomicsMetadata.aspx?navcode=US4278661081&amp;caller=DFO&amp;version=3.0.29.54&amp;nova=false" TargetMode="External"/><Relationship Id="rId292" Type="http://schemas.openxmlformats.org/officeDocument/2006/relationships/hyperlink" Target="https://emea1.datastream.cp.extranet.thomsonreuters.biz/navigator/EconomicsMetadata.aspx?navcode=US5021611026&amp;caller=DFO&amp;version=3.0.29.54&amp;nova=false" TargetMode="External"/><Relationship Id="rId306" Type="http://schemas.openxmlformats.org/officeDocument/2006/relationships/hyperlink" Target="https://emea1.datastream.cp.extranet.thomsonreuters.biz/navigator/EconomicsMetadata.aspx?navcode=US5404241086&amp;caller=DFO&amp;version=3.0.29.54&amp;nova=false" TargetMode="External"/><Relationship Id="rId488" Type="http://schemas.openxmlformats.org/officeDocument/2006/relationships/hyperlink" Target="https://emea1.datastream.cp.extranet.thomsonreuters.biz/navigator/EconomicsMetadata.aspx?navcode=US92276F1003&amp;caller=DFO&amp;version=3.0.29.54&amp;nova=false" TargetMode="External"/><Relationship Id="rId45" Type="http://schemas.openxmlformats.org/officeDocument/2006/relationships/hyperlink" Target="https://emea1.datastream.cp.extranet.thomsonreuters.biz/navigator/EconomicsMetadata.aspx?navcode=US00724F1012&amp;caller=DFO&amp;version=3.0.29.54&amp;nova=false" TargetMode="External"/><Relationship Id="rId87" Type="http://schemas.openxmlformats.org/officeDocument/2006/relationships/hyperlink" Target="https://emea1.datastream.cp.extranet.thomsonreuters.biz/navigator/EconomicsMetadata.aspx?navcode=US0533321024&amp;caller=DFO&amp;version=3.0.29.54&amp;nova=false" TargetMode="External"/><Relationship Id="rId110" Type="http://schemas.openxmlformats.org/officeDocument/2006/relationships/hyperlink" Target="https://emea1.datastream.cp.extranet.thomsonreuters.biz/navigator/EconomicsMetadata.aspx?navcode=US0970231058&amp;caller=DFO&amp;version=3.0.29.54&amp;nova=false" TargetMode="External"/><Relationship Id="rId348" Type="http://schemas.openxmlformats.org/officeDocument/2006/relationships/hyperlink" Target="https://emea1.datastream.cp.extranet.thomsonreuters.biz/navigator/EconomicsMetadata.aspx?navcode=US6512291062&amp;caller=DFO&amp;version=3.0.29.54&amp;nova=false" TargetMode="External"/><Relationship Id="rId513" Type="http://schemas.openxmlformats.org/officeDocument/2006/relationships/hyperlink" Target="https://emea1.datastream.cp.extranet.thomsonreuters.biz/navigator/EconomicsMetadata.aspx?navcode=US9694571004&amp;caller=DFO&amp;version=3.0.29.54&amp;nova=false" TargetMode="External"/><Relationship Id="rId152" Type="http://schemas.openxmlformats.org/officeDocument/2006/relationships/hyperlink" Target="https://emea1.datastream.cp.extranet.thomsonreuters.biz/navigator/EconomicsMetadata.aspx?navcode=US1941621039&amp;caller=DFO&amp;version=3.0.29.54&amp;nova=false" TargetMode="External"/><Relationship Id="rId194" Type="http://schemas.openxmlformats.org/officeDocument/2006/relationships/hyperlink" Target="https://emea1.datastream.cp.extranet.thomsonreuters.biz/navigator/EconomicsMetadata.aspx?navcode=US28336L1098&amp;caller=DFO&amp;version=3.0.29.54&amp;nova=false" TargetMode="External"/><Relationship Id="rId208" Type="http://schemas.openxmlformats.org/officeDocument/2006/relationships/hyperlink" Target="https://emea1.datastream.cp.extranet.thomsonreuters.biz/navigator/EconomicsMetadata.aspx?navcode=US3024913036&amp;caller=DFO&amp;version=3.0.29.54&amp;nova=false" TargetMode="External"/><Relationship Id="rId415" Type="http://schemas.openxmlformats.org/officeDocument/2006/relationships/hyperlink" Target="https://emea1.datastream.cp.extranet.thomsonreuters.biz/navigator/EconomicsMetadata.aspx?navcode=US7703231032&amp;caller=DFO&amp;version=3.0.29.54&amp;nova=false" TargetMode="External"/><Relationship Id="rId457" Type="http://schemas.openxmlformats.org/officeDocument/2006/relationships/hyperlink" Target="https://emea1.datastream.cp.extranet.thomsonreuters.biz/navigator/EconomicsMetadata.aspx?navcode=US8725401090&amp;caller=DFO&amp;version=3.0.29.54&amp;nova=false" TargetMode="External"/><Relationship Id="rId261" Type="http://schemas.openxmlformats.org/officeDocument/2006/relationships/hyperlink" Target="https://emea1.datastream.cp.extranet.thomsonreuters.biz/navigator/EconomicsMetadata.aspx?navcode=US4499341083&amp;caller=DFO&amp;version=3.0.29.54&amp;nova=false" TargetMode="External"/><Relationship Id="rId499" Type="http://schemas.openxmlformats.org/officeDocument/2006/relationships/hyperlink" Target="https://emea1.datastream.cp.extranet.thomsonreuters.biz/navigator/EconomicsMetadata.aspx?navcode=US9299031024&amp;caller=DFO&amp;version=3.0.29.54&amp;nova=false" TargetMode="External"/><Relationship Id="rId14" Type="http://schemas.openxmlformats.org/officeDocument/2006/relationships/hyperlink" Target="https://emea1.datastream.cp.extranet.thomsonreuters.biz/navigator/HelpFiles/DatatypeDefinitions/en/99/WC19651.htm" TargetMode="External"/><Relationship Id="rId56" Type="http://schemas.openxmlformats.org/officeDocument/2006/relationships/hyperlink" Target="https://emea1.datastream.cp.extranet.thomsonreuters.biz/navigator/EconomicsMetadata.aspx?navcode=US02079K3059&amp;caller=DFO&amp;version=3.0.29.54&amp;nova=false" TargetMode="External"/><Relationship Id="rId317" Type="http://schemas.openxmlformats.org/officeDocument/2006/relationships/hyperlink" Target="https://emea1.datastream.cp.extranet.thomsonreuters.biz/navigator/EconomicsMetadata.aspx?navcode=US57636Q1040&amp;caller=DFO&amp;version=3.0.29.54&amp;nova=false" TargetMode="External"/><Relationship Id="rId359" Type="http://schemas.openxmlformats.org/officeDocument/2006/relationships/hyperlink" Target="https://emea1.datastream.cp.extranet.thomsonreuters.biz/navigator/EconomicsMetadata.aspx?navcode=US6687711084&amp;caller=DFO&amp;version=3.0.29.54&amp;nova=false" TargetMode="External"/><Relationship Id="rId524" Type="http://schemas.openxmlformats.org/officeDocument/2006/relationships/vmlDrawing" Target="../drawings/vmlDrawing2.vml"/><Relationship Id="rId8" Type="http://schemas.openxmlformats.org/officeDocument/2006/relationships/hyperlink" Target="https://emea1.datastream.cp.extranet.thomsonreuters.biz/navigator/HelpFiles/DatatypeDefinitions/en/99/WC19621.htm" TargetMode="External"/><Relationship Id="rId98" Type="http://schemas.openxmlformats.org/officeDocument/2006/relationships/hyperlink" Target="https://emea1.datastream.cp.extranet.thomsonreuters.biz/navigator/EconomicsMetadata.aspx?navcode=US0718131099&amp;caller=DFO&amp;version=3.0.29.54&amp;nova=false" TargetMode="External"/><Relationship Id="rId121" Type="http://schemas.openxmlformats.org/officeDocument/2006/relationships/hyperlink" Target="https://emea1.datastream.cp.extranet.thomsonreuters.biz/navigator/EconomicsMetadata.aspx?navcode=US12541W2098&amp;caller=DFO&amp;version=3.0.29.54&amp;nova=false" TargetMode="External"/><Relationship Id="rId142" Type="http://schemas.openxmlformats.org/officeDocument/2006/relationships/hyperlink" Target="https://emea1.datastream.cp.extranet.thomsonreuters.biz/navigator/EconomicsMetadata.aspx?navcode=US1720621010&amp;caller=DFO&amp;version=3.0.29.54&amp;nova=false" TargetMode="External"/><Relationship Id="rId163" Type="http://schemas.openxmlformats.org/officeDocument/2006/relationships/hyperlink" Target="https://emea1.datastream.cp.extranet.thomsonreuters.biz/navigator/EconomicsMetadata.aspx?navcode=US2223721042&amp;caller=DFO&amp;version=3.0.29.54&amp;nova=false" TargetMode="External"/><Relationship Id="rId184" Type="http://schemas.openxmlformats.org/officeDocument/2006/relationships/hyperlink" Target="https://emea1.datastream.cp.extranet.thomsonreuters.biz/navigator/EconomicsMetadata.aspx?navcode=US26441C2044&amp;caller=DFO&amp;version=3.0.29.54&amp;nova=false" TargetMode="External"/><Relationship Id="rId219" Type="http://schemas.openxmlformats.org/officeDocument/2006/relationships/hyperlink" Target="https://emea1.datastream.cp.extranet.thomsonreuters.biz/navigator/EconomicsMetadata.aspx?navcode=US3379321074&amp;caller=DFO&amp;version=3.0.29.54&amp;nova=false" TargetMode="External"/><Relationship Id="rId370" Type="http://schemas.openxmlformats.org/officeDocument/2006/relationships/hyperlink" Target="https://emea1.datastream.cp.extranet.thomsonreuters.biz/navigator/EconomicsMetadata.aspx?navcode=US6826801036&amp;caller=DFO&amp;version=3.0.29.54&amp;nova=false" TargetMode="External"/><Relationship Id="rId391" Type="http://schemas.openxmlformats.org/officeDocument/2006/relationships/hyperlink" Target="https://emea1.datastream.cp.extranet.thomsonreuters.biz/navigator/EconomicsMetadata.aspx?navcode=US74005P1049&amp;caller=DFO&amp;version=3.0.29.54&amp;nova=false" TargetMode="External"/><Relationship Id="rId405" Type="http://schemas.openxmlformats.org/officeDocument/2006/relationships/hyperlink" Target="https://emea1.datastream.cp.extranet.thomsonreuters.biz/navigator/EconomicsMetadata.aspx?navcode=US7491211097&amp;caller=DFO&amp;version=3.0.29.54&amp;nova=false" TargetMode="External"/><Relationship Id="rId426" Type="http://schemas.openxmlformats.org/officeDocument/2006/relationships/hyperlink" Target="https://emea1.datastream.cp.extranet.thomsonreuters.biz/navigator/EconomicsMetadata.aspx?navcode=US7908491035&amp;caller=DFO&amp;version=3.0.29.54&amp;nova=false" TargetMode="External"/><Relationship Id="rId447" Type="http://schemas.openxmlformats.org/officeDocument/2006/relationships/hyperlink" Target="https://emea1.datastream.cp.extranet.thomsonreuters.biz/navigator/EconomicsMetadata.aspx?navcode=US8574771031&amp;caller=DFO&amp;version=3.0.29.54&amp;nova=false" TargetMode="External"/><Relationship Id="rId230" Type="http://schemas.openxmlformats.org/officeDocument/2006/relationships/hyperlink" Target="https://emea1.datastream.cp.extranet.thomsonreuters.biz/navigator/EconomicsMetadata.aspx?navcode=US3703341046&amp;caller=DFO&amp;version=3.0.29.54&amp;nova=false" TargetMode="External"/><Relationship Id="rId251" Type="http://schemas.openxmlformats.org/officeDocument/2006/relationships/hyperlink" Target="https://emea1.datastream.cp.extranet.thomsonreuters.biz/navigator/EconomicsMetadata.aspx?navcode=US42809H1077&amp;caller=DFO&amp;version=3.0.29.54&amp;nova=false" TargetMode="External"/><Relationship Id="rId468" Type="http://schemas.openxmlformats.org/officeDocument/2006/relationships/hyperlink" Target="https://emea1.datastream.cp.extranet.thomsonreuters.biz/navigator/EconomicsMetadata.aspx?navcode=US88579Y1010&amp;caller=DFO&amp;version=3.0.29.54&amp;nova=false" TargetMode="External"/><Relationship Id="rId489" Type="http://schemas.openxmlformats.org/officeDocument/2006/relationships/hyperlink" Target="https://emea1.datastream.cp.extranet.thomsonreuters.biz/navigator/EconomicsMetadata.aspx?navcode=US92343E1029&amp;caller=DFO&amp;version=3.0.29.54&amp;nova=false" TargetMode="External"/><Relationship Id="rId25" Type="http://schemas.openxmlformats.org/officeDocument/2006/relationships/hyperlink" Target="https://emea1.datastream.cp.extranet.thomsonreuters.biz/navigator/EconomicsMetadata.aspx?navcode=BMG6359F1370&amp;caller=DFO&amp;version=3.0.29.54&amp;nova=false" TargetMode="External"/><Relationship Id="rId46" Type="http://schemas.openxmlformats.org/officeDocument/2006/relationships/hyperlink" Target="https://emea1.datastream.cp.extranet.thomsonreuters.biz/navigator/EconomicsMetadata.aspx?navcode=US0079031078&amp;caller=DFO&amp;version=3.0.29.54&amp;nova=false" TargetMode="External"/><Relationship Id="rId67" Type="http://schemas.openxmlformats.org/officeDocument/2006/relationships/hyperlink" Target="https://emea1.datastream.cp.extranet.thomsonreuters.biz/navigator/EconomicsMetadata.aspx?navcode=US03076C1062&amp;caller=DFO&amp;version=3.0.29.54&amp;nova=false" TargetMode="External"/><Relationship Id="rId272" Type="http://schemas.openxmlformats.org/officeDocument/2006/relationships/hyperlink" Target="https://emea1.datastream.cp.extranet.thomsonreuters.biz/navigator/EconomicsMetadata.aspx?navcode=US46120E6023&amp;caller=DFO&amp;version=3.0.29.54&amp;nova=false" TargetMode="External"/><Relationship Id="rId293" Type="http://schemas.openxmlformats.org/officeDocument/2006/relationships/hyperlink" Target="https://emea1.datastream.cp.extranet.thomsonreuters.biz/navigator/EconomicsMetadata.aspx?navcode=US5024131071&amp;caller=DFO&amp;version=3.0.29.54&amp;nova=false" TargetMode="External"/><Relationship Id="rId307" Type="http://schemas.openxmlformats.org/officeDocument/2006/relationships/hyperlink" Target="https://emea1.datastream.cp.extranet.thomsonreuters.biz/navigator/EconomicsMetadata.aspx?navcode=US5486611073&amp;caller=DFO&amp;version=3.0.29.54&amp;nova=false" TargetMode="External"/><Relationship Id="rId328" Type="http://schemas.openxmlformats.org/officeDocument/2006/relationships/hyperlink" Target="https://emea1.datastream.cp.extranet.thomsonreuters.biz/navigator/EconomicsMetadata.aspx?navcode=US5950171042&amp;caller=DFO&amp;version=3.0.29.54&amp;nova=false" TargetMode="External"/><Relationship Id="rId349" Type="http://schemas.openxmlformats.org/officeDocument/2006/relationships/hyperlink" Target="https://emea1.datastream.cp.extranet.thomsonreuters.biz/navigator/EconomicsMetadata.aspx?navcode=US6516391066&amp;caller=DFO&amp;version=3.0.29.54&amp;nova=false" TargetMode="External"/><Relationship Id="rId514" Type="http://schemas.openxmlformats.org/officeDocument/2006/relationships/hyperlink" Target="https://emea1.datastream.cp.extranet.thomsonreuters.biz/navigator/EconomicsMetadata.aspx?navcode=US9825261053&amp;caller=DFO&amp;version=3.0.29.54&amp;nova=false" TargetMode="External"/><Relationship Id="rId88" Type="http://schemas.openxmlformats.org/officeDocument/2006/relationships/hyperlink" Target="https://emea1.datastream.cp.extranet.thomsonreuters.biz/navigator/EconomicsMetadata.aspx?navcode=US0534841012&amp;caller=DFO&amp;version=3.0.29.54&amp;nova=false" TargetMode="External"/><Relationship Id="rId111" Type="http://schemas.openxmlformats.org/officeDocument/2006/relationships/hyperlink" Target="https://emea1.datastream.cp.extranet.thomsonreuters.biz/navigator/EconomicsMetadata.aspx?navcode=US09857L1089&amp;caller=DFO&amp;version=3.0.29.54&amp;nova=false" TargetMode="External"/><Relationship Id="rId132" Type="http://schemas.openxmlformats.org/officeDocument/2006/relationships/hyperlink" Target="https://emea1.datastream.cp.extranet.thomsonreuters.biz/navigator/EconomicsMetadata.aspx?navcode=US14149Y1082&amp;caller=DFO&amp;version=3.0.29.54&amp;nova=false" TargetMode="External"/><Relationship Id="rId153" Type="http://schemas.openxmlformats.org/officeDocument/2006/relationships/hyperlink" Target="https://emea1.datastream.cp.extranet.thomsonreuters.biz/navigator/EconomicsMetadata.aspx?navcode=US20030N1019&amp;caller=DFO&amp;version=3.0.29.54&amp;nova=false" TargetMode="External"/><Relationship Id="rId174" Type="http://schemas.openxmlformats.org/officeDocument/2006/relationships/hyperlink" Target="https://emea1.datastream.cp.extranet.thomsonreuters.biz/navigator/EconomicsMetadata.aspx?navcode=US25179M1036&amp;caller=DFO&amp;version=3.0.29.54&amp;nova=false" TargetMode="External"/><Relationship Id="rId195" Type="http://schemas.openxmlformats.org/officeDocument/2006/relationships/hyperlink" Target="https://emea1.datastream.cp.extranet.thomsonreuters.biz/navigator/EconomicsMetadata.aspx?navcode=US2855121099&amp;caller=DFO&amp;version=3.0.29.54&amp;nova=false" TargetMode="External"/><Relationship Id="rId209" Type="http://schemas.openxmlformats.org/officeDocument/2006/relationships/hyperlink" Target="https://emea1.datastream.cp.extranet.thomsonreuters.biz/navigator/EconomicsMetadata.aspx?navcode=US3070001090&amp;caller=DFO&amp;version=3.0.29.54&amp;nova=false" TargetMode="External"/><Relationship Id="rId360" Type="http://schemas.openxmlformats.org/officeDocument/2006/relationships/hyperlink" Target="https://emea1.datastream.cp.extranet.thomsonreuters.biz/navigator/EconomicsMetadata.aspx?navcode=US6700061053&amp;caller=DFO&amp;version=3.0.29.54&amp;nova=false" TargetMode="External"/><Relationship Id="rId381" Type="http://schemas.openxmlformats.org/officeDocument/2006/relationships/hyperlink" Target="https://emea1.datastream.cp.extranet.thomsonreuters.biz/navigator/EconomicsMetadata.aspx?navcode=US7043261079&amp;caller=DFO&amp;version=3.0.29.54&amp;nova=false" TargetMode="External"/><Relationship Id="rId416" Type="http://schemas.openxmlformats.org/officeDocument/2006/relationships/hyperlink" Target="https://emea1.datastream.cp.extranet.thomsonreuters.biz/navigator/EconomicsMetadata.aspx?navcode=US7739031091&amp;caller=DFO&amp;version=3.0.29.54&amp;nova=false" TargetMode="External"/><Relationship Id="rId220" Type="http://schemas.openxmlformats.org/officeDocument/2006/relationships/hyperlink" Target="https://emea1.datastream.cp.extranet.thomsonreuters.biz/navigator/EconomicsMetadata.aspx?navcode=US3434121022&amp;caller=DFO&amp;version=3.0.29.54&amp;nova=false" TargetMode="External"/><Relationship Id="rId241" Type="http://schemas.openxmlformats.org/officeDocument/2006/relationships/hyperlink" Target="https://emea1.datastream.cp.extranet.thomsonreuters.biz/navigator/EconomicsMetadata.aspx?navcode=US4128221086&amp;caller=DFO&amp;version=3.0.29.54&amp;nova=false" TargetMode="External"/><Relationship Id="rId437" Type="http://schemas.openxmlformats.org/officeDocument/2006/relationships/hyperlink" Target="https://emea1.datastream.cp.extranet.thomsonreuters.biz/navigator/EconomicsMetadata.aspx?navcode=US8326964058&amp;caller=DFO&amp;version=3.0.29.54&amp;nova=false" TargetMode="External"/><Relationship Id="rId458" Type="http://schemas.openxmlformats.org/officeDocument/2006/relationships/hyperlink" Target="https://emea1.datastream.cp.extranet.thomsonreuters.biz/navigator/EconomicsMetadata.aspx?navcode=US8760301072&amp;caller=DFO&amp;version=3.0.29.54&amp;nova=false" TargetMode="External"/><Relationship Id="rId479" Type="http://schemas.openxmlformats.org/officeDocument/2006/relationships/hyperlink" Target="https://emea1.datastream.cp.extranet.thomsonreuters.biz/navigator/EconomicsMetadata.aspx?navcode=US9078181081&amp;caller=DFO&amp;version=3.0.29.54&amp;nova=false" TargetMode="External"/><Relationship Id="rId15" Type="http://schemas.openxmlformats.org/officeDocument/2006/relationships/hyperlink" Target="https://emea1.datastream.cp.extranet.thomsonreuters.biz/navigator/HelpFiles/DatatypeDefinitions/en/99/WC19660.htm" TargetMode="External"/><Relationship Id="rId36" Type="http://schemas.openxmlformats.org/officeDocument/2006/relationships/hyperlink" Target="https://emea1.datastream.cp.extranet.thomsonreuters.biz/navigator/EconomicsMetadata.aspx?navcode=IE00BLP1HW54&amp;caller=DFO&amp;version=3.0.29.54&amp;nova=false" TargetMode="External"/><Relationship Id="rId57" Type="http://schemas.openxmlformats.org/officeDocument/2006/relationships/hyperlink" Target="https://emea1.datastream.cp.extranet.thomsonreuters.biz/navigator/EconomicsMetadata.aspx?navcode=US0213461017&amp;caller=DFO&amp;version=3.0.29.54&amp;nova=false" TargetMode="External"/><Relationship Id="rId262" Type="http://schemas.openxmlformats.org/officeDocument/2006/relationships/hyperlink" Target="https://emea1.datastream.cp.extranet.thomsonreuters.biz/navigator/EconomicsMetadata.aspx?navcode=US45073V1089&amp;caller=DFO&amp;version=3.0.29.54&amp;nova=false" TargetMode="External"/><Relationship Id="rId283" Type="http://schemas.openxmlformats.org/officeDocument/2006/relationships/hyperlink" Target="https://emea1.datastream.cp.extranet.thomsonreuters.biz/navigator/EconomicsMetadata.aspx?navcode=US4858651098&amp;caller=DFO&amp;version=3.0.29.54&amp;nova=false" TargetMode="External"/><Relationship Id="rId318" Type="http://schemas.openxmlformats.org/officeDocument/2006/relationships/hyperlink" Target="https://emea1.datastream.cp.extranet.thomsonreuters.biz/navigator/EconomicsMetadata.aspx?navcode=US5770811025&amp;caller=DFO&amp;version=3.0.29.54&amp;nova=false" TargetMode="External"/><Relationship Id="rId339" Type="http://schemas.openxmlformats.org/officeDocument/2006/relationships/hyperlink" Target="https://emea1.datastream.cp.extranet.thomsonreuters.biz/navigator/EconomicsMetadata.aspx?navcode=US6267171022&amp;caller=DFO&amp;version=3.0.29.54&amp;nova=false" TargetMode="External"/><Relationship Id="rId490" Type="http://schemas.openxmlformats.org/officeDocument/2006/relationships/hyperlink" Target="https://emea1.datastream.cp.extranet.thomsonreuters.biz/navigator/EconomicsMetadata.aspx?navcode=US92343V1044&amp;caller=DFO&amp;version=3.0.29.54&amp;nova=false" TargetMode="External"/><Relationship Id="rId504" Type="http://schemas.openxmlformats.org/officeDocument/2006/relationships/hyperlink" Target="https://emea1.datastream.cp.extranet.thomsonreuters.biz/navigator/EconomicsMetadata.aspx?navcode=US9418481035&amp;caller=DFO&amp;version=3.0.29.54&amp;nova=false" TargetMode="External"/><Relationship Id="rId525" Type="http://schemas.openxmlformats.org/officeDocument/2006/relationships/comments" Target="../comments2.xml"/><Relationship Id="rId78" Type="http://schemas.openxmlformats.org/officeDocument/2006/relationships/hyperlink" Target="https://emea1.datastream.cp.extranet.thomsonreuters.biz/navigator/EconomicsMetadata.aspx?navcode=US0378331005&amp;caller=DFO&amp;version=3.0.29.54&amp;nova=false" TargetMode="External"/><Relationship Id="rId99" Type="http://schemas.openxmlformats.org/officeDocument/2006/relationships/hyperlink" Target="https://emea1.datastream.cp.extranet.thomsonreuters.biz/navigator/EconomicsMetadata.aspx?navcode=US0737301038&amp;caller=DFO&amp;version=3.0.29.54&amp;nova=false" TargetMode="External"/><Relationship Id="rId101" Type="http://schemas.openxmlformats.org/officeDocument/2006/relationships/hyperlink" Target="https://emea1.datastream.cp.extranet.thomsonreuters.biz/navigator/EconomicsMetadata.aspx?navcode=US0758961&amp;caller=DFO&amp;version=3.0.29.54&amp;nova=false" TargetMode="External"/><Relationship Id="rId122" Type="http://schemas.openxmlformats.org/officeDocument/2006/relationships/hyperlink" Target="https://emea1.datastream.cp.extranet.thomsonreuters.biz/navigator/EconomicsMetadata.aspx?navcode=US1255231003&amp;caller=DFO&amp;version=3.0.29.54&amp;nova=false" TargetMode="External"/><Relationship Id="rId143" Type="http://schemas.openxmlformats.org/officeDocument/2006/relationships/hyperlink" Target="https://emea1.datastream.cp.extranet.thomsonreuters.biz/navigator/EconomicsMetadata.aspx?navcode=US1727371080&amp;caller=DFO&amp;version=3.0.29.54&amp;nova=false" TargetMode="External"/><Relationship Id="rId164" Type="http://schemas.openxmlformats.org/officeDocument/2006/relationships/hyperlink" Target="https://emea1.datastream.cp.extranet.thomsonreuters.biz/navigator/EconomicsMetadata.aspx?navcode=US2310211063&amp;caller=DFO&amp;version=3.0.29.54&amp;nova=false" TargetMode="External"/><Relationship Id="rId185" Type="http://schemas.openxmlformats.org/officeDocument/2006/relationships/hyperlink" Target="https://emea1.datastream.cp.extranet.thomsonreuters.biz/navigator/EconomicsMetadata.aspx?navcode=US2686481027&amp;caller=DFO&amp;version=3.0.29.54&amp;nova=false" TargetMode="External"/><Relationship Id="rId350" Type="http://schemas.openxmlformats.org/officeDocument/2006/relationships/hyperlink" Target="https://emea1.datastream.cp.extranet.thomsonreuters.biz/navigator/EconomicsMetadata.aspx?navcode=US65339F1012&amp;caller=DFO&amp;version=3.0.29.54&amp;nova=false" TargetMode="External"/><Relationship Id="rId371" Type="http://schemas.openxmlformats.org/officeDocument/2006/relationships/hyperlink" Target="https://emea1.datastream.cp.extranet.thomsonreuters.biz/navigator/EconomicsMetadata.aspx?navcode=US68389X1054&amp;caller=DFO&amp;version=3.0.29.54&amp;nova=false" TargetMode="External"/><Relationship Id="rId406" Type="http://schemas.openxmlformats.org/officeDocument/2006/relationships/hyperlink" Target="https://emea1.datastream.cp.extranet.thomsonreuters.biz/navigator/EconomicsMetadata.aspx?navcode=US74979E1010&amp;caller=DFO&amp;version=3.0.29.54&amp;nova=false" TargetMode="External"/><Relationship Id="rId9" Type="http://schemas.openxmlformats.org/officeDocument/2006/relationships/hyperlink" Target="https://emea1.datastream.cp.extranet.thomsonreuters.biz/navigator/HelpFiles/DatatypeDefinitions/en/99/WC19630.htm" TargetMode="External"/><Relationship Id="rId210" Type="http://schemas.openxmlformats.org/officeDocument/2006/relationships/hyperlink" Target="https://emea1.datastream.cp.extranet.thomsonreuters.biz/navigator/EconomicsMetadata.aspx?navcode=US3119001044&amp;caller=DFO&amp;version=3.0.29.54&amp;nova=false" TargetMode="External"/><Relationship Id="rId392" Type="http://schemas.openxmlformats.org/officeDocument/2006/relationships/hyperlink" Target="https://emea1.datastream.cp.extranet.thomsonreuters.biz/navigator/EconomicsMetadata.aspx?navcode=US74144T1088&amp;caller=DFO&amp;version=3.0.29.54&amp;nova=false" TargetMode="External"/><Relationship Id="rId427" Type="http://schemas.openxmlformats.org/officeDocument/2006/relationships/hyperlink" Target="https://emea1.datastream.cp.extranet.thomsonreuters.biz/navigator/EconomicsMetadata.aspx?navcode=US79466L3024&amp;caller=DFO&amp;version=3.0.29.54&amp;nova=false" TargetMode="External"/><Relationship Id="rId448" Type="http://schemas.openxmlformats.org/officeDocument/2006/relationships/hyperlink" Target="https://emea1.datastream.cp.extranet.thomsonreuters.biz/navigator/EconomicsMetadata.aspx?navcode=US8589121081&amp;caller=DFO&amp;version=3.0.29.54&amp;nova=false" TargetMode="External"/><Relationship Id="rId469" Type="http://schemas.openxmlformats.org/officeDocument/2006/relationships/hyperlink" Target="https://emea1.datastream.cp.extranet.thomsonreuters.biz/navigator/EconomicsMetadata.aspx?navcode=US8865471085&amp;caller=DFO&amp;version=3.0.29.54&amp;nova=false" TargetMode="External"/><Relationship Id="rId26" Type="http://schemas.openxmlformats.org/officeDocument/2006/relationships/hyperlink" Target="https://emea1.datastream.cp.extranet.thomsonreuters.biz/navigator/EconomicsMetadata.aspx?navcode=BMG982941046&amp;caller=DFO&amp;version=3.0.29.54&amp;nova=false" TargetMode="External"/><Relationship Id="rId231" Type="http://schemas.openxmlformats.org/officeDocument/2006/relationships/hyperlink" Target="https://emea1.datastream.cp.extranet.thomsonreuters.biz/navigator/EconomicsMetadata.aspx?navcode=US3724601055&amp;caller=DFO&amp;version=3.0.29.54&amp;nova=false" TargetMode="External"/><Relationship Id="rId252" Type="http://schemas.openxmlformats.org/officeDocument/2006/relationships/hyperlink" Target="https://emea1.datastream.cp.extranet.thomsonreuters.biz/navigator/EconomicsMetadata.aspx?navcode=US4325891095&amp;caller=DFO&amp;version=3.0.29.54&amp;nova=false" TargetMode="External"/><Relationship Id="rId273" Type="http://schemas.openxmlformats.org/officeDocument/2006/relationships/hyperlink" Target="https://emea1.datastream.cp.extranet.thomsonreuters.biz/navigator/EconomicsMetadata.aspx?navcode=US46284V1017&amp;caller=DFO&amp;version=3.0.29.54&amp;nova=false" TargetMode="External"/><Relationship Id="rId294" Type="http://schemas.openxmlformats.org/officeDocument/2006/relationships/hyperlink" Target="https://emea1.datastream.cp.extranet.thomsonreuters.biz/navigator/EconomicsMetadata.aspx?navcode=US5024311095&amp;caller=DFO&amp;version=3.0.29.54&amp;nova=false" TargetMode="External"/><Relationship Id="rId308" Type="http://schemas.openxmlformats.org/officeDocument/2006/relationships/hyperlink" Target="https://emea1.datastream.cp.extranet.thomsonreuters.biz/navigator/EconomicsMetadata.aspx?navcode=US5502411037&amp;caller=DFO&amp;version=3.0.29.54&amp;nova=false" TargetMode="External"/><Relationship Id="rId329" Type="http://schemas.openxmlformats.org/officeDocument/2006/relationships/hyperlink" Target="https://emea1.datastream.cp.extranet.thomsonreuters.biz/navigator/EconomicsMetadata.aspx?navcode=US5951121038&amp;caller=DFO&amp;version=3.0.29.54&amp;nova=false" TargetMode="External"/><Relationship Id="rId480" Type="http://schemas.openxmlformats.org/officeDocument/2006/relationships/hyperlink" Target="https://emea1.datastream.cp.extranet.thomsonreuters.biz/navigator/EconomicsMetadata.aspx?navcode=US9092143067&amp;caller=DFO&amp;version=3.0.29.54&amp;nova=false" TargetMode="External"/><Relationship Id="rId515" Type="http://schemas.openxmlformats.org/officeDocument/2006/relationships/hyperlink" Target="https://emea1.datastream.cp.extranet.thomsonreuters.biz/navigator/EconomicsMetadata.aspx?navcode=US9830241009&amp;caller=DFO&amp;version=3.0.29.54&amp;nova=false" TargetMode="External"/><Relationship Id="rId47" Type="http://schemas.openxmlformats.org/officeDocument/2006/relationships/hyperlink" Target="https://emea1.datastream.cp.extranet.thomsonreuters.biz/navigator/EconomicsMetadata.aspx?navcode=US00817Y1082&amp;caller=DFO&amp;version=3.0.29.54&amp;nova=false" TargetMode="External"/><Relationship Id="rId68" Type="http://schemas.openxmlformats.org/officeDocument/2006/relationships/hyperlink" Target="https://emea1.datastream.cp.extranet.thomsonreuters.biz/navigator/EconomicsMetadata.aspx?navcode=US0311621009&amp;caller=DFO&amp;version=3.0.29.54&amp;nova=false" TargetMode="External"/><Relationship Id="rId89" Type="http://schemas.openxmlformats.org/officeDocument/2006/relationships/hyperlink" Target="https://emea1.datastream.cp.extranet.thomsonreuters.biz/navigator/EconomicsMetadata.aspx?navcode=US0536111091&amp;caller=DFO&amp;version=3.0.29.54&amp;nova=false" TargetMode="External"/><Relationship Id="rId112" Type="http://schemas.openxmlformats.org/officeDocument/2006/relationships/hyperlink" Target="https://emea1.datastream.cp.extranet.thomsonreuters.biz/navigator/EconomicsMetadata.aspx?navcode=US1011211018&amp;caller=DFO&amp;version=3.0.29.54&amp;nova=false" TargetMode="External"/><Relationship Id="rId133" Type="http://schemas.openxmlformats.org/officeDocument/2006/relationships/hyperlink" Target="https://emea1.datastream.cp.extranet.thomsonreuters.biz/navigator/EconomicsMetadata.aspx?navcode=US1431301027&amp;caller=DFO&amp;version=3.0.29.54&amp;nova=false" TargetMode="External"/><Relationship Id="rId154" Type="http://schemas.openxmlformats.org/officeDocument/2006/relationships/hyperlink" Target="https://emea1.datastream.cp.extranet.thomsonreuters.biz/navigator/EconomicsMetadata.aspx?navcode=US2003401070&amp;caller=DFO&amp;version=3.0.29.54&amp;nova=false" TargetMode="External"/><Relationship Id="rId175" Type="http://schemas.openxmlformats.org/officeDocument/2006/relationships/hyperlink" Target="https://emea1.datastream.cp.extranet.thomsonreuters.biz/navigator/EconomicsMetadata.aspx?navcode=US2540671011&amp;caller=DFO&amp;version=3.0.29.54&amp;nova=false" TargetMode="External"/><Relationship Id="rId340" Type="http://schemas.openxmlformats.org/officeDocument/2006/relationships/hyperlink" Target="https://emea1.datastream.cp.extranet.thomsonreuters.biz/navigator/EconomicsMetadata.aspx?navcode=US6293775085&amp;caller=DFO&amp;version=3.0.29.54&amp;nova=false" TargetMode="External"/><Relationship Id="rId361" Type="http://schemas.openxmlformats.org/officeDocument/2006/relationships/hyperlink" Target="https://emea1.datastream.cp.extranet.thomsonreuters.biz/navigator/EconomicsMetadata.aspx?navcode=US6700081010&amp;caller=DFO&amp;version=3.0.29.54&amp;nova=false" TargetMode="External"/><Relationship Id="rId196" Type="http://schemas.openxmlformats.org/officeDocument/2006/relationships/hyperlink" Target="https://emea1.datastream.cp.extranet.thomsonreuters.biz/navigator/EconomicsMetadata.aspx?navcode=US2856611049&amp;caller=DFO&amp;version=3.0.29.54&amp;nova=false" TargetMode="External"/><Relationship Id="rId200" Type="http://schemas.openxmlformats.org/officeDocument/2006/relationships/hyperlink" Target="https://emea1.datastream.cp.extranet.thomsonreuters.biz/navigator/EconomicsMetadata.aspx?navcode=US29476L1070&amp;caller=DFO&amp;version=3.0.29.54&amp;nova=false" TargetMode="External"/><Relationship Id="rId382" Type="http://schemas.openxmlformats.org/officeDocument/2006/relationships/hyperlink" Target="https://emea1.datastream.cp.extranet.thomsonreuters.biz/navigator/EconomicsMetadata.aspx?navcode=US7127041058&amp;caller=DFO&amp;version=3.0.29.54&amp;nova=false" TargetMode="External"/><Relationship Id="rId417" Type="http://schemas.openxmlformats.org/officeDocument/2006/relationships/hyperlink" Target="https://emea1.datastream.cp.extranet.thomsonreuters.biz/navigator/EconomicsMetadata.aspx?navcode=US7743411016&amp;caller=DFO&amp;version=3.0.29.54&amp;nova=false" TargetMode="External"/><Relationship Id="rId438" Type="http://schemas.openxmlformats.org/officeDocument/2006/relationships/hyperlink" Target="https://emea1.datastream.cp.extranet.thomsonreuters.biz/navigator/EconomicsMetadata.aspx?navcode=US8330341012&amp;caller=DFO&amp;version=3.0.29.54&amp;nova=false" TargetMode="External"/><Relationship Id="rId459" Type="http://schemas.openxmlformats.org/officeDocument/2006/relationships/hyperlink" Target="https://emea1.datastream.cp.extranet.thomsonreuters.biz/navigator/EconomicsMetadata.aspx?navcode=US87612E1064&amp;caller=DFO&amp;version=3.0.29.54&amp;nova=false" TargetMode="External"/><Relationship Id="rId16" Type="http://schemas.openxmlformats.org/officeDocument/2006/relationships/hyperlink" Target="https://emea1.datastream.cp.extranet.thomsonreuters.biz/navigator/HelpFiles/DatatypeDefinitions/en/99/WC19661.htm" TargetMode="External"/><Relationship Id="rId221" Type="http://schemas.openxmlformats.org/officeDocument/2006/relationships/hyperlink" Target="https://emea1.datastream.cp.extranet.thomsonreuters.biz/navigator/EconomicsMetadata.aspx?navcode=US34354P1057&amp;caller=DFO&amp;version=3.0.29.54&amp;nova=false" TargetMode="External"/><Relationship Id="rId242" Type="http://schemas.openxmlformats.org/officeDocument/2006/relationships/hyperlink" Target="https://emea1.datastream.cp.extranet.thomsonreuters.biz/navigator/EconomicsMetadata.aspx?navcode=US4130861093&amp;caller=DFO&amp;version=3.0.29.54&amp;nova=false" TargetMode="External"/><Relationship Id="rId263" Type="http://schemas.openxmlformats.org/officeDocument/2006/relationships/hyperlink" Target="https://emea1.datastream.cp.extranet.thomsonreuters.biz/navigator/EconomicsMetadata.aspx?navcode=US4523081093&amp;caller=DFO&amp;version=3.0.29.54&amp;nova=false" TargetMode="External"/><Relationship Id="rId284" Type="http://schemas.openxmlformats.org/officeDocument/2006/relationships/hyperlink" Target="https://emea1.datastream.cp.extranet.thomsonreuters.biz/navigator/EconomicsMetadata.aspx?navcode=US48666K1097&amp;caller=DFO&amp;version=3.0.29.54&amp;nova=false" TargetMode="External"/><Relationship Id="rId319" Type="http://schemas.openxmlformats.org/officeDocument/2006/relationships/hyperlink" Target="https://emea1.datastream.cp.extranet.thomsonreuters.biz/navigator/EconomicsMetadata.aspx?navcode=US5797802064&amp;caller=DFO&amp;version=3.0.29.54&amp;nova=false" TargetMode="External"/><Relationship Id="rId470" Type="http://schemas.openxmlformats.org/officeDocument/2006/relationships/hyperlink" Target="https://emea1.datastream.cp.extranet.thomsonreuters.biz/navigator/EconomicsMetadata.aspx?navcode=US8873173038&amp;caller=DFO&amp;version=3.0.29.54&amp;nova=false" TargetMode="External"/><Relationship Id="rId491" Type="http://schemas.openxmlformats.org/officeDocument/2006/relationships/hyperlink" Target="https://emea1.datastream.cp.extranet.thomsonreuters.biz/navigator/EconomicsMetadata.aspx?navcode=US92553P2011&amp;caller=DFO&amp;version=3.0.29.54&amp;nova=false" TargetMode="External"/><Relationship Id="rId505" Type="http://schemas.openxmlformats.org/officeDocument/2006/relationships/hyperlink" Target="https://emea1.datastream.cp.extranet.thomsonreuters.biz/navigator/EconomicsMetadata.aspx?navcode=US9497461015&amp;caller=DFO&amp;version=3.0.29.54&amp;nova=false" TargetMode="External"/><Relationship Id="rId37" Type="http://schemas.openxmlformats.org/officeDocument/2006/relationships/hyperlink" Target="https://emea1.datastream.cp.extranet.thomsonreuters.biz/navigator/EconomicsMetadata.aspx?navcode=IE00BTN1Y115&amp;caller=DFO&amp;version=3.0.29.54&amp;nova=false" TargetMode="External"/><Relationship Id="rId58" Type="http://schemas.openxmlformats.org/officeDocument/2006/relationships/hyperlink" Target="https://emea1.datastream.cp.extranet.thomsonreuters.biz/navigator/EconomicsMetadata.aspx?navcode=US0214411003&amp;caller=DFO&amp;version=3.0.29.54&amp;nova=false" TargetMode="External"/><Relationship Id="rId79" Type="http://schemas.openxmlformats.org/officeDocument/2006/relationships/hyperlink" Target="https://emea1.datastream.cp.extranet.thomsonreuters.biz/navigator/EconomicsMetadata.aspx?navcode=US0381491002&amp;caller=DFO&amp;version=3.0.29.54&amp;nova=false" TargetMode="External"/><Relationship Id="rId102" Type="http://schemas.openxmlformats.org/officeDocument/2006/relationships/hyperlink" Target="https://emea1.datastream.cp.extranet.thomsonreuters.biz/navigator/EconomicsMetadata.aspx?navcode=US0814371052&amp;caller=DFO&amp;version=3.0.29.54&amp;nova=false" TargetMode="External"/><Relationship Id="rId123" Type="http://schemas.openxmlformats.org/officeDocument/2006/relationships/hyperlink" Target="https://emea1.datastream.cp.extranet.thomsonreuters.biz/navigator/EconomicsMetadata.aspx?navcode=US12572Q1058&amp;caller=DFO&amp;version=3.0.29.54&amp;nova=false" TargetMode="External"/><Relationship Id="rId144" Type="http://schemas.openxmlformats.org/officeDocument/2006/relationships/hyperlink" Target="https://emea1.datastream.cp.extranet.thomsonreuters.biz/navigator/EconomicsMetadata.aspx?navcode=US17275R1023&amp;caller=DFO&amp;version=3.0.29.54&amp;nova=false" TargetMode="External"/><Relationship Id="rId330" Type="http://schemas.openxmlformats.org/officeDocument/2006/relationships/hyperlink" Target="https://emea1.datastream.cp.extranet.thomsonreuters.biz/navigator/EconomicsMetadata.aspx?navcode=US6010731098&amp;caller=DFO&amp;version=3.0.29.54&amp;nova=false" TargetMode="External"/><Relationship Id="rId90" Type="http://schemas.openxmlformats.org/officeDocument/2006/relationships/hyperlink" Target="https://emea1.datastream.cp.extranet.thomsonreuters.biz/navigator/EconomicsMetadata.aspx?navcode=US0543031027&amp;caller=DFO&amp;version=3.0.29.54&amp;nova=false" TargetMode="External"/><Relationship Id="rId165" Type="http://schemas.openxmlformats.org/officeDocument/2006/relationships/hyperlink" Target="https://emea1.datastream.cp.extranet.thomsonreuters.biz/navigator/EconomicsMetadata.aspx?navcode=US23331A1097&amp;caller=DFO&amp;version=3.0.29.54&amp;nova=false" TargetMode="External"/><Relationship Id="rId186" Type="http://schemas.openxmlformats.org/officeDocument/2006/relationships/hyperlink" Target="https://emea1.datastream.cp.extranet.thomsonreuters.biz/navigator/EconomicsMetadata.aspx?navcode=US26875P1012&amp;caller=DFO&amp;version=3.0.29.54&amp;nova=false" TargetMode="External"/><Relationship Id="rId351" Type="http://schemas.openxmlformats.org/officeDocument/2006/relationships/hyperlink" Target="https://emea1.datastream.cp.extranet.thomsonreuters.biz/navigator/EconomicsMetadata.aspx?navcode=US6540861076&amp;caller=DFO&amp;version=3.0.29.54&amp;nova=false" TargetMode="External"/><Relationship Id="rId372" Type="http://schemas.openxmlformats.org/officeDocument/2006/relationships/hyperlink" Target="https://emea1.datastream.cp.extranet.thomsonreuters.biz/navigator/EconomicsMetadata.aspx?navcode=US69331C1080&amp;caller=DFO&amp;version=3.0.29.54&amp;nova=false" TargetMode="External"/><Relationship Id="rId393" Type="http://schemas.openxmlformats.org/officeDocument/2006/relationships/hyperlink" Target="https://emea1.datastream.cp.extranet.thomsonreuters.biz/navigator/EconomicsMetadata.aspx?navcode=US74251V1026&amp;caller=DFO&amp;version=3.0.29.54&amp;nova=false" TargetMode="External"/><Relationship Id="rId407" Type="http://schemas.openxmlformats.org/officeDocument/2006/relationships/hyperlink" Target="https://emea1.datastream.cp.extranet.thomsonreuters.biz/navigator/EconomicsMetadata.aspx?navcode=US7512121010&amp;caller=DFO&amp;version=3.0.29.54&amp;nova=false" TargetMode="External"/><Relationship Id="rId428" Type="http://schemas.openxmlformats.org/officeDocument/2006/relationships/hyperlink" Target="https://emea1.datastream.cp.extranet.thomsonreuters.biz/navigator/EconomicsMetadata.aspx?navcode=US80004C1018&amp;caller=DFO&amp;version=3.0.29.54&amp;nova=false" TargetMode="External"/><Relationship Id="rId449" Type="http://schemas.openxmlformats.org/officeDocument/2006/relationships/hyperlink" Target="https://emea1.datastream.cp.extranet.thomsonreuters.biz/navigator/EconomicsMetadata.aspx?navcode=US8636671013&amp;caller=DFO&amp;version=3.0.29.54&amp;nova=false" TargetMode="External"/><Relationship Id="rId211" Type="http://schemas.openxmlformats.org/officeDocument/2006/relationships/hyperlink" Target="https://emea1.datastream.cp.extranet.thomsonreuters.biz/navigator/EconomicsMetadata.aspx?navcode=US3134003017&amp;caller=DFO&amp;version=3.0.29.54&amp;nova=false" TargetMode="External"/><Relationship Id="rId232" Type="http://schemas.openxmlformats.org/officeDocument/2006/relationships/hyperlink" Target="https://emea1.datastream.cp.extranet.thomsonreuters.biz/navigator/EconomicsMetadata.aspx?navcode=US37247D1063&amp;caller=DFO&amp;version=3.0.29.54&amp;nova=false" TargetMode="External"/><Relationship Id="rId253" Type="http://schemas.openxmlformats.org/officeDocument/2006/relationships/hyperlink" Target="https://emea1.datastream.cp.extranet.thomsonreuters.biz/navigator/EconomicsMetadata.aspx?navcode=US4370761029&amp;caller=DFO&amp;version=3.0.29.54&amp;nova=false" TargetMode="External"/><Relationship Id="rId274" Type="http://schemas.openxmlformats.org/officeDocument/2006/relationships/hyperlink" Target="https://emea1.datastream.cp.extranet.thomsonreuters.biz/navigator/EconomicsMetadata.aspx?navcode=US46625H1005&amp;caller=DFO&amp;version=3.0.29.54&amp;nova=false" TargetMode="External"/><Relationship Id="rId295" Type="http://schemas.openxmlformats.org/officeDocument/2006/relationships/hyperlink" Target="https://emea1.datastream.cp.extranet.thomsonreuters.biz/navigator/EconomicsMetadata.aspx?navcode=US50540R4092&amp;caller=DFO&amp;version=3.0.29.54&amp;nova=false" TargetMode="External"/><Relationship Id="rId309" Type="http://schemas.openxmlformats.org/officeDocument/2006/relationships/hyperlink" Target="https://emea1.datastream.cp.extranet.thomsonreuters.biz/navigator/EconomicsMetadata.aspx?navcode=US55261F1049&amp;caller=DFO&amp;version=3.0.29.54&amp;nova=false" TargetMode="External"/><Relationship Id="rId460" Type="http://schemas.openxmlformats.org/officeDocument/2006/relationships/hyperlink" Target="https://emea1.datastream.cp.extranet.thomsonreuters.biz/navigator/EconomicsMetadata.aspx?navcode=US87901J1051&amp;caller=DFO&amp;version=3.0.29.54&amp;nova=false" TargetMode="External"/><Relationship Id="rId481" Type="http://schemas.openxmlformats.org/officeDocument/2006/relationships/hyperlink" Target="https://emea1.datastream.cp.extranet.thomsonreuters.biz/navigator/EconomicsMetadata.aspx?navcode=US9113121068&amp;caller=DFO&amp;version=3.0.29.54&amp;nova=false" TargetMode="External"/><Relationship Id="rId516" Type="http://schemas.openxmlformats.org/officeDocument/2006/relationships/hyperlink" Target="https://emea1.datastream.cp.extranet.thomsonreuters.biz/navigator/EconomicsMetadata.aspx?navcode=US9831341071&amp;caller=DFO&amp;version=3.0.29.54&amp;nova=false" TargetMode="External"/><Relationship Id="rId27" Type="http://schemas.openxmlformats.org/officeDocument/2006/relationships/hyperlink" Target="https://emea1.datastream.cp.extranet.thomsonreuters.biz/navigator/EconomicsMetadata.aspx?navcode=CH0044328745&amp;caller=DFO&amp;version=3.0.29.54&amp;nova=false" TargetMode="External"/><Relationship Id="rId48" Type="http://schemas.openxmlformats.org/officeDocument/2006/relationships/hyperlink" Target="https://emea1.datastream.cp.extranet.thomsonreuters.biz/navigator/EconomicsMetadata.aspx?navcode=US00846U1016&amp;caller=DFO&amp;version=3.0.29.54&amp;nova=false" TargetMode="External"/><Relationship Id="rId69" Type="http://schemas.openxmlformats.org/officeDocument/2006/relationships/hyperlink" Target="https://emea1.datastream.cp.extranet.thomsonreuters.biz/navigator/EconomicsMetadata.aspx?navcode=US0320951017&amp;caller=DFO&amp;version=3.0.29.54&amp;nova=false" TargetMode="External"/><Relationship Id="rId113" Type="http://schemas.openxmlformats.org/officeDocument/2006/relationships/hyperlink" Target="https://emea1.datastream.cp.extranet.thomsonreuters.biz/navigator/EconomicsMetadata.aspx?navcode=US1011371077&amp;caller=DFO&amp;version=3.0.29.54&amp;nova=false" TargetMode="External"/><Relationship Id="rId134" Type="http://schemas.openxmlformats.org/officeDocument/2006/relationships/hyperlink" Target="https://emea1.datastream.cp.extranet.thomsonreuters.biz/navigator/EconomicsMetadata.aspx?navcode=US1491231015&amp;caller=DFO&amp;version=3.0.29.54&amp;nova=false" TargetMode="External"/><Relationship Id="rId320" Type="http://schemas.openxmlformats.org/officeDocument/2006/relationships/hyperlink" Target="https://emea1.datastream.cp.extranet.thomsonreuters.biz/navigator/EconomicsMetadata.aspx?navcode=US5801351017&amp;caller=DFO&amp;version=3.0.29.54&amp;nova=false" TargetMode="External"/><Relationship Id="rId80" Type="http://schemas.openxmlformats.org/officeDocument/2006/relationships/hyperlink" Target="https://emea1.datastream.cp.extranet.thomsonreuters.biz/navigator/EconomicsMetadata.aspx?navcode=US0382221051&amp;caller=DFO&amp;version=3.0.29.54&amp;nova=false" TargetMode="External"/><Relationship Id="rId155" Type="http://schemas.openxmlformats.org/officeDocument/2006/relationships/hyperlink" Target="https://emea1.datastream.cp.extranet.thomsonreuters.biz/navigator/EconomicsMetadata.aspx?navcode=US2056381096&amp;caller=DFO&amp;version=3.0.29.54&amp;nova=false" TargetMode="External"/><Relationship Id="rId176" Type="http://schemas.openxmlformats.org/officeDocument/2006/relationships/hyperlink" Target="https://emea1.datastream.cp.extranet.thomsonreuters.biz/navigator/EconomicsMetadata.aspx?navcode=US2546871060&amp;caller=DFO&amp;version=3.0.29.54&amp;nova=false" TargetMode="External"/><Relationship Id="rId197" Type="http://schemas.openxmlformats.org/officeDocument/2006/relationships/hyperlink" Target="https://emea1.datastream.cp.extranet.thomsonreuters.biz/navigator/EconomicsMetadata.aspx?navcode=US2910111044&amp;caller=DFO&amp;version=3.0.29.54&amp;nova=false" TargetMode="External"/><Relationship Id="rId341" Type="http://schemas.openxmlformats.org/officeDocument/2006/relationships/hyperlink" Target="https://emea1.datastream.cp.extranet.thomsonreuters.biz/navigator/EconomicsMetadata.aspx?navcode=US62955J1034&amp;caller=DFO&amp;version=3.0.29.54&amp;nova=false" TargetMode="External"/><Relationship Id="rId362" Type="http://schemas.openxmlformats.org/officeDocument/2006/relationships/hyperlink" Target="https://emea1.datastream.cp.extranet.thomsonreuters.biz/navigator/EconomicsMetadata.aspx?navcode=US6703461052&amp;caller=DFO&amp;version=3.0.29.54&amp;nova=false" TargetMode="External"/><Relationship Id="rId383" Type="http://schemas.openxmlformats.org/officeDocument/2006/relationships/hyperlink" Target="https://emea1.datastream.cp.extranet.thomsonreuters.biz/navigator/EconomicsMetadata.aspx?navcode=US7134481081&amp;caller=DFO&amp;version=3.0.29.54&amp;nova=false" TargetMode="External"/><Relationship Id="rId418" Type="http://schemas.openxmlformats.org/officeDocument/2006/relationships/hyperlink" Target="https://emea1.datastream.cp.extranet.thomsonreuters.biz/navigator/EconomicsMetadata.aspx?navcode=US7753711073&amp;caller=DFO&amp;version=3.0.29.54&amp;nova=false" TargetMode="External"/><Relationship Id="rId439" Type="http://schemas.openxmlformats.org/officeDocument/2006/relationships/hyperlink" Target="https://emea1.datastream.cp.extranet.thomsonreuters.biz/navigator/EconomicsMetadata.aspx?navcode=US8425871071&amp;caller=DFO&amp;version=3.0.29.54&amp;nova=false" TargetMode="External"/><Relationship Id="rId201" Type="http://schemas.openxmlformats.org/officeDocument/2006/relationships/hyperlink" Target="https://emea1.datastream.cp.extranet.thomsonreuters.biz/navigator/EconomicsMetadata.aspx?navcode=US30040W1080&amp;caller=DFO&amp;version=3.0.29.54&amp;nova=false" TargetMode="External"/><Relationship Id="rId222" Type="http://schemas.openxmlformats.org/officeDocument/2006/relationships/hyperlink" Target="https://emea1.datastream.cp.extranet.thomsonreuters.biz/navigator/EconomicsMetadata.aspx?navcode=US3453708600&amp;caller=DFO&amp;version=3.0.29.54&amp;nova=false" TargetMode="External"/><Relationship Id="rId243" Type="http://schemas.openxmlformats.org/officeDocument/2006/relationships/hyperlink" Target="https://emea1.datastream.cp.extranet.thomsonreuters.biz/navigator/EconomicsMetadata.aspx?navcode=US4136191073&amp;caller=DFO&amp;version=3.0.29.54&amp;nova=false" TargetMode="External"/><Relationship Id="rId264" Type="http://schemas.openxmlformats.org/officeDocument/2006/relationships/hyperlink" Target="https://emea1.datastream.cp.extranet.thomsonreuters.biz/navigator/EconomicsMetadata.aspx?navcode=US4581401001&amp;caller=DFO&amp;version=3.0.29.54&amp;nova=false" TargetMode="External"/><Relationship Id="rId285" Type="http://schemas.openxmlformats.org/officeDocument/2006/relationships/hyperlink" Target="https://emea1.datastream.cp.extranet.thomsonreuters.biz/navigator/EconomicsMetadata.aspx?navcode=US4878361082&amp;caller=DFO&amp;version=3.0.29.54&amp;nova=false" TargetMode="External"/><Relationship Id="rId450" Type="http://schemas.openxmlformats.org/officeDocument/2006/relationships/hyperlink" Target="https://emea1.datastream.cp.extranet.thomsonreuters.biz/navigator/EconomicsMetadata.aspx?navcode=US8668102036&amp;caller=DFO&amp;version=3.0.29.54&amp;nova=false" TargetMode="External"/><Relationship Id="rId471" Type="http://schemas.openxmlformats.org/officeDocument/2006/relationships/hyperlink" Target="https://emea1.datastream.cp.extranet.thomsonreuters.biz/navigator/EconomicsMetadata.aspx?navcode=US8919061098&amp;caller=DFO&amp;version=3.0.29.54&amp;nova=false" TargetMode="External"/><Relationship Id="rId506" Type="http://schemas.openxmlformats.org/officeDocument/2006/relationships/hyperlink" Target="https://emea1.datastream.cp.extranet.thomsonreuters.biz/navigator/EconomicsMetadata.aspx?navcode=US95040Q1040&amp;caller=DFO&amp;version=3.0.29.54&amp;nova=false" TargetMode="External"/><Relationship Id="rId17" Type="http://schemas.openxmlformats.org/officeDocument/2006/relationships/hyperlink" Target="https://emea1.datastream.cp.extranet.thomsonreuters.biz/navigator/HelpFiles/DatatypeDefinitions/en/99/WC19670.htm" TargetMode="External"/><Relationship Id="rId38" Type="http://schemas.openxmlformats.org/officeDocument/2006/relationships/hyperlink" Target="https://emea1.datastream.cp.extranet.thomsonreuters.biz/navigator/EconomicsMetadata.aspx?navcode=IE00BY7QL619&amp;caller=DFO&amp;version=3.0.29.54&amp;nova=false" TargetMode="External"/><Relationship Id="rId59" Type="http://schemas.openxmlformats.org/officeDocument/2006/relationships/hyperlink" Target="https://emea1.datastream.cp.extranet.thomsonreuters.biz/navigator/EconomicsMetadata.aspx?navcode=US02209S1033&amp;caller=DFO&amp;version=3.0.29.54&amp;nova=false" TargetMode="External"/><Relationship Id="rId103" Type="http://schemas.openxmlformats.org/officeDocument/2006/relationships/hyperlink" Target="https://emea1.datastream.cp.extranet.thomsonreuters.biz/navigator/EconomicsMetadata.aspx?navcode=US0846707026&amp;caller=DFO&amp;version=3.0.29.54&amp;nova=false" TargetMode="External"/><Relationship Id="rId124" Type="http://schemas.openxmlformats.org/officeDocument/2006/relationships/hyperlink" Target="https://emea1.datastream.cp.extranet.thomsonreuters.biz/navigator/EconomicsMetadata.aspx?navcode=US1258961002&amp;caller=DFO&amp;version=3.0.29.54&amp;nova=false" TargetMode="External"/><Relationship Id="rId310" Type="http://schemas.openxmlformats.org/officeDocument/2006/relationships/hyperlink" Target="https://emea1.datastream.cp.extranet.thomsonreuters.biz/navigator/EconomicsMetadata.aspx?navcode=US55262C1009&amp;caller=DFO&amp;version=3.0.29.54&amp;nova=false" TargetMode="External"/><Relationship Id="rId492" Type="http://schemas.openxmlformats.org/officeDocument/2006/relationships/hyperlink" Target="https://emea1.datastream.cp.extranet.thomsonreuters.biz/navigator/EconomicsMetadata.aspx?navcode=US9255501051&amp;caller=DFO&amp;version=3.0.29.54&amp;nova=false" TargetMode="External"/><Relationship Id="rId70" Type="http://schemas.openxmlformats.org/officeDocument/2006/relationships/hyperlink" Target="https://emea1.datastream.cp.extranet.thomsonreuters.biz/navigator/EconomicsMetadata.aspx?navcode=US0325111070&amp;caller=DFO&amp;version=3.0.29.54&amp;nova=false" TargetMode="External"/><Relationship Id="rId91" Type="http://schemas.openxmlformats.org/officeDocument/2006/relationships/hyperlink" Target="https://emea1.datastream.cp.extranet.thomsonreuters.biz/navigator/EconomicsMetadata.aspx?navcode=US0559211000&amp;caller=DFO&amp;version=3.0.29.54&amp;nova=false" TargetMode="External"/><Relationship Id="rId145" Type="http://schemas.openxmlformats.org/officeDocument/2006/relationships/hyperlink" Target="https://emea1.datastream.cp.extranet.thomsonreuters.biz/navigator/EconomicsMetadata.aspx?navcode=US1729081059&amp;caller=DFO&amp;version=3.0.29.54&amp;nova=false" TargetMode="External"/><Relationship Id="rId166" Type="http://schemas.openxmlformats.org/officeDocument/2006/relationships/hyperlink" Target="https://emea1.datastream.cp.extranet.thomsonreuters.biz/navigator/EconomicsMetadata.aspx?navcode=US2333311072&amp;caller=DFO&amp;version=3.0.29.54&amp;nova=false" TargetMode="External"/><Relationship Id="rId187" Type="http://schemas.openxmlformats.org/officeDocument/2006/relationships/hyperlink" Target="https://emea1.datastream.cp.extranet.thomsonreuters.biz/navigator/EconomicsMetadata.aspx?navcode=US26884L1098&amp;caller=DFO&amp;version=3.0.29.54&amp;nova=false" TargetMode="External"/><Relationship Id="rId331" Type="http://schemas.openxmlformats.org/officeDocument/2006/relationships/hyperlink" Target="https://emea1.datastream.cp.extranet.thomsonreuters.biz/navigator/EconomicsMetadata.aspx?navcode=US6085541018&amp;caller=DFO&amp;version=3.0.29.54&amp;nova=false" TargetMode="External"/><Relationship Id="rId352" Type="http://schemas.openxmlformats.org/officeDocument/2006/relationships/hyperlink" Target="https://emea1.datastream.cp.extranet.thomsonreuters.biz/navigator/EconomicsMetadata.aspx?navcode=US6541061031&amp;caller=DFO&amp;version=3.0.29.54&amp;nova=false" TargetMode="External"/><Relationship Id="rId373" Type="http://schemas.openxmlformats.org/officeDocument/2006/relationships/hyperlink" Target="https://emea1.datastream.cp.extranet.thomsonreuters.biz/navigator/EconomicsMetadata.aspx?navcode=US6934751057&amp;caller=DFO&amp;version=3.0.29.54&amp;nova=false" TargetMode="External"/><Relationship Id="rId394" Type="http://schemas.openxmlformats.org/officeDocument/2006/relationships/hyperlink" Target="https://emea1.datastream.cp.extranet.thomsonreuters.biz/navigator/EconomicsMetadata.aspx?navcode=US7427181091&amp;caller=DFO&amp;version=3.0.29.54&amp;nova=false" TargetMode="External"/><Relationship Id="rId408" Type="http://schemas.openxmlformats.org/officeDocument/2006/relationships/hyperlink" Target="https://emea1.datastream.cp.extranet.thomsonreuters.biz/navigator/EconomicsMetadata.aspx?navcode=US75281A1097&amp;caller=DFO&amp;version=3.0.29.54&amp;nova=false" TargetMode="External"/><Relationship Id="rId429" Type="http://schemas.openxmlformats.org/officeDocument/2006/relationships/hyperlink" Target="https://emea1.datastream.cp.extranet.thomsonreuters.biz/navigator/EconomicsMetadata.aspx?navcode=US80589M1027&amp;caller=DFO&amp;version=3.0.29.54&amp;nova=false" TargetMode="External"/><Relationship Id="rId1" Type="http://schemas.openxmlformats.org/officeDocument/2006/relationships/hyperlink" Target="https://emea1.datastream.cp.extranet.thomsonreuters.biz/navigator/HelpFiles/DatatypeDefinitions/en/99/WC19600.htm" TargetMode="External"/><Relationship Id="rId212" Type="http://schemas.openxmlformats.org/officeDocument/2006/relationships/hyperlink" Target="https://emea1.datastream.cp.extranet.thomsonreuters.biz/navigator/EconomicsMetadata.aspx?navcode=US3135861090&amp;caller=DFO&amp;version=3.0.29.54&amp;nova=false" TargetMode="External"/><Relationship Id="rId233" Type="http://schemas.openxmlformats.org/officeDocument/2006/relationships/hyperlink" Target="https://emea1.datastream.cp.extranet.thomsonreuters.biz/navigator/EconomicsMetadata.aspx?navcode=US3755581036&amp;caller=DFO&amp;version=3.0.29.54&amp;nova=false" TargetMode="External"/><Relationship Id="rId254" Type="http://schemas.openxmlformats.org/officeDocument/2006/relationships/hyperlink" Target="https://emea1.datastream.cp.extranet.thomsonreuters.biz/navigator/EconomicsMetadata.aspx?navcode=US4385161066&amp;caller=DFO&amp;version=3.0.29.54&amp;nova=false" TargetMode="External"/><Relationship Id="rId440" Type="http://schemas.openxmlformats.org/officeDocument/2006/relationships/hyperlink" Target="https://emea1.datastream.cp.extranet.thomsonreuters.biz/navigator/EconomicsMetadata.aspx?navcode=US8447411088&amp;caller=DFO&amp;version=3.0.29.54&amp;nova=false" TargetMode="External"/><Relationship Id="rId28" Type="http://schemas.openxmlformats.org/officeDocument/2006/relationships/hyperlink" Target="https://emea1.datastream.cp.extranet.thomsonreuters.biz/navigator/EconomicsMetadata.aspx?navcode=CH0048265513&amp;caller=DFO&amp;version=3.0.29.54&amp;nova=false" TargetMode="External"/><Relationship Id="rId49" Type="http://schemas.openxmlformats.org/officeDocument/2006/relationships/hyperlink" Target="https://emea1.datastream.cp.extranet.thomsonreuters.biz/navigator/EconomicsMetadata.aspx?navcode=US0091581068&amp;caller=DFO&amp;version=3.0.29.54&amp;nova=false" TargetMode="External"/><Relationship Id="rId114" Type="http://schemas.openxmlformats.org/officeDocument/2006/relationships/hyperlink" Target="https://emea1.datastream.cp.extranet.thomsonreuters.biz/navigator/EconomicsMetadata.aspx?navcode=US1101221083&amp;caller=DFO&amp;version=3.0.29.54&amp;nova=false" TargetMode="External"/><Relationship Id="rId275" Type="http://schemas.openxmlformats.org/officeDocument/2006/relationships/hyperlink" Target="https://emea1.datastream.cp.extranet.thomsonreuters.biz/navigator/EconomicsMetadata.aspx?navcode=US4663131039&amp;caller=DFO&amp;version=3.0.29.54&amp;nova=false" TargetMode="External"/><Relationship Id="rId296" Type="http://schemas.openxmlformats.org/officeDocument/2006/relationships/hyperlink" Target="https://emea1.datastream.cp.extranet.thomsonreuters.biz/navigator/EconomicsMetadata.aspx?navcode=US5184391044&amp;caller=DFO&amp;version=3.0.29.54&amp;nova=false" TargetMode="External"/><Relationship Id="rId300" Type="http://schemas.openxmlformats.org/officeDocument/2006/relationships/hyperlink" Target="https://emea1.datastream.cp.extranet.thomsonreuters.biz/navigator/EconomicsMetadata.aspx?navcode=US5260571048&amp;caller=DFO&amp;version=3.0.29.54&amp;nova=false" TargetMode="External"/><Relationship Id="rId461" Type="http://schemas.openxmlformats.org/officeDocument/2006/relationships/hyperlink" Target="https://emea1.datastream.cp.extranet.thomsonreuters.biz/navigator/EconomicsMetadata.aspx?navcode=US8796641004&amp;caller=DFO&amp;version=3.0.29.54&amp;nova=false" TargetMode="External"/><Relationship Id="rId482" Type="http://schemas.openxmlformats.org/officeDocument/2006/relationships/hyperlink" Target="https://emea1.datastream.cp.extranet.thomsonreuters.biz/navigator/EconomicsMetadata.aspx?navcode=US9129091081&amp;caller=DFO&amp;version=3.0.29.54&amp;nova=false" TargetMode="External"/><Relationship Id="rId517" Type="http://schemas.openxmlformats.org/officeDocument/2006/relationships/hyperlink" Target="https://emea1.datastream.cp.extranet.thomsonreuters.biz/navigator/EconomicsMetadata.aspx?navcode=US98389B1008&amp;caller=DFO&amp;version=3.0.29.54&amp;nova=false" TargetMode="External"/><Relationship Id="rId60" Type="http://schemas.openxmlformats.org/officeDocument/2006/relationships/hyperlink" Target="https://emea1.datastream.cp.extranet.thomsonreuters.biz/navigator/EconomicsMetadata.aspx?navcode=US0231351067&amp;caller=DFO&amp;version=3.0.29.54&amp;nova=false" TargetMode="External"/><Relationship Id="rId81" Type="http://schemas.openxmlformats.org/officeDocument/2006/relationships/hyperlink" Target="https://emea1.datastream.cp.extranet.thomsonreuters.biz/navigator/EconomicsMetadata.aspx?navcode=US0394831020&amp;caller=DFO&amp;version=3.0.29.54&amp;nova=false" TargetMode="External"/><Relationship Id="rId135" Type="http://schemas.openxmlformats.org/officeDocument/2006/relationships/hyperlink" Target="https://emea1.datastream.cp.extranet.thomsonreuters.biz/navigator/EconomicsMetadata.aspx?navcode=US1510201049&amp;caller=DFO&amp;version=3.0.29.54&amp;nova=false" TargetMode="External"/><Relationship Id="rId156" Type="http://schemas.openxmlformats.org/officeDocument/2006/relationships/hyperlink" Target="https://emea1.datastream.cp.extranet.thomsonreuters.biz/navigator/EconomicsMetadata.aspx?navcode=US2058871029&amp;caller=DFO&amp;version=3.0.29.54&amp;nova=false" TargetMode="External"/><Relationship Id="rId177" Type="http://schemas.openxmlformats.org/officeDocument/2006/relationships/hyperlink" Target="https://emea1.datastream.cp.extranet.thomsonreuters.biz/navigator/EconomicsMetadata.aspx?navcode=US2547091080&amp;caller=DFO&amp;version=3.0.29.54&amp;nova=false" TargetMode="External"/><Relationship Id="rId198" Type="http://schemas.openxmlformats.org/officeDocument/2006/relationships/hyperlink" Target="https://emea1.datastream.cp.extranet.thomsonreuters.biz/navigator/EconomicsMetadata.aspx?navcode=US29364G1031&amp;caller=DFO&amp;version=3.0.29.54&amp;nova=false" TargetMode="External"/><Relationship Id="rId321" Type="http://schemas.openxmlformats.org/officeDocument/2006/relationships/hyperlink" Target="https://emea1.datastream.cp.extranet.thomsonreuters.biz/navigator/EconomicsMetadata.aspx?navcode=US58155Q1031&amp;caller=DFO&amp;version=3.0.29.54&amp;nova=false" TargetMode="External"/><Relationship Id="rId342" Type="http://schemas.openxmlformats.org/officeDocument/2006/relationships/hyperlink" Target="https://emea1.datastream.cp.extranet.thomsonreuters.biz/navigator/EconomicsMetadata.aspx?navcode=US6311031081&amp;caller=DFO&amp;version=3.0.29.54&amp;nova=false" TargetMode="External"/><Relationship Id="rId363" Type="http://schemas.openxmlformats.org/officeDocument/2006/relationships/hyperlink" Target="https://emea1.datastream.cp.extranet.thomsonreuters.biz/navigator/EconomicsMetadata.aspx?navcode=US67066G1040&amp;caller=DFO&amp;version=3.0.29.54&amp;nova=false" TargetMode="External"/><Relationship Id="rId384" Type="http://schemas.openxmlformats.org/officeDocument/2006/relationships/hyperlink" Target="https://emea1.datastream.cp.extranet.thomsonreuters.biz/navigator/EconomicsMetadata.aspx?navcode=US7140461093&amp;caller=DFO&amp;version=3.0.29.54&amp;nova=false" TargetMode="External"/><Relationship Id="rId419" Type="http://schemas.openxmlformats.org/officeDocument/2006/relationships/hyperlink" Target="https://emea1.datastream.cp.extranet.thomsonreuters.biz/navigator/EconomicsMetadata.aspx?navcode=US7766961061&amp;caller=DFO&amp;version=3.0.29.54&amp;nova=false" TargetMode="External"/><Relationship Id="rId202" Type="http://schemas.openxmlformats.org/officeDocument/2006/relationships/hyperlink" Target="https://emea1.datastream.cp.extranet.thomsonreuters.biz/navigator/EconomicsMetadata.aspx?navcode=US30161N1019&amp;caller=DFO&amp;version=3.0.29.54&amp;nova=false" TargetMode="External"/><Relationship Id="rId223" Type="http://schemas.openxmlformats.org/officeDocument/2006/relationships/hyperlink" Target="https://emea1.datastream.cp.extranet.thomsonreuters.biz/navigator/EconomicsMetadata.aspx?navcode=US3458381064&amp;caller=DFO&amp;version=3.0.29.54&amp;nova=false" TargetMode="External"/><Relationship Id="rId244" Type="http://schemas.openxmlformats.org/officeDocument/2006/relationships/hyperlink" Target="https://emea1.datastream.cp.extranet.thomsonreuters.biz/navigator/EconomicsMetadata.aspx?navcode=US4165151048&amp;caller=DFO&amp;version=3.0.29.54&amp;nova=false" TargetMode="External"/><Relationship Id="rId430" Type="http://schemas.openxmlformats.org/officeDocument/2006/relationships/hyperlink" Target="https://emea1.datastream.cp.extranet.thomsonreuters.biz/navigator/EconomicsMetadata.aspx?navcode=US8066051017&amp;caller=DFO&amp;version=3.0.29.54&amp;nova=false" TargetMode="External"/><Relationship Id="rId18" Type="http://schemas.openxmlformats.org/officeDocument/2006/relationships/hyperlink" Target="https://emea1.datastream.cp.extranet.thomsonreuters.biz/navigator/HelpFiles/DatatypeDefinitions/en/99/WC19671.htm" TargetMode="External"/><Relationship Id="rId39" Type="http://schemas.openxmlformats.org/officeDocument/2006/relationships/hyperlink" Target="https://emea1.datastream.cp.extranet.thomsonreuters.biz/navigator/EconomicsMetadata.aspx?navcode=IE00BY9D5467&amp;caller=DFO&amp;version=3.0.29.54&amp;nova=false" TargetMode="External"/><Relationship Id="rId265" Type="http://schemas.openxmlformats.org/officeDocument/2006/relationships/hyperlink" Target="https://emea1.datastream.cp.extranet.thomsonreuters.biz/navigator/EconomicsMetadata.aspx?navcode=US45866F1049&amp;caller=DFO&amp;version=3.0.29.54&amp;nova=false" TargetMode="External"/><Relationship Id="rId286" Type="http://schemas.openxmlformats.org/officeDocument/2006/relationships/hyperlink" Target="https://emea1.datastream.cp.extranet.thomsonreuters.biz/navigator/EconomicsMetadata.aspx?navcode=US4932671088&amp;caller=DFO&amp;version=3.0.29.54&amp;nova=false" TargetMode="External"/><Relationship Id="rId451" Type="http://schemas.openxmlformats.org/officeDocument/2006/relationships/hyperlink" Target="https://emea1.datastream.cp.extranet.thomsonreuters.biz/navigator/EconomicsMetadata.aspx?navcode=US86764P1093&amp;caller=DFO&amp;version=3.0.29.54&amp;nova=false" TargetMode="External"/><Relationship Id="rId472" Type="http://schemas.openxmlformats.org/officeDocument/2006/relationships/hyperlink" Target="https://emea1.datastream.cp.extranet.thomsonreuters.biz/navigator/EconomicsMetadata.aspx?navcode=US8941641024&amp;caller=DFO&amp;version=3.0.29.54&amp;nova=false" TargetMode="External"/><Relationship Id="rId493" Type="http://schemas.openxmlformats.org/officeDocument/2006/relationships/hyperlink" Target="https://emea1.datastream.cp.extranet.thomsonreuters.biz/navigator/EconomicsMetadata.aspx?navcode=US92556H2067&amp;caller=DFO&amp;version=3.0.29.54&amp;nova=false" TargetMode="External"/><Relationship Id="rId507" Type="http://schemas.openxmlformats.org/officeDocument/2006/relationships/hyperlink" Target="https://emea1.datastream.cp.extranet.thomsonreuters.biz/navigator/EconomicsMetadata.aspx?navcode=US9505901093&amp;caller=DFO&amp;version=3.0.29.54&amp;nova=false" TargetMode="External"/><Relationship Id="rId50" Type="http://schemas.openxmlformats.org/officeDocument/2006/relationships/hyperlink" Target="https://emea1.datastream.cp.extranet.thomsonreuters.biz/navigator/EconomicsMetadata.aspx?navcode=US00971T1016&amp;caller=DFO&amp;version=3.0.29.54&amp;nova=false" TargetMode="External"/><Relationship Id="rId104" Type="http://schemas.openxmlformats.org/officeDocument/2006/relationships/hyperlink" Target="https://emea1.datastream.cp.extranet.thomsonreuters.biz/navigator/EconomicsMetadata.aspx?navcode=US0865161014&amp;caller=DFO&amp;version=3.0.29.54&amp;nova=false" TargetMode="External"/><Relationship Id="rId125" Type="http://schemas.openxmlformats.org/officeDocument/2006/relationships/hyperlink" Target="https://emea1.datastream.cp.extranet.thomsonreuters.biz/navigator/EconomicsMetadata.aspx?navcode=US1264081035&amp;caller=DFO&amp;version=3.0.29.54&amp;nova=false" TargetMode="External"/><Relationship Id="rId146" Type="http://schemas.openxmlformats.org/officeDocument/2006/relationships/hyperlink" Target="https://emea1.datastream.cp.extranet.thomsonreuters.biz/navigator/EconomicsMetadata.aspx?navcode=US1729674242&amp;caller=DFO&amp;version=3.0.29.54&amp;nova=false" TargetMode="External"/><Relationship Id="rId167" Type="http://schemas.openxmlformats.org/officeDocument/2006/relationships/hyperlink" Target="https://emea1.datastream.cp.extranet.thomsonreuters.biz/navigator/EconomicsMetadata.aspx?navcode=US23355L1061&amp;caller=DFO&amp;version=3.0.29.54&amp;nova=false" TargetMode="External"/><Relationship Id="rId188" Type="http://schemas.openxmlformats.org/officeDocument/2006/relationships/hyperlink" Target="https://emea1.datastream.cp.extranet.thomsonreuters.biz/navigator/EconomicsMetadata.aspx?navcode=US2692464017&amp;caller=DFO&amp;version=3.0.29.54&amp;nova=false" TargetMode="External"/><Relationship Id="rId311" Type="http://schemas.openxmlformats.org/officeDocument/2006/relationships/hyperlink" Target="https://emea1.datastream.cp.extranet.thomsonreuters.biz/navigator/EconomicsMetadata.aspx?navcode=US5528481030&amp;caller=DFO&amp;version=3.0.29.54&amp;nova=false" TargetMode="External"/><Relationship Id="rId332" Type="http://schemas.openxmlformats.org/officeDocument/2006/relationships/hyperlink" Target="https://emea1.datastream.cp.extranet.thomsonreuters.biz/navigator/EconomicsMetadata.aspx?navcode=US60871R2094&amp;caller=DFO&amp;version=3.0.29.54&amp;nova=false" TargetMode="External"/><Relationship Id="rId353" Type="http://schemas.openxmlformats.org/officeDocument/2006/relationships/hyperlink" Target="https://emea1.datastream.cp.extranet.thomsonreuters.biz/navigator/EconomicsMetadata.aspx?navcode=US65473P1057&amp;caller=DFO&amp;version=3.0.29.54&amp;nova=false" TargetMode="External"/><Relationship Id="rId374" Type="http://schemas.openxmlformats.org/officeDocument/2006/relationships/hyperlink" Target="https://emea1.datastream.cp.extranet.thomsonreuters.biz/navigator/EconomicsMetadata.aspx?navcode=US6935061076&amp;caller=DFO&amp;version=3.0.29.54&amp;nova=false" TargetMode="External"/><Relationship Id="rId395" Type="http://schemas.openxmlformats.org/officeDocument/2006/relationships/hyperlink" Target="https://emea1.datastream.cp.extranet.thomsonreuters.biz/navigator/EconomicsMetadata.aspx?navcode=US7432631056&amp;caller=DFO&amp;version=3.0.29.54&amp;nova=false" TargetMode="External"/><Relationship Id="rId409" Type="http://schemas.openxmlformats.org/officeDocument/2006/relationships/hyperlink" Target="https://emea1.datastream.cp.extranet.thomsonreuters.biz/navigator/EconomicsMetadata.aspx?navcode=US7551115071&amp;caller=DFO&amp;version=3.0.29.54&amp;nova=false" TargetMode="External"/><Relationship Id="rId71" Type="http://schemas.openxmlformats.org/officeDocument/2006/relationships/hyperlink" Target="https://emea1.datastream.cp.extranet.thomsonreuters.biz/navigator/EconomicsMetadata.aspx?navcode=US0326541051&amp;caller=DFO&amp;version=3.0.29.54&amp;nova=false" TargetMode="External"/><Relationship Id="rId92" Type="http://schemas.openxmlformats.org/officeDocument/2006/relationships/hyperlink" Target="https://emea1.datastream.cp.extranet.thomsonreuters.biz/navigator/EconomicsMetadata.aspx?navcode=US05722G1004&amp;caller=DFO&amp;version=3.0.29.54&amp;nova=false" TargetMode="External"/><Relationship Id="rId213" Type="http://schemas.openxmlformats.org/officeDocument/2006/relationships/hyperlink" Target="https://emea1.datastream.cp.extranet.thomsonreuters.biz/navigator/EconomicsMetadata.aspx?navcode=US31428X1063&amp;caller=DFO&amp;version=3.0.29.54&amp;nova=false" TargetMode="External"/><Relationship Id="rId234" Type="http://schemas.openxmlformats.org/officeDocument/2006/relationships/hyperlink" Target="https://emea1.datastream.cp.extranet.thomsonreuters.biz/navigator/EconomicsMetadata.aspx?navcode=US37959E1029&amp;caller=DFO&amp;version=3.0.29.54&amp;nova=false" TargetMode="External"/><Relationship Id="rId420" Type="http://schemas.openxmlformats.org/officeDocument/2006/relationships/hyperlink" Target="https://emea1.datastream.cp.extranet.thomsonreuters.biz/navigator/EconomicsMetadata.aspx?navcode=US7782961038&amp;caller=DFO&amp;version=3.0.29.54&amp;nova=false" TargetMode="External"/><Relationship Id="rId2" Type="http://schemas.openxmlformats.org/officeDocument/2006/relationships/hyperlink" Target="https://emea1.datastream.cp.extranet.thomsonreuters.biz/navigator/HelpFiles/DatatypeDefinitions/en/99/WC19601.htm" TargetMode="External"/><Relationship Id="rId29" Type="http://schemas.openxmlformats.org/officeDocument/2006/relationships/hyperlink" Target="https://emea1.datastream.cp.extranet.thomsonreuters.biz/navigator/EconomicsMetadata.aspx?navcode=CH0102993182&amp;caller=DFO&amp;version=3.0.29.54&amp;nova=false" TargetMode="External"/><Relationship Id="rId255" Type="http://schemas.openxmlformats.org/officeDocument/2006/relationships/hyperlink" Target="https://emea1.datastream.cp.extranet.thomsonreuters.biz/navigator/EconomicsMetadata.aspx?navcode=US4404521001&amp;caller=DFO&amp;version=3.0.29.54&amp;nova=false" TargetMode="External"/><Relationship Id="rId276" Type="http://schemas.openxmlformats.org/officeDocument/2006/relationships/hyperlink" Target="https://emea1.datastream.cp.extranet.thomsonreuters.biz/navigator/EconomicsMetadata.aspx?navcode=US4698141078&amp;caller=DFO&amp;version=3.0.29.54&amp;nova=false" TargetMode="External"/><Relationship Id="rId297" Type="http://schemas.openxmlformats.org/officeDocument/2006/relationships/hyperlink" Target="https://emea1.datastream.cp.extranet.thomsonreuters.biz/navigator/EconomicsMetadata.aspx?navcode=US5246601075&amp;caller=DFO&amp;version=3.0.29.54&amp;nova=false" TargetMode="External"/><Relationship Id="rId441" Type="http://schemas.openxmlformats.org/officeDocument/2006/relationships/hyperlink" Target="https://emea1.datastream.cp.extranet.thomsonreuters.biz/navigator/EconomicsMetadata.aspx?navcode=US8475601097&amp;caller=DFO&amp;version=3.0.29.54&amp;nova=false" TargetMode="External"/><Relationship Id="rId462" Type="http://schemas.openxmlformats.org/officeDocument/2006/relationships/hyperlink" Target="https://emea1.datastream.cp.extranet.thomsonreuters.biz/navigator/EconomicsMetadata.aspx?navcode=US88033G4073&amp;caller=DFO&amp;version=3.0.29.54&amp;nova=false" TargetMode="External"/><Relationship Id="rId483" Type="http://schemas.openxmlformats.org/officeDocument/2006/relationships/hyperlink" Target="https://emea1.datastream.cp.extranet.thomsonreuters.biz/navigator/EconomicsMetadata.aspx?navcode=US91324P1021&amp;caller=DFO&amp;version=3.0.29.54&amp;nova=false" TargetMode="External"/><Relationship Id="rId518" Type="http://schemas.openxmlformats.org/officeDocument/2006/relationships/hyperlink" Target="https://emea1.datastream.cp.extranet.thomsonreuters.biz/navigator/EconomicsMetadata.aspx?navcode=US9839191015&amp;caller=DFO&amp;version=3.0.29.54&amp;nova=false" TargetMode="External"/><Relationship Id="rId40" Type="http://schemas.openxmlformats.org/officeDocument/2006/relationships/hyperlink" Target="https://emea1.datastream.cp.extranet.thomsonreuters.biz/navigator/EconomicsMetadata.aspx?navcode=PA1436583006&amp;caller=DFO&amp;version=3.0.29.54&amp;nova=false" TargetMode="External"/><Relationship Id="rId115" Type="http://schemas.openxmlformats.org/officeDocument/2006/relationships/hyperlink" Target="https://emea1.datastream.cp.extranet.thomsonreuters.biz/navigator/EconomicsMetadata.aspx?navcode=US1113201073&amp;caller=DFO&amp;version=3.0.29.54&amp;nova=false" TargetMode="External"/><Relationship Id="rId136" Type="http://schemas.openxmlformats.org/officeDocument/2006/relationships/hyperlink" Target="https://emea1.datastream.cp.extranet.thomsonreuters.biz/navigator/EconomicsMetadata.aspx?navcode=US15189T1079&amp;caller=DFO&amp;version=3.0.29.54&amp;nova=false" TargetMode="External"/><Relationship Id="rId157" Type="http://schemas.openxmlformats.org/officeDocument/2006/relationships/hyperlink" Target="https://emea1.datastream.cp.extranet.thomsonreuters.biz/navigator/EconomicsMetadata.aspx?navcode=US20825C1045&amp;caller=DFO&amp;version=3.0.29.54&amp;nova=false" TargetMode="External"/><Relationship Id="rId178" Type="http://schemas.openxmlformats.org/officeDocument/2006/relationships/hyperlink" Target="https://emea1.datastream.cp.extranet.thomsonreuters.biz/navigator/EconomicsMetadata.aspx?navcode=US25470F1049&amp;caller=DFO&amp;version=3.0.29.54&amp;nova=false" TargetMode="External"/><Relationship Id="rId301" Type="http://schemas.openxmlformats.org/officeDocument/2006/relationships/hyperlink" Target="https://emea1.datastream.cp.extranet.thomsonreuters.biz/navigator/EconomicsMetadata.aspx?navcode=US5297711070&amp;caller=DFO&amp;version=3.0.29.54&amp;nova=false" TargetMode="External"/><Relationship Id="rId322" Type="http://schemas.openxmlformats.org/officeDocument/2006/relationships/hyperlink" Target="https://emea1.datastream.cp.extranet.thomsonreuters.biz/navigator/EconomicsMetadata.aspx?navcode=US5833341077&amp;caller=DFO&amp;version=3.0.29.54&amp;nova=false" TargetMode="External"/><Relationship Id="rId343" Type="http://schemas.openxmlformats.org/officeDocument/2006/relationships/hyperlink" Target="https://emea1.datastream.cp.extranet.thomsonreuters.biz/navigator/EconomicsMetadata.aspx?navcode=US6354051038&amp;caller=DFO&amp;version=3.0.29.54&amp;nova=false" TargetMode="External"/><Relationship Id="rId364" Type="http://schemas.openxmlformats.org/officeDocument/2006/relationships/hyperlink" Target="https://emea1.datastream.cp.extranet.thomsonreuters.biz/navigator/EconomicsMetadata.aspx?navcode=US67098H1041&amp;caller=DFO&amp;version=3.0.29.54&amp;nova=false" TargetMode="External"/><Relationship Id="rId61" Type="http://schemas.openxmlformats.org/officeDocument/2006/relationships/hyperlink" Target="https://emea1.datastream.cp.extranet.thomsonreuters.biz/navigator/EconomicsMetadata.aspx?navcode=US0236081024&amp;caller=DFO&amp;version=3.0.29.54&amp;nova=false" TargetMode="External"/><Relationship Id="rId82" Type="http://schemas.openxmlformats.org/officeDocument/2006/relationships/hyperlink" Target="https://emea1.datastream.cp.extranet.thomsonreuters.biz/navigator/EconomicsMetadata.aspx?navcode=US0441861046&amp;caller=DFO&amp;version=3.0.29.54&amp;nova=false" TargetMode="External"/><Relationship Id="rId199" Type="http://schemas.openxmlformats.org/officeDocument/2006/relationships/hyperlink" Target="https://emea1.datastream.cp.extranet.thomsonreuters.biz/navigator/EconomicsMetadata.aspx?navcode=US2944291051&amp;caller=DFO&amp;version=3.0.29.54&amp;nova=false" TargetMode="External"/><Relationship Id="rId203" Type="http://schemas.openxmlformats.org/officeDocument/2006/relationships/hyperlink" Target="https://emea1.datastream.cp.extranet.thomsonreuters.biz/navigator/EconomicsMetadata.aspx?navcode=US30212P3038&amp;caller=DFO&amp;version=3.0.29.54&amp;nova=false" TargetMode="External"/><Relationship Id="rId385" Type="http://schemas.openxmlformats.org/officeDocument/2006/relationships/hyperlink" Target="https://emea1.datastream.cp.extranet.thomsonreuters.biz/navigator/EconomicsMetadata.aspx?navcode=US7170811035&amp;caller=DFO&amp;version=3.0.29.54&amp;nova=false" TargetMode="External"/><Relationship Id="rId19" Type="http://schemas.openxmlformats.org/officeDocument/2006/relationships/hyperlink" Target="https://emea1.datastream.cp.extranet.thomsonreuters.biz/navigator/HelpFiles/DatatypeDefinitions/en/99/WC19680.htm" TargetMode="External"/><Relationship Id="rId224" Type="http://schemas.openxmlformats.org/officeDocument/2006/relationships/hyperlink" Target="https://emea1.datastream.cp.extranet.thomsonreuters.biz/navigator/EconomicsMetadata.aspx?navcode=US3546131018&amp;caller=DFO&amp;version=3.0.29.54&amp;nova=false" TargetMode="External"/><Relationship Id="rId245" Type="http://schemas.openxmlformats.org/officeDocument/2006/relationships/hyperlink" Target="https://emea1.datastream.cp.extranet.thomsonreuters.biz/navigator/EconomicsMetadata.aspx?navcode=US4180561072&amp;caller=DFO&amp;version=3.0.29.54&amp;nova=false" TargetMode="External"/><Relationship Id="rId266" Type="http://schemas.openxmlformats.org/officeDocument/2006/relationships/hyperlink" Target="https://emea1.datastream.cp.extranet.thomsonreuters.biz/navigator/EconomicsMetadata.aspx?navcode=US4592001014&amp;caller=DFO&amp;version=3.0.29.54&amp;nova=false" TargetMode="External"/><Relationship Id="rId287" Type="http://schemas.openxmlformats.org/officeDocument/2006/relationships/hyperlink" Target="https://emea1.datastream.cp.extranet.thomsonreuters.biz/navigator/EconomicsMetadata.aspx?navcode=US4943681035&amp;caller=DFO&amp;version=3.0.29.54&amp;nova=false" TargetMode="External"/><Relationship Id="rId410" Type="http://schemas.openxmlformats.org/officeDocument/2006/relationships/hyperlink" Target="https://emea1.datastream.cp.extranet.thomsonreuters.biz/navigator/EconomicsMetadata.aspx?navcode=US75513E1010&amp;caller=DFO&amp;version=3.0.29.54&amp;nova=false" TargetMode="External"/><Relationship Id="rId431" Type="http://schemas.openxmlformats.org/officeDocument/2006/relationships/hyperlink" Target="https://emea1.datastream.cp.extranet.thomsonreuters.biz/navigator/EconomicsMetadata.aspx?navcode=US8085131055&amp;caller=DFO&amp;version=3.0.29.54&amp;nova=false" TargetMode="External"/><Relationship Id="rId452" Type="http://schemas.openxmlformats.org/officeDocument/2006/relationships/hyperlink" Target="https://emea1.datastream.cp.extranet.thomsonreuters.biz/navigator/EconomicsMetadata.aspx?navcode=US8679141031&amp;caller=DFO&amp;version=3.0.29.54&amp;nova=false" TargetMode="External"/><Relationship Id="rId473" Type="http://schemas.openxmlformats.org/officeDocument/2006/relationships/hyperlink" Target="https://emea1.datastream.cp.extranet.thomsonreuters.biz/navigator/EconomicsMetadata.aspx?navcode=US89417E1091&amp;caller=DFO&amp;version=3.0.29.54&amp;nova=false" TargetMode="External"/><Relationship Id="rId494" Type="http://schemas.openxmlformats.org/officeDocument/2006/relationships/hyperlink" Target="https://emea1.datastream.cp.extranet.thomsonreuters.biz/navigator/EconomicsMetadata.aspx?navcode=US92556V1061&amp;caller=DFO&amp;version=3.0.29.54&amp;nova=false" TargetMode="External"/><Relationship Id="rId508" Type="http://schemas.openxmlformats.org/officeDocument/2006/relationships/hyperlink" Target="https://emea1.datastream.cp.extranet.thomsonreuters.biz/navigator/EconomicsMetadata.aspx?navcode=US9581021055&amp;caller=DFO&amp;version=3.0.29.54&amp;nova=false" TargetMode="External"/><Relationship Id="rId30" Type="http://schemas.openxmlformats.org/officeDocument/2006/relationships/hyperlink" Target="https://emea1.datastream.cp.extranet.thomsonreuters.biz/navigator/EconomicsMetadata.aspx?navcode=GB00B6SLMV12&amp;caller=DFO&amp;version=3.0.29.54&amp;nova=false" TargetMode="External"/><Relationship Id="rId105" Type="http://schemas.openxmlformats.org/officeDocument/2006/relationships/hyperlink" Target="https://emea1.datastream.cp.extranet.thomsonreuters.biz/navigator/EconomicsMetadata.aspx?navcode=US0893021032&amp;caller=DFO&amp;version=3.0.29.54&amp;nova=false" TargetMode="External"/><Relationship Id="rId126" Type="http://schemas.openxmlformats.org/officeDocument/2006/relationships/hyperlink" Target="https://emea1.datastream.cp.extranet.thomsonreuters.biz/navigator/EconomicsMetadata.aspx?navcode=US12653C1080&amp;caller=DFO&amp;version=3.0.29.54&amp;nova=false" TargetMode="External"/><Relationship Id="rId147" Type="http://schemas.openxmlformats.org/officeDocument/2006/relationships/hyperlink" Target="https://emea1.datastream.cp.extranet.thomsonreuters.biz/navigator/EconomicsMetadata.aspx?navcode=US1773761002&amp;caller=DFO&amp;version=3.0.29.54&amp;nova=false" TargetMode="External"/><Relationship Id="rId168" Type="http://schemas.openxmlformats.org/officeDocument/2006/relationships/hyperlink" Target="https://emea1.datastream.cp.extranet.thomsonreuters.biz/navigator/EconomicsMetadata.aspx?navcode=US2358511028&amp;caller=DFO&amp;version=3.0.29.54&amp;nova=false" TargetMode="External"/><Relationship Id="rId312" Type="http://schemas.openxmlformats.org/officeDocument/2006/relationships/hyperlink" Target="https://emea1.datastream.cp.extranet.thomsonreuters.biz/navigator/EconomicsMetadata.aspx?navcode=US55616P1049&amp;caller=DFO&amp;version=3.0.29.54&amp;nova=false" TargetMode="External"/><Relationship Id="rId333" Type="http://schemas.openxmlformats.org/officeDocument/2006/relationships/hyperlink" Target="https://emea1.datastream.cp.extranet.thomsonreuters.biz/navigator/EconomicsMetadata.aspx?navcode=US6092071058&amp;caller=DFO&amp;version=3.0.29.54&amp;nova=false" TargetMode="External"/><Relationship Id="rId354" Type="http://schemas.openxmlformats.org/officeDocument/2006/relationships/hyperlink" Target="https://emea1.datastream.cp.extranet.thomsonreuters.biz/navigator/EconomicsMetadata.aspx?navcode=US6550441058&amp;caller=DFO&amp;version=3.0.29.54&amp;nova=false" TargetMode="External"/><Relationship Id="rId51" Type="http://schemas.openxmlformats.org/officeDocument/2006/relationships/hyperlink" Target="https://emea1.datastream.cp.extranet.thomsonreuters.biz/navigator/EconomicsMetadata.aspx?navcode=US0173611064&amp;caller=DFO&amp;version=3.0.29.54&amp;nova=false" TargetMode="External"/><Relationship Id="rId72" Type="http://schemas.openxmlformats.org/officeDocument/2006/relationships/hyperlink" Target="https://emea1.datastream.cp.extranet.thomsonreuters.biz/navigator/EconomicsMetadata.aspx?navcode=US03349M1053&amp;caller=DFO&amp;version=3.0.29.54&amp;nova=false" TargetMode="External"/><Relationship Id="rId93" Type="http://schemas.openxmlformats.org/officeDocument/2006/relationships/hyperlink" Target="https://emea1.datastream.cp.extranet.thomsonreuters.biz/navigator/EconomicsMetadata.aspx?navcode=US0584981064&amp;caller=DFO&amp;version=3.0.29.54&amp;nova=false" TargetMode="External"/><Relationship Id="rId189" Type="http://schemas.openxmlformats.org/officeDocument/2006/relationships/hyperlink" Target="https://emea1.datastream.cp.extranet.thomsonreuters.biz/navigator/EconomicsMetadata.aspx?navcode=US2774321002&amp;caller=DFO&amp;version=3.0.29.54&amp;nova=false" TargetMode="External"/><Relationship Id="rId375" Type="http://schemas.openxmlformats.org/officeDocument/2006/relationships/hyperlink" Target="https://emea1.datastream.cp.extranet.thomsonreuters.biz/navigator/EconomicsMetadata.aspx?navcode=US69351T1060&amp;caller=DFO&amp;version=3.0.29.54&amp;nova=false" TargetMode="External"/><Relationship Id="rId396" Type="http://schemas.openxmlformats.org/officeDocument/2006/relationships/hyperlink" Target="https://emea1.datastream.cp.extranet.thomsonreuters.biz/navigator/EconomicsMetadata.aspx?navcode=US7433151039&amp;caller=DFO&amp;version=3.0.29.54&amp;nova=false" TargetMode="External"/><Relationship Id="rId3" Type="http://schemas.openxmlformats.org/officeDocument/2006/relationships/hyperlink" Target="https://emea1.datastream.cp.extranet.thomsonreuters.biz/navigator/HelpFiles/DatatypeDefinitions/en/99/WC19690.htm" TargetMode="External"/><Relationship Id="rId214" Type="http://schemas.openxmlformats.org/officeDocument/2006/relationships/hyperlink" Target="https://emea1.datastream.cp.extranet.thomsonreuters.biz/navigator/EconomicsMetadata.aspx?navcode=US3156161024&amp;caller=DFO&amp;version=3.0.29.54&amp;nova=false" TargetMode="External"/><Relationship Id="rId235" Type="http://schemas.openxmlformats.org/officeDocument/2006/relationships/hyperlink" Target="https://emea1.datastream.cp.extranet.thomsonreuters.biz/navigator/EconomicsMetadata.aspx?navcode=US38141G1040&amp;caller=DFO&amp;version=3.0.29.54&amp;nova=false" TargetMode="External"/><Relationship Id="rId256" Type="http://schemas.openxmlformats.org/officeDocument/2006/relationships/hyperlink" Target="https://emea1.datastream.cp.extranet.thomsonreuters.biz/navigator/EconomicsMetadata.aspx?navcode=US4410601003&amp;caller=DFO&amp;version=3.0.29.54&amp;nova=false" TargetMode="External"/><Relationship Id="rId277" Type="http://schemas.openxmlformats.org/officeDocument/2006/relationships/hyperlink" Target="https://emea1.datastream.cp.extranet.thomsonreuters.biz/navigator/EconomicsMetadata.aspx?navcode=US47102X1054&amp;caller=DFO&amp;version=3.0.29.54&amp;nova=false" TargetMode="External"/><Relationship Id="rId298" Type="http://schemas.openxmlformats.org/officeDocument/2006/relationships/hyperlink" Target="https://emea1.datastream.cp.extranet.thomsonreuters.biz/navigator/EconomicsMetadata.aspx?navcode=US5249011058&amp;caller=DFO&amp;version=3.0.29.54&amp;nova=false" TargetMode="External"/><Relationship Id="rId400" Type="http://schemas.openxmlformats.org/officeDocument/2006/relationships/hyperlink" Target="https://emea1.datastream.cp.extranet.thomsonreuters.biz/navigator/EconomicsMetadata.aspx?navcode=US7458671010&amp;caller=DFO&amp;version=3.0.29.54&amp;nova=false" TargetMode="External"/><Relationship Id="rId421" Type="http://schemas.openxmlformats.org/officeDocument/2006/relationships/hyperlink" Target="https://emea1.datastream.cp.extranet.thomsonreuters.biz/navigator/EconomicsMetadata.aspx?navcode=US7835491082&amp;caller=DFO&amp;version=3.0.29.54&amp;nova=false" TargetMode="External"/><Relationship Id="rId442" Type="http://schemas.openxmlformats.org/officeDocument/2006/relationships/hyperlink" Target="https://emea1.datastream.cp.extranet.thomsonreuters.biz/navigator/EconomicsMetadata.aspx?navcode=US8520611000&amp;caller=DFO&amp;version=3.0.29.54&amp;nova=false" TargetMode="External"/><Relationship Id="rId463" Type="http://schemas.openxmlformats.org/officeDocument/2006/relationships/hyperlink" Target="https://emea1.datastream.cp.extranet.thomsonreuters.biz/navigator/EconomicsMetadata.aspx?navcode=US8807701029&amp;caller=DFO&amp;version=3.0.29.54&amp;nova=false" TargetMode="External"/><Relationship Id="rId484" Type="http://schemas.openxmlformats.org/officeDocument/2006/relationships/hyperlink" Target="https://emea1.datastream.cp.extranet.thomsonreuters.biz/navigator/EconomicsMetadata.aspx?navcode=US91529Y1064&amp;caller=DFO&amp;version=3.0.29.54&amp;nova=false" TargetMode="External"/><Relationship Id="rId519" Type="http://schemas.openxmlformats.org/officeDocument/2006/relationships/hyperlink" Target="https://emea1.datastream.cp.extranet.thomsonreuters.biz/navigator/EconomicsMetadata.aspx?navcode=US98421M1062&amp;caller=DFO&amp;version=3.0.29.54&amp;nova=false" TargetMode="External"/><Relationship Id="rId116" Type="http://schemas.openxmlformats.org/officeDocument/2006/relationships/hyperlink" Target="https://emea1.datastream.cp.extranet.thomsonreuters.biz/navigator/EconomicsMetadata.aspx?navcode=US1156372096&amp;caller=DFO&amp;version=3.0.29.54&amp;nova=false" TargetMode="External"/><Relationship Id="rId137" Type="http://schemas.openxmlformats.org/officeDocument/2006/relationships/hyperlink" Target="https://emea1.datastream.cp.extranet.thomsonreuters.biz/navigator/EconomicsMetadata.aspx?navcode=US1523121044&amp;caller=DFO&amp;version=3.0.29.54&amp;nova=false" TargetMode="External"/><Relationship Id="rId158" Type="http://schemas.openxmlformats.org/officeDocument/2006/relationships/hyperlink" Target="https://emea1.datastream.cp.extranet.thomsonreuters.biz/navigator/EconomicsMetadata.aspx?navcode=US2091151041&amp;caller=DFO&amp;version=3.0.29.54&amp;nova=false" TargetMode="External"/><Relationship Id="rId302" Type="http://schemas.openxmlformats.org/officeDocument/2006/relationships/hyperlink" Target="https://emea1.datastream.cp.extranet.thomsonreuters.biz/navigator/EconomicsMetadata.aspx?navcode=US5324571083&amp;caller=DFO&amp;version=3.0.29.54&amp;nova=false" TargetMode="External"/><Relationship Id="rId323" Type="http://schemas.openxmlformats.org/officeDocument/2006/relationships/hyperlink" Target="https://emea1.datastream.cp.extranet.thomsonreuters.biz/navigator/EconomicsMetadata.aspx?navcode=US58933Y1055&amp;caller=DFO&amp;version=3.0.29.54&amp;nova=false" TargetMode="External"/><Relationship Id="rId344" Type="http://schemas.openxmlformats.org/officeDocument/2006/relationships/hyperlink" Target="https://emea1.datastream.cp.extranet.thomsonreuters.biz/navigator/EconomicsMetadata.aspx?navcode=US6376401039&amp;caller=DFO&amp;version=3.0.29.54&amp;nova=false" TargetMode="External"/><Relationship Id="rId20" Type="http://schemas.openxmlformats.org/officeDocument/2006/relationships/hyperlink" Target="https://emea1.datastream.cp.extranet.thomsonreuters.biz/navigator/HelpFiles/DatatypeDefinitions/en/99/WC19681.htm" TargetMode="External"/><Relationship Id="rId41" Type="http://schemas.openxmlformats.org/officeDocument/2006/relationships/hyperlink" Target="https://emea1.datastream.cp.extranet.thomsonreuters.biz/navigator/EconomicsMetadata.aspx?navcode=US0010551028&amp;caller=DFO&amp;version=3.0.29.54&amp;nova=false" TargetMode="External"/><Relationship Id="rId62" Type="http://schemas.openxmlformats.org/officeDocument/2006/relationships/hyperlink" Target="https://emea1.datastream.cp.extranet.thomsonreuters.biz/navigator/EconomicsMetadata.aspx?navcode=US0255371017&amp;caller=DFO&amp;version=3.0.29.54&amp;nova=false" TargetMode="External"/><Relationship Id="rId83" Type="http://schemas.openxmlformats.org/officeDocument/2006/relationships/hyperlink" Target="https://emea1.datastream.cp.extranet.thomsonreuters.biz/navigator/EconomicsMetadata.aspx?navcode=US04621X1081&amp;caller=DFO&amp;version=3.0.29.54&amp;nova=false" TargetMode="External"/><Relationship Id="rId179" Type="http://schemas.openxmlformats.org/officeDocument/2006/relationships/hyperlink" Target="https://emea1.datastream.cp.extranet.thomsonreuters.biz/navigator/EconomicsMetadata.aspx?navcode=US25746U1097&amp;caller=DFO&amp;version=3.0.29.54&amp;nova=false" TargetMode="External"/><Relationship Id="rId365" Type="http://schemas.openxmlformats.org/officeDocument/2006/relationships/hyperlink" Target="https://emea1.datastream.cp.extranet.thomsonreuters.biz/navigator/EconomicsMetadata.aspx?navcode=US67103H1077&amp;caller=DFO&amp;version=3.0.29.54&amp;nova=false" TargetMode="External"/><Relationship Id="rId386" Type="http://schemas.openxmlformats.org/officeDocument/2006/relationships/hyperlink" Target="https://emea1.datastream.cp.extranet.thomsonreuters.biz/navigator/EconomicsMetadata.aspx?navcode=US7181721090&amp;caller=DFO&amp;version=3.0.29.54&amp;nova=false" TargetMode="External"/><Relationship Id="rId190" Type="http://schemas.openxmlformats.org/officeDocument/2006/relationships/hyperlink" Target="https://emea1.datastream.cp.extranet.thomsonreuters.biz/navigator/EconomicsMetadata.aspx?navcode=US2774611097&amp;caller=DFO&amp;version=3.0.29.54&amp;nova=false" TargetMode="External"/><Relationship Id="rId204" Type="http://schemas.openxmlformats.org/officeDocument/2006/relationships/hyperlink" Target="https://emea1.datastream.cp.extranet.thomsonreuters.biz/navigator/EconomicsMetadata.aspx?navcode=US3021301094&amp;caller=DFO&amp;version=3.0.29.54&amp;nova=false" TargetMode="External"/><Relationship Id="rId225" Type="http://schemas.openxmlformats.org/officeDocument/2006/relationships/hyperlink" Target="https://emea1.datastream.cp.extranet.thomsonreuters.biz/navigator/EconomicsMetadata.aspx?navcode=US35671D8570&amp;caller=DFO&amp;version=3.0.29.54&amp;nova=false" TargetMode="External"/><Relationship Id="rId246" Type="http://schemas.openxmlformats.org/officeDocument/2006/relationships/hyperlink" Target="https://emea1.datastream.cp.extranet.thomsonreuters.biz/navigator/EconomicsMetadata.aspx?navcode=US42250P1030&amp;caller=DFO&amp;version=3.0.29.54&amp;nova=false" TargetMode="External"/><Relationship Id="rId267" Type="http://schemas.openxmlformats.org/officeDocument/2006/relationships/hyperlink" Target="https://emea1.datastream.cp.extranet.thomsonreuters.biz/navigator/EconomicsMetadata.aspx?navcode=US4595061015&amp;caller=DFO&amp;version=3.0.29.54&amp;nova=false" TargetMode="External"/><Relationship Id="rId288" Type="http://schemas.openxmlformats.org/officeDocument/2006/relationships/hyperlink" Target="https://emea1.datastream.cp.extranet.thomsonreuters.biz/navigator/EconomicsMetadata.aspx?navcode=US49446R1095&amp;caller=DFO&amp;version=3.0.29.54&amp;nova=false" TargetMode="External"/><Relationship Id="rId411" Type="http://schemas.openxmlformats.org/officeDocument/2006/relationships/hyperlink" Target="https://emea1.datastream.cp.extranet.thomsonreuters.biz/navigator/EconomicsMetadata.aspx?navcode=US7565771026&amp;caller=DFO&amp;version=3.0.29.54&amp;nova=false" TargetMode="External"/><Relationship Id="rId432" Type="http://schemas.openxmlformats.org/officeDocument/2006/relationships/hyperlink" Target="https://emea1.datastream.cp.extranet.thomsonreuters.biz/navigator/EconomicsMetadata.aspx?navcode=US81211K1007&amp;caller=DFO&amp;version=3.0.29.54&amp;nova=false" TargetMode="External"/><Relationship Id="rId453" Type="http://schemas.openxmlformats.org/officeDocument/2006/relationships/hyperlink" Target="https://emea1.datastream.cp.extranet.thomsonreuters.biz/navigator/EconomicsMetadata.aspx?navcode=US8685363017&amp;caller=DFO&amp;version=3.0.29.54&amp;nova=false" TargetMode="External"/><Relationship Id="rId474" Type="http://schemas.openxmlformats.org/officeDocument/2006/relationships/hyperlink" Target="https://emea1.datastream.cp.extranet.thomsonreuters.biz/navigator/EconomicsMetadata.aspx?navcode=US89832Q1094&amp;caller=DFO&amp;version=3.0.29.54&amp;nova=false" TargetMode="External"/><Relationship Id="rId509" Type="http://schemas.openxmlformats.org/officeDocument/2006/relationships/hyperlink" Target="https://emea1.datastream.cp.extranet.thomsonreuters.biz/navigator/EconomicsMetadata.aspx?navcode=US9598021098&amp;caller=DFO&amp;version=3.0.29.54&amp;nova=false" TargetMode="External"/><Relationship Id="rId106" Type="http://schemas.openxmlformats.org/officeDocument/2006/relationships/hyperlink" Target="https://emea1.datastream.cp.extranet.thomsonreuters.biz/navigator/EconomicsMetadata.aspx?navcode=US09062X1037&amp;caller=DFO&amp;version=3.0.29.54&amp;nova=false" TargetMode="External"/><Relationship Id="rId127" Type="http://schemas.openxmlformats.org/officeDocument/2006/relationships/hyperlink" Target="https://emea1.datastream.cp.extranet.thomsonreuters.biz/navigator/EconomicsMetadata.aspx?navcode=US1266501006&amp;caller=DFO&amp;version=3.0.29.54&amp;nova=false" TargetMode="External"/><Relationship Id="rId313" Type="http://schemas.openxmlformats.org/officeDocument/2006/relationships/hyperlink" Target="https://emea1.datastream.cp.extranet.thomsonreuters.biz/navigator/EconomicsMetadata.aspx?navcode=US5658491064&amp;caller=DFO&amp;version=3.0.29.54&amp;nova=false" TargetMode="External"/><Relationship Id="rId495" Type="http://schemas.openxmlformats.org/officeDocument/2006/relationships/hyperlink" Target="https://emea1.datastream.cp.extranet.thomsonreuters.biz/navigator/EconomicsMetadata.aspx?navcode=US92826C8394&amp;caller=DFO&amp;version=3.0.29.54&amp;nova=false" TargetMode="External"/><Relationship Id="rId10" Type="http://schemas.openxmlformats.org/officeDocument/2006/relationships/hyperlink" Target="https://emea1.datastream.cp.extranet.thomsonreuters.biz/navigator/HelpFiles/DatatypeDefinitions/en/99/WC19631.htm" TargetMode="External"/><Relationship Id="rId31" Type="http://schemas.openxmlformats.org/officeDocument/2006/relationships/hyperlink" Target="https://emea1.datastream.cp.extranet.thomsonreuters.biz/navigator/EconomicsMetadata.aspx?navcode=GB00BDCPN049&amp;caller=DFO&amp;version=3.0.29.54&amp;nova=false" TargetMode="External"/><Relationship Id="rId52" Type="http://schemas.openxmlformats.org/officeDocument/2006/relationships/hyperlink" Target="https://emea1.datastream.cp.extranet.thomsonreuters.biz/navigator/EconomicsMetadata.aspx?navcode=US01741R1023&amp;caller=DFO&amp;version=3.0.29.54&amp;nova=false" TargetMode="External"/><Relationship Id="rId73" Type="http://schemas.openxmlformats.org/officeDocument/2006/relationships/hyperlink" Target="https://emea1.datastream.cp.extranet.thomsonreuters.biz/navigator/EconomicsMetadata.aspx?navcode=US0352291035&amp;caller=DFO&amp;version=3.0.29.54&amp;nova=false" TargetMode="External"/><Relationship Id="rId94" Type="http://schemas.openxmlformats.org/officeDocument/2006/relationships/hyperlink" Target="https://emea1.datastream.cp.extranet.thomsonreuters.biz/navigator/EconomicsMetadata.aspx?navcode=US0605051046&amp;caller=DFO&amp;version=3.0.29.54&amp;nova=false" TargetMode="External"/><Relationship Id="rId148" Type="http://schemas.openxmlformats.org/officeDocument/2006/relationships/hyperlink" Target="https://emea1.datastream.cp.extranet.thomsonreuters.biz/navigator/EconomicsMetadata.aspx?navcode=US1845021021&amp;caller=DFO&amp;version=3.0.29.54&amp;nova=false" TargetMode="External"/><Relationship Id="rId169" Type="http://schemas.openxmlformats.org/officeDocument/2006/relationships/hyperlink" Target="https://emea1.datastream.cp.extranet.thomsonreuters.biz/navigator/EconomicsMetadata.aspx?navcode=US2371941053&amp;caller=DFO&amp;version=3.0.29.54&amp;nova=false" TargetMode="External"/><Relationship Id="rId334" Type="http://schemas.openxmlformats.org/officeDocument/2006/relationships/hyperlink" Target="https://emea1.datastream.cp.extranet.thomsonreuters.biz/navigator/EconomicsMetadata.aspx?navcode=US61166W1018&amp;caller=DFO&amp;version=3.0.29.54&amp;nova=false" TargetMode="External"/><Relationship Id="rId355" Type="http://schemas.openxmlformats.org/officeDocument/2006/relationships/hyperlink" Target="https://emea1.datastream.cp.extranet.thomsonreuters.biz/navigator/EconomicsMetadata.aspx?navcode=US6556641008&amp;caller=DFO&amp;version=3.0.29.54&amp;nova=false" TargetMode="External"/><Relationship Id="rId376" Type="http://schemas.openxmlformats.org/officeDocument/2006/relationships/hyperlink" Target="https://emea1.datastream.cp.extranet.thomsonreuters.biz/navigator/EconomicsMetadata.aspx?navcode=US6937181088&amp;caller=DFO&amp;version=3.0.29.54&amp;nova=false" TargetMode="External"/><Relationship Id="rId397" Type="http://schemas.openxmlformats.org/officeDocument/2006/relationships/hyperlink" Target="https://emea1.datastream.cp.extranet.thomsonreuters.biz/navigator/EconomicsMetadata.aspx?navcode=US7443201022&amp;caller=DFO&amp;version=3.0.29.54&amp;nova=false" TargetMode="External"/><Relationship Id="rId520" Type="http://schemas.openxmlformats.org/officeDocument/2006/relationships/hyperlink" Target="https://emea1.datastream.cp.extranet.thomsonreuters.biz/navigator/EconomicsMetadata.aspx?navcode=US9884981013&amp;caller=DFO&amp;version=3.0.29.54&amp;nova=false" TargetMode="External"/><Relationship Id="rId4" Type="http://schemas.openxmlformats.org/officeDocument/2006/relationships/hyperlink" Target="https://emea1.datastream.cp.extranet.thomsonreuters.biz/navigator/HelpFiles/DatatypeDefinitions/en/99/WC19691.htm" TargetMode="External"/><Relationship Id="rId180" Type="http://schemas.openxmlformats.org/officeDocument/2006/relationships/hyperlink" Target="https://emea1.datastream.cp.extranet.thomsonreuters.biz/navigator/EconomicsMetadata.aspx?navcode=US2578672006&amp;caller=DFO&amp;version=3.0.29.54&amp;nova=false" TargetMode="External"/><Relationship Id="rId215" Type="http://schemas.openxmlformats.org/officeDocument/2006/relationships/hyperlink" Target="https://emea1.datastream.cp.extranet.thomsonreuters.biz/navigator/EconomicsMetadata.aspx?navcode=US31620M1062&amp;caller=DFO&amp;version=3.0.29.54&amp;nova=false" TargetMode="External"/><Relationship Id="rId236" Type="http://schemas.openxmlformats.org/officeDocument/2006/relationships/hyperlink" Target="https://emea1.datastream.cp.extranet.thomsonreuters.biz/navigator/EconomicsMetadata.aspx?navcode=US3823881061&amp;caller=DFO&amp;version=3.0.29.54&amp;nova=false" TargetMode="External"/><Relationship Id="rId257" Type="http://schemas.openxmlformats.org/officeDocument/2006/relationships/hyperlink" Target="https://emea1.datastream.cp.extranet.thomsonreuters.biz/navigator/EconomicsMetadata.aspx?navcode=US44107P1049&amp;caller=DFO&amp;version=3.0.29.54&amp;nova=false" TargetMode="External"/><Relationship Id="rId278" Type="http://schemas.openxmlformats.org/officeDocument/2006/relationships/hyperlink" Target="https://emea1.datastream.cp.extranet.thomsonreuters.biz/navigator/EconomicsMetadata.aspx?navcode=US47233W1099&amp;caller=DFO&amp;version=3.0.29.54&amp;nova=false" TargetMode="External"/><Relationship Id="rId401" Type="http://schemas.openxmlformats.org/officeDocument/2006/relationships/hyperlink" Target="https://emea1.datastream.cp.extranet.thomsonreuters.biz/navigator/EconomicsMetadata.aspx?navcode=US7472771010&amp;caller=DFO&amp;version=3.0.29.54&amp;nova=false" TargetMode="External"/><Relationship Id="rId422" Type="http://schemas.openxmlformats.org/officeDocument/2006/relationships/hyperlink" Target="https://emea1.datastream.cp.extranet.thomsonreuters.biz/navigator/EconomicsMetadata.aspx?navcode=US78409V1044&amp;caller=DFO&amp;version=3.0.29.54&amp;nova=false" TargetMode="External"/><Relationship Id="rId443" Type="http://schemas.openxmlformats.org/officeDocument/2006/relationships/hyperlink" Target="https://emea1.datastream.cp.extranet.thomsonreuters.biz/navigator/EconomicsMetadata.aspx?navcode=US8545021011&amp;caller=DFO&amp;version=3.0.29.54&amp;nova=false" TargetMode="External"/><Relationship Id="rId464" Type="http://schemas.openxmlformats.org/officeDocument/2006/relationships/hyperlink" Target="https://emea1.datastream.cp.extranet.thomsonreuters.biz/navigator/EconomicsMetadata.aspx?navcode=US8825081040&amp;caller=DFO&amp;version=3.0.29.54&amp;nova=false" TargetMode="External"/><Relationship Id="rId303" Type="http://schemas.openxmlformats.org/officeDocument/2006/relationships/hyperlink" Target="https://emea1.datastream.cp.extranet.thomsonreuters.biz/navigator/EconomicsMetadata.aspx?navcode=US5341871094&amp;caller=DFO&amp;version=3.0.29.54&amp;nova=false" TargetMode="External"/><Relationship Id="rId485" Type="http://schemas.openxmlformats.org/officeDocument/2006/relationships/hyperlink" Target="https://emea1.datastream.cp.extranet.thomsonreuters.biz/navigator/EconomicsMetadata.aspx?navcode=US9182041080&amp;caller=DFO&amp;version=3.0.29.54&amp;nova=false" TargetMode="External"/><Relationship Id="rId42" Type="http://schemas.openxmlformats.org/officeDocument/2006/relationships/hyperlink" Target="https://emea1.datastream.cp.extranet.thomsonreuters.biz/navigator/EconomicsMetadata.aspx?navcode=US00130H1059&amp;caller=DFO&amp;version=3.0.29.54&amp;nova=false" TargetMode="External"/><Relationship Id="rId84" Type="http://schemas.openxmlformats.org/officeDocument/2006/relationships/hyperlink" Target="https://emea1.datastream.cp.extranet.thomsonreuters.biz/navigator/EconomicsMetadata.aspx?navcode=US0527691069&amp;caller=DFO&amp;version=3.0.29.54&amp;nova=false" TargetMode="External"/><Relationship Id="rId138" Type="http://schemas.openxmlformats.org/officeDocument/2006/relationships/hyperlink" Target="https://emea1.datastream.cp.extranet.thomsonreuters.biz/navigator/EconomicsMetadata.aspx?navcode=US1567821046&amp;caller=DFO&amp;version=3.0.29.54&amp;nova=false" TargetMode="External"/><Relationship Id="rId345" Type="http://schemas.openxmlformats.org/officeDocument/2006/relationships/hyperlink" Target="https://emea1.datastream.cp.extranet.thomsonreuters.biz/navigator/EconomicsMetadata.aspx?navcode=US64110D1046&amp;caller=DFO&amp;version=3.0.29.54&amp;nova=false" TargetMode="External"/><Relationship Id="rId387" Type="http://schemas.openxmlformats.org/officeDocument/2006/relationships/hyperlink" Target="https://emea1.datastream.cp.extranet.thomsonreuters.biz/navigator/EconomicsMetadata.aspx?navcode=US7234841010&amp;caller=DFO&amp;version=3.0.29.54&amp;nova=false" TargetMode="External"/><Relationship Id="rId510" Type="http://schemas.openxmlformats.org/officeDocument/2006/relationships/hyperlink" Target="https://emea1.datastream.cp.extranet.thomsonreuters.biz/navigator/EconomicsMetadata.aspx?navcode=US9621661043&amp;caller=DFO&amp;version=3.0.29.54&amp;nova=false" TargetMode="External"/><Relationship Id="rId191" Type="http://schemas.openxmlformats.org/officeDocument/2006/relationships/hyperlink" Target="https://emea1.datastream.cp.extranet.thomsonreuters.biz/navigator/EconomicsMetadata.aspx?navcode=US2786421030&amp;caller=DFO&amp;version=3.0.29.54&amp;nova=false" TargetMode="External"/><Relationship Id="rId205" Type="http://schemas.openxmlformats.org/officeDocument/2006/relationships/hyperlink" Target="https://emea1.datastream.cp.extranet.thomsonreuters.biz/navigator/EconomicsMetadata.aspx?navcode=US30219G1085&amp;caller=DFO&amp;version=3.0.29.54&amp;nova=false" TargetMode="External"/><Relationship Id="rId247" Type="http://schemas.openxmlformats.org/officeDocument/2006/relationships/hyperlink" Target="https://emea1.datastream.cp.extranet.thomsonreuters.biz/navigator/EconomicsMetadata.aspx?navcode=US4230741039&amp;caller=DFO&amp;version=3.0.29.54&amp;nova=false" TargetMode="External"/><Relationship Id="rId412" Type="http://schemas.openxmlformats.org/officeDocument/2006/relationships/hyperlink" Target="https://emea1.datastream.cp.extranet.thomsonreuters.biz/navigator/EconomicsMetadata.aspx?navcode=US7591EP1005&amp;caller=DFO&amp;version=3.0.29.54&amp;nova=false" TargetMode="External"/><Relationship Id="rId107" Type="http://schemas.openxmlformats.org/officeDocument/2006/relationships/hyperlink" Target="https://emea1.datastream.cp.extranet.thomsonreuters.biz/navigator/EconomicsMetadata.aspx?navcode=US0917971006&amp;caller=DFO&amp;version=3.0.29.54&amp;nova=false" TargetMode="External"/><Relationship Id="rId289" Type="http://schemas.openxmlformats.org/officeDocument/2006/relationships/hyperlink" Target="https://emea1.datastream.cp.extranet.thomsonreuters.biz/navigator/EconomicsMetadata.aspx?navcode=US4955821081&amp;caller=DFO&amp;version=3.0.29.54&amp;nova=false" TargetMode="External"/><Relationship Id="rId454" Type="http://schemas.openxmlformats.org/officeDocument/2006/relationships/hyperlink" Target="https://emea1.datastream.cp.extranet.thomsonreuters.biz/navigator/EconomicsMetadata.aspx?navcode=US87161C5013&amp;caller=DFO&amp;version=3.0.29.54&amp;nova=false" TargetMode="External"/><Relationship Id="rId496" Type="http://schemas.openxmlformats.org/officeDocument/2006/relationships/hyperlink" Target="https://emea1.datastream.cp.extranet.thomsonreuters.biz/navigator/EconomicsMetadata.aspx?navcode=US9290421091&amp;caller=DFO&amp;version=3.0.29.54&amp;nova=false" TargetMode="External"/><Relationship Id="rId11" Type="http://schemas.openxmlformats.org/officeDocument/2006/relationships/hyperlink" Target="https://emea1.datastream.cp.extranet.thomsonreuters.biz/navigator/HelpFiles/DatatypeDefinitions/en/99/WC19640.htm" TargetMode="External"/><Relationship Id="rId53" Type="http://schemas.openxmlformats.org/officeDocument/2006/relationships/hyperlink" Target="https://emea1.datastream.cp.extranet.thomsonreuters.biz/navigator/EconomicsMetadata.aspx?navcode=US0184901025&amp;caller=DFO&amp;version=3.0.29.54&amp;nova=false" TargetMode="External"/><Relationship Id="rId149" Type="http://schemas.openxmlformats.org/officeDocument/2006/relationships/hyperlink" Target="https://emea1.datastream.cp.extranet.thomsonreuters.biz/navigator/EconomicsMetadata.aspx?navcode=US1890541097&amp;caller=DFO&amp;version=3.0.29.54&amp;nova=false" TargetMode="External"/><Relationship Id="rId314" Type="http://schemas.openxmlformats.org/officeDocument/2006/relationships/hyperlink" Target="https://emea1.datastream.cp.extranet.thomsonreuters.biz/navigator/EconomicsMetadata.aspx?navcode=US5717481023&amp;caller=DFO&amp;version=3.0.29.54&amp;nova=false" TargetMode="External"/><Relationship Id="rId356" Type="http://schemas.openxmlformats.org/officeDocument/2006/relationships/hyperlink" Target="https://emea1.datastream.cp.extranet.thomsonreuters.biz/navigator/EconomicsMetadata.aspx?navcode=US6558441084&amp;caller=DFO&amp;version=3.0.29.54&amp;nova=false" TargetMode="External"/><Relationship Id="rId398" Type="http://schemas.openxmlformats.org/officeDocument/2006/relationships/hyperlink" Target="https://emea1.datastream.cp.extranet.thomsonreuters.biz/navigator/EconomicsMetadata.aspx?navcode=US7445731067&amp;caller=DFO&amp;version=3.0.29.54&amp;nova=false" TargetMode="External"/><Relationship Id="rId521" Type="http://schemas.openxmlformats.org/officeDocument/2006/relationships/hyperlink" Target="https://emea1.datastream.cp.extranet.thomsonreuters.biz/navigator/EconomicsMetadata.aspx?navcode=US98956P1021&amp;caller=DFO&amp;version=3.0.29.54&amp;nova=false" TargetMode="External"/><Relationship Id="rId95" Type="http://schemas.openxmlformats.org/officeDocument/2006/relationships/hyperlink" Target="https://emea1.datastream.cp.extranet.thomsonreuters.biz/navigator/EconomicsMetadata.aspx?navcode=US0640581007&amp;caller=DFO&amp;version=3.0.29.54&amp;nova=false" TargetMode="External"/><Relationship Id="rId160" Type="http://schemas.openxmlformats.org/officeDocument/2006/relationships/hyperlink" Target="https://emea1.datastream.cp.extranet.thomsonreuters.biz/navigator/EconomicsMetadata.aspx?navcode=US2103711006&amp;caller=DFO&amp;version=3.0.29.54&amp;nova=false" TargetMode="External"/><Relationship Id="rId216" Type="http://schemas.openxmlformats.org/officeDocument/2006/relationships/hyperlink" Target="https://emea1.datastream.cp.extranet.thomsonreuters.biz/navigator/EconomicsMetadata.aspx?navcode=US3167731005&amp;caller=DFO&amp;version=3.0.29.54&amp;nova=false" TargetMode="External"/><Relationship Id="rId423" Type="http://schemas.openxmlformats.org/officeDocument/2006/relationships/hyperlink" Target="https://emea1.datastream.cp.extranet.thomsonreuters.biz/navigator/EconomicsMetadata.aspx?navcode=US78442P1066&amp;caller=DFO&amp;version=3.0.29.54&amp;nova=false" TargetMode="External"/><Relationship Id="rId258" Type="http://schemas.openxmlformats.org/officeDocument/2006/relationships/hyperlink" Target="https://emea1.datastream.cp.extranet.thomsonreuters.biz/navigator/EconomicsMetadata.aspx?navcode=US4432011082&amp;caller=DFO&amp;version=3.0.29.54&amp;nova=false" TargetMode="External"/><Relationship Id="rId465" Type="http://schemas.openxmlformats.org/officeDocument/2006/relationships/hyperlink" Target="https://emea1.datastream.cp.extranet.thomsonreuters.biz/navigator/EconomicsMetadata.aspx?navcode=US8832031012&amp;caller=DFO&amp;version=3.0.29.54&amp;nova=false" TargetMode="External"/><Relationship Id="rId22" Type="http://schemas.openxmlformats.org/officeDocument/2006/relationships/hyperlink" Target="https://emea1.datastream.cp.extranet.thomsonreuters.biz/navigator/HelpFiles/DatatypeDefinitions/en/99/WC01001.htm" TargetMode="External"/><Relationship Id="rId64" Type="http://schemas.openxmlformats.org/officeDocument/2006/relationships/hyperlink" Target="https://emea1.datastream.cp.extranet.thomsonreuters.biz/navigator/EconomicsMetadata.aspx?navcode=US0268747849&amp;caller=DFO&amp;version=3.0.29.54&amp;nova=false" TargetMode="External"/><Relationship Id="rId118" Type="http://schemas.openxmlformats.org/officeDocument/2006/relationships/hyperlink" Target="https://emea1.datastream.cp.extranet.thomsonreuters.biz/navigator/EconomicsMetadata.aspx?navcode=US12189T1043&amp;caller=DFO&amp;version=3.0.29.54&amp;nova=false" TargetMode="External"/><Relationship Id="rId325" Type="http://schemas.openxmlformats.org/officeDocument/2006/relationships/hyperlink" Target="https://emea1.datastream.cp.extranet.thomsonreuters.biz/navigator/EconomicsMetadata.aspx?navcode=US5901881087&amp;caller=DFO&amp;version=3.0.29.54&amp;nova=false" TargetMode="External"/><Relationship Id="rId367" Type="http://schemas.openxmlformats.org/officeDocument/2006/relationships/hyperlink" Target="https://emea1.datastream.cp.extranet.thomsonreuters.biz/navigator/EconomicsMetadata.aspx?navcode=US67622P1012&amp;caller=DFO&amp;version=3.0.29.54&amp;nova=false" TargetMode="External"/><Relationship Id="rId171" Type="http://schemas.openxmlformats.org/officeDocument/2006/relationships/hyperlink" Target="https://emea1.datastream.cp.extranet.thomsonreuters.biz/navigator/EconomicsMetadata.aspx?navcode=US2441991054&amp;caller=DFO&amp;version=3.0.29.54&amp;nova=false" TargetMode="External"/><Relationship Id="rId227" Type="http://schemas.openxmlformats.org/officeDocument/2006/relationships/hyperlink" Target="https://emea1.datastream.cp.extranet.thomsonreuters.biz/navigator/EconomicsMetadata.aspx?navcode=US3647601083&amp;caller=DFO&amp;version=3.0.29.54&amp;nova=false" TargetMode="External"/><Relationship Id="rId269" Type="http://schemas.openxmlformats.org/officeDocument/2006/relationships/hyperlink" Target="https://emea1.datastream.cp.extranet.thomsonreuters.biz/navigator/EconomicsMetadata.aspx?navcode=US4601461035&amp;caller=DFO&amp;version=3.0.29.54&amp;nova=false" TargetMode="External"/><Relationship Id="rId434" Type="http://schemas.openxmlformats.org/officeDocument/2006/relationships/hyperlink" Target="https://emea1.datastream.cp.extranet.thomsonreuters.biz/navigator/EconomicsMetadata.aspx?navcode=US8243481061&amp;caller=DFO&amp;version=3.0.29.54&amp;nova=false" TargetMode="External"/><Relationship Id="rId476" Type="http://schemas.openxmlformats.org/officeDocument/2006/relationships/hyperlink" Target="https://emea1.datastream.cp.extranet.thomsonreuters.biz/navigator/EconomicsMetadata.aspx?navcode=US9024941034&amp;caller=DFO&amp;version=3.0.29.54&amp;nova=false" TargetMode="External"/><Relationship Id="rId33" Type="http://schemas.openxmlformats.org/officeDocument/2006/relationships/hyperlink" Target="https://emea1.datastream.cp.extranet.thomsonreuters.biz/navigator/EconomicsMetadata.aspx?navcode=IE00B40K9117&amp;caller=DFO&amp;version=3.0.29.54&amp;nova=false" TargetMode="External"/><Relationship Id="rId129" Type="http://schemas.openxmlformats.org/officeDocument/2006/relationships/hyperlink" Target="https://emea1.datastream.cp.extranet.thomsonreuters.biz/navigator/EconomicsMetadata.aspx?navcode=US1270971039&amp;caller=DFO&amp;version=3.0.29.54&amp;nova=false" TargetMode="External"/><Relationship Id="rId280" Type="http://schemas.openxmlformats.org/officeDocument/2006/relationships/hyperlink" Target="https://emea1.datastream.cp.extranet.thomsonreuters.biz/navigator/EconomicsMetadata.aspx?navcode=US4783661071&amp;caller=DFO&amp;version=3.0.29.54&amp;nova=false" TargetMode="External"/><Relationship Id="rId336" Type="http://schemas.openxmlformats.org/officeDocument/2006/relationships/hyperlink" Target="https://emea1.datastream.cp.extranet.thomsonreuters.biz/navigator/EconomicsMetadata.aspx?navcode=US6153691059&amp;caller=DFO&amp;version=3.0.29.54&amp;nova=false" TargetMode="External"/><Relationship Id="rId501" Type="http://schemas.openxmlformats.org/officeDocument/2006/relationships/hyperlink" Target="https://emea1.datastream.cp.extranet.thomsonreuters.biz/navigator/EconomicsMetadata.aspx?navcode=US9314271084&amp;caller=DFO&amp;version=3.0.29.54&amp;nova=false" TargetMode="External"/><Relationship Id="rId75" Type="http://schemas.openxmlformats.org/officeDocument/2006/relationships/hyperlink" Target="https://emea1.datastream.cp.extranet.thomsonreuters.biz/navigator/EconomicsMetadata.aspx?navcode=US03743Q1085&amp;caller=DFO&amp;version=3.0.29.54&amp;nova=false" TargetMode="External"/><Relationship Id="rId140" Type="http://schemas.openxmlformats.org/officeDocument/2006/relationships/hyperlink" Target="https://emea1.datastream.cp.extranet.thomsonreuters.biz/navigator/EconomicsMetadata.aspx?navcode=US1667641005&amp;caller=DFO&amp;version=3.0.29.54&amp;nova=false" TargetMode="External"/><Relationship Id="rId182" Type="http://schemas.openxmlformats.org/officeDocument/2006/relationships/hyperlink" Target="https://emea1.datastream.cp.extranet.thomsonreuters.biz/navigator/EconomicsMetadata.aspx?navcode=US2605431038&amp;caller=DFO&amp;version=3.0.29.54&amp;nova=false" TargetMode="External"/><Relationship Id="rId378" Type="http://schemas.openxmlformats.org/officeDocument/2006/relationships/hyperlink" Target="https://emea1.datastream.cp.extranet.thomsonreuters.biz/navigator/EconomicsMetadata.aspx?navcode=US6964293079&amp;caller=DFO&amp;version=3.0.29.54&amp;nova=false" TargetMode="External"/><Relationship Id="rId403" Type="http://schemas.openxmlformats.org/officeDocument/2006/relationships/hyperlink" Target="https://emea1.datastream.cp.extranet.thomsonreuters.biz/navigator/EconomicsMetadata.aspx?navcode=US74762E1029&amp;caller=DFO&amp;version=3.0.29.54&amp;nova=false" TargetMode="External"/><Relationship Id="rId6" Type="http://schemas.openxmlformats.org/officeDocument/2006/relationships/hyperlink" Target="https://emea1.datastream.cp.extranet.thomsonreuters.biz/navigator/HelpFiles/DatatypeDefinitions/en/99/WC19611.htm" TargetMode="External"/><Relationship Id="rId238" Type="http://schemas.openxmlformats.org/officeDocument/2006/relationships/hyperlink" Target="https://emea1.datastream.cp.extranet.thomsonreuters.biz/navigator/EconomicsMetadata.aspx?navcode=US3848021040&amp;caller=DFO&amp;version=3.0.29.54&amp;nova=false" TargetMode="External"/><Relationship Id="rId445" Type="http://schemas.openxmlformats.org/officeDocument/2006/relationships/hyperlink" Target="https://emea1.datastream.cp.extranet.thomsonreuters.biz/navigator/EconomicsMetadata.aspx?navcode=US8552441094&amp;caller=DFO&amp;version=3.0.29.54&amp;nova=false" TargetMode="External"/><Relationship Id="rId487" Type="http://schemas.openxmlformats.org/officeDocument/2006/relationships/hyperlink" Target="https://emea1.datastream.cp.extranet.thomsonreuters.biz/navigator/EconomicsMetadata.aspx?navcode=US92220P1057&amp;caller=DFO&amp;version=3.0.29.54&amp;nova=false" TargetMode="External"/><Relationship Id="rId291" Type="http://schemas.openxmlformats.org/officeDocument/2006/relationships/hyperlink" Target="https://emea1.datastream.cp.extranet.thomsonreuters.biz/navigator/EconomicsMetadata.aspx?navcode=US5010441013&amp;caller=DFO&amp;version=3.0.29.54&amp;nova=false" TargetMode="External"/><Relationship Id="rId305" Type="http://schemas.openxmlformats.org/officeDocument/2006/relationships/hyperlink" Target="https://emea1.datastream.cp.extranet.thomsonreuters.biz/navigator/EconomicsMetadata.aspx?navcode=US5398301094&amp;caller=DFO&amp;version=3.0.29.54&amp;nova=false" TargetMode="External"/><Relationship Id="rId347" Type="http://schemas.openxmlformats.org/officeDocument/2006/relationships/hyperlink" Target="https://emea1.datastream.cp.extranet.thomsonreuters.biz/navigator/EconomicsMetadata.aspx?navcode=US6501111073&amp;caller=DFO&amp;version=3.0.29.54&amp;nova=false" TargetMode="External"/><Relationship Id="rId512" Type="http://schemas.openxmlformats.org/officeDocument/2006/relationships/hyperlink" Target="https://emea1.datastream.cp.extranet.thomsonreuters.biz/navigator/EconomicsMetadata.aspx?navcode=US9668371068&amp;caller=DFO&amp;version=3.0.29.54&amp;nova=false" TargetMode="External"/><Relationship Id="rId44" Type="http://schemas.openxmlformats.org/officeDocument/2006/relationships/hyperlink" Target="https://emea1.datastream.cp.extranet.thomsonreuters.biz/navigator/EconomicsMetadata.aspx?navcode=US0028241000&amp;caller=DFO&amp;version=3.0.29.54&amp;nova=false" TargetMode="External"/><Relationship Id="rId86" Type="http://schemas.openxmlformats.org/officeDocument/2006/relationships/hyperlink" Target="https://emea1.datastream.cp.extranet.thomsonreuters.biz/navigator/EconomicsMetadata.aspx?navcode=US05329W1027&amp;caller=DFO&amp;version=3.0.29.54&amp;nova=false" TargetMode="External"/><Relationship Id="rId151" Type="http://schemas.openxmlformats.org/officeDocument/2006/relationships/hyperlink" Target="https://emea1.datastream.cp.extranet.thomsonreuters.biz/navigator/EconomicsMetadata.aspx?navcode=US1924461023&amp;caller=DFO&amp;version=3.0.29.54&amp;nova=false" TargetMode="External"/><Relationship Id="rId389" Type="http://schemas.openxmlformats.org/officeDocument/2006/relationships/hyperlink" Target="https://emea1.datastream.cp.extranet.thomsonreuters.biz/navigator/EconomicsMetadata.aspx?navcode=US7244791007&amp;caller=DFO&amp;version=3.0.29.54&amp;nova=false" TargetMode="External"/><Relationship Id="rId193" Type="http://schemas.openxmlformats.org/officeDocument/2006/relationships/hyperlink" Target="https://emea1.datastream.cp.extranet.thomsonreuters.biz/navigator/EconomicsMetadata.aspx?navcode=US2810201077&amp;caller=DFO&amp;version=3.0.29.54&amp;nova=false" TargetMode="External"/><Relationship Id="rId207" Type="http://schemas.openxmlformats.org/officeDocument/2006/relationships/hyperlink" Target="https://emea1.datastream.cp.extranet.thomsonreuters.biz/navigator/EconomicsMetadata.aspx?navcode=US3024451011&amp;caller=DFO&amp;version=3.0.29.54&amp;nova=false" TargetMode="External"/><Relationship Id="rId249" Type="http://schemas.openxmlformats.org/officeDocument/2006/relationships/hyperlink" Target="https://emea1.datastream.cp.extranet.thomsonreuters.biz/navigator/EconomicsMetadata.aspx?navcode=US4270561065&amp;caller=DFO&amp;version=3.0.29.54&amp;nova=false" TargetMode="External"/><Relationship Id="rId414" Type="http://schemas.openxmlformats.org/officeDocument/2006/relationships/hyperlink" Target="https://emea1.datastream.cp.extranet.thomsonreuters.biz/navigator/EconomicsMetadata.aspx?navcode=US7617131062&amp;caller=DFO&amp;version=3.0.29.54&amp;nova=false" TargetMode="External"/><Relationship Id="rId456" Type="http://schemas.openxmlformats.org/officeDocument/2006/relationships/hyperlink" Target="https://emea1.datastream.cp.extranet.thomsonreuters.biz/navigator/EconomicsMetadata.aspx?navcode=US8723751009&amp;caller=DFO&amp;version=3.0.29.54&amp;nova=false" TargetMode="External"/><Relationship Id="rId498" Type="http://schemas.openxmlformats.org/officeDocument/2006/relationships/hyperlink" Target="https://emea1.datastream.cp.extranet.thomsonreuters.biz/navigator/EconomicsMetadata.aspx?navcode=US92939U1060&amp;caller=DFO&amp;version=3.0.29.54&amp;nova=false" TargetMode="External"/><Relationship Id="rId13" Type="http://schemas.openxmlformats.org/officeDocument/2006/relationships/hyperlink" Target="https://emea1.datastream.cp.extranet.thomsonreuters.biz/navigator/HelpFiles/DatatypeDefinitions/en/99/WC19650.htm" TargetMode="External"/><Relationship Id="rId109" Type="http://schemas.openxmlformats.org/officeDocument/2006/relationships/hyperlink" Target="https://emea1.datastream.cp.extranet.thomsonreuters.biz/navigator/EconomicsMetadata.aspx?navcode=US0936711052&amp;caller=DFO&amp;version=3.0.29.54&amp;nova=false" TargetMode="External"/><Relationship Id="rId260" Type="http://schemas.openxmlformats.org/officeDocument/2006/relationships/hyperlink" Target="https://emea1.datastream.cp.extranet.thomsonreuters.biz/navigator/EconomicsMetadata.aspx?navcode=US4461501045&amp;caller=DFO&amp;version=3.0.29.54&amp;nova=false" TargetMode="External"/><Relationship Id="rId316" Type="http://schemas.openxmlformats.org/officeDocument/2006/relationships/hyperlink" Target="https://emea1.datastream.cp.extranet.thomsonreuters.biz/navigator/EconomicsMetadata.aspx?navcode=US5745991068&amp;caller=DFO&amp;version=3.0.29.54&amp;nova=false" TargetMode="External"/><Relationship Id="rId523" Type="http://schemas.openxmlformats.org/officeDocument/2006/relationships/printerSettings" Target="../printerSettings/printerSettings1.bin"/><Relationship Id="rId55" Type="http://schemas.openxmlformats.org/officeDocument/2006/relationships/hyperlink" Target="https://emea1.datastream.cp.extranet.thomsonreuters.biz/navigator/EconomicsMetadata.aspx?navcode=US0200391037&amp;caller=DFO&amp;version=3.0.29.54&amp;nova=false" TargetMode="External"/><Relationship Id="rId97" Type="http://schemas.openxmlformats.org/officeDocument/2006/relationships/hyperlink" Target="https://emea1.datastream.cp.extranet.thomsonreuters.biz/navigator/EconomicsMetadata.aspx?navcode=US0708301041&amp;caller=DFO&amp;version=3.0.29.54&amp;nova=false" TargetMode="External"/><Relationship Id="rId120" Type="http://schemas.openxmlformats.org/officeDocument/2006/relationships/hyperlink" Target="https://emea1.datastream.cp.extranet.thomsonreuters.biz/navigator/EconomicsMetadata.aspx?navcode=US1252691001&amp;caller=DFO&amp;version=3.0.29.54&amp;nova=false" TargetMode="External"/><Relationship Id="rId358" Type="http://schemas.openxmlformats.org/officeDocument/2006/relationships/hyperlink" Target="https://emea1.datastream.cp.extranet.thomsonreuters.biz/navigator/EconomicsMetadata.aspx?navcode=US6668071029&amp;caller=DFO&amp;version=3.0.29.54&amp;nova=false" TargetMode="External"/><Relationship Id="rId162" Type="http://schemas.openxmlformats.org/officeDocument/2006/relationships/hyperlink" Target="https://emea1.datastream.cp.extranet.thomsonreuters.biz/navigator/EconomicsMetadata.aspx?navcode=US22160K1051&amp;caller=DFO&amp;version=3.0.29.54&amp;nova=false" TargetMode="External"/><Relationship Id="rId218" Type="http://schemas.openxmlformats.org/officeDocument/2006/relationships/hyperlink" Target="https://emea1.datastream.cp.extranet.thomsonreuters.biz/navigator/EconomicsMetadata.aspx?navcode=US3377381088&amp;caller=DFO&amp;version=3.0.29.54&amp;nova=false" TargetMode="External"/><Relationship Id="rId425" Type="http://schemas.openxmlformats.org/officeDocument/2006/relationships/hyperlink" Target="https://emea1.datastream.cp.extranet.thomsonreuters.biz/navigator/EconomicsMetadata.aspx?navcode=US7865142084&amp;caller=DFO&amp;version=3.0.29.54&amp;nova=false" TargetMode="External"/><Relationship Id="rId467" Type="http://schemas.openxmlformats.org/officeDocument/2006/relationships/hyperlink" Target="https://emea1.datastream.cp.extranet.thomsonreuters.biz/navigator/EconomicsMetadata.aspx?navcode=US8835561023&amp;caller=DFO&amp;version=3.0.29.54&amp;nova=false" TargetMode="External"/><Relationship Id="rId271" Type="http://schemas.openxmlformats.org/officeDocument/2006/relationships/hyperlink" Target="https://emea1.datastream.cp.extranet.thomsonreuters.biz/navigator/EconomicsMetadata.aspx?navcode=US4612021034&amp;caller=DFO&amp;version=3.0.29.54&amp;nova=false" TargetMode="External"/><Relationship Id="rId24" Type="http://schemas.openxmlformats.org/officeDocument/2006/relationships/hyperlink" Target="https://emea1.datastream.cp.extranet.thomsonreuters.biz/navigator/EconomicsMetadata.aspx?navcode=BMG491BT1088&amp;caller=DFO&amp;version=3.0.29.54&amp;nova=false" TargetMode="External"/><Relationship Id="rId66" Type="http://schemas.openxmlformats.org/officeDocument/2006/relationships/hyperlink" Target="https://emea1.datastream.cp.extranet.thomsonreuters.biz/navigator/EconomicsMetadata.aspx?navcode=US03073E1055&amp;caller=DFO&amp;version=3.0.29.54&amp;nova=false" TargetMode="External"/><Relationship Id="rId131" Type="http://schemas.openxmlformats.org/officeDocument/2006/relationships/hyperlink" Target="https://emea1.datastream.cp.extranet.thomsonreuters.biz/navigator/EconomicsMetadata.aspx?navcode=US14040H1059&amp;caller=DFO&amp;version=3.0.29.54&amp;nova=false" TargetMode="External"/><Relationship Id="rId327" Type="http://schemas.openxmlformats.org/officeDocument/2006/relationships/hyperlink" Target="https://emea1.datastream.cp.extranet.thomsonreuters.biz/navigator/EconomicsMetadata.aspx?navcode=US5949181045&amp;caller=DFO&amp;version=3.0.29.54&amp;nova=false" TargetMode="External"/><Relationship Id="rId369" Type="http://schemas.openxmlformats.org/officeDocument/2006/relationships/hyperlink" Target="https://emea1.datastream.cp.extranet.thomsonreuters.biz/navigator/EconomicsMetadata.aspx?navcode=US6819191064&amp;caller=DFO&amp;version=3.0.29.54&amp;nova=false" TargetMode="External"/><Relationship Id="rId173" Type="http://schemas.openxmlformats.org/officeDocument/2006/relationships/hyperlink" Target="https://emea1.datastream.cp.extranet.thomsonreuters.biz/navigator/EconomicsMetadata.aspx?navcode=US24906P1093&amp;caller=DFO&amp;version=3.0.29.54&amp;nova=false" TargetMode="External"/><Relationship Id="rId229" Type="http://schemas.openxmlformats.org/officeDocument/2006/relationships/hyperlink" Target="https://emea1.datastream.cp.extranet.thomsonreuters.biz/navigator/EconomicsMetadata.aspx?navcode=US3696043013&amp;caller=DFO&amp;version=3.0.29.54&amp;nova=false" TargetMode="External"/><Relationship Id="rId380" Type="http://schemas.openxmlformats.org/officeDocument/2006/relationships/hyperlink" Target="https://emea1.datastream.cp.extranet.thomsonreuters.biz/navigator/EconomicsMetadata.aspx?navcode=US7033951036&amp;caller=DFO&amp;version=3.0.29.54&amp;nova=false" TargetMode="External"/><Relationship Id="rId436" Type="http://schemas.openxmlformats.org/officeDocument/2006/relationships/hyperlink" Target="https://emea1.datastream.cp.extranet.thomsonreuters.biz/navigator/EconomicsMetadata.aspx?navcode=US8288061091&amp;caller=DFO&amp;version=3.0.29.54&amp;nova=false" TargetMode="External"/><Relationship Id="rId240" Type="http://schemas.openxmlformats.org/officeDocument/2006/relationships/hyperlink" Target="https://emea1.datastream.cp.extranet.thomsonreuters.biz/navigator/EconomicsMetadata.aspx?navcode=US4062161017&amp;caller=DFO&amp;version=3.0.29.54&amp;nova=false" TargetMode="External"/><Relationship Id="rId478" Type="http://schemas.openxmlformats.org/officeDocument/2006/relationships/hyperlink" Target="https://emea1.datastream.cp.extranet.thomsonreuters.biz/navigator/EconomicsMetadata.aspx?navcode=US9029733048&amp;caller=DFO&amp;version=3.0.29.54&amp;nova=false" TargetMode="External"/><Relationship Id="rId35" Type="http://schemas.openxmlformats.org/officeDocument/2006/relationships/hyperlink" Target="https://emea1.datastream.cp.extranet.thomsonreuters.biz/navigator/EconomicsMetadata.aspx?navcode=IE00BK9ZQ967&amp;caller=DFO&amp;version=3.0.29.54&amp;nova=false" TargetMode="External"/><Relationship Id="rId77" Type="http://schemas.openxmlformats.org/officeDocument/2006/relationships/hyperlink" Target="https://emea1.datastream.cp.extranet.thomsonreuters.biz/navigator/EconomicsMetadata.aspx?navcode=US0376041051&amp;caller=DFO&amp;version=3.0.29.54&amp;nova=false" TargetMode="External"/><Relationship Id="rId100" Type="http://schemas.openxmlformats.org/officeDocument/2006/relationships/hyperlink" Target="https://emea1.datastream.cp.extranet.thomsonreuters.biz/navigator/EconomicsMetadata.aspx?navcode=US0758871091&amp;caller=DFO&amp;version=3.0.29.54&amp;nova=false" TargetMode="External"/><Relationship Id="rId282" Type="http://schemas.openxmlformats.org/officeDocument/2006/relationships/hyperlink" Target="https://emea1.datastream.cp.extranet.thomsonreuters.biz/navigator/EconomicsMetadata.aspx?navcode=US4824801009&amp;caller=DFO&amp;version=3.0.29.54&amp;nova=false" TargetMode="External"/><Relationship Id="rId338" Type="http://schemas.openxmlformats.org/officeDocument/2006/relationships/hyperlink" Target="https://emea1.datastream.cp.extranet.thomsonreuters.biz/navigator/EconomicsMetadata.aspx?navcode=US6200763075&amp;caller=DFO&amp;version=3.0.29.54&amp;nova=false" TargetMode="External"/><Relationship Id="rId503" Type="http://schemas.openxmlformats.org/officeDocument/2006/relationships/hyperlink" Target="https://emea1.datastream.cp.extranet.thomsonreuters.biz/navigator/EconomicsMetadata.aspx?navcode=US94106L1098&amp;caller=DFO&amp;version=3.0.29.54&amp;nova=false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emea1.datastream.cp.extranet.thomsonreuters.biz/navigator/EconomicsMetadata.aspx?navcode=US1170431092&amp;caller=DFO&amp;version=3.0.29.54&amp;nova=false" TargetMode="External"/><Relationship Id="rId299" Type="http://schemas.openxmlformats.org/officeDocument/2006/relationships/hyperlink" Target="https://emea1.datastream.cp.extranet.thomsonreuters.biz/navigator/EconomicsMetadata.aspx?navcode=US5249081002&amp;caller=DFO&amp;version=3.0.29.54&amp;nova=false" TargetMode="External"/><Relationship Id="rId21" Type="http://schemas.openxmlformats.org/officeDocument/2006/relationships/hyperlink" Target="https://emea1.datastream.cp.extranet.thomsonreuters.biz/navigator/HelpFiles/DatatypeDefinitions/en/99/WC08311.htm" TargetMode="External"/><Relationship Id="rId63" Type="http://schemas.openxmlformats.org/officeDocument/2006/relationships/hyperlink" Target="https://emea1.datastream.cp.extranet.thomsonreuters.biz/navigator/EconomicsMetadata.aspx?navcode=US0258161092&amp;caller=DFO&amp;version=3.0.29.54&amp;nova=false" TargetMode="External"/><Relationship Id="rId159" Type="http://schemas.openxmlformats.org/officeDocument/2006/relationships/hyperlink" Target="https://emea1.datastream.cp.extranet.thomsonreuters.biz/navigator/EconomicsMetadata.aspx?navcode=US21036P1084&amp;caller=DFO&amp;version=3.0.29.54&amp;nova=false" TargetMode="External"/><Relationship Id="rId324" Type="http://schemas.openxmlformats.org/officeDocument/2006/relationships/hyperlink" Target="https://emea1.datastream.cp.extranet.thomsonreuters.biz/navigator/EconomicsMetadata.aspx?navcode=US5894331017&amp;caller=DFO&amp;version=3.0.29.54&amp;nova=false" TargetMode="External"/><Relationship Id="rId366" Type="http://schemas.openxmlformats.org/officeDocument/2006/relationships/hyperlink" Target="https://emea1.datastream.cp.extranet.thomsonreuters.biz/navigator/EconomicsMetadata.aspx?navcode=US6745991058&amp;caller=DFO&amp;version=3.0.29.54&amp;nova=false" TargetMode="External"/><Relationship Id="rId170" Type="http://schemas.openxmlformats.org/officeDocument/2006/relationships/hyperlink" Target="https://emea1.datastream.cp.extranet.thomsonreuters.biz/navigator/EconomicsMetadata.aspx?navcode=US23918K1088&amp;caller=DFO&amp;version=3.0.29.54&amp;nova=false" TargetMode="External"/><Relationship Id="rId226" Type="http://schemas.openxmlformats.org/officeDocument/2006/relationships/hyperlink" Target="https://emea1.datastream.cp.extranet.thomsonreuters.biz/navigator/EconomicsMetadata.aspx?navcode=US35906A3068&amp;caller=DFO&amp;version=3.0.29.54&amp;nova=false" TargetMode="External"/><Relationship Id="rId433" Type="http://schemas.openxmlformats.org/officeDocument/2006/relationships/hyperlink" Target="https://emea1.datastream.cp.extranet.thomsonreuters.biz/navigator/EconomicsMetadata.aspx?navcode=US8168511090&amp;caller=DFO&amp;version=3.0.29.54&amp;nova=false" TargetMode="External"/><Relationship Id="rId268" Type="http://schemas.openxmlformats.org/officeDocument/2006/relationships/hyperlink" Target="https://emea1.datastream.cp.extranet.thomsonreuters.biz/navigator/EconomicsMetadata.aspx?navcode=US4599021023&amp;caller=DFO&amp;version=3.0.29.54&amp;nova=false" TargetMode="External"/><Relationship Id="rId475" Type="http://schemas.openxmlformats.org/officeDocument/2006/relationships/hyperlink" Target="https://emea1.datastream.cp.extranet.thomsonreuters.biz/navigator/EconomicsMetadata.aspx?navcode=US90130A3095&amp;caller=DFO&amp;version=3.0.29.54&amp;nova=false" TargetMode="External"/><Relationship Id="rId32" Type="http://schemas.openxmlformats.org/officeDocument/2006/relationships/hyperlink" Target="https://emea1.datastream.cp.extranet.thomsonreuters.biz/navigator/EconomicsMetadata.aspx?navcode=GB00BFG3KF26&amp;caller=DFO&amp;version=3.0.29.54&amp;nova=false" TargetMode="External"/><Relationship Id="rId74" Type="http://schemas.openxmlformats.org/officeDocument/2006/relationships/hyperlink" Target="https://emea1.datastream.cp.extranet.thomsonreuters.biz/navigator/EconomicsMetadata.aspx?navcode=US0367521038&amp;caller=DFO&amp;version=3.0.29.54&amp;nova=false" TargetMode="External"/><Relationship Id="rId128" Type="http://schemas.openxmlformats.org/officeDocument/2006/relationships/hyperlink" Target="https://emea1.datastream.cp.extranet.thomsonreuters.biz/navigator/EconomicsMetadata.aspx?navcode=US12673P1057&amp;caller=DFO&amp;version=3.0.29.54&amp;nova=false" TargetMode="External"/><Relationship Id="rId335" Type="http://schemas.openxmlformats.org/officeDocument/2006/relationships/hyperlink" Target="https://emea1.datastream.cp.extranet.thomsonreuters.biz/navigator/EconomicsMetadata.aspx?navcode=US6117421072&amp;caller=DFO&amp;version=3.0.29.54&amp;nova=false" TargetMode="External"/><Relationship Id="rId377" Type="http://schemas.openxmlformats.org/officeDocument/2006/relationships/hyperlink" Target="https://emea1.datastream.cp.extranet.thomsonreuters.biz/navigator/EconomicsMetadata.aspx?navcode=US6952571056&amp;caller=DFO&amp;version=3.0.29.54&amp;nova=false" TargetMode="External"/><Relationship Id="rId500" Type="http://schemas.openxmlformats.org/officeDocument/2006/relationships/hyperlink" Target="https://emea1.datastream.cp.extranet.thomsonreuters.biz/navigator/EconomicsMetadata.aspx?navcode=US9311421039&amp;caller=DFO&amp;version=3.0.29.54&amp;nova=false" TargetMode="External"/><Relationship Id="rId5" Type="http://schemas.openxmlformats.org/officeDocument/2006/relationships/hyperlink" Target="https://emea1.datastream.cp.extranet.thomsonreuters.biz/navigator/HelpFiles/DatatypeDefinitions/en/99/WC19610.htm" TargetMode="External"/><Relationship Id="rId181" Type="http://schemas.openxmlformats.org/officeDocument/2006/relationships/hyperlink" Target="https://emea1.datastream.cp.extranet.thomsonreuters.biz/navigator/EconomicsMetadata.aspx?navcode=US2600031080&amp;caller=DFO&amp;version=3.0.29.54&amp;nova=false" TargetMode="External"/><Relationship Id="rId237" Type="http://schemas.openxmlformats.org/officeDocument/2006/relationships/hyperlink" Target="https://emea1.datastream.cp.extranet.thomsonreuters.biz/navigator/EconomicsMetadata.aspx?navcode=US3825501014&amp;caller=DFO&amp;version=3.0.29.54&amp;nova=false" TargetMode="External"/><Relationship Id="rId402" Type="http://schemas.openxmlformats.org/officeDocument/2006/relationships/hyperlink" Target="https://emea1.datastream.cp.extranet.thomsonreuters.biz/navigator/EconomicsMetadata.aspx?navcode=US7475251036&amp;caller=DFO&amp;version=3.0.29.54&amp;nova=false" TargetMode="External"/><Relationship Id="rId279" Type="http://schemas.openxmlformats.org/officeDocument/2006/relationships/hyperlink" Target="https://emea1.datastream.cp.extranet.thomsonreuters.biz/navigator/EconomicsMetadata.aspx?navcode=US4781601046&amp;caller=DFO&amp;version=3.0.29.54&amp;nova=false" TargetMode="External"/><Relationship Id="rId444" Type="http://schemas.openxmlformats.org/officeDocument/2006/relationships/hyperlink" Target="https://emea1.datastream.cp.extranet.thomsonreuters.biz/navigator/EconomicsMetadata.aspx?navcode=US8550301027&amp;caller=DFO&amp;version=3.0.29.54&amp;nova=false" TargetMode="External"/><Relationship Id="rId486" Type="http://schemas.openxmlformats.org/officeDocument/2006/relationships/hyperlink" Target="https://emea1.datastream.cp.extranet.thomsonreuters.biz/navigator/EconomicsMetadata.aspx?navcode=US91913Y1001&amp;caller=DFO&amp;version=3.0.29.54&amp;nova=false" TargetMode="External"/><Relationship Id="rId43" Type="http://schemas.openxmlformats.org/officeDocument/2006/relationships/hyperlink" Target="https://emea1.datastream.cp.extranet.thomsonreuters.biz/navigator/EconomicsMetadata.aspx?navcode=US00206R1023&amp;caller=DFO&amp;version=3.0.29.54&amp;nova=false" TargetMode="External"/><Relationship Id="rId139" Type="http://schemas.openxmlformats.org/officeDocument/2006/relationships/hyperlink" Target="https://emea1.datastream.cp.extranet.thomsonreuters.biz/navigator/EconomicsMetadata.aspx?navcode=US1651677437&amp;caller=DFO&amp;version=3.0.29.54&amp;nova=false" TargetMode="External"/><Relationship Id="rId290" Type="http://schemas.openxmlformats.org/officeDocument/2006/relationships/hyperlink" Target="https://emea1.datastream.cp.extranet.thomsonreuters.biz/navigator/EconomicsMetadata.aspx?navcode=US5002551043&amp;caller=DFO&amp;version=3.0.29.54&amp;nova=false" TargetMode="External"/><Relationship Id="rId304" Type="http://schemas.openxmlformats.org/officeDocument/2006/relationships/hyperlink" Target="https://emea1.datastream.cp.extranet.thomsonreuters.biz/navigator/EconomicsMetadata.aspx?navcode=US5356781063&amp;caller=DFO&amp;version=3.0.29.54&amp;nova=false" TargetMode="External"/><Relationship Id="rId346" Type="http://schemas.openxmlformats.org/officeDocument/2006/relationships/hyperlink" Target="https://emea1.datastream.cp.extranet.thomsonreuters.biz/navigator/EconomicsMetadata.aspx?navcode=US64110L1061&amp;caller=DFO&amp;version=3.0.29.54&amp;nova=false" TargetMode="External"/><Relationship Id="rId388" Type="http://schemas.openxmlformats.org/officeDocument/2006/relationships/hyperlink" Target="https://emea1.datastream.cp.extranet.thomsonreuters.biz/navigator/EconomicsMetadata.aspx?navcode=US7237871071&amp;caller=DFO&amp;version=3.0.29.54&amp;nova=false" TargetMode="External"/><Relationship Id="rId511" Type="http://schemas.openxmlformats.org/officeDocument/2006/relationships/hyperlink" Target="https://emea1.datastream.cp.extranet.thomsonreuters.biz/navigator/EconomicsMetadata.aspx?navcode=US9633201069&amp;caller=DFO&amp;version=3.0.29.54&amp;nova=false" TargetMode="External"/><Relationship Id="rId85" Type="http://schemas.openxmlformats.org/officeDocument/2006/relationships/hyperlink" Target="https://emea1.datastream.cp.extranet.thomsonreuters.biz/navigator/EconomicsMetadata.aspx?navcode=US0530151036&amp;caller=DFO&amp;version=3.0.29.54&amp;nova=false" TargetMode="External"/><Relationship Id="rId150" Type="http://schemas.openxmlformats.org/officeDocument/2006/relationships/hyperlink" Target="https://emea1.datastream.cp.extranet.thomsonreuters.biz/navigator/EconomicsMetadata.aspx?navcode=US1912161007&amp;caller=DFO&amp;version=3.0.29.54&amp;nova=false" TargetMode="External"/><Relationship Id="rId192" Type="http://schemas.openxmlformats.org/officeDocument/2006/relationships/hyperlink" Target="https://emea1.datastream.cp.extranet.thomsonreuters.biz/navigator/EconomicsMetadata.aspx?navcode=US2788651006&amp;caller=DFO&amp;version=3.0.29.54&amp;nova=false" TargetMode="External"/><Relationship Id="rId206" Type="http://schemas.openxmlformats.org/officeDocument/2006/relationships/hyperlink" Target="https://emea1.datastream.cp.extranet.thomsonreuters.biz/navigator/EconomicsMetadata.aspx?navcode=US30231G1022&amp;caller=DFO&amp;version=3.0.29.54&amp;nova=false" TargetMode="External"/><Relationship Id="rId413" Type="http://schemas.openxmlformats.org/officeDocument/2006/relationships/hyperlink" Target="https://emea1.datastream.cp.extranet.thomsonreuters.biz/navigator/EconomicsMetadata.aspx?navcode=US7607591002&amp;caller=DFO&amp;version=3.0.29.54&amp;nova=false" TargetMode="External"/><Relationship Id="rId248" Type="http://schemas.openxmlformats.org/officeDocument/2006/relationships/hyperlink" Target="https://emea1.datastream.cp.extranet.thomsonreuters.biz/navigator/EconomicsMetadata.aspx?navcode=US4234521015&amp;caller=DFO&amp;version=3.0.29.54&amp;nova=false" TargetMode="External"/><Relationship Id="rId455" Type="http://schemas.openxmlformats.org/officeDocument/2006/relationships/hyperlink" Target="https://emea1.datastream.cp.extranet.thomsonreuters.biz/navigator/EconomicsMetadata.aspx?navcode=US8718291078&amp;caller=DFO&amp;version=3.0.29.54&amp;nova=false" TargetMode="External"/><Relationship Id="rId497" Type="http://schemas.openxmlformats.org/officeDocument/2006/relationships/hyperlink" Target="https://emea1.datastream.cp.extranet.thomsonreuters.biz/navigator/EconomicsMetadata.aspx?navcode=US9291601097&amp;caller=DFO&amp;version=3.0.29.54&amp;nova=false" TargetMode="External"/><Relationship Id="rId12" Type="http://schemas.openxmlformats.org/officeDocument/2006/relationships/hyperlink" Target="https://emea1.datastream.cp.extranet.thomsonreuters.biz/navigator/HelpFiles/DatatypeDefinitions/en/99/WC19641.htm" TargetMode="External"/><Relationship Id="rId108" Type="http://schemas.openxmlformats.org/officeDocument/2006/relationships/hyperlink" Target="https://emea1.datastream.cp.extranet.thomsonreuters.biz/navigator/EconomicsMetadata.aspx?navcode=US09247X1019&amp;caller=DFO&amp;version=3.0.29.54&amp;nova=false" TargetMode="External"/><Relationship Id="rId315" Type="http://schemas.openxmlformats.org/officeDocument/2006/relationships/hyperlink" Target="https://emea1.datastream.cp.extranet.thomsonreuters.biz/navigator/EconomicsMetadata.aspx?navcode=US5719032022&amp;caller=DFO&amp;version=3.0.29.54&amp;nova=false" TargetMode="External"/><Relationship Id="rId357" Type="http://schemas.openxmlformats.org/officeDocument/2006/relationships/hyperlink" Target="https://emea1.datastream.cp.extranet.thomsonreuters.biz/navigator/EconomicsMetadata.aspx?navcode=US6658591044&amp;caller=DFO&amp;version=3.0.29.54&amp;nova=false" TargetMode="External"/><Relationship Id="rId522" Type="http://schemas.openxmlformats.org/officeDocument/2006/relationships/hyperlink" Target="https://emea1.datastream.cp.extranet.thomsonreuters.biz/navigator/EconomicsMetadata.aspx?navcode=US9897011071&amp;caller=DFO&amp;version=3.0.29.54&amp;nova=false" TargetMode="External"/><Relationship Id="rId54" Type="http://schemas.openxmlformats.org/officeDocument/2006/relationships/hyperlink" Target="https://emea1.datastream.cp.extranet.thomsonreuters.biz/navigator/EconomicsMetadata.aspx?navcode=US0200021014&amp;caller=DFO&amp;version=3.0.29.54&amp;nova=false" TargetMode="External"/><Relationship Id="rId96" Type="http://schemas.openxmlformats.org/officeDocument/2006/relationships/hyperlink" Target="https://emea1.datastream.cp.extranet.thomsonreuters.biz/navigator/EconomicsMetadata.aspx?navcode=US0673831097&amp;caller=DFO&amp;version=3.0.29.54&amp;nova=false" TargetMode="External"/><Relationship Id="rId161" Type="http://schemas.openxmlformats.org/officeDocument/2006/relationships/hyperlink" Target="https://emea1.datastream.cp.extranet.thomsonreuters.biz/navigator/EconomicsMetadata.aspx?navcode=US2193501051&amp;caller=DFO&amp;version=3.0.29.54&amp;nova=false" TargetMode="External"/><Relationship Id="rId217" Type="http://schemas.openxmlformats.org/officeDocument/2006/relationships/hyperlink" Target="https://emea1.datastream.cp.extranet.thomsonreuters.biz/navigator/EconomicsMetadata.aspx?navcode=US3205171057&amp;caller=DFO&amp;version=3.0.29.54&amp;nova=false" TargetMode="External"/><Relationship Id="rId399" Type="http://schemas.openxmlformats.org/officeDocument/2006/relationships/hyperlink" Target="https://emea1.datastream.cp.extranet.thomsonreuters.biz/navigator/EconomicsMetadata.aspx?navcode=US74460D1090&amp;caller=DFO&amp;version=3.0.29.54&amp;nova=false" TargetMode="External"/><Relationship Id="rId259" Type="http://schemas.openxmlformats.org/officeDocument/2006/relationships/hyperlink" Target="https://emea1.datastream.cp.extranet.thomsonreuters.biz/navigator/EconomicsMetadata.aspx?navcode=US4448591028&amp;caller=DFO&amp;version=3.0.29.54&amp;nova=false" TargetMode="External"/><Relationship Id="rId424" Type="http://schemas.openxmlformats.org/officeDocument/2006/relationships/hyperlink" Target="https://emea1.datastream.cp.extranet.thomsonreuters.biz/navigator/EconomicsMetadata.aspx?navcode=US7864291007&amp;caller=DFO&amp;version=3.0.29.54&amp;nova=false" TargetMode="External"/><Relationship Id="rId466" Type="http://schemas.openxmlformats.org/officeDocument/2006/relationships/hyperlink" Target="https://emea1.datastream.cp.extranet.thomsonreuters.biz/navigator/EconomicsMetadata.aspx?navcode=US88337F1057&amp;caller=DFO&amp;version=3.0.29.54&amp;nova=false" TargetMode="External"/><Relationship Id="rId23" Type="http://schemas.openxmlformats.org/officeDocument/2006/relationships/hyperlink" Target="https://emea1.datastream.cp.extranet.thomsonreuters.biz/navigator/EconomicsMetadata.aspx?navcode=AN8068571086&amp;caller=DFO&amp;version=3.0.29.54&amp;nova=false" TargetMode="External"/><Relationship Id="rId119" Type="http://schemas.openxmlformats.org/officeDocument/2006/relationships/hyperlink" Target="https://emea1.datastream.cp.extranet.thomsonreuters.biz/navigator/EconomicsMetadata.aspx?navcode=US12504L1098&amp;caller=DFO&amp;version=3.0.29.54&amp;nova=false" TargetMode="External"/><Relationship Id="rId270" Type="http://schemas.openxmlformats.org/officeDocument/2006/relationships/hyperlink" Target="https://emea1.datastream.cp.extranet.thomsonreuters.biz/navigator/EconomicsMetadata.aspx?navcode=US4606901001&amp;caller=DFO&amp;version=3.0.29.54&amp;nova=false" TargetMode="External"/><Relationship Id="rId326" Type="http://schemas.openxmlformats.org/officeDocument/2006/relationships/hyperlink" Target="https://emea1.datastream.cp.extranet.thomsonreuters.biz/navigator/EconomicsMetadata.aspx?navcode=US59156R1086&amp;caller=DFO&amp;version=3.0.29.54&amp;nova=false" TargetMode="External"/><Relationship Id="rId65" Type="http://schemas.openxmlformats.org/officeDocument/2006/relationships/hyperlink" Target="https://emea1.datastream.cp.extranet.thomsonreuters.biz/navigator/EconomicsMetadata.aspx?navcode=US03027X1000&amp;caller=DFO&amp;version=3.0.29.54&amp;nova=false" TargetMode="External"/><Relationship Id="rId130" Type="http://schemas.openxmlformats.org/officeDocument/2006/relationships/hyperlink" Target="https://emea1.datastream.cp.extranet.thomsonreuters.biz/navigator/EconomicsMetadata.aspx?navcode=US1344291091&amp;caller=DFO&amp;version=3.0.29.54&amp;nova=false" TargetMode="External"/><Relationship Id="rId368" Type="http://schemas.openxmlformats.org/officeDocument/2006/relationships/hyperlink" Target="https://emea1.datastream.cp.extranet.thomsonreuters.biz/navigator/EconomicsMetadata.aspx?navcode=US6795351047&amp;caller=DFO&amp;version=3.0.29.54&amp;nova=false" TargetMode="External"/><Relationship Id="rId172" Type="http://schemas.openxmlformats.org/officeDocument/2006/relationships/hyperlink" Target="https://emea1.datastream.cp.extranet.thomsonreuters.biz/navigator/EconomicsMetadata.aspx?navcode=US24702R1014&amp;caller=DFO&amp;version=3.0.29.54&amp;nova=false" TargetMode="External"/><Relationship Id="rId228" Type="http://schemas.openxmlformats.org/officeDocument/2006/relationships/hyperlink" Target="https://emea1.datastream.cp.extranet.thomsonreuters.biz/navigator/EconomicsMetadata.aspx?navcode=US3695501086&amp;caller=DFO&amp;version=3.0.29.54&amp;nova=false" TargetMode="External"/><Relationship Id="rId435" Type="http://schemas.openxmlformats.org/officeDocument/2006/relationships/hyperlink" Target="https://emea1.datastream.cp.extranet.thomsonreuters.biz/navigator/EconomicsMetadata.aspx?navcode=US8265521018&amp;caller=DFO&amp;version=3.0.29.54&amp;nova=false" TargetMode="External"/><Relationship Id="rId477" Type="http://schemas.openxmlformats.org/officeDocument/2006/relationships/hyperlink" Target="https://emea1.datastream.cp.extranet.thomsonreuters.biz/navigator/EconomicsMetadata.aspx?navcode=US9029111062&amp;caller=DFO&amp;version=3.0.29.54&amp;nova=false" TargetMode="External"/><Relationship Id="rId281" Type="http://schemas.openxmlformats.org/officeDocument/2006/relationships/hyperlink" Target="https://emea1.datastream.cp.extranet.thomsonreuters.biz/navigator/EconomicsMetadata.aspx?navcode=US48203R1041&amp;caller=DFO&amp;version=3.0.29.54&amp;nova=false" TargetMode="External"/><Relationship Id="rId337" Type="http://schemas.openxmlformats.org/officeDocument/2006/relationships/hyperlink" Target="https://emea1.datastream.cp.extranet.thomsonreuters.biz/navigator/EconomicsMetadata.aspx?navcode=US6174464486&amp;caller=DFO&amp;version=3.0.29.54&amp;nova=false" TargetMode="External"/><Relationship Id="rId502" Type="http://schemas.openxmlformats.org/officeDocument/2006/relationships/hyperlink" Target="https://emea1.datastream.cp.extranet.thomsonreuters.biz/navigator/EconomicsMetadata.aspx?navcode=US9393221034&amp;caller=DFO&amp;version=3.0.29.54&amp;nova=false" TargetMode="External"/><Relationship Id="rId34" Type="http://schemas.openxmlformats.org/officeDocument/2006/relationships/hyperlink" Target="https://emea1.datastream.cp.extranet.thomsonreuters.biz/navigator/EconomicsMetadata.aspx?navcode=IE00B8KQN827&amp;caller=DFO&amp;version=3.0.29.54&amp;nova=false" TargetMode="External"/><Relationship Id="rId76" Type="http://schemas.openxmlformats.org/officeDocument/2006/relationships/hyperlink" Target="https://emea1.datastream.cp.extranet.thomsonreuters.biz/navigator/EconomicsMetadata.aspx?navcode=US03748R7474&amp;caller=DFO&amp;version=3.0.29.54&amp;nova=false" TargetMode="External"/><Relationship Id="rId141" Type="http://schemas.openxmlformats.org/officeDocument/2006/relationships/hyperlink" Target="https://emea1.datastream.cp.extranet.thomsonreuters.biz/navigator/EconomicsMetadata.aspx?navcode=US1712321017&amp;caller=DFO&amp;version=3.0.29.54&amp;nova=false" TargetMode="External"/><Relationship Id="rId379" Type="http://schemas.openxmlformats.org/officeDocument/2006/relationships/hyperlink" Target="https://emea1.datastream.cp.extranet.thomsonreuters.biz/navigator/EconomicsMetadata.aspx?navcode=US7010941042&amp;caller=DFO&amp;version=3.0.29.54&amp;nova=false" TargetMode="External"/><Relationship Id="rId7" Type="http://schemas.openxmlformats.org/officeDocument/2006/relationships/hyperlink" Target="https://emea1.datastream.cp.extranet.thomsonreuters.biz/navigator/HelpFiles/DatatypeDefinitions/en/99/WC19620.htm" TargetMode="External"/><Relationship Id="rId183" Type="http://schemas.openxmlformats.org/officeDocument/2006/relationships/hyperlink" Target="https://emea1.datastream.cp.extranet.thomsonreuters.biz/navigator/EconomicsMetadata.aspx?navcode=US2635341090&amp;caller=DFO&amp;version=3.0.29.54&amp;nova=false" TargetMode="External"/><Relationship Id="rId239" Type="http://schemas.openxmlformats.org/officeDocument/2006/relationships/hyperlink" Target="https://emea1.datastream.cp.extranet.thomsonreuters.biz/navigator/EconomicsMetadata.aspx?navcode=US40434L1052&amp;caller=DFO&amp;version=3.0.29.54&amp;nova=false" TargetMode="External"/><Relationship Id="rId390" Type="http://schemas.openxmlformats.org/officeDocument/2006/relationships/hyperlink" Target="https://emea1.datastream.cp.extranet.thomsonreuters.biz/navigator/EconomicsMetadata.aspx?navcode=US7292511083&amp;caller=DFO&amp;version=3.0.29.54&amp;nova=false" TargetMode="External"/><Relationship Id="rId404" Type="http://schemas.openxmlformats.org/officeDocument/2006/relationships/hyperlink" Target="https://emea1.datastream.cp.extranet.thomsonreuters.biz/navigator/EconomicsMetadata.aspx?navcode=US74834L1008&amp;caller=DFO&amp;version=3.0.29.54&amp;nova=false" TargetMode="External"/><Relationship Id="rId446" Type="http://schemas.openxmlformats.org/officeDocument/2006/relationships/hyperlink" Target="https://emea1.datastream.cp.extranet.thomsonreuters.biz/navigator/EconomicsMetadata.aspx?navcode=US85590A4013&amp;caller=DFO&amp;version=3.0.29.54&amp;nova=false" TargetMode="External"/><Relationship Id="rId250" Type="http://schemas.openxmlformats.org/officeDocument/2006/relationships/hyperlink" Target="https://emea1.datastream.cp.extranet.thomsonreuters.biz/navigator/EconomicsMetadata.aspx?navcode=US4278661081&amp;caller=DFO&amp;version=3.0.29.54&amp;nova=false" TargetMode="External"/><Relationship Id="rId292" Type="http://schemas.openxmlformats.org/officeDocument/2006/relationships/hyperlink" Target="https://emea1.datastream.cp.extranet.thomsonreuters.biz/navigator/EconomicsMetadata.aspx?navcode=US5021611026&amp;caller=DFO&amp;version=3.0.29.54&amp;nova=false" TargetMode="External"/><Relationship Id="rId306" Type="http://schemas.openxmlformats.org/officeDocument/2006/relationships/hyperlink" Target="https://emea1.datastream.cp.extranet.thomsonreuters.biz/navigator/EconomicsMetadata.aspx?navcode=US5404241086&amp;caller=DFO&amp;version=3.0.29.54&amp;nova=false" TargetMode="External"/><Relationship Id="rId488" Type="http://schemas.openxmlformats.org/officeDocument/2006/relationships/hyperlink" Target="https://emea1.datastream.cp.extranet.thomsonreuters.biz/navigator/EconomicsMetadata.aspx?navcode=US92276F1003&amp;caller=DFO&amp;version=3.0.29.54&amp;nova=false" TargetMode="External"/><Relationship Id="rId45" Type="http://schemas.openxmlformats.org/officeDocument/2006/relationships/hyperlink" Target="https://emea1.datastream.cp.extranet.thomsonreuters.biz/navigator/EconomicsMetadata.aspx?navcode=US00724F1012&amp;caller=DFO&amp;version=3.0.29.54&amp;nova=false" TargetMode="External"/><Relationship Id="rId87" Type="http://schemas.openxmlformats.org/officeDocument/2006/relationships/hyperlink" Target="https://emea1.datastream.cp.extranet.thomsonreuters.biz/navigator/EconomicsMetadata.aspx?navcode=US0533321024&amp;caller=DFO&amp;version=3.0.29.54&amp;nova=false" TargetMode="External"/><Relationship Id="rId110" Type="http://schemas.openxmlformats.org/officeDocument/2006/relationships/hyperlink" Target="https://emea1.datastream.cp.extranet.thomsonreuters.biz/navigator/EconomicsMetadata.aspx?navcode=US0970231058&amp;caller=DFO&amp;version=3.0.29.54&amp;nova=false" TargetMode="External"/><Relationship Id="rId348" Type="http://schemas.openxmlformats.org/officeDocument/2006/relationships/hyperlink" Target="https://emea1.datastream.cp.extranet.thomsonreuters.biz/navigator/EconomicsMetadata.aspx?navcode=US6512291062&amp;caller=DFO&amp;version=3.0.29.54&amp;nova=false" TargetMode="External"/><Relationship Id="rId513" Type="http://schemas.openxmlformats.org/officeDocument/2006/relationships/hyperlink" Target="https://emea1.datastream.cp.extranet.thomsonreuters.biz/navigator/EconomicsMetadata.aspx?navcode=US9694571004&amp;caller=DFO&amp;version=3.0.29.54&amp;nova=false" TargetMode="External"/><Relationship Id="rId152" Type="http://schemas.openxmlformats.org/officeDocument/2006/relationships/hyperlink" Target="https://emea1.datastream.cp.extranet.thomsonreuters.biz/navigator/EconomicsMetadata.aspx?navcode=US1941621039&amp;caller=DFO&amp;version=3.0.29.54&amp;nova=false" TargetMode="External"/><Relationship Id="rId194" Type="http://schemas.openxmlformats.org/officeDocument/2006/relationships/hyperlink" Target="https://emea1.datastream.cp.extranet.thomsonreuters.biz/navigator/EconomicsMetadata.aspx?navcode=US28336L1098&amp;caller=DFO&amp;version=3.0.29.54&amp;nova=false" TargetMode="External"/><Relationship Id="rId208" Type="http://schemas.openxmlformats.org/officeDocument/2006/relationships/hyperlink" Target="https://emea1.datastream.cp.extranet.thomsonreuters.biz/navigator/EconomicsMetadata.aspx?navcode=US3024913036&amp;caller=DFO&amp;version=3.0.29.54&amp;nova=false" TargetMode="External"/><Relationship Id="rId415" Type="http://schemas.openxmlformats.org/officeDocument/2006/relationships/hyperlink" Target="https://emea1.datastream.cp.extranet.thomsonreuters.biz/navigator/EconomicsMetadata.aspx?navcode=US7703231032&amp;caller=DFO&amp;version=3.0.29.54&amp;nova=false" TargetMode="External"/><Relationship Id="rId457" Type="http://schemas.openxmlformats.org/officeDocument/2006/relationships/hyperlink" Target="https://emea1.datastream.cp.extranet.thomsonreuters.biz/navigator/EconomicsMetadata.aspx?navcode=US8725401090&amp;caller=DFO&amp;version=3.0.29.54&amp;nova=false" TargetMode="External"/><Relationship Id="rId261" Type="http://schemas.openxmlformats.org/officeDocument/2006/relationships/hyperlink" Target="https://emea1.datastream.cp.extranet.thomsonreuters.biz/navigator/EconomicsMetadata.aspx?navcode=US4499341083&amp;caller=DFO&amp;version=3.0.29.54&amp;nova=false" TargetMode="External"/><Relationship Id="rId499" Type="http://schemas.openxmlformats.org/officeDocument/2006/relationships/hyperlink" Target="https://emea1.datastream.cp.extranet.thomsonreuters.biz/navigator/EconomicsMetadata.aspx?navcode=US9299031024&amp;caller=DFO&amp;version=3.0.29.54&amp;nova=false" TargetMode="External"/><Relationship Id="rId14" Type="http://schemas.openxmlformats.org/officeDocument/2006/relationships/hyperlink" Target="https://emea1.datastream.cp.extranet.thomsonreuters.biz/navigator/HelpFiles/DatatypeDefinitions/en/99/WC19651.htm" TargetMode="External"/><Relationship Id="rId56" Type="http://schemas.openxmlformats.org/officeDocument/2006/relationships/hyperlink" Target="https://emea1.datastream.cp.extranet.thomsonreuters.biz/navigator/EconomicsMetadata.aspx?navcode=US02079K3059&amp;caller=DFO&amp;version=3.0.29.54&amp;nova=false" TargetMode="External"/><Relationship Id="rId317" Type="http://schemas.openxmlformats.org/officeDocument/2006/relationships/hyperlink" Target="https://emea1.datastream.cp.extranet.thomsonreuters.biz/navigator/EconomicsMetadata.aspx?navcode=US57636Q1040&amp;caller=DFO&amp;version=3.0.29.54&amp;nova=false" TargetMode="External"/><Relationship Id="rId359" Type="http://schemas.openxmlformats.org/officeDocument/2006/relationships/hyperlink" Target="https://emea1.datastream.cp.extranet.thomsonreuters.biz/navigator/EconomicsMetadata.aspx?navcode=US6687711084&amp;caller=DFO&amp;version=3.0.29.54&amp;nova=false" TargetMode="External"/><Relationship Id="rId524" Type="http://schemas.openxmlformats.org/officeDocument/2006/relationships/vmlDrawing" Target="../drawings/vmlDrawing3.vml"/><Relationship Id="rId8" Type="http://schemas.openxmlformats.org/officeDocument/2006/relationships/hyperlink" Target="https://emea1.datastream.cp.extranet.thomsonreuters.biz/navigator/HelpFiles/DatatypeDefinitions/en/99/WC19621.htm" TargetMode="External"/><Relationship Id="rId98" Type="http://schemas.openxmlformats.org/officeDocument/2006/relationships/hyperlink" Target="https://emea1.datastream.cp.extranet.thomsonreuters.biz/navigator/EconomicsMetadata.aspx?navcode=US0718131099&amp;caller=DFO&amp;version=3.0.29.54&amp;nova=false" TargetMode="External"/><Relationship Id="rId121" Type="http://schemas.openxmlformats.org/officeDocument/2006/relationships/hyperlink" Target="https://emea1.datastream.cp.extranet.thomsonreuters.biz/navigator/EconomicsMetadata.aspx?navcode=US12541W2098&amp;caller=DFO&amp;version=3.0.29.54&amp;nova=false" TargetMode="External"/><Relationship Id="rId142" Type="http://schemas.openxmlformats.org/officeDocument/2006/relationships/hyperlink" Target="https://emea1.datastream.cp.extranet.thomsonreuters.biz/navigator/EconomicsMetadata.aspx?navcode=US1720621010&amp;caller=DFO&amp;version=3.0.29.54&amp;nova=false" TargetMode="External"/><Relationship Id="rId163" Type="http://schemas.openxmlformats.org/officeDocument/2006/relationships/hyperlink" Target="https://emea1.datastream.cp.extranet.thomsonreuters.biz/navigator/EconomicsMetadata.aspx?navcode=US2223721042&amp;caller=DFO&amp;version=3.0.29.54&amp;nova=false" TargetMode="External"/><Relationship Id="rId184" Type="http://schemas.openxmlformats.org/officeDocument/2006/relationships/hyperlink" Target="https://emea1.datastream.cp.extranet.thomsonreuters.biz/navigator/EconomicsMetadata.aspx?navcode=US26441C2044&amp;caller=DFO&amp;version=3.0.29.54&amp;nova=false" TargetMode="External"/><Relationship Id="rId219" Type="http://schemas.openxmlformats.org/officeDocument/2006/relationships/hyperlink" Target="https://emea1.datastream.cp.extranet.thomsonreuters.biz/navigator/EconomicsMetadata.aspx?navcode=US3379321074&amp;caller=DFO&amp;version=3.0.29.54&amp;nova=false" TargetMode="External"/><Relationship Id="rId370" Type="http://schemas.openxmlformats.org/officeDocument/2006/relationships/hyperlink" Target="https://emea1.datastream.cp.extranet.thomsonreuters.biz/navigator/EconomicsMetadata.aspx?navcode=US6826801036&amp;caller=DFO&amp;version=3.0.29.54&amp;nova=false" TargetMode="External"/><Relationship Id="rId391" Type="http://schemas.openxmlformats.org/officeDocument/2006/relationships/hyperlink" Target="https://emea1.datastream.cp.extranet.thomsonreuters.biz/navigator/EconomicsMetadata.aspx?navcode=US74005P1049&amp;caller=DFO&amp;version=3.0.29.54&amp;nova=false" TargetMode="External"/><Relationship Id="rId405" Type="http://schemas.openxmlformats.org/officeDocument/2006/relationships/hyperlink" Target="https://emea1.datastream.cp.extranet.thomsonreuters.biz/navigator/EconomicsMetadata.aspx?navcode=US7491211097&amp;caller=DFO&amp;version=3.0.29.54&amp;nova=false" TargetMode="External"/><Relationship Id="rId426" Type="http://schemas.openxmlformats.org/officeDocument/2006/relationships/hyperlink" Target="https://emea1.datastream.cp.extranet.thomsonreuters.biz/navigator/EconomicsMetadata.aspx?navcode=US7908491035&amp;caller=DFO&amp;version=3.0.29.54&amp;nova=false" TargetMode="External"/><Relationship Id="rId447" Type="http://schemas.openxmlformats.org/officeDocument/2006/relationships/hyperlink" Target="https://emea1.datastream.cp.extranet.thomsonreuters.biz/navigator/EconomicsMetadata.aspx?navcode=US8574771031&amp;caller=DFO&amp;version=3.0.29.54&amp;nova=false" TargetMode="External"/><Relationship Id="rId230" Type="http://schemas.openxmlformats.org/officeDocument/2006/relationships/hyperlink" Target="https://emea1.datastream.cp.extranet.thomsonreuters.biz/navigator/EconomicsMetadata.aspx?navcode=US3703341046&amp;caller=DFO&amp;version=3.0.29.54&amp;nova=false" TargetMode="External"/><Relationship Id="rId251" Type="http://schemas.openxmlformats.org/officeDocument/2006/relationships/hyperlink" Target="https://emea1.datastream.cp.extranet.thomsonreuters.biz/navigator/EconomicsMetadata.aspx?navcode=US42809H1077&amp;caller=DFO&amp;version=3.0.29.54&amp;nova=false" TargetMode="External"/><Relationship Id="rId468" Type="http://schemas.openxmlformats.org/officeDocument/2006/relationships/hyperlink" Target="https://emea1.datastream.cp.extranet.thomsonreuters.biz/navigator/EconomicsMetadata.aspx?navcode=US88579Y1010&amp;caller=DFO&amp;version=3.0.29.54&amp;nova=false" TargetMode="External"/><Relationship Id="rId489" Type="http://schemas.openxmlformats.org/officeDocument/2006/relationships/hyperlink" Target="https://emea1.datastream.cp.extranet.thomsonreuters.biz/navigator/EconomicsMetadata.aspx?navcode=US92343E1029&amp;caller=DFO&amp;version=3.0.29.54&amp;nova=false" TargetMode="External"/><Relationship Id="rId25" Type="http://schemas.openxmlformats.org/officeDocument/2006/relationships/hyperlink" Target="https://emea1.datastream.cp.extranet.thomsonreuters.biz/navigator/EconomicsMetadata.aspx?navcode=BMG6359F1370&amp;caller=DFO&amp;version=3.0.29.54&amp;nova=false" TargetMode="External"/><Relationship Id="rId46" Type="http://schemas.openxmlformats.org/officeDocument/2006/relationships/hyperlink" Target="https://emea1.datastream.cp.extranet.thomsonreuters.biz/navigator/EconomicsMetadata.aspx?navcode=US0079031078&amp;caller=DFO&amp;version=3.0.29.54&amp;nova=false" TargetMode="External"/><Relationship Id="rId67" Type="http://schemas.openxmlformats.org/officeDocument/2006/relationships/hyperlink" Target="https://emea1.datastream.cp.extranet.thomsonreuters.biz/navigator/EconomicsMetadata.aspx?navcode=US03076C1062&amp;caller=DFO&amp;version=3.0.29.54&amp;nova=false" TargetMode="External"/><Relationship Id="rId272" Type="http://schemas.openxmlformats.org/officeDocument/2006/relationships/hyperlink" Target="https://emea1.datastream.cp.extranet.thomsonreuters.biz/navigator/EconomicsMetadata.aspx?navcode=US46120E6023&amp;caller=DFO&amp;version=3.0.29.54&amp;nova=false" TargetMode="External"/><Relationship Id="rId293" Type="http://schemas.openxmlformats.org/officeDocument/2006/relationships/hyperlink" Target="https://emea1.datastream.cp.extranet.thomsonreuters.biz/navigator/EconomicsMetadata.aspx?navcode=US5024131071&amp;caller=DFO&amp;version=3.0.29.54&amp;nova=false" TargetMode="External"/><Relationship Id="rId307" Type="http://schemas.openxmlformats.org/officeDocument/2006/relationships/hyperlink" Target="https://emea1.datastream.cp.extranet.thomsonreuters.biz/navigator/EconomicsMetadata.aspx?navcode=US5486611073&amp;caller=DFO&amp;version=3.0.29.54&amp;nova=false" TargetMode="External"/><Relationship Id="rId328" Type="http://schemas.openxmlformats.org/officeDocument/2006/relationships/hyperlink" Target="https://emea1.datastream.cp.extranet.thomsonreuters.biz/navigator/EconomicsMetadata.aspx?navcode=US5950171042&amp;caller=DFO&amp;version=3.0.29.54&amp;nova=false" TargetMode="External"/><Relationship Id="rId349" Type="http://schemas.openxmlformats.org/officeDocument/2006/relationships/hyperlink" Target="https://emea1.datastream.cp.extranet.thomsonreuters.biz/navigator/EconomicsMetadata.aspx?navcode=US6516391066&amp;caller=DFO&amp;version=3.0.29.54&amp;nova=false" TargetMode="External"/><Relationship Id="rId514" Type="http://schemas.openxmlformats.org/officeDocument/2006/relationships/hyperlink" Target="https://emea1.datastream.cp.extranet.thomsonreuters.biz/navigator/EconomicsMetadata.aspx?navcode=US9825261053&amp;caller=DFO&amp;version=3.0.29.54&amp;nova=false" TargetMode="External"/><Relationship Id="rId88" Type="http://schemas.openxmlformats.org/officeDocument/2006/relationships/hyperlink" Target="https://emea1.datastream.cp.extranet.thomsonreuters.biz/navigator/EconomicsMetadata.aspx?navcode=US0534841012&amp;caller=DFO&amp;version=3.0.29.54&amp;nova=false" TargetMode="External"/><Relationship Id="rId111" Type="http://schemas.openxmlformats.org/officeDocument/2006/relationships/hyperlink" Target="https://emea1.datastream.cp.extranet.thomsonreuters.biz/navigator/EconomicsMetadata.aspx?navcode=US09857L1089&amp;caller=DFO&amp;version=3.0.29.54&amp;nova=false" TargetMode="External"/><Relationship Id="rId132" Type="http://schemas.openxmlformats.org/officeDocument/2006/relationships/hyperlink" Target="https://emea1.datastream.cp.extranet.thomsonreuters.biz/navigator/EconomicsMetadata.aspx?navcode=US14149Y1082&amp;caller=DFO&amp;version=3.0.29.54&amp;nova=false" TargetMode="External"/><Relationship Id="rId153" Type="http://schemas.openxmlformats.org/officeDocument/2006/relationships/hyperlink" Target="https://emea1.datastream.cp.extranet.thomsonreuters.biz/navigator/EconomicsMetadata.aspx?navcode=US20030N1019&amp;caller=DFO&amp;version=3.0.29.54&amp;nova=false" TargetMode="External"/><Relationship Id="rId174" Type="http://schemas.openxmlformats.org/officeDocument/2006/relationships/hyperlink" Target="https://emea1.datastream.cp.extranet.thomsonreuters.biz/navigator/EconomicsMetadata.aspx?navcode=US25179M1036&amp;caller=DFO&amp;version=3.0.29.54&amp;nova=false" TargetMode="External"/><Relationship Id="rId195" Type="http://schemas.openxmlformats.org/officeDocument/2006/relationships/hyperlink" Target="https://emea1.datastream.cp.extranet.thomsonreuters.biz/navigator/EconomicsMetadata.aspx?navcode=US2855121099&amp;caller=DFO&amp;version=3.0.29.54&amp;nova=false" TargetMode="External"/><Relationship Id="rId209" Type="http://schemas.openxmlformats.org/officeDocument/2006/relationships/hyperlink" Target="https://emea1.datastream.cp.extranet.thomsonreuters.biz/navigator/EconomicsMetadata.aspx?navcode=US3070001090&amp;caller=DFO&amp;version=3.0.29.54&amp;nova=false" TargetMode="External"/><Relationship Id="rId360" Type="http://schemas.openxmlformats.org/officeDocument/2006/relationships/hyperlink" Target="https://emea1.datastream.cp.extranet.thomsonreuters.biz/navigator/EconomicsMetadata.aspx?navcode=US6700061053&amp;caller=DFO&amp;version=3.0.29.54&amp;nova=false" TargetMode="External"/><Relationship Id="rId381" Type="http://schemas.openxmlformats.org/officeDocument/2006/relationships/hyperlink" Target="https://emea1.datastream.cp.extranet.thomsonreuters.biz/navigator/EconomicsMetadata.aspx?navcode=US7043261079&amp;caller=DFO&amp;version=3.0.29.54&amp;nova=false" TargetMode="External"/><Relationship Id="rId416" Type="http://schemas.openxmlformats.org/officeDocument/2006/relationships/hyperlink" Target="https://emea1.datastream.cp.extranet.thomsonreuters.biz/navigator/EconomicsMetadata.aspx?navcode=US7739031091&amp;caller=DFO&amp;version=3.0.29.54&amp;nova=false" TargetMode="External"/><Relationship Id="rId220" Type="http://schemas.openxmlformats.org/officeDocument/2006/relationships/hyperlink" Target="https://emea1.datastream.cp.extranet.thomsonreuters.biz/navigator/EconomicsMetadata.aspx?navcode=US3434121022&amp;caller=DFO&amp;version=3.0.29.54&amp;nova=false" TargetMode="External"/><Relationship Id="rId241" Type="http://schemas.openxmlformats.org/officeDocument/2006/relationships/hyperlink" Target="https://emea1.datastream.cp.extranet.thomsonreuters.biz/navigator/EconomicsMetadata.aspx?navcode=US4128221086&amp;caller=DFO&amp;version=3.0.29.54&amp;nova=false" TargetMode="External"/><Relationship Id="rId437" Type="http://schemas.openxmlformats.org/officeDocument/2006/relationships/hyperlink" Target="https://emea1.datastream.cp.extranet.thomsonreuters.biz/navigator/EconomicsMetadata.aspx?navcode=US8326964058&amp;caller=DFO&amp;version=3.0.29.54&amp;nova=false" TargetMode="External"/><Relationship Id="rId458" Type="http://schemas.openxmlformats.org/officeDocument/2006/relationships/hyperlink" Target="https://emea1.datastream.cp.extranet.thomsonreuters.biz/navigator/EconomicsMetadata.aspx?navcode=US8760301072&amp;caller=DFO&amp;version=3.0.29.54&amp;nova=false" TargetMode="External"/><Relationship Id="rId479" Type="http://schemas.openxmlformats.org/officeDocument/2006/relationships/hyperlink" Target="https://emea1.datastream.cp.extranet.thomsonreuters.biz/navigator/EconomicsMetadata.aspx?navcode=US9078181081&amp;caller=DFO&amp;version=3.0.29.54&amp;nova=false" TargetMode="External"/><Relationship Id="rId15" Type="http://schemas.openxmlformats.org/officeDocument/2006/relationships/hyperlink" Target="https://emea1.datastream.cp.extranet.thomsonreuters.biz/navigator/HelpFiles/DatatypeDefinitions/en/99/WC19660.htm" TargetMode="External"/><Relationship Id="rId36" Type="http://schemas.openxmlformats.org/officeDocument/2006/relationships/hyperlink" Target="https://emea1.datastream.cp.extranet.thomsonreuters.biz/navigator/EconomicsMetadata.aspx?navcode=IE00BLP1HW54&amp;caller=DFO&amp;version=3.0.29.54&amp;nova=false" TargetMode="External"/><Relationship Id="rId57" Type="http://schemas.openxmlformats.org/officeDocument/2006/relationships/hyperlink" Target="https://emea1.datastream.cp.extranet.thomsonreuters.biz/navigator/EconomicsMetadata.aspx?navcode=US0213461017&amp;caller=DFO&amp;version=3.0.29.54&amp;nova=false" TargetMode="External"/><Relationship Id="rId262" Type="http://schemas.openxmlformats.org/officeDocument/2006/relationships/hyperlink" Target="https://emea1.datastream.cp.extranet.thomsonreuters.biz/navigator/EconomicsMetadata.aspx?navcode=US45073V1089&amp;caller=DFO&amp;version=3.0.29.54&amp;nova=false" TargetMode="External"/><Relationship Id="rId283" Type="http://schemas.openxmlformats.org/officeDocument/2006/relationships/hyperlink" Target="https://emea1.datastream.cp.extranet.thomsonreuters.biz/navigator/EconomicsMetadata.aspx?navcode=US4858651098&amp;caller=DFO&amp;version=3.0.29.54&amp;nova=false" TargetMode="External"/><Relationship Id="rId318" Type="http://schemas.openxmlformats.org/officeDocument/2006/relationships/hyperlink" Target="https://emea1.datastream.cp.extranet.thomsonreuters.biz/navigator/EconomicsMetadata.aspx?navcode=US5770811025&amp;caller=DFO&amp;version=3.0.29.54&amp;nova=false" TargetMode="External"/><Relationship Id="rId339" Type="http://schemas.openxmlformats.org/officeDocument/2006/relationships/hyperlink" Target="https://emea1.datastream.cp.extranet.thomsonreuters.biz/navigator/EconomicsMetadata.aspx?navcode=US6267171022&amp;caller=DFO&amp;version=3.0.29.54&amp;nova=false" TargetMode="External"/><Relationship Id="rId490" Type="http://schemas.openxmlformats.org/officeDocument/2006/relationships/hyperlink" Target="https://emea1.datastream.cp.extranet.thomsonreuters.biz/navigator/EconomicsMetadata.aspx?navcode=US92343V1044&amp;caller=DFO&amp;version=3.0.29.54&amp;nova=false" TargetMode="External"/><Relationship Id="rId504" Type="http://schemas.openxmlformats.org/officeDocument/2006/relationships/hyperlink" Target="https://emea1.datastream.cp.extranet.thomsonreuters.biz/navigator/EconomicsMetadata.aspx?navcode=US9418481035&amp;caller=DFO&amp;version=3.0.29.54&amp;nova=false" TargetMode="External"/><Relationship Id="rId525" Type="http://schemas.openxmlformats.org/officeDocument/2006/relationships/comments" Target="../comments3.xml"/><Relationship Id="rId78" Type="http://schemas.openxmlformats.org/officeDocument/2006/relationships/hyperlink" Target="https://emea1.datastream.cp.extranet.thomsonreuters.biz/navigator/EconomicsMetadata.aspx?navcode=US0378331005&amp;caller=DFO&amp;version=3.0.29.54&amp;nova=false" TargetMode="External"/><Relationship Id="rId99" Type="http://schemas.openxmlformats.org/officeDocument/2006/relationships/hyperlink" Target="https://emea1.datastream.cp.extranet.thomsonreuters.biz/navigator/EconomicsMetadata.aspx?navcode=US0737301038&amp;caller=DFO&amp;version=3.0.29.54&amp;nova=false" TargetMode="External"/><Relationship Id="rId101" Type="http://schemas.openxmlformats.org/officeDocument/2006/relationships/hyperlink" Target="https://emea1.datastream.cp.extranet.thomsonreuters.biz/navigator/EconomicsMetadata.aspx?navcode=US0758961&amp;caller=DFO&amp;version=3.0.29.54&amp;nova=false" TargetMode="External"/><Relationship Id="rId122" Type="http://schemas.openxmlformats.org/officeDocument/2006/relationships/hyperlink" Target="https://emea1.datastream.cp.extranet.thomsonreuters.biz/navigator/EconomicsMetadata.aspx?navcode=US1255231003&amp;caller=DFO&amp;version=3.0.29.54&amp;nova=false" TargetMode="External"/><Relationship Id="rId143" Type="http://schemas.openxmlformats.org/officeDocument/2006/relationships/hyperlink" Target="https://emea1.datastream.cp.extranet.thomsonreuters.biz/navigator/EconomicsMetadata.aspx?navcode=US1727371080&amp;caller=DFO&amp;version=3.0.29.54&amp;nova=false" TargetMode="External"/><Relationship Id="rId164" Type="http://schemas.openxmlformats.org/officeDocument/2006/relationships/hyperlink" Target="https://emea1.datastream.cp.extranet.thomsonreuters.biz/navigator/EconomicsMetadata.aspx?navcode=US2310211063&amp;caller=DFO&amp;version=3.0.29.54&amp;nova=false" TargetMode="External"/><Relationship Id="rId185" Type="http://schemas.openxmlformats.org/officeDocument/2006/relationships/hyperlink" Target="https://emea1.datastream.cp.extranet.thomsonreuters.biz/navigator/EconomicsMetadata.aspx?navcode=US2686481027&amp;caller=DFO&amp;version=3.0.29.54&amp;nova=false" TargetMode="External"/><Relationship Id="rId350" Type="http://schemas.openxmlformats.org/officeDocument/2006/relationships/hyperlink" Target="https://emea1.datastream.cp.extranet.thomsonreuters.biz/navigator/EconomicsMetadata.aspx?navcode=US65339F1012&amp;caller=DFO&amp;version=3.0.29.54&amp;nova=false" TargetMode="External"/><Relationship Id="rId371" Type="http://schemas.openxmlformats.org/officeDocument/2006/relationships/hyperlink" Target="https://emea1.datastream.cp.extranet.thomsonreuters.biz/navigator/EconomicsMetadata.aspx?navcode=US68389X1054&amp;caller=DFO&amp;version=3.0.29.54&amp;nova=false" TargetMode="External"/><Relationship Id="rId406" Type="http://schemas.openxmlformats.org/officeDocument/2006/relationships/hyperlink" Target="https://emea1.datastream.cp.extranet.thomsonreuters.biz/navigator/EconomicsMetadata.aspx?navcode=US74979E1010&amp;caller=DFO&amp;version=3.0.29.54&amp;nova=false" TargetMode="External"/><Relationship Id="rId9" Type="http://schemas.openxmlformats.org/officeDocument/2006/relationships/hyperlink" Target="https://emea1.datastream.cp.extranet.thomsonreuters.biz/navigator/HelpFiles/DatatypeDefinitions/en/99/WC19630.htm" TargetMode="External"/><Relationship Id="rId210" Type="http://schemas.openxmlformats.org/officeDocument/2006/relationships/hyperlink" Target="https://emea1.datastream.cp.extranet.thomsonreuters.biz/navigator/EconomicsMetadata.aspx?navcode=US3119001044&amp;caller=DFO&amp;version=3.0.29.54&amp;nova=false" TargetMode="External"/><Relationship Id="rId392" Type="http://schemas.openxmlformats.org/officeDocument/2006/relationships/hyperlink" Target="https://emea1.datastream.cp.extranet.thomsonreuters.biz/navigator/EconomicsMetadata.aspx?navcode=US74144T1088&amp;caller=DFO&amp;version=3.0.29.54&amp;nova=false" TargetMode="External"/><Relationship Id="rId427" Type="http://schemas.openxmlformats.org/officeDocument/2006/relationships/hyperlink" Target="https://emea1.datastream.cp.extranet.thomsonreuters.biz/navigator/EconomicsMetadata.aspx?navcode=US79466L3024&amp;caller=DFO&amp;version=3.0.29.54&amp;nova=false" TargetMode="External"/><Relationship Id="rId448" Type="http://schemas.openxmlformats.org/officeDocument/2006/relationships/hyperlink" Target="https://emea1.datastream.cp.extranet.thomsonreuters.biz/navigator/EconomicsMetadata.aspx?navcode=US8589121081&amp;caller=DFO&amp;version=3.0.29.54&amp;nova=false" TargetMode="External"/><Relationship Id="rId469" Type="http://schemas.openxmlformats.org/officeDocument/2006/relationships/hyperlink" Target="https://emea1.datastream.cp.extranet.thomsonreuters.biz/navigator/EconomicsMetadata.aspx?navcode=US8865471085&amp;caller=DFO&amp;version=3.0.29.54&amp;nova=false" TargetMode="External"/><Relationship Id="rId26" Type="http://schemas.openxmlformats.org/officeDocument/2006/relationships/hyperlink" Target="https://emea1.datastream.cp.extranet.thomsonreuters.biz/navigator/EconomicsMetadata.aspx?navcode=BMG982941046&amp;caller=DFO&amp;version=3.0.29.54&amp;nova=false" TargetMode="External"/><Relationship Id="rId231" Type="http://schemas.openxmlformats.org/officeDocument/2006/relationships/hyperlink" Target="https://emea1.datastream.cp.extranet.thomsonreuters.biz/navigator/EconomicsMetadata.aspx?navcode=US3724601055&amp;caller=DFO&amp;version=3.0.29.54&amp;nova=false" TargetMode="External"/><Relationship Id="rId252" Type="http://schemas.openxmlformats.org/officeDocument/2006/relationships/hyperlink" Target="https://emea1.datastream.cp.extranet.thomsonreuters.biz/navigator/EconomicsMetadata.aspx?navcode=US4325891095&amp;caller=DFO&amp;version=3.0.29.54&amp;nova=false" TargetMode="External"/><Relationship Id="rId273" Type="http://schemas.openxmlformats.org/officeDocument/2006/relationships/hyperlink" Target="https://emea1.datastream.cp.extranet.thomsonreuters.biz/navigator/EconomicsMetadata.aspx?navcode=US46284V1017&amp;caller=DFO&amp;version=3.0.29.54&amp;nova=false" TargetMode="External"/><Relationship Id="rId294" Type="http://schemas.openxmlformats.org/officeDocument/2006/relationships/hyperlink" Target="https://emea1.datastream.cp.extranet.thomsonreuters.biz/navigator/EconomicsMetadata.aspx?navcode=US5024311095&amp;caller=DFO&amp;version=3.0.29.54&amp;nova=false" TargetMode="External"/><Relationship Id="rId308" Type="http://schemas.openxmlformats.org/officeDocument/2006/relationships/hyperlink" Target="https://emea1.datastream.cp.extranet.thomsonreuters.biz/navigator/EconomicsMetadata.aspx?navcode=US5502411037&amp;caller=DFO&amp;version=3.0.29.54&amp;nova=false" TargetMode="External"/><Relationship Id="rId329" Type="http://schemas.openxmlformats.org/officeDocument/2006/relationships/hyperlink" Target="https://emea1.datastream.cp.extranet.thomsonreuters.biz/navigator/EconomicsMetadata.aspx?navcode=US5951121038&amp;caller=DFO&amp;version=3.0.29.54&amp;nova=false" TargetMode="External"/><Relationship Id="rId480" Type="http://schemas.openxmlformats.org/officeDocument/2006/relationships/hyperlink" Target="https://emea1.datastream.cp.extranet.thomsonreuters.biz/navigator/EconomicsMetadata.aspx?navcode=US9092143067&amp;caller=DFO&amp;version=3.0.29.54&amp;nova=false" TargetMode="External"/><Relationship Id="rId515" Type="http://schemas.openxmlformats.org/officeDocument/2006/relationships/hyperlink" Target="https://emea1.datastream.cp.extranet.thomsonreuters.biz/navigator/EconomicsMetadata.aspx?navcode=US9830241009&amp;caller=DFO&amp;version=3.0.29.54&amp;nova=false" TargetMode="External"/><Relationship Id="rId47" Type="http://schemas.openxmlformats.org/officeDocument/2006/relationships/hyperlink" Target="https://emea1.datastream.cp.extranet.thomsonreuters.biz/navigator/EconomicsMetadata.aspx?navcode=US00817Y1082&amp;caller=DFO&amp;version=3.0.29.54&amp;nova=false" TargetMode="External"/><Relationship Id="rId68" Type="http://schemas.openxmlformats.org/officeDocument/2006/relationships/hyperlink" Target="https://emea1.datastream.cp.extranet.thomsonreuters.biz/navigator/EconomicsMetadata.aspx?navcode=US0311621009&amp;caller=DFO&amp;version=3.0.29.54&amp;nova=false" TargetMode="External"/><Relationship Id="rId89" Type="http://schemas.openxmlformats.org/officeDocument/2006/relationships/hyperlink" Target="https://emea1.datastream.cp.extranet.thomsonreuters.biz/navigator/EconomicsMetadata.aspx?navcode=US0536111091&amp;caller=DFO&amp;version=3.0.29.54&amp;nova=false" TargetMode="External"/><Relationship Id="rId112" Type="http://schemas.openxmlformats.org/officeDocument/2006/relationships/hyperlink" Target="https://emea1.datastream.cp.extranet.thomsonreuters.biz/navigator/EconomicsMetadata.aspx?navcode=US1011211018&amp;caller=DFO&amp;version=3.0.29.54&amp;nova=false" TargetMode="External"/><Relationship Id="rId133" Type="http://schemas.openxmlformats.org/officeDocument/2006/relationships/hyperlink" Target="https://emea1.datastream.cp.extranet.thomsonreuters.biz/navigator/EconomicsMetadata.aspx?navcode=US1431301027&amp;caller=DFO&amp;version=3.0.29.54&amp;nova=false" TargetMode="External"/><Relationship Id="rId154" Type="http://schemas.openxmlformats.org/officeDocument/2006/relationships/hyperlink" Target="https://emea1.datastream.cp.extranet.thomsonreuters.biz/navigator/EconomicsMetadata.aspx?navcode=US2003401070&amp;caller=DFO&amp;version=3.0.29.54&amp;nova=false" TargetMode="External"/><Relationship Id="rId175" Type="http://schemas.openxmlformats.org/officeDocument/2006/relationships/hyperlink" Target="https://emea1.datastream.cp.extranet.thomsonreuters.biz/navigator/EconomicsMetadata.aspx?navcode=US2540671011&amp;caller=DFO&amp;version=3.0.29.54&amp;nova=false" TargetMode="External"/><Relationship Id="rId340" Type="http://schemas.openxmlformats.org/officeDocument/2006/relationships/hyperlink" Target="https://emea1.datastream.cp.extranet.thomsonreuters.biz/navigator/EconomicsMetadata.aspx?navcode=US6293775085&amp;caller=DFO&amp;version=3.0.29.54&amp;nova=false" TargetMode="External"/><Relationship Id="rId361" Type="http://schemas.openxmlformats.org/officeDocument/2006/relationships/hyperlink" Target="https://emea1.datastream.cp.extranet.thomsonreuters.biz/navigator/EconomicsMetadata.aspx?navcode=US6700081010&amp;caller=DFO&amp;version=3.0.29.54&amp;nova=false" TargetMode="External"/><Relationship Id="rId196" Type="http://schemas.openxmlformats.org/officeDocument/2006/relationships/hyperlink" Target="https://emea1.datastream.cp.extranet.thomsonreuters.biz/navigator/EconomicsMetadata.aspx?navcode=US2856611049&amp;caller=DFO&amp;version=3.0.29.54&amp;nova=false" TargetMode="External"/><Relationship Id="rId200" Type="http://schemas.openxmlformats.org/officeDocument/2006/relationships/hyperlink" Target="https://emea1.datastream.cp.extranet.thomsonreuters.biz/navigator/EconomicsMetadata.aspx?navcode=US29476L1070&amp;caller=DFO&amp;version=3.0.29.54&amp;nova=false" TargetMode="External"/><Relationship Id="rId382" Type="http://schemas.openxmlformats.org/officeDocument/2006/relationships/hyperlink" Target="https://emea1.datastream.cp.extranet.thomsonreuters.biz/navigator/EconomicsMetadata.aspx?navcode=US7127041058&amp;caller=DFO&amp;version=3.0.29.54&amp;nova=false" TargetMode="External"/><Relationship Id="rId417" Type="http://schemas.openxmlformats.org/officeDocument/2006/relationships/hyperlink" Target="https://emea1.datastream.cp.extranet.thomsonreuters.biz/navigator/EconomicsMetadata.aspx?navcode=US7743411016&amp;caller=DFO&amp;version=3.0.29.54&amp;nova=false" TargetMode="External"/><Relationship Id="rId438" Type="http://schemas.openxmlformats.org/officeDocument/2006/relationships/hyperlink" Target="https://emea1.datastream.cp.extranet.thomsonreuters.biz/navigator/EconomicsMetadata.aspx?navcode=US8330341012&amp;caller=DFO&amp;version=3.0.29.54&amp;nova=false" TargetMode="External"/><Relationship Id="rId459" Type="http://schemas.openxmlformats.org/officeDocument/2006/relationships/hyperlink" Target="https://emea1.datastream.cp.extranet.thomsonreuters.biz/navigator/EconomicsMetadata.aspx?navcode=US87612E1064&amp;caller=DFO&amp;version=3.0.29.54&amp;nova=false" TargetMode="External"/><Relationship Id="rId16" Type="http://schemas.openxmlformats.org/officeDocument/2006/relationships/hyperlink" Target="https://emea1.datastream.cp.extranet.thomsonreuters.biz/navigator/HelpFiles/DatatypeDefinitions/en/99/WC19661.htm" TargetMode="External"/><Relationship Id="rId221" Type="http://schemas.openxmlformats.org/officeDocument/2006/relationships/hyperlink" Target="https://emea1.datastream.cp.extranet.thomsonreuters.biz/navigator/EconomicsMetadata.aspx?navcode=US34354P1057&amp;caller=DFO&amp;version=3.0.29.54&amp;nova=false" TargetMode="External"/><Relationship Id="rId242" Type="http://schemas.openxmlformats.org/officeDocument/2006/relationships/hyperlink" Target="https://emea1.datastream.cp.extranet.thomsonreuters.biz/navigator/EconomicsMetadata.aspx?navcode=US4130861093&amp;caller=DFO&amp;version=3.0.29.54&amp;nova=false" TargetMode="External"/><Relationship Id="rId263" Type="http://schemas.openxmlformats.org/officeDocument/2006/relationships/hyperlink" Target="https://emea1.datastream.cp.extranet.thomsonreuters.biz/navigator/EconomicsMetadata.aspx?navcode=US4523081093&amp;caller=DFO&amp;version=3.0.29.54&amp;nova=false" TargetMode="External"/><Relationship Id="rId284" Type="http://schemas.openxmlformats.org/officeDocument/2006/relationships/hyperlink" Target="https://emea1.datastream.cp.extranet.thomsonreuters.biz/navigator/EconomicsMetadata.aspx?navcode=US48666K1097&amp;caller=DFO&amp;version=3.0.29.54&amp;nova=false" TargetMode="External"/><Relationship Id="rId319" Type="http://schemas.openxmlformats.org/officeDocument/2006/relationships/hyperlink" Target="https://emea1.datastream.cp.extranet.thomsonreuters.biz/navigator/EconomicsMetadata.aspx?navcode=US5797802064&amp;caller=DFO&amp;version=3.0.29.54&amp;nova=false" TargetMode="External"/><Relationship Id="rId470" Type="http://schemas.openxmlformats.org/officeDocument/2006/relationships/hyperlink" Target="https://emea1.datastream.cp.extranet.thomsonreuters.biz/navigator/EconomicsMetadata.aspx?navcode=US8873173038&amp;caller=DFO&amp;version=3.0.29.54&amp;nova=false" TargetMode="External"/><Relationship Id="rId491" Type="http://schemas.openxmlformats.org/officeDocument/2006/relationships/hyperlink" Target="https://emea1.datastream.cp.extranet.thomsonreuters.biz/navigator/EconomicsMetadata.aspx?navcode=US92553P2011&amp;caller=DFO&amp;version=3.0.29.54&amp;nova=false" TargetMode="External"/><Relationship Id="rId505" Type="http://schemas.openxmlformats.org/officeDocument/2006/relationships/hyperlink" Target="https://emea1.datastream.cp.extranet.thomsonreuters.biz/navigator/EconomicsMetadata.aspx?navcode=US9497461015&amp;caller=DFO&amp;version=3.0.29.54&amp;nova=false" TargetMode="External"/><Relationship Id="rId37" Type="http://schemas.openxmlformats.org/officeDocument/2006/relationships/hyperlink" Target="https://emea1.datastream.cp.extranet.thomsonreuters.biz/navigator/EconomicsMetadata.aspx?navcode=IE00BTN1Y115&amp;caller=DFO&amp;version=3.0.29.54&amp;nova=false" TargetMode="External"/><Relationship Id="rId58" Type="http://schemas.openxmlformats.org/officeDocument/2006/relationships/hyperlink" Target="https://emea1.datastream.cp.extranet.thomsonreuters.biz/navigator/EconomicsMetadata.aspx?navcode=US0214411003&amp;caller=DFO&amp;version=3.0.29.54&amp;nova=false" TargetMode="External"/><Relationship Id="rId79" Type="http://schemas.openxmlformats.org/officeDocument/2006/relationships/hyperlink" Target="https://emea1.datastream.cp.extranet.thomsonreuters.biz/navigator/EconomicsMetadata.aspx?navcode=US0381491002&amp;caller=DFO&amp;version=3.0.29.54&amp;nova=false" TargetMode="External"/><Relationship Id="rId102" Type="http://schemas.openxmlformats.org/officeDocument/2006/relationships/hyperlink" Target="https://emea1.datastream.cp.extranet.thomsonreuters.biz/navigator/EconomicsMetadata.aspx?navcode=US0814371052&amp;caller=DFO&amp;version=3.0.29.54&amp;nova=false" TargetMode="External"/><Relationship Id="rId123" Type="http://schemas.openxmlformats.org/officeDocument/2006/relationships/hyperlink" Target="https://emea1.datastream.cp.extranet.thomsonreuters.biz/navigator/EconomicsMetadata.aspx?navcode=US12572Q1058&amp;caller=DFO&amp;version=3.0.29.54&amp;nova=false" TargetMode="External"/><Relationship Id="rId144" Type="http://schemas.openxmlformats.org/officeDocument/2006/relationships/hyperlink" Target="https://emea1.datastream.cp.extranet.thomsonreuters.biz/navigator/EconomicsMetadata.aspx?navcode=US17275R1023&amp;caller=DFO&amp;version=3.0.29.54&amp;nova=false" TargetMode="External"/><Relationship Id="rId330" Type="http://schemas.openxmlformats.org/officeDocument/2006/relationships/hyperlink" Target="https://emea1.datastream.cp.extranet.thomsonreuters.biz/navigator/EconomicsMetadata.aspx?navcode=US6010731098&amp;caller=DFO&amp;version=3.0.29.54&amp;nova=false" TargetMode="External"/><Relationship Id="rId90" Type="http://schemas.openxmlformats.org/officeDocument/2006/relationships/hyperlink" Target="https://emea1.datastream.cp.extranet.thomsonreuters.biz/navigator/EconomicsMetadata.aspx?navcode=US0543031027&amp;caller=DFO&amp;version=3.0.29.54&amp;nova=false" TargetMode="External"/><Relationship Id="rId165" Type="http://schemas.openxmlformats.org/officeDocument/2006/relationships/hyperlink" Target="https://emea1.datastream.cp.extranet.thomsonreuters.biz/navigator/EconomicsMetadata.aspx?navcode=US23331A1097&amp;caller=DFO&amp;version=3.0.29.54&amp;nova=false" TargetMode="External"/><Relationship Id="rId186" Type="http://schemas.openxmlformats.org/officeDocument/2006/relationships/hyperlink" Target="https://emea1.datastream.cp.extranet.thomsonreuters.biz/navigator/EconomicsMetadata.aspx?navcode=US26875P1012&amp;caller=DFO&amp;version=3.0.29.54&amp;nova=false" TargetMode="External"/><Relationship Id="rId351" Type="http://schemas.openxmlformats.org/officeDocument/2006/relationships/hyperlink" Target="https://emea1.datastream.cp.extranet.thomsonreuters.biz/navigator/EconomicsMetadata.aspx?navcode=US6540861076&amp;caller=DFO&amp;version=3.0.29.54&amp;nova=false" TargetMode="External"/><Relationship Id="rId372" Type="http://schemas.openxmlformats.org/officeDocument/2006/relationships/hyperlink" Target="https://emea1.datastream.cp.extranet.thomsonreuters.biz/navigator/EconomicsMetadata.aspx?navcode=US69331C1080&amp;caller=DFO&amp;version=3.0.29.54&amp;nova=false" TargetMode="External"/><Relationship Id="rId393" Type="http://schemas.openxmlformats.org/officeDocument/2006/relationships/hyperlink" Target="https://emea1.datastream.cp.extranet.thomsonreuters.biz/navigator/EconomicsMetadata.aspx?navcode=US74251V1026&amp;caller=DFO&amp;version=3.0.29.54&amp;nova=false" TargetMode="External"/><Relationship Id="rId407" Type="http://schemas.openxmlformats.org/officeDocument/2006/relationships/hyperlink" Target="https://emea1.datastream.cp.extranet.thomsonreuters.biz/navigator/EconomicsMetadata.aspx?navcode=US7512121010&amp;caller=DFO&amp;version=3.0.29.54&amp;nova=false" TargetMode="External"/><Relationship Id="rId428" Type="http://schemas.openxmlformats.org/officeDocument/2006/relationships/hyperlink" Target="https://emea1.datastream.cp.extranet.thomsonreuters.biz/navigator/EconomicsMetadata.aspx?navcode=US80004C1018&amp;caller=DFO&amp;version=3.0.29.54&amp;nova=false" TargetMode="External"/><Relationship Id="rId449" Type="http://schemas.openxmlformats.org/officeDocument/2006/relationships/hyperlink" Target="https://emea1.datastream.cp.extranet.thomsonreuters.biz/navigator/EconomicsMetadata.aspx?navcode=US8636671013&amp;caller=DFO&amp;version=3.0.29.54&amp;nova=false" TargetMode="External"/><Relationship Id="rId211" Type="http://schemas.openxmlformats.org/officeDocument/2006/relationships/hyperlink" Target="https://emea1.datastream.cp.extranet.thomsonreuters.biz/navigator/EconomicsMetadata.aspx?navcode=US3134003017&amp;caller=DFO&amp;version=3.0.29.54&amp;nova=false" TargetMode="External"/><Relationship Id="rId232" Type="http://schemas.openxmlformats.org/officeDocument/2006/relationships/hyperlink" Target="https://emea1.datastream.cp.extranet.thomsonreuters.biz/navigator/EconomicsMetadata.aspx?navcode=US37247D1063&amp;caller=DFO&amp;version=3.0.29.54&amp;nova=false" TargetMode="External"/><Relationship Id="rId253" Type="http://schemas.openxmlformats.org/officeDocument/2006/relationships/hyperlink" Target="https://emea1.datastream.cp.extranet.thomsonreuters.biz/navigator/EconomicsMetadata.aspx?navcode=US4370761029&amp;caller=DFO&amp;version=3.0.29.54&amp;nova=false" TargetMode="External"/><Relationship Id="rId274" Type="http://schemas.openxmlformats.org/officeDocument/2006/relationships/hyperlink" Target="https://emea1.datastream.cp.extranet.thomsonreuters.biz/navigator/EconomicsMetadata.aspx?navcode=US46625H1005&amp;caller=DFO&amp;version=3.0.29.54&amp;nova=false" TargetMode="External"/><Relationship Id="rId295" Type="http://schemas.openxmlformats.org/officeDocument/2006/relationships/hyperlink" Target="https://emea1.datastream.cp.extranet.thomsonreuters.biz/navigator/EconomicsMetadata.aspx?navcode=US50540R4092&amp;caller=DFO&amp;version=3.0.29.54&amp;nova=false" TargetMode="External"/><Relationship Id="rId309" Type="http://schemas.openxmlformats.org/officeDocument/2006/relationships/hyperlink" Target="https://emea1.datastream.cp.extranet.thomsonreuters.biz/navigator/EconomicsMetadata.aspx?navcode=US55261F1049&amp;caller=DFO&amp;version=3.0.29.54&amp;nova=false" TargetMode="External"/><Relationship Id="rId460" Type="http://schemas.openxmlformats.org/officeDocument/2006/relationships/hyperlink" Target="https://emea1.datastream.cp.extranet.thomsonreuters.biz/navigator/EconomicsMetadata.aspx?navcode=US87901J1051&amp;caller=DFO&amp;version=3.0.29.54&amp;nova=false" TargetMode="External"/><Relationship Id="rId481" Type="http://schemas.openxmlformats.org/officeDocument/2006/relationships/hyperlink" Target="https://emea1.datastream.cp.extranet.thomsonreuters.biz/navigator/EconomicsMetadata.aspx?navcode=US9113121068&amp;caller=DFO&amp;version=3.0.29.54&amp;nova=false" TargetMode="External"/><Relationship Id="rId516" Type="http://schemas.openxmlformats.org/officeDocument/2006/relationships/hyperlink" Target="https://emea1.datastream.cp.extranet.thomsonreuters.biz/navigator/EconomicsMetadata.aspx?navcode=US9831341071&amp;caller=DFO&amp;version=3.0.29.54&amp;nova=false" TargetMode="External"/><Relationship Id="rId27" Type="http://schemas.openxmlformats.org/officeDocument/2006/relationships/hyperlink" Target="https://emea1.datastream.cp.extranet.thomsonreuters.biz/navigator/EconomicsMetadata.aspx?navcode=CH0044328745&amp;caller=DFO&amp;version=3.0.29.54&amp;nova=false" TargetMode="External"/><Relationship Id="rId48" Type="http://schemas.openxmlformats.org/officeDocument/2006/relationships/hyperlink" Target="https://emea1.datastream.cp.extranet.thomsonreuters.biz/navigator/EconomicsMetadata.aspx?navcode=US00846U1016&amp;caller=DFO&amp;version=3.0.29.54&amp;nova=false" TargetMode="External"/><Relationship Id="rId69" Type="http://schemas.openxmlformats.org/officeDocument/2006/relationships/hyperlink" Target="https://emea1.datastream.cp.extranet.thomsonreuters.biz/navigator/EconomicsMetadata.aspx?navcode=US0320951017&amp;caller=DFO&amp;version=3.0.29.54&amp;nova=false" TargetMode="External"/><Relationship Id="rId113" Type="http://schemas.openxmlformats.org/officeDocument/2006/relationships/hyperlink" Target="https://emea1.datastream.cp.extranet.thomsonreuters.biz/navigator/EconomicsMetadata.aspx?navcode=US1011371077&amp;caller=DFO&amp;version=3.0.29.54&amp;nova=false" TargetMode="External"/><Relationship Id="rId134" Type="http://schemas.openxmlformats.org/officeDocument/2006/relationships/hyperlink" Target="https://emea1.datastream.cp.extranet.thomsonreuters.biz/navigator/EconomicsMetadata.aspx?navcode=US1491231015&amp;caller=DFO&amp;version=3.0.29.54&amp;nova=false" TargetMode="External"/><Relationship Id="rId320" Type="http://schemas.openxmlformats.org/officeDocument/2006/relationships/hyperlink" Target="https://emea1.datastream.cp.extranet.thomsonreuters.biz/navigator/EconomicsMetadata.aspx?navcode=US5801351017&amp;caller=DFO&amp;version=3.0.29.54&amp;nova=false" TargetMode="External"/><Relationship Id="rId80" Type="http://schemas.openxmlformats.org/officeDocument/2006/relationships/hyperlink" Target="https://emea1.datastream.cp.extranet.thomsonreuters.biz/navigator/EconomicsMetadata.aspx?navcode=US0382221051&amp;caller=DFO&amp;version=3.0.29.54&amp;nova=false" TargetMode="External"/><Relationship Id="rId155" Type="http://schemas.openxmlformats.org/officeDocument/2006/relationships/hyperlink" Target="https://emea1.datastream.cp.extranet.thomsonreuters.biz/navigator/EconomicsMetadata.aspx?navcode=US2056381096&amp;caller=DFO&amp;version=3.0.29.54&amp;nova=false" TargetMode="External"/><Relationship Id="rId176" Type="http://schemas.openxmlformats.org/officeDocument/2006/relationships/hyperlink" Target="https://emea1.datastream.cp.extranet.thomsonreuters.biz/navigator/EconomicsMetadata.aspx?navcode=US2546871060&amp;caller=DFO&amp;version=3.0.29.54&amp;nova=false" TargetMode="External"/><Relationship Id="rId197" Type="http://schemas.openxmlformats.org/officeDocument/2006/relationships/hyperlink" Target="https://emea1.datastream.cp.extranet.thomsonreuters.biz/navigator/EconomicsMetadata.aspx?navcode=US2910111044&amp;caller=DFO&amp;version=3.0.29.54&amp;nova=false" TargetMode="External"/><Relationship Id="rId341" Type="http://schemas.openxmlformats.org/officeDocument/2006/relationships/hyperlink" Target="https://emea1.datastream.cp.extranet.thomsonreuters.biz/navigator/EconomicsMetadata.aspx?navcode=US62955J1034&amp;caller=DFO&amp;version=3.0.29.54&amp;nova=false" TargetMode="External"/><Relationship Id="rId362" Type="http://schemas.openxmlformats.org/officeDocument/2006/relationships/hyperlink" Target="https://emea1.datastream.cp.extranet.thomsonreuters.biz/navigator/EconomicsMetadata.aspx?navcode=US6703461052&amp;caller=DFO&amp;version=3.0.29.54&amp;nova=false" TargetMode="External"/><Relationship Id="rId383" Type="http://schemas.openxmlformats.org/officeDocument/2006/relationships/hyperlink" Target="https://emea1.datastream.cp.extranet.thomsonreuters.biz/navigator/EconomicsMetadata.aspx?navcode=US7134481081&amp;caller=DFO&amp;version=3.0.29.54&amp;nova=false" TargetMode="External"/><Relationship Id="rId418" Type="http://schemas.openxmlformats.org/officeDocument/2006/relationships/hyperlink" Target="https://emea1.datastream.cp.extranet.thomsonreuters.biz/navigator/EconomicsMetadata.aspx?navcode=US7753711073&amp;caller=DFO&amp;version=3.0.29.54&amp;nova=false" TargetMode="External"/><Relationship Id="rId439" Type="http://schemas.openxmlformats.org/officeDocument/2006/relationships/hyperlink" Target="https://emea1.datastream.cp.extranet.thomsonreuters.biz/navigator/EconomicsMetadata.aspx?navcode=US8425871071&amp;caller=DFO&amp;version=3.0.29.54&amp;nova=false" TargetMode="External"/><Relationship Id="rId201" Type="http://schemas.openxmlformats.org/officeDocument/2006/relationships/hyperlink" Target="https://emea1.datastream.cp.extranet.thomsonreuters.biz/navigator/EconomicsMetadata.aspx?navcode=US30040W1080&amp;caller=DFO&amp;version=3.0.29.54&amp;nova=false" TargetMode="External"/><Relationship Id="rId222" Type="http://schemas.openxmlformats.org/officeDocument/2006/relationships/hyperlink" Target="https://emea1.datastream.cp.extranet.thomsonreuters.biz/navigator/EconomicsMetadata.aspx?navcode=US3453708600&amp;caller=DFO&amp;version=3.0.29.54&amp;nova=false" TargetMode="External"/><Relationship Id="rId243" Type="http://schemas.openxmlformats.org/officeDocument/2006/relationships/hyperlink" Target="https://emea1.datastream.cp.extranet.thomsonreuters.biz/navigator/EconomicsMetadata.aspx?navcode=US4136191073&amp;caller=DFO&amp;version=3.0.29.54&amp;nova=false" TargetMode="External"/><Relationship Id="rId264" Type="http://schemas.openxmlformats.org/officeDocument/2006/relationships/hyperlink" Target="https://emea1.datastream.cp.extranet.thomsonreuters.biz/navigator/EconomicsMetadata.aspx?navcode=US4581401001&amp;caller=DFO&amp;version=3.0.29.54&amp;nova=false" TargetMode="External"/><Relationship Id="rId285" Type="http://schemas.openxmlformats.org/officeDocument/2006/relationships/hyperlink" Target="https://emea1.datastream.cp.extranet.thomsonreuters.biz/navigator/EconomicsMetadata.aspx?navcode=US4878361082&amp;caller=DFO&amp;version=3.0.29.54&amp;nova=false" TargetMode="External"/><Relationship Id="rId450" Type="http://schemas.openxmlformats.org/officeDocument/2006/relationships/hyperlink" Target="https://emea1.datastream.cp.extranet.thomsonreuters.biz/navigator/EconomicsMetadata.aspx?navcode=US8668102036&amp;caller=DFO&amp;version=3.0.29.54&amp;nova=false" TargetMode="External"/><Relationship Id="rId471" Type="http://schemas.openxmlformats.org/officeDocument/2006/relationships/hyperlink" Target="https://emea1.datastream.cp.extranet.thomsonreuters.biz/navigator/EconomicsMetadata.aspx?navcode=US8919061098&amp;caller=DFO&amp;version=3.0.29.54&amp;nova=false" TargetMode="External"/><Relationship Id="rId506" Type="http://schemas.openxmlformats.org/officeDocument/2006/relationships/hyperlink" Target="https://emea1.datastream.cp.extranet.thomsonreuters.biz/navigator/EconomicsMetadata.aspx?navcode=US95040Q1040&amp;caller=DFO&amp;version=3.0.29.54&amp;nova=false" TargetMode="External"/><Relationship Id="rId17" Type="http://schemas.openxmlformats.org/officeDocument/2006/relationships/hyperlink" Target="https://emea1.datastream.cp.extranet.thomsonreuters.biz/navigator/HelpFiles/DatatypeDefinitions/en/99/WC19670.htm" TargetMode="External"/><Relationship Id="rId38" Type="http://schemas.openxmlformats.org/officeDocument/2006/relationships/hyperlink" Target="https://emea1.datastream.cp.extranet.thomsonreuters.biz/navigator/EconomicsMetadata.aspx?navcode=IE00BY7QL619&amp;caller=DFO&amp;version=3.0.29.54&amp;nova=false" TargetMode="External"/><Relationship Id="rId59" Type="http://schemas.openxmlformats.org/officeDocument/2006/relationships/hyperlink" Target="https://emea1.datastream.cp.extranet.thomsonreuters.biz/navigator/EconomicsMetadata.aspx?navcode=US02209S1033&amp;caller=DFO&amp;version=3.0.29.54&amp;nova=false" TargetMode="External"/><Relationship Id="rId103" Type="http://schemas.openxmlformats.org/officeDocument/2006/relationships/hyperlink" Target="https://emea1.datastream.cp.extranet.thomsonreuters.biz/navigator/EconomicsMetadata.aspx?navcode=US0846707026&amp;caller=DFO&amp;version=3.0.29.54&amp;nova=false" TargetMode="External"/><Relationship Id="rId124" Type="http://schemas.openxmlformats.org/officeDocument/2006/relationships/hyperlink" Target="https://emea1.datastream.cp.extranet.thomsonreuters.biz/navigator/EconomicsMetadata.aspx?navcode=US1258961002&amp;caller=DFO&amp;version=3.0.29.54&amp;nova=false" TargetMode="External"/><Relationship Id="rId310" Type="http://schemas.openxmlformats.org/officeDocument/2006/relationships/hyperlink" Target="https://emea1.datastream.cp.extranet.thomsonreuters.biz/navigator/EconomicsMetadata.aspx?navcode=US55262C1009&amp;caller=DFO&amp;version=3.0.29.54&amp;nova=false" TargetMode="External"/><Relationship Id="rId492" Type="http://schemas.openxmlformats.org/officeDocument/2006/relationships/hyperlink" Target="https://emea1.datastream.cp.extranet.thomsonreuters.biz/navigator/EconomicsMetadata.aspx?navcode=US9255501051&amp;caller=DFO&amp;version=3.0.29.54&amp;nova=false" TargetMode="External"/><Relationship Id="rId70" Type="http://schemas.openxmlformats.org/officeDocument/2006/relationships/hyperlink" Target="https://emea1.datastream.cp.extranet.thomsonreuters.biz/navigator/EconomicsMetadata.aspx?navcode=US0325111070&amp;caller=DFO&amp;version=3.0.29.54&amp;nova=false" TargetMode="External"/><Relationship Id="rId91" Type="http://schemas.openxmlformats.org/officeDocument/2006/relationships/hyperlink" Target="https://emea1.datastream.cp.extranet.thomsonreuters.biz/navigator/EconomicsMetadata.aspx?navcode=US0559211000&amp;caller=DFO&amp;version=3.0.29.54&amp;nova=false" TargetMode="External"/><Relationship Id="rId145" Type="http://schemas.openxmlformats.org/officeDocument/2006/relationships/hyperlink" Target="https://emea1.datastream.cp.extranet.thomsonreuters.biz/navigator/EconomicsMetadata.aspx?navcode=US1729081059&amp;caller=DFO&amp;version=3.0.29.54&amp;nova=false" TargetMode="External"/><Relationship Id="rId166" Type="http://schemas.openxmlformats.org/officeDocument/2006/relationships/hyperlink" Target="https://emea1.datastream.cp.extranet.thomsonreuters.biz/navigator/EconomicsMetadata.aspx?navcode=US2333311072&amp;caller=DFO&amp;version=3.0.29.54&amp;nova=false" TargetMode="External"/><Relationship Id="rId187" Type="http://schemas.openxmlformats.org/officeDocument/2006/relationships/hyperlink" Target="https://emea1.datastream.cp.extranet.thomsonreuters.biz/navigator/EconomicsMetadata.aspx?navcode=US26884L1098&amp;caller=DFO&amp;version=3.0.29.54&amp;nova=false" TargetMode="External"/><Relationship Id="rId331" Type="http://schemas.openxmlformats.org/officeDocument/2006/relationships/hyperlink" Target="https://emea1.datastream.cp.extranet.thomsonreuters.biz/navigator/EconomicsMetadata.aspx?navcode=US6085541018&amp;caller=DFO&amp;version=3.0.29.54&amp;nova=false" TargetMode="External"/><Relationship Id="rId352" Type="http://schemas.openxmlformats.org/officeDocument/2006/relationships/hyperlink" Target="https://emea1.datastream.cp.extranet.thomsonreuters.biz/navigator/EconomicsMetadata.aspx?navcode=US6541061031&amp;caller=DFO&amp;version=3.0.29.54&amp;nova=false" TargetMode="External"/><Relationship Id="rId373" Type="http://schemas.openxmlformats.org/officeDocument/2006/relationships/hyperlink" Target="https://emea1.datastream.cp.extranet.thomsonreuters.biz/navigator/EconomicsMetadata.aspx?navcode=US6934751057&amp;caller=DFO&amp;version=3.0.29.54&amp;nova=false" TargetMode="External"/><Relationship Id="rId394" Type="http://schemas.openxmlformats.org/officeDocument/2006/relationships/hyperlink" Target="https://emea1.datastream.cp.extranet.thomsonreuters.biz/navigator/EconomicsMetadata.aspx?navcode=US7427181091&amp;caller=DFO&amp;version=3.0.29.54&amp;nova=false" TargetMode="External"/><Relationship Id="rId408" Type="http://schemas.openxmlformats.org/officeDocument/2006/relationships/hyperlink" Target="https://emea1.datastream.cp.extranet.thomsonreuters.biz/navigator/EconomicsMetadata.aspx?navcode=US75281A1097&amp;caller=DFO&amp;version=3.0.29.54&amp;nova=false" TargetMode="External"/><Relationship Id="rId429" Type="http://schemas.openxmlformats.org/officeDocument/2006/relationships/hyperlink" Target="https://emea1.datastream.cp.extranet.thomsonreuters.biz/navigator/EconomicsMetadata.aspx?navcode=US80589M1027&amp;caller=DFO&amp;version=3.0.29.54&amp;nova=false" TargetMode="External"/><Relationship Id="rId1" Type="http://schemas.openxmlformats.org/officeDocument/2006/relationships/hyperlink" Target="https://emea1.datastream.cp.extranet.thomsonreuters.biz/navigator/HelpFiles/DatatypeDefinitions/en/99/WC19600.htm" TargetMode="External"/><Relationship Id="rId212" Type="http://schemas.openxmlformats.org/officeDocument/2006/relationships/hyperlink" Target="https://emea1.datastream.cp.extranet.thomsonreuters.biz/navigator/EconomicsMetadata.aspx?navcode=US3135861090&amp;caller=DFO&amp;version=3.0.29.54&amp;nova=false" TargetMode="External"/><Relationship Id="rId233" Type="http://schemas.openxmlformats.org/officeDocument/2006/relationships/hyperlink" Target="https://emea1.datastream.cp.extranet.thomsonreuters.biz/navigator/EconomicsMetadata.aspx?navcode=US3755581036&amp;caller=DFO&amp;version=3.0.29.54&amp;nova=false" TargetMode="External"/><Relationship Id="rId254" Type="http://schemas.openxmlformats.org/officeDocument/2006/relationships/hyperlink" Target="https://emea1.datastream.cp.extranet.thomsonreuters.biz/navigator/EconomicsMetadata.aspx?navcode=US4385161066&amp;caller=DFO&amp;version=3.0.29.54&amp;nova=false" TargetMode="External"/><Relationship Id="rId440" Type="http://schemas.openxmlformats.org/officeDocument/2006/relationships/hyperlink" Target="https://emea1.datastream.cp.extranet.thomsonreuters.biz/navigator/EconomicsMetadata.aspx?navcode=US8447411088&amp;caller=DFO&amp;version=3.0.29.54&amp;nova=false" TargetMode="External"/><Relationship Id="rId28" Type="http://schemas.openxmlformats.org/officeDocument/2006/relationships/hyperlink" Target="https://emea1.datastream.cp.extranet.thomsonreuters.biz/navigator/EconomicsMetadata.aspx?navcode=CH0048265513&amp;caller=DFO&amp;version=3.0.29.54&amp;nova=false" TargetMode="External"/><Relationship Id="rId49" Type="http://schemas.openxmlformats.org/officeDocument/2006/relationships/hyperlink" Target="https://emea1.datastream.cp.extranet.thomsonreuters.biz/navigator/EconomicsMetadata.aspx?navcode=US0091581068&amp;caller=DFO&amp;version=3.0.29.54&amp;nova=false" TargetMode="External"/><Relationship Id="rId114" Type="http://schemas.openxmlformats.org/officeDocument/2006/relationships/hyperlink" Target="https://emea1.datastream.cp.extranet.thomsonreuters.biz/navigator/EconomicsMetadata.aspx?navcode=US1101221083&amp;caller=DFO&amp;version=3.0.29.54&amp;nova=false" TargetMode="External"/><Relationship Id="rId275" Type="http://schemas.openxmlformats.org/officeDocument/2006/relationships/hyperlink" Target="https://emea1.datastream.cp.extranet.thomsonreuters.biz/navigator/EconomicsMetadata.aspx?navcode=US4663131039&amp;caller=DFO&amp;version=3.0.29.54&amp;nova=false" TargetMode="External"/><Relationship Id="rId296" Type="http://schemas.openxmlformats.org/officeDocument/2006/relationships/hyperlink" Target="https://emea1.datastream.cp.extranet.thomsonreuters.biz/navigator/EconomicsMetadata.aspx?navcode=US5184391044&amp;caller=DFO&amp;version=3.0.29.54&amp;nova=false" TargetMode="External"/><Relationship Id="rId300" Type="http://schemas.openxmlformats.org/officeDocument/2006/relationships/hyperlink" Target="https://emea1.datastream.cp.extranet.thomsonreuters.biz/navigator/EconomicsMetadata.aspx?navcode=US5260571048&amp;caller=DFO&amp;version=3.0.29.54&amp;nova=false" TargetMode="External"/><Relationship Id="rId461" Type="http://schemas.openxmlformats.org/officeDocument/2006/relationships/hyperlink" Target="https://emea1.datastream.cp.extranet.thomsonreuters.biz/navigator/EconomicsMetadata.aspx?navcode=US8796641004&amp;caller=DFO&amp;version=3.0.29.54&amp;nova=false" TargetMode="External"/><Relationship Id="rId482" Type="http://schemas.openxmlformats.org/officeDocument/2006/relationships/hyperlink" Target="https://emea1.datastream.cp.extranet.thomsonreuters.biz/navigator/EconomicsMetadata.aspx?navcode=US9129091081&amp;caller=DFO&amp;version=3.0.29.54&amp;nova=false" TargetMode="External"/><Relationship Id="rId517" Type="http://schemas.openxmlformats.org/officeDocument/2006/relationships/hyperlink" Target="https://emea1.datastream.cp.extranet.thomsonreuters.biz/navigator/EconomicsMetadata.aspx?navcode=US98389B1008&amp;caller=DFO&amp;version=3.0.29.54&amp;nova=false" TargetMode="External"/><Relationship Id="rId60" Type="http://schemas.openxmlformats.org/officeDocument/2006/relationships/hyperlink" Target="https://emea1.datastream.cp.extranet.thomsonreuters.biz/navigator/EconomicsMetadata.aspx?navcode=US0231351067&amp;caller=DFO&amp;version=3.0.29.54&amp;nova=false" TargetMode="External"/><Relationship Id="rId81" Type="http://schemas.openxmlformats.org/officeDocument/2006/relationships/hyperlink" Target="https://emea1.datastream.cp.extranet.thomsonreuters.biz/navigator/EconomicsMetadata.aspx?navcode=US0394831020&amp;caller=DFO&amp;version=3.0.29.54&amp;nova=false" TargetMode="External"/><Relationship Id="rId135" Type="http://schemas.openxmlformats.org/officeDocument/2006/relationships/hyperlink" Target="https://emea1.datastream.cp.extranet.thomsonreuters.biz/navigator/EconomicsMetadata.aspx?navcode=US1510201049&amp;caller=DFO&amp;version=3.0.29.54&amp;nova=false" TargetMode="External"/><Relationship Id="rId156" Type="http://schemas.openxmlformats.org/officeDocument/2006/relationships/hyperlink" Target="https://emea1.datastream.cp.extranet.thomsonreuters.biz/navigator/EconomicsMetadata.aspx?navcode=US2058871029&amp;caller=DFO&amp;version=3.0.29.54&amp;nova=false" TargetMode="External"/><Relationship Id="rId177" Type="http://schemas.openxmlformats.org/officeDocument/2006/relationships/hyperlink" Target="https://emea1.datastream.cp.extranet.thomsonreuters.biz/navigator/EconomicsMetadata.aspx?navcode=US2547091080&amp;caller=DFO&amp;version=3.0.29.54&amp;nova=false" TargetMode="External"/><Relationship Id="rId198" Type="http://schemas.openxmlformats.org/officeDocument/2006/relationships/hyperlink" Target="https://emea1.datastream.cp.extranet.thomsonreuters.biz/navigator/EconomicsMetadata.aspx?navcode=US29364G1031&amp;caller=DFO&amp;version=3.0.29.54&amp;nova=false" TargetMode="External"/><Relationship Id="rId321" Type="http://schemas.openxmlformats.org/officeDocument/2006/relationships/hyperlink" Target="https://emea1.datastream.cp.extranet.thomsonreuters.biz/navigator/EconomicsMetadata.aspx?navcode=US58155Q1031&amp;caller=DFO&amp;version=3.0.29.54&amp;nova=false" TargetMode="External"/><Relationship Id="rId342" Type="http://schemas.openxmlformats.org/officeDocument/2006/relationships/hyperlink" Target="https://emea1.datastream.cp.extranet.thomsonreuters.biz/navigator/EconomicsMetadata.aspx?navcode=US6311031081&amp;caller=DFO&amp;version=3.0.29.54&amp;nova=false" TargetMode="External"/><Relationship Id="rId363" Type="http://schemas.openxmlformats.org/officeDocument/2006/relationships/hyperlink" Target="https://emea1.datastream.cp.extranet.thomsonreuters.biz/navigator/EconomicsMetadata.aspx?navcode=US67066G1040&amp;caller=DFO&amp;version=3.0.29.54&amp;nova=false" TargetMode="External"/><Relationship Id="rId384" Type="http://schemas.openxmlformats.org/officeDocument/2006/relationships/hyperlink" Target="https://emea1.datastream.cp.extranet.thomsonreuters.biz/navigator/EconomicsMetadata.aspx?navcode=US7140461093&amp;caller=DFO&amp;version=3.0.29.54&amp;nova=false" TargetMode="External"/><Relationship Id="rId419" Type="http://schemas.openxmlformats.org/officeDocument/2006/relationships/hyperlink" Target="https://emea1.datastream.cp.extranet.thomsonreuters.biz/navigator/EconomicsMetadata.aspx?navcode=US7766961061&amp;caller=DFO&amp;version=3.0.29.54&amp;nova=false" TargetMode="External"/><Relationship Id="rId202" Type="http://schemas.openxmlformats.org/officeDocument/2006/relationships/hyperlink" Target="https://emea1.datastream.cp.extranet.thomsonreuters.biz/navigator/EconomicsMetadata.aspx?navcode=US30161N1019&amp;caller=DFO&amp;version=3.0.29.54&amp;nova=false" TargetMode="External"/><Relationship Id="rId223" Type="http://schemas.openxmlformats.org/officeDocument/2006/relationships/hyperlink" Target="https://emea1.datastream.cp.extranet.thomsonreuters.biz/navigator/EconomicsMetadata.aspx?navcode=US3458381064&amp;caller=DFO&amp;version=3.0.29.54&amp;nova=false" TargetMode="External"/><Relationship Id="rId244" Type="http://schemas.openxmlformats.org/officeDocument/2006/relationships/hyperlink" Target="https://emea1.datastream.cp.extranet.thomsonreuters.biz/navigator/EconomicsMetadata.aspx?navcode=US4165151048&amp;caller=DFO&amp;version=3.0.29.54&amp;nova=false" TargetMode="External"/><Relationship Id="rId430" Type="http://schemas.openxmlformats.org/officeDocument/2006/relationships/hyperlink" Target="https://emea1.datastream.cp.extranet.thomsonreuters.biz/navigator/EconomicsMetadata.aspx?navcode=US8066051017&amp;caller=DFO&amp;version=3.0.29.54&amp;nova=false" TargetMode="External"/><Relationship Id="rId18" Type="http://schemas.openxmlformats.org/officeDocument/2006/relationships/hyperlink" Target="https://emea1.datastream.cp.extranet.thomsonreuters.biz/navigator/HelpFiles/DatatypeDefinitions/en/99/WC19671.htm" TargetMode="External"/><Relationship Id="rId39" Type="http://schemas.openxmlformats.org/officeDocument/2006/relationships/hyperlink" Target="https://emea1.datastream.cp.extranet.thomsonreuters.biz/navigator/EconomicsMetadata.aspx?navcode=IE00BY9D5467&amp;caller=DFO&amp;version=3.0.29.54&amp;nova=false" TargetMode="External"/><Relationship Id="rId265" Type="http://schemas.openxmlformats.org/officeDocument/2006/relationships/hyperlink" Target="https://emea1.datastream.cp.extranet.thomsonreuters.biz/navigator/EconomicsMetadata.aspx?navcode=US45866F1049&amp;caller=DFO&amp;version=3.0.29.54&amp;nova=false" TargetMode="External"/><Relationship Id="rId286" Type="http://schemas.openxmlformats.org/officeDocument/2006/relationships/hyperlink" Target="https://emea1.datastream.cp.extranet.thomsonreuters.biz/navigator/EconomicsMetadata.aspx?navcode=US4932671088&amp;caller=DFO&amp;version=3.0.29.54&amp;nova=false" TargetMode="External"/><Relationship Id="rId451" Type="http://schemas.openxmlformats.org/officeDocument/2006/relationships/hyperlink" Target="https://emea1.datastream.cp.extranet.thomsonreuters.biz/navigator/EconomicsMetadata.aspx?navcode=US86764P1093&amp;caller=DFO&amp;version=3.0.29.54&amp;nova=false" TargetMode="External"/><Relationship Id="rId472" Type="http://schemas.openxmlformats.org/officeDocument/2006/relationships/hyperlink" Target="https://emea1.datastream.cp.extranet.thomsonreuters.biz/navigator/EconomicsMetadata.aspx?navcode=US8941641024&amp;caller=DFO&amp;version=3.0.29.54&amp;nova=false" TargetMode="External"/><Relationship Id="rId493" Type="http://schemas.openxmlformats.org/officeDocument/2006/relationships/hyperlink" Target="https://emea1.datastream.cp.extranet.thomsonreuters.biz/navigator/EconomicsMetadata.aspx?navcode=US92556H2067&amp;caller=DFO&amp;version=3.0.29.54&amp;nova=false" TargetMode="External"/><Relationship Id="rId507" Type="http://schemas.openxmlformats.org/officeDocument/2006/relationships/hyperlink" Target="https://emea1.datastream.cp.extranet.thomsonreuters.biz/navigator/EconomicsMetadata.aspx?navcode=US9505901093&amp;caller=DFO&amp;version=3.0.29.54&amp;nova=false" TargetMode="External"/><Relationship Id="rId50" Type="http://schemas.openxmlformats.org/officeDocument/2006/relationships/hyperlink" Target="https://emea1.datastream.cp.extranet.thomsonreuters.biz/navigator/EconomicsMetadata.aspx?navcode=US00971T1016&amp;caller=DFO&amp;version=3.0.29.54&amp;nova=false" TargetMode="External"/><Relationship Id="rId104" Type="http://schemas.openxmlformats.org/officeDocument/2006/relationships/hyperlink" Target="https://emea1.datastream.cp.extranet.thomsonreuters.biz/navigator/EconomicsMetadata.aspx?navcode=US0865161014&amp;caller=DFO&amp;version=3.0.29.54&amp;nova=false" TargetMode="External"/><Relationship Id="rId125" Type="http://schemas.openxmlformats.org/officeDocument/2006/relationships/hyperlink" Target="https://emea1.datastream.cp.extranet.thomsonreuters.biz/navigator/EconomicsMetadata.aspx?navcode=US1264081035&amp;caller=DFO&amp;version=3.0.29.54&amp;nova=false" TargetMode="External"/><Relationship Id="rId146" Type="http://schemas.openxmlformats.org/officeDocument/2006/relationships/hyperlink" Target="https://emea1.datastream.cp.extranet.thomsonreuters.biz/navigator/EconomicsMetadata.aspx?navcode=US1729674242&amp;caller=DFO&amp;version=3.0.29.54&amp;nova=false" TargetMode="External"/><Relationship Id="rId167" Type="http://schemas.openxmlformats.org/officeDocument/2006/relationships/hyperlink" Target="https://emea1.datastream.cp.extranet.thomsonreuters.biz/navigator/EconomicsMetadata.aspx?navcode=US23355L1061&amp;caller=DFO&amp;version=3.0.29.54&amp;nova=false" TargetMode="External"/><Relationship Id="rId188" Type="http://schemas.openxmlformats.org/officeDocument/2006/relationships/hyperlink" Target="https://emea1.datastream.cp.extranet.thomsonreuters.biz/navigator/EconomicsMetadata.aspx?navcode=US2692464017&amp;caller=DFO&amp;version=3.0.29.54&amp;nova=false" TargetMode="External"/><Relationship Id="rId311" Type="http://schemas.openxmlformats.org/officeDocument/2006/relationships/hyperlink" Target="https://emea1.datastream.cp.extranet.thomsonreuters.biz/navigator/EconomicsMetadata.aspx?navcode=US5528481030&amp;caller=DFO&amp;version=3.0.29.54&amp;nova=false" TargetMode="External"/><Relationship Id="rId332" Type="http://schemas.openxmlformats.org/officeDocument/2006/relationships/hyperlink" Target="https://emea1.datastream.cp.extranet.thomsonreuters.biz/navigator/EconomicsMetadata.aspx?navcode=US60871R2094&amp;caller=DFO&amp;version=3.0.29.54&amp;nova=false" TargetMode="External"/><Relationship Id="rId353" Type="http://schemas.openxmlformats.org/officeDocument/2006/relationships/hyperlink" Target="https://emea1.datastream.cp.extranet.thomsonreuters.biz/navigator/EconomicsMetadata.aspx?navcode=US65473P1057&amp;caller=DFO&amp;version=3.0.29.54&amp;nova=false" TargetMode="External"/><Relationship Id="rId374" Type="http://schemas.openxmlformats.org/officeDocument/2006/relationships/hyperlink" Target="https://emea1.datastream.cp.extranet.thomsonreuters.biz/navigator/EconomicsMetadata.aspx?navcode=US6935061076&amp;caller=DFO&amp;version=3.0.29.54&amp;nova=false" TargetMode="External"/><Relationship Id="rId395" Type="http://schemas.openxmlformats.org/officeDocument/2006/relationships/hyperlink" Target="https://emea1.datastream.cp.extranet.thomsonreuters.biz/navigator/EconomicsMetadata.aspx?navcode=US7432631056&amp;caller=DFO&amp;version=3.0.29.54&amp;nova=false" TargetMode="External"/><Relationship Id="rId409" Type="http://schemas.openxmlformats.org/officeDocument/2006/relationships/hyperlink" Target="https://emea1.datastream.cp.extranet.thomsonreuters.biz/navigator/EconomicsMetadata.aspx?navcode=US7551115071&amp;caller=DFO&amp;version=3.0.29.54&amp;nova=false" TargetMode="External"/><Relationship Id="rId71" Type="http://schemas.openxmlformats.org/officeDocument/2006/relationships/hyperlink" Target="https://emea1.datastream.cp.extranet.thomsonreuters.biz/navigator/EconomicsMetadata.aspx?navcode=US0326541051&amp;caller=DFO&amp;version=3.0.29.54&amp;nova=false" TargetMode="External"/><Relationship Id="rId92" Type="http://schemas.openxmlformats.org/officeDocument/2006/relationships/hyperlink" Target="https://emea1.datastream.cp.extranet.thomsonreuters.biz/navigator/EconomicsMetadata.aspx?navcode=US05722G1004&amp;caller=DFO&amp;version=3.0.29.54&amp;nova=false" TargetMode="External"/><Relationship Id="rId213" Type="http://schemas.openxmlformats.org/officeDocument/2006/relationships/hyperlink" Target="https://emea1.datastream.cp.extranet.thomsonreuters.biz/navigator/EconomicsMetadata.aspx?navcode=US31428X1063&amp;caller=DFO&amp;version=3.0.29.54&amp;nova=false" TargetMode="External"/><Relationship Id="rId234" Type="http://schemas.openxmlformats.org/officeDocument/2006/relationships/hyperlink" Target="https://emea1.datastream.cp.extranet.thomsonreuters.biz/navigator/EconomicsMetadata.aspx?navcode=US37959E1029&amp;caller=DFO&amp;version=3.0.29.54&amp;nova=false" TargetMode="External"/><Relationship Id="rId420" Type="http://schemas.openxmlformats.org/officeDocument/2006/relationships/hyperlink" Target="https://emea1.datastream.cp.extranet.thomsonreuters.biz/navigator/EconomicsMetadata.aspx?navcode=US7782961038&amp;caller=DFO&amp;version=3.0.29.54&amp;nova=false" TargetMode="External"/><Relationship Id="rId2" Type="http://schemas.openxmlformats.org/officeDocument/2006/relationships/hyperlink" Target="https://emea1.datastream.cp.extranet.thomsonreuters.biz/navigator/HelpFiles/DatatypeDefinitions/en/99/WC19601.htm" TargetMode="External"/><Relationship Id="rId29" Type="http://schemas.openxmlformats.org/officeDocument/2006/relationships/hyperlink" Target="https://emea1.datastream.cp.extranet.thomsonreuters.biz/navigator/EconomicsMetadata.aspx?navcode=CH0102993182&amp;caller=DFO&amp;version=3.0.29.54&amp;nova=false" TargetMode="External"/><Relationship Id="rId255" Type="http://schemas.openxmlformats.org/officeDocument/2006/relationships/hyperlink" Target="https://emea1.datastream.cp.extranet.thomsonreuters.biz/navigator/EconomicsMetadata.aspx?navcode=US4404521001&amp;caller=DFO&amp;version=3.0.29.54&amp;nova=false" TargetMode="External"/><Relationship Id="rId276" Type="http://schemas.openxmlformats.org/officeDocument/2006/relationships/hyperlink" Target="https://emea1.datastream.cp.extranet.thomsonreuters.biz/navigator/EconomicsMetadata.aspx?navcode=US4698141078&amp;caller=DFO&amp;version=3.0.29.54&amp;nova=false" TargetMode="External"/><Relationship Id="rId297" Type="http://schemas.openxmlformats.org/officeDocument/2006/relationships/hyperlink" Target="https://emea1.datastream.cp.extranet.thomsonreuters.biz/navigator/EconomicsMetadata.aspx?navcode=US5246601075&amp;caller=DFO&amp;version=3.0.29.54&amp;nova=false" TargetMode="External"/><Relationship Id="rId441" Type="http://schemas.openxmlformats.org/officeDocument/2006/relationships/hyperlink" Target="https://emea1.datastream.cp.extranet.thomsonreuters.biz/navigator/EconomicsMetadata.aspx?navcode=US8475601097&amp;caller=DFO&amp;version=3.0.29.54&amp;nova=false" TargetMode="External"/><Relationship Id="rId462" Type="http://schemas.openxmlformats.org/officeDocument/2006/relationships/hyperlink" Target="https://emea1.datastream.cp.extranet.thomsonreuters.biz/navigator/EconomicsMetadata.aspx?navcode=US88033G4073&amp;caller=DFO&amp;version=3.0.29.54&amp;nova=false" TargetMode="External"/><Relationship Id="rId483" Type="http://schemas.openxmlformats.org/officeDocument/2006/relationships/hyperlink" Target="https://emea1.datastream.cp.extranet.thomsonreuters.biz/navigator/EconomicsMetadata.aspx?navcode=US91324P1021&amp;caller=DFO&amp;version=3.0.29.54&amp;nova=false" TargetMode="External"/><Relationship Id="rId518" Type="http://schemas.openxmlformats.org/officeDocument/2006/relationships/hyperlink" Target="https://emea1.datastream.cp.extranet.thomsonreuters.biz/navigator/EconomicsMetadata.aspx?navcode=US9839191015&amp;caller=DFO&amp;version=3.0.29.54&amp;nova=false" TargetMode="External"/><Relationship Id="rId40" Type="http://schemas.openxmlformats.org/officeDocument/2006/relationships/hyperlink" Target="https://emea1.datastream.cp.extranet.thomsonreuters.biz/navigator/EconomicsMetadata.aspx?navcode=PA1436583006&amp;caller=DFO&amp;version=3.0.29.54&amp;nova=false" TargetMode="External"/><Relationship Id="rId115" Type="http://schemas.openxmlformats.org/officeDocument/2006/relationships/hyperlink" Target="https://emea1.datastream.cp.extranet.thomsonreuters.biz/navigator/EconomicsMetadata.aspx?navcode=US1113201073&amp;caller=DFO&amp;version=3.0.29.54&amp;nova=false" TargetMode="External"/><Relationship Id="rId136" Type="http://schemas.openxmlformats.org/officeDocument/2006/relationships/hyperlink" Target="https://emea1.datastream.cp.extranet.thomsonreuters.biz/navigator/EconomicsMetadata.aspx?navcode=US15189T1079&amp;caller=DFO&amp;version=3.0.29.54&amp;nova=false" TargetMode="External"/><Relationship Id="rId157" Type="http://schemas.openxmlformats.org/officeDocument/2006/relationships/hyperlink" Target="https://emea1.datastream.cp.extranet.thomsonreuters.biz/navigator/EconomicsMetadata.aspx?navcode=US20825C1045&amp;caller=DFO&amp;version=3.0.29.54&amp;nova=false" TargetMode="External"/><Relationship Id="rId178" Type="http://schemas.openxmlformats.org/officeDocument/2006/relationships/hyperlink" Target="https://emea1.datastream.cp.extranet.thomsonreuters.biz/navigator/EconomicsMetadata.aspx?navcode=US25470F1049&amp;caller=DFO&amp;version=3.0.29.54&amp;nova=false" TargetMode="External"/><Relationship Id="rId301" Type="http://schemas.openxmlformats.org/officeDocument/2006/relationships/hyperlink" Target="https://emea1.datastream.cp.extranet.thomsonreuters.biz/navigator/EconomicsMetadata.aspx?navcode=US5297711070&amp;caller=DFO&amp;version=3.0.29.54&amp;nova=false" TargetMode="External"/><Relationship Id="rId322" Type="http://schemas.openxmlformats.org/officeDocument/2006/relationships/hyperlink" Target="https://emea1.datastream.cp.extranet.thomsonreuters.biz/navigator/EconomicsMetadata.aspx?navcode=US5833341077&amp;caller=DFO&amp;version=3.0.29.54&amp;nova=false" TargetMode="External"/><Relationship Id="rId343" Type="http://schemas.openxmlformats.org/officeDocument/2006/relationships/hyperlink" Target="https://emea1.datastream.cp.extranet.thomsonreuters.biz/navigator/EconomicsMetadata.aspx?navcode=US6354051038&amp;caller=DFO&amp;version=3.0.29.54&amp;nova=false" TargetMode="External"/><Relationship Id="rId364" Type="http://schemas.openxmlformats.org/officeDocument/2006/relationships/hyperlink" Target="https://emea1.datastream.cp.extranet.thomsonreuters.biz/navigator/EconomicsMetadata.aspx?navcode=US67098H1041&amp;caller=DFO&amp;version=3.0.29.54&amp;nova=false" TargetMode="External"/><Relationship Id="rId61" Type="http://schemas.openxmlformats.org/officeDocument/2006/relationships/hyperlink" Target="https://emea1.datastream.cp.extranet.thomsonreuters.biz/navigator/EconomicsMetadata.aspx?navcode=US0236081024&amp;caller=DFO&amp;version=3.0.29.54&amp;nova=false" TargetMode="External"/><Relationship Id="rId82" Type="http://schemas.openxmlformats.org/officeDocument/2006/relationships/hyperlink" Target="https://emea1.datastream.cp.extranet.thomsonreuters.biz/navigator/EconomicsMetadata.aspx?navcode=US0441861046&amp;caller=DFO&amp;version=3.0.29.54&amp;nova=false" TargetMode="External"/><Relationship Id="rId199" Type="http://schemas.openxmlformats.org/officeDocument/2006/relationships/hyperlink" Target="https://emea1.datastream.cp.extranet.thomsonreuters.biz/navigator/EconomicsMetadata.aspx?navcode=US2944291051&amp;caller=DFO&amp;version=3.0.29.54&amp;nova=false" TargetMode="External"/><Relationship Id="rId203" Type="http://schemas.openxmlformats.org/officeDocument/2006/relationships/hyperlink" Target="https://emea1.datastream.cp.extranet.thomsonreuters.biz/navigator/EconomicsMetadata.aspx?navcode=US30212P3038&amp;caller=DFO&amp;version=3.0.29.54&amp;nova=false" TargetMode="External"/><Relationship Id="rId385" Type="http://schemas.openxmlformats.org/officeDocument/2006/relationships/hyperlink" Target="https://emea1.datastream.cp.extranet.thomsonreuters.biz/navigator/EconomicsMetadata.aspx?navcode=US7170811035&amp;caller=DFO&amp;version=3.0.29.54&amp;nova=false" TargetMode="External"/><Relationship Id="rId19" Type="http://schemas.openxmlformats.org/officeDocument/2006/relationships/hyperlink" Target="https://emea1.datastream.cp.extranet.thomsonreuters.biz/navigator/HelpFiles/DatatypeDefinitions/en/99/WC19680.htm" TargetMode="External"/><Relationship Id="rId224" Type="http://schemas.openxmlformats.org/officeDocument/2006/relationships/hyperlink" Target="https://emea1.datastream.cp.extranet.thomsonreuters.biz/navigator/EconomicsMetadata.aspx?navcode=US3546131018&amp;caller=DFO&amp;version=3.0.29.54&amp;nova=false" TargetMode="External"/><Relationship Id="rId245" Type="http://schemas.openxmlformats.org/officeDocument/2006/relationships/hyperlink" Target="https://emea1.datastream.cp.extranet.thomsonreuters.biz/navigator/EconomicsMetadata.aspx?navcode=US4180561072&amp;caller=DFO&amp;version=3.0.29.54&amp;nova=false" TargetMode="External"/><Relationship Id="rId266" Type="http://schemas.openxmlformats.org/officeDocument/2006/relationships/hyperlink" Target="https://emea1.datastream.cp.extranet.thomsonreuters.biz/navigator/EconomicsMetadata.aspx?navcode=US4592001014&amp;caller=DFO&amp;version=3.0.29.54&amp;nova=false" TargetMode="External"/><Relationship Id="rId287" Type="http://schemas.openxmlformats.org/officeDocument/2006/relationships/hyperlink" Target="https://emea1.datastream.cp.extranet.thomsonreuters.biz/navigator/EconomicsMetadata.aspx?navcode=US4943681035&amp;caller=DFO&amp;version=3.0.29.54&amp;nova=false" TargetMode="External"/><Relationship Id="rId410" Type="http://schemas.openxmlformats.org/officeDocument/2006/relationships/hyperlink" Target="https://emea1.datastream.cp.extranet.thomsonreuters.biz/navigator/EconomicsMetadata.aspx?navcode=US75513E1010&amp;caller=DFO&amp;version=3.0.29.54&amp;nova=false" TargetMode="External"/><Relationship Id="rId431" Type="http://schemas.openxmlformats.org/officeDocument/2006/relationships/hyperlink" Target="https://emea1.datastream.cp.extranet.thomsonreuters.biz/navigator/EconomicsMetadata.aspx?navcode=US8085131055&amp;caller=DFO&amp;version=3.0.29.54&amp;nova=false" TargetMode="External"/><Relationship Id="rId452" Type="http://schemas.openxmlformats.org/officeDocument/2006/relationships/hyperlink" Target="https://emea1.datastream.cp.extranet.thomsonreuters.biz/navigator/EconomicsMetadata.aspx?navcode=US8679141031&amp;caller=DFO&amp;version=3.0.29.54&amp;nova=false" TargetMode="External"/><Relationship Id="rId473" Type="http://schemas.openxmlformats.org/officeDocument/2006/relationships/hyperlink" Target="https://emea1.datastream.cp.extranet.thomsonreuters.biz/navigator/EconomicsMetadata.aspx?navcode=US89417E1091&amp;caller=DFO&amp;version=3.0.29.54&amp;nova=false" TargetMode="External"/><Relationship Id="rId494" Type="http://schemas.openxmlformats.org/officeDocument/2006/relationships/hyperlink" Target="https://emea1.datastream.cp.extranet.thomsonreuters.biz/navigator/EconomicsMetadata.aspx?navcode=US92556V1061&amp;caller=DFO&amp;version=3.0.29.54&amp;nova=false" TargetMode="External"/><Relationship Id="rId508" Type="http://schemas.openxmlformats.org/officeDocument/2006/relationships/hyperlink" Target="https://emea1.datastream.cp.extranet.thomsonreuters.biz/navigator/EconomicsMetadata.aspx?navcode=US9581021055&amp;caller=DFO&amp;version=3.0.29.54&amp;nova=false" TargetMode="External"/><Relationship Id="rId30" Type="http://schemas.openxmlformats.org/officeDocument/2006/relationships/hyperlink" Target="https://emea1.datastream.cp.extranet.thomsonreuters.biz/navigator/EconomicsMetadata.aspx?navcode=GB00B6SLMV12&amp;caller=DFO&amp;version=3.0.29.54&amp;nova=false" TargetMode="External"/><Relationship Id="rId105" Type="http://schemas.openxmlformats.org/officeDocument/2006/relationships/hyperlink" Target="https://emea1.datastream.cp.extranet.thomsonreuters.biz/navigator/EconomicsMetadata.aspx?navcode=US0893021032&amp;caller=DFO&amp;version=3.0.29.54&amp;nova=false" TargetMode="External"/><Relationship Id="rId126" Type="http://schemas.openxmlformats.org/officeDocument/2006/relationships/hyperlink" Target="https://emea1.datastream.cp.extranet.thomsonreuters.biz/navigator/EconomicsMetadata.aspx?navcode=US12653C1080&amp;caller=DFO&amp;version=3.0.29.54&amp;nova=false" TargetMode="External"/><Relationship Id="rId147" Type="http://schemas.openxmlformats.org/officeDocument/2006/relationships/hyperlink" Target="https://emea1.datastream.cp.extranet.thomsonreuters.biz/navigator/EconomicsMetadata.aspx?navcode=US1773761002&amp;caller=DFO&amp;version=3.0.29.54&amp;nova=false" TargetMode="External"/><Relationship Id="rId168" Type="http://schemas.openxmlformats.org/officeDocument/2006/relationships/hyperlink" Target="https://emea1.datastream.cp.extranet.thomsonreuters.biz/navigator/EconomicsMetadata.aspx?navcode=US2358511028&amp;caller=DFO&amp;version=3.0.29.54&amp;nova=false" TargetMode="External"/><Relationship Id="rId312" Type="http://schemas.openxmlformats.org/officeDocument/2006/relationships/hyperlink" Target="https://emea1.datastream.cp.extranet.thomsonreuters.biz/navigator/EconomicsMetadata.aspx?navcode=US55616P1049&amp;caller=DFO&amp;version=3.0.29.54&amp;nova=false" TargetMode="External"/><Relationship Id="rId333" Type="http://schemas.openxmlformats.org/officeDocument/2006/relationships/hyperlink" Target="https://emea1.datastream.cp.extranet.thomsonreuters.biz/navigator/EconomicsMetadata.aspx?navcode=US6092071058&amp;caller=DFO&amp;version=3.0.29.54&amp;nova=false" TargetMode="External"/><Relationship Id="rId354" Type="http://schemas.openxmlformats.org/officeDocument/2006/relationships/hyperlink" Target="https://emea1.datastream.cp.extranet.thomsonreuters.biz/navigator/EconomicsMetadata.aspx?navcode=US6550441058&amp;caller=DFO&amp;version=3.0.29.54&amp;nova=false" TargetMode="External"/><Relationship Id="rId51" Type="http://schemas.openxmlformats.org/officeDocument/2006/relationships/hyperlink" Target="https://emea1.datastream.cp.extranet.thomsonreuters.biz/navigator/EconomicsMetadata.aspx?navcode=US0173611064&amp;caller=DFO&amp;version=3.0.29.54&amp;nova=false" TargetMode="External"/><Relationship Id="rId72" Type="http://schemas.openxmlformats.org/officeDocument/2006/relationships/hyperlink" Target="https://emea1.datastream.cp.extranet.thomsonreuters.biz/navigator/EconomicsMetadata.aspx?navcode=US03349M1053&amp;caller=DFO&amp;version=3.0.29.54&amp;nova=false" TargetMode="External"/><Relationship Id="rId93" Type="http://schemas.openxmlformats.org/officeDocument/2006/relationships/hyperlink" Target="https://emea1.datastream.cp.extranet.thomsonreuters.biz/navigator/EconomicsMetadata.aspx?navcode=US0584981064&amp;caller=DFO&amp;version=3.0.29.54&amp;nova=false" TargetMode="External"/><Relationship Id="rId189" Type="http://schemas.openxmlformats.org/officeDocument/2006/relationships/hyperlink" Target="https://emea1.datastream.cp.extranet.thomsonreuters.biz/navigator/EconomicsMetadata.aspx?navcode=US2774321002&amp;caller=DFO&amp;version=3.0.29.54&amp;nova=false" TargetMode="External"/><Relationship Id="rId375" Type="http://schemas.openxmlformats.org/officeDocument/2006/relationships/hyperlink" Target="https://emea1.datastream.cp.extranet.thomsonreuters.biz/navigator/EconomicsMetadata.aspx?navcode=US69351T1060&amp;caller=DFO&amp;version=3.0.29.54&amp;nova=false" TargetMode="External"/><Relationship Id="rId396" Type="http://schemas.openxmlformats.org/officeDocument/2006/relationships/hyperlink" Target="https://emea1.datastream.cp.extranet.thomsonreuters.biz/navigator/EconomicsMetadata.aspx?navcode=US7433151039&amp;caller=DFO&amp;version=3.0.29.54&amp;nova=false" TargetMode="External"/><Relationship Id="rId3" Type="http://schemas.openxmlformats.org/officeDocument/2006/relationships/hyperlink" Target="https://emea1.datastream.cp.extranet.thomsonreuters.biz/navigator/HelpFiles/DatatypeDefinitions/en/99/WC19690.htm" TargetMode="External"/><Relationship Id="rId214" Type="http://schemas.openxmlformats.org/officeDocument/2006/relationships/hyperlink" Target="https://emea1.datastream.cp.extranet.thomsonreuters.biz/navigator/EconomicsMetadata.aspx?navcode=US3156161024&amp;caller=DFO&amp;version=3.0.29.54&amp;nova=false" TargetMode="External"/><Relationship Id="rId235" Type="http://schemas.openxmlformats.org/officeDocument/2006/relationships/hyperlink" Target="https://emea1.datastream.cp.extranet.thomsonreuters.biz/navigator/EconomicsMetadata.aspx?navcode=US38141G1040&amp;caller=DFO&amp;version=3.0.29.54&amp;nova=false" TargetMode="External"/><Relationship Id="rId256" Type="http://schemas.openxmlformats.org/officeDocument/2006/relationships/hyperlink" Target="https://emea1.datastream.cp.extranet.thomsonreuters.biz/navigator/EconomicsMetadata.aspx?navcode=US4410601003&amp;caller=DFO&amp;version=3.0.29.54&amp;nova=false" TargetMode="External"/><Relationship Id="rId277" Type="http://schemas.openxmlformats.org/officeDocument/2006/relationships/hyperlink" Target="https://emea1.datastream.cp.extranet.thomsonreuters.biz/navigator/EconomicsMetadata.aspx?navcode=US47102X1054&amp;caller=DFO&amp;version=3.0.29.54&amp;nova=false" TargetMode="External"/><Relationship Id="rId298" Type="http://schemas.openxmlformats.org/officeDocument/2006/relationships/hyperlink" Target="https://emea1.datastream.cp.extranet.thomsonreuters.biz/navigator/EconomicsMetadata.aspx?navcode=US5249011058&amp;caller=DFO&amp;version=3.0.29.54&amp;nova=false" TargetMode="External"/><Relationship Id="rId400" Type="http://schemas.openxmlformats.org/officeDocument/2006/relationships/hyperlink" Target="https://emea1.datastream.cp.extranet.thomsonreuters.biz/navigator/EconomicsMetadata.aspx?navcode=US7458671010&amp;caller=DFO&amp;version=3.0.29.54&amp;nova=false" TargetMode="External"/><Relationship Id="rId421" Type="http://schemas.openxmlformats.org/officeDocument/2006/relationships/hyperlink" Target="https://emea1.datastream.cp.extranet.thomsonreuters.biz/navigator/EconomicsMetadata.aspx?navcode=US7835491082&amp;caller=DFO&amp;version=3.0.29.54&amp;nova=false" TargetMode="External"/><Relationship Id="rId442" Type="http://schemas.openxmlformats.org/officeDocument/2006/relationships/hyperlink" Target="https://emea1.datastream.cp.extranet.thomsonreuters.biz/navigator/EconomicsMetadata.aspx?navcode=US8520611000&amp;caller=DFO&amp;version=3.0.29.54&amp;nova=false" TargetMode="External"/><Relationship Id="rId463" Type="http://schemas.openxmlformats.org/officeDocument/2006/relationships/hyperlink" Target="https://emea1.datastream.cp.extranet.thomsonreuters.biz/navigator/EconomicsMetadata.aspx?navcode=US8807701029&amp;caller=DFO&amp;version=3.0.29.54&amp;nova=false" TargetMode="External"/><Relationship Id="rId484" Type="http://schemas.openxmlformats.org/officeDocument/2006/relationships/hyperlink" Target="https://emea1.datastream.cp.extranet.thomsonreuters.biz/navigator/EconomicsMetadata.aspx?navcode=US91529Y1064&amp;caller=DFO&amp;version=3.0.29.54&amp;nova=false" TargetMode="External"/><Relationship Id="rId519" Type="http://schemas.openxmlformats.org/officeDocument/2006/relationships/hyperlink" Target="https://emea1.datastream.cp.extranet.thomsonreuters.biz/navigator/EconomicsMetadata.aspx?navcode=US98421M1062&amp;caller=DFO&amp;version=3.0.29.54&amp;nova=false" TargetMode="External"/><Relationship Id="rId116" Type="http://schemas.openxmlformats.org/officeDocument/2006/relationships/hyperlink" Target="https://emea1.datastream.cp.extranet.thomsonreuters.biz/navigator/EconomicsMetadata.aspx?navcode=US1156372096&amp;caller=DFO&amp;version=3.0.29.54&amp;nova=false" TargetMode="External"/><Relationship Id="rId137" Type="http://schemas.openxmlformats.org/officeDocument/2006/relationships/hyperlink" Target="https://emea1.datastream.cp.extranet.thomsonreuters.biz/navigator/EconomicsMetadata.aspx?navcode=US1523121044&amp;caller=DFO&amp;version=3.0.29.54&amp;nova=false" TargetMode="External"/><Relationship Id="rId158" Type="http://schemas.openxmlformats.org/officeDocument/2006/relationships/hyperlink" Target="https://emea1.datastream.cp.extranet.thomsonreuters.biz/navigator/EconomicsMetadata.aspx?navcode=US2091151041&amp;caller=DFO&amp;version=3.0.29.54&amp;nova=false" TargetMode="External"/><Relationship Id="rId302" Type="http://schemas.openxmlformats.org/officeDocument/2006/relationships/hyperlink" Target="https://emea1.datastream.cp.extranet.thomsonreuters.biz/navigator/EconomicsMetadata.aspx?navcode=US5324571083&amp;caller=DFO&amp;version=3.0.29.54&amp;nova=false" TargetMode="External"/><Relationship Id="rId323" Type="http://schemas.openxmlformats.org/officeDocument/2006/relationships/hyperlink" Target="https://emea1.datastream.cp.extranet.thomsonreuters.biz/navigator/EconomicsMetadata.aspx?navcode=US58933Y1055&amp;caller=DFO&amp;version=3.0.29.54&amp;nova=false" TargetMode="External"/><Relationship Id="rId344" Type="http://schemas.openxmlformats.org/officeDocument/2006/relationships/hyperlink" Target="https://emea1.datastream.cp.extranet.thomsonreuters.biz/navigator/EconomicsMetadata.aspx?navcode=US6376401039&amp;caller=DFO&amp;version=3.0.29.54&amp;nova=false" TargetMode="External"/><Relationship Id="rId20" Type="http://schemas.openxmlformats.org/officeDocument/2006/relationships/hyperlink" Target="https://emea1.datastream.cp.extranet.thomsonreuters.biz/navigator/HelpFiles/DatatypeDefinitions/en/99/WC19681.htm" TargetMode="External"/><Relationship Id="rId41" Type="http://schemas.openxmlformats.org/officeDocument/2006/relationships/hyperlink" Target="https://emea1.datastream.cp.extranet.thomsonreuters.biz/navigator/EconomicsMetadata.aspx?navcode=US0010551028&amp;caller=DFO&amp;version=3.0.29.54&amp;nova=false" TargetMode="External"/><Relationship Id="rId62" Type="http://schemas.openxmlformats.org/officeDocument/2006/relationships/hyperlink" Target="https://emea1.datastream.cp.extranet.thomsonreuters.biz/navigator/EconomicsMetadata.aspx?navcode=US0255371017&amp;caller=DFO&amp;version=3.0.29.54&amp;nova=false" TargetMode="External"/><Relationship Id="rId83" Type="http://schemas.openxmlformats.org/officeDocument/2006/relationships/hyperlink" Target="https://emea1.datastream.cp.extranet.thomsonreuters.biz/navigator/EconomicsMetadata.aspx?navcode=US04621X1081&amp;caller=DFO&amp;version=3.0.29.54&amp;nova=false" TargetMode="External"/><Relationship Id="rId179" Type="http://schemas.openxmlformats.org/officeDocument/2006/relationships/hyperlink" Target="https://emea1.datastream.cp.extranet.thomsonreuters.biz/navigator/EconomicsMetadata.aspx?navcode=US25746U1097&amp;caller=DFO&amp;version=3.0.29.54&amp;nova=false" TargetMode="External"/><Relationship Id="rId365" Type="http://schemas.openxmlformats.org/officeDocument/2006/relationships/hyperlink" Target="https://emea1.datastream.cp.extranet.thomsonreuters.biz/navigator/EconomicsMetadata.aspx?navcode=US67103H1077&amp;caller=DFO&amp;version=3.0.29.54&amp;nova=false" TargetMode="External"/><Relationship Id="rId386" Type="http://schemas.openxmlformats.org/officeDocument/2006/relationships/hyperlink" Target="https://emea1.datastream.cp.extranet.thomsonreuters.biz/navigator/EconomicsMetadata.aspx?navcode=US7181721090&amp;caller=DFO&amp;version=3.0.29.54&amp;nova=false" TargetMode="External"/><Relationship Id="rId190" Type="http://schemas.openxmlformats.org/officeDocument/2006/relationships/hyperlink" Target="https://emea1.datastream.cp.extranet.thomsonreuters.biz/navigator/EconomicsMetadata.aspx?navcode=US2774611097&amp;caller=DFO&amp;version=3.0.29.54&amp;nova=false" TargetMode="External"/><Relationship Id="rId204" Type="http://schemas.openxmlformats.org/officeDocument/2006/relationships/hyperlink" Target="https://emea1.datastream.cp.extranet.thomsonreuters.biz/navigator/EconomicsMetadata.aspx?navcode=US3021301094&amp;caller=DFO&amp;version=3.0.29.54&amp;nova=false" TargetMode="External"/><Relationship Id="rId225" Type="http://schemas.openxmlformats.org/officeDocument/2006/relationships/hyperlink" Target="https://emea1.datastream.cp.extranet.thomsonreuters.biz/navigator/EconomicsMetadata.aspx?navcode=US35671D8570&amp;caller=DFO&amp;version=3.0.29.54&amp;nova=false" TargetMode="External"/><Relationship Id="rId246" Type="http://schemas.openxmlformats.org/officeDocument/2006/relationships/hyperlink" Target="https://emea1.datastream.cp.extranet.thomsonreuters.biz/navigator/EconomicsMetadata.aspx?navcode=US42250P1030&amp;caller=DFO&amp;version=3.0.29.54&amp;nova=false" TargetMode="External"/><Relationship Id="rId267" Type="http://schemas.openxmlformats.org/officeDocument/2006/relationships/hyperlink" Target="https://emea1.datastream.cp.extranet.thomsonreuters.biz/navigator/EconomicsMetadata.aspx?navcode=US4595061015&amp;caller=DFO&amp;version=3.0.29.54&amp;nova=false" TargetMode="External"/><Relationship Id="rId288" Type="http://schemas.openxmlformats.org/officeDocument/2006/relationships/hyperlink" Target="https://emea1.datastream.cp.extranet.thomsonreuters.biz/navigator/EconomicsMetadata.aspx?navcode=US49446R1095&amp;caller=DFO&amp;version=3.0.29.54&amp;nova=false" TargetMode="External"/><Relationship Id="rId411" Type="http://schemas.openxmlformats.org/officeDocument/2006/relationships/hyperlink" Target="https://emea1.datastream.cp.extranet.thomsonreuters.biz/navigator/EconomicsMetadata.aspx?navcode=US7565771026&amp;caller=DFO&amp;version=3.0.29.54&amp;nova=false" TargetMode="External"/><Relationship Id="rId432" Type="http://schemas.openxmlformats.org/officeDocument/2006/relationships/hyperlink" Target="https://emea1.datastream.cp.extranet.thomsonreuters.biz/navigator/EconomicsMetadata.aspx?navcode=US81211K1007&amp;caller=DFO&amp;version=3.0.29.54&amp;nova=false" TargetMode="External"/><Relationship Id="rId453" Type="http://schemas.openxmlformats.org/officeDocument/2006/relationships/hyperlink" Target="https://emea1.datastream.cp.extranet.thomsonreuters.biz/navigator/EconomicsMetadata.aspx?navcode=US8685363017&amp;caller=DFO&amp;version=3.0.29.54&amp;nova=false" TargetMode="External"/><Relationship Id="rId474" Type="http://schemas.openxmlformats.org/officeDocument/2006/relationships/hyperlink" Target="https://emea1.datastream.cp.extranet.thomsonreuters.biz/navigator/EconomicsMetadata.aspx?navcode=US89832Q1094&amp;caller=DFO&amp;version=3.0.29.54&amp;nova=false" TargetMode="External"/><Relationship Id="rId509" Type="http://schemas.openxmlformats.org/officeDocument/2006/relationships/hyperlink" Target="https://emea1.datastream.cp.extranet.thomsonreuters.biz/navigator/EconomicsMetadata.aspx?navcode=US9598021098&amp;caller=DFO&amp;version=3.0.29.54&amp;nova=false" TargetMode="External"/><Relationship Id="rId106" Type="http://schemas.openxmlformats.org/officeDocument/2006/relationships/hyperlink" Target="https://emea1.datastream.cp.extranet.thomsonreuters.biz/navigator/EconomicsMetadata.aspx?navcode=US09062X1037&amp;caller=DFO&amp;version=3.0.29.54&amp;nova=false" TargetMode="External"/><Relationship Id="rId127" Type="http://schemas.openxmlformats.org/officeDocument/2006/relationships/hyperlink" Target="https://emea1.datastream.cp.extranet.thomsonreuters.biz/navigator/EconomicsMetadata.aspx?navcode=US1266501006&amp;caller=DFO&amp;version=3.0.29.54&amp;nova=false" TargetMode="External"/><Relationship Id="rId313" Type="http://schemas.openxmlformats.org/officeDocument/2006/relationships/hyperlink" Target="https://emea1.datastream.cp.extranet.thomsonreuters.biz/navigator/EconomicsMetadata.aspx?navcode=US5658491064&amp;caller=DFO&amp;version=3.0.29.54&amp;nova=false" TargetMode="External"/><Relationship Id="rId495" Type="http://schemas.openxmlformats.org/officeDocument/2006/relationships/hyperlink" Target="https://emea1.datastream.cp.extranet.thomsonreuters.biz/navigator/EconomicsMetadata.aspx?navcode=US92826C8394&amp;caller=DFO&amp;version=3.0.29.54&amp;nova=false" TargetMode="External"/><Relationship Id="rId10" Type="http://schemas.openxmlformats.org/officeDocument/2006/relationships/hyperlink" Target="https://emea1.datastream.cp.extranet.thomsonreuters.biz/navigator/HelpFiles/DatatypeDefinitions/en/99/WC19631.htm" TargetMode="External"/><Relationship Id="rId31" Type="http://schemas.openxmlformats.org/officeDocument/2006/relationships/hyperlink" Target="https://emea1.datastream.cp.extranet.thomsonreuters.biz/navigator/EconomicsMetadata.aspx?navcode=GB00BDCPN049&amp;caller=DFO&amp;version=3.0.29.54&amp;nova=false" TargetMode="External"/><Relationship Id="rId52" Type="http://schemas.openxmlformats.org/officeDocument/2006/relationships/hyperlink" Target="https://emea1.datastream.cp.extranet.thomsonreuters.biz/navigator/EconomicsMetadata.aspx?navcode=US01741R1023&amp;caller=DFO&amp;version=3.0.29.54&amp;nova=false" TargetMode="External"/><Relationship Id="rId73" Type="http://schemas.openxmlformats.org/officeDocument/2006/relationships/hyperlink" Target="https://emea1.datastream.cp.extranet.thomsonreuters.biz/navigator/EconomicsMetadata.aspx?navcode=US0352291035&amp;caller=DFO&amp;version=3.0.29.54&amp;nova=false" TargetMode="External"/><Relationship Id="rId94" Type="http://schemas.openxmlformats.org/officeDocument/2006/relationships/hyperlink" Target="https://emea1.datastream.cp.extranet.thomsonreuters.biz/navigator/EconomicsMetadata.aspx?navcode=US0605051046&amp;caller=DFO&amp;version=3.0.29.54&amp;nova=false" TargetMode="External"/><Relationship Id="rId148" Type="http://schemas.openxmlformats.org/officeDocument/2006/relationships/hyperlink" Target="https://emea1.datastream.cp.extranet.thomsonreuters.biz/navigator/EconomicsMetadata.aspx?navcode=US1845021021&amp;caller=DFO&amp;version=3.0.29.54&amp;nova=false" TargetMode="External"/><Relationship Id="rId169" Type="http://schemas.openxmlformats.org/officeDocument/2006/relationships/hyperlink" Target="https://emea1.datastream.cp.extranet.thomsonreuters.biz/navigator/EconomicsMetadata.aspx?navcode=US2371941053&amp;caller=DFO&amp;version=3.0.29.54&amp;nova=false" TargetMode="External"/><Relationship Id="rId334" Type="http://schemas.openxmlformats.org/officeDocument/2006/relationships/hyperlink" Target="https://emea1.datastream.cp.extranet.thomsonreuters.biz/navigator/EconomicsMetadata.aspx?navcode=US61166W1018&amp;caller=DFO&amp;version=3.0.29.54&amp;nova=false" TargetMode="External"/><Relationship Id="rId355" Type="http://schemas.openxmlformats.org/officeDocument/2006/relationships/hyperlink" Target="https://emea1.datastream.cp.extranet.thomsonreuters.biz/navigator/EconomicsMetadata.aspx?navcode=US6556641008&amp;caller=DFO&amp;version=3.0.29.54&amp;nova=false" TargetMode="External"/><Relationship Id="rId376" Type="http://schemas.openxmlformats.org/officeDocument/2006/relationships/hyperlink" Target="https://emea1.datastream.cp.extranet.thomsonreuters.biz/navigator/EconomicsMetadata.aspx?navcode=US6937181088&amp;caller=DFO&amp;version=3.0.29.54&amp;nova=false" TargetMode="External"/><Relationship Id="rId397" Type="http://schemas.openxmlformats.org/officeDocument/2006/relationships/hyperlink" Target="https://emea1.datastream.cp.extranet.thomsonreuters.biz/navigator/EconomicsMetadata.aspx?navcode=US7443201022&amp;caller=DFO&amp;version=3.0.29.54&amp;nova=false" TargetMode="External"/><Relationship Id="rId520" Type="http://schemas.openxmlformats.org/officeDocument/2006/relationships/hyperlink" Target="https://emea1.datastream.cp.extranet.thomsonreuters.biz/navigator/EconomicsMetadata.aspx?navcode=US9884981013&amp;caller=DFO&amp;version=3.0.29.54&amp;nova=false" TargetMode="External"/><Relationship Id="rId4" Type="http://schemas.openxmlformats.org/officeDocument/2006/relationships/hyperlink" Target="https://emea1.datastream.cp.extranet.thomsonreuters.biz/navigator/HelpFiles/DatatypeDefinitions/en/99/WC19691.htm" TargetMode="External"/><Relationship Id="rId180" Type="http://schemas.openxmlformats.org/officeDocument/2006/relationships/hyperlink" Target="https://emea1.datastream.cp.extranet.thomsonreuters.biz/navigator/EconomicsMetadata.aspx?navcode=US2578672006&amp;caller=DFO&amp;version=3.0.29.54&amp;nova=false" TargetMode="External"/><Relationship Id="rId215" Type="http://schemas.openxmlformats.org/officeDocument/2006/relationships/hyperlink" Target="https://emea1.datastream.cp.extranet.thomsonreuters.biz/navigator/EconomicsMetadata.aspx?navcode=US31620M1062&amp;caller=DFO&amp;version=3.0.29.54&amp;nova=false" TargetMode="External"/><Relationship Id="rId236" Type="http://schemas.openxmlformats.org/officeDocument/2006/relationships/hyperlink" Target="https://emea1.datastream.cp.extranet.thomsonreuters.biz/navigator/EconomicsMetadata.aspx?navcode=US3823881061&amp;caller=DFO&amp;version=3.0.29.54&amp;nova=false" TargetMode="External"/><Relationship Id="rId257" Type="http://schemas.openxmlformats.org/officeDocument/2006/relationships/hyperlink" Target="https://emea1.datastream.cp.extranet.thomsonreuters.biz/navigator/EconomicsMetadata.aspx?navcode=US44107P1049&amp;caller=DFO&amp;version=3.0.29.54&amp;nova=false" TargetMode="External"/><Relationship Id="rId278" Type="http://schemas.openxmlformats.org/officeDocument/2006/relationships/hyperlink" Target="https://emea1.datastream.cp.extranet.thomsonreuters.biz/navigator/EconomicsMetadata.aspx?navcode=US47233W1099&amp;caller=DFO&amp;version=3.0.29.54&amp;nova=false" TargetMode="External"/><Relationship Id="rId401" Type="http://schemas.openxmlformats.org/officeDocument/2006/relationships/hyperlink" Target="https://emea1.datastream.cp.extranet.thomsonreuters.biz/navigator/EconomicsMetadata.aspx?navcode=US7472771010&amp;caller=DFO&amp;version=3.0.29.54&amp;nova=false" TargetMode="External"/><Relationship Id="rId422" Type="http://schemas.openxmlformats.org/officeDocument/2006/relationships/hyperlink" Target="https://emea1.datastream.cp.extranet.thomsonreuters.biz/navigator/EconomicsMetadata.aspx?navcode=US78409V1044&amp;caller=DFO&amp;version=3.0.29.54&amp;nova=false" TargetMode="External"/><Relationship Id="rId443" Type="http://schemas.openxmlformats.org/officeDocument/2006/relationships/hyperlink" Target="https://emea1.datastream.cp.extranet.thomsonreuters.biz/navigator/EconomicsMetadata.aspx?navcode=US8545021011&amp;caller=DFO&amp;version=3.0.29.54&amp;nova=false" TargetMode="External"/><Relationship Id="rId464" Type="http://schemas.openxmlformats.org/officeDocument/2006/relationships/hyperlink" Target="https://emea1.datastream.cp.extranet.thomsonreuters.biz/navigator/EconomicsMetadata.aspx?navcode=US8825081040&amp;caller=DFO&amp;version=3.0.29.54&amp;nova=false" TargetMode="External"/><Relationship Id="rId303" Type="http://schemas.openxmlformats.org/officeDocument/2006/relationships/hyperlink" Target="https://emea1.datastream.cp.extranet.thomsonreuters.biz/navigator/EconomicsMetadata.aspx?navcode=US5341871094&amp;caller=DFO&amp;version=3.0.29.54&amp;nova=false" TargetMode="External"/><Relationship Id="rId485" Type="http://schemas.openxmlformats.org/officeDocument/2006/relationships/hyperlink" Target="https://emea1.datastream.cp.extranet.thomsonreuters.biz/navigator/EconomicsMetadata.aspx?navcode=US9182041080&amp;caller=DFO&amp;version=3.0.29.54&amp;nova=false" TargetMode="External"/><Relationship Id="rId42" Type="http://schemas.openxmlformats.org/officeDocument/2006/relationships/hyperlink" Target="https://emea1.datastream.cp.extranet.thomsonreuters.biz/navigator/EconomicsMetadata.aspx?navcode=US00130H1059&amp;caller=DFO&amp;version=3.0.29.54&amp;nova=false" TargetMode="External"/><Relationship Id="rId84" Type="http://schemas.openxmlformats.org/officeDocument/2006/relationships/hyperlink" Target="https://emea1.datastream.cp.extranet.thomsonreuters.biz/navigator/EconomicsMetadata.aspx?navcode=US0527691069&amp;caller=DFO&amp;version=3.0.29.54&amp;nova=false" TargetMode="External"/><Relationship Id="rId138" Type="http://schemas.openxmlformats.org/officeDocument/2006/relationships/hyperlink" Target="https://emea1.datastream.cp.extranet.thomsonreuters.biz/navigator/EconomicsMetadata.aspx?navcode=US1567821046&amp;caller=DFO&amp;version=3.0.29.54&amp;nova=false" TargetMode="External"/><Relationship Id="rId345" Type="http://schemas.openxmlformats.org/officeDocument/2006/relationships/hyperlink" Target="https://emea1.datastream.cp.extranet.thomsonreuters.biz/navigator/EconomicsMetadata.aspx?navcode=US64110D1046&amp;caller=DFO&amp;version=3.0.29.54&amp;nova=false" TargetMode="External"/><Relationship Id="rId387" Type="http://schemas.openxmlformats.org/officeDocument/2006/relationships/hyperlink" Target="https://emea1.datastream.cp.extranet.thomsonreuters.biz/navigator/EconomicsMetadata.aspx?navcode=US7234841010&amp;caller=DFO&amp;version=3.0.29.54&amp;nova=false" TargetMode="External"/><Relationship Id="rId510" Type="http://schemas.openxmlformats.org/officeDocument/2006/relationships/hyperlink" Target="https://emea1.datastream.cp.extranet.thomsonreuters.biz/navigator/EconomicsMetadata.aspx?navcode=US9621661043&amp;caller=DFO&amp;version=3.0.29.54&amp;nova=false" TargetMode="External"/><Relationship Id="rId191" Type="http://schemas.openxmlformats.org/officeDocument/2006/relationships/hyperlink" Target="https://emea1.datastream.cp.extranet.thomsonreuters.biz/navigator/EconomicsMetadata.aspx?navcode=US2786421030&amp;caller=DFO&amp;version=3.0.29.54&amp;nova=false" TargetMode="External"/><Relationship Id="rId205" Type="http://schemas.openxmlformats.org/officeDocument/2006/relationships/hyperlink" Target="https://emea1.datastream.cp.extranet.thomsonreuters.biz/navigator/EconomicsMetadata.aspx?navcode=US30219G1085&amp;caller=DFO&amp;version=3.0.29.54&amp;nova=false" TargetMode="External"/><Relationship Id="rId247" Type="http://schemas.openxmlformats.org/officeDocument/2006/relationships/hyperlink" Target="https://emea1.datastream.cp.extranet.thomsonreuters.biz/navigator/EconomicsMetadata.aspx?navcode=US4230741039&amp;caller=DFO&amp;version=3.0.29.54&amp;nova=false" TargetMode="External"/><Relationship Id="rId412" Type="http://schemas.openxmlformats.org/officeDocument/2006/relationships/hyperlink" Target="https://emea1.datastream.cp.extranet.thomsonreuters.biz/navigator/EconomicsMetadata.aspx?navcode=US7591EP1005&amp;caller=DFO&amp;version=3.0.29.54&amp;nova=false" TargetMode="External"/><Relationship Id="rId107" Type="http://schemas.openxmlformats.org/officeDocument/2006/relationships/hyperlink" Target="https://emea1.datastream.cp.extranet.thomsonreuters.biz/navigator/EconomicsMetadata.aspx?navcode=US0917971006&amp;caller=DFO&amp;version=3.0.29.54&amp;nova=false" TargetMode="External"/><Relationship Id="rId289" Type="http://schemas.openxmlformats.org/officeDocument/2006/relationships/hyperlink" Target="https://emea1.datastream.cp.extranet.thomsonreuters.biz/navigator/EconomicsMetadata.aspx?navcode=US4955821081&amp;caller=DFO&amp;version=3.0.29.54&amp;nova=false" TargetMode="External"/><Relationship Id="rId454" Type="http://schemas.openxmlformats.org/officeDocument/2006/relationships/hyperlink" Target="https://emea1.datastream.cp.extranet.thomsonreuters.biz/navigator/EconomicsMetadata.aspx?navcode=US87161C5013&amp;caller=DFO&amp;version=3.0.29.54&amp;nova=false" TargetMode="External"/><Relationship Id="rId496" Type="http://schemas.openxmlformats.org/officeDocument/2006/relationships/hyperlink" Target="https://emea1.datastream.cp.extranet.thomsonreuters.biz/navigator/EconomicsMetadata.aspx?navcode=US9290421091&amp;caller=DFO&amp;version=3.0.29.54&amp;nova=false" TargetMode="External"/><Relationship Id="rId11" Type="http://schemas.openxmlformats.org/officeDocument/2006/relationships/hyperlink" Target="https://emea1.datastream.cp.extranet.thomsonreuters.biz/navigator/HelpFiles/DatatypeDefinitions/en/99/WC19640.htm" TargetMode="External"/><Relationship Id="rId53" Type="http://schemas.openxmlformats.org/officeDocument/2006/relationships/hyperlink" Target="https://emea1.datastream.cp.extranet.thomsonreuters.biz/navigator/EconomicsMetadata.aspx?navcode=US0184901025&amp;caller=DFO&amp;version=3.0.29.54&amp;nova=false" TargetMode="External"/><Relationship Id="rId149" Type="http://schemas.openxmlformats.org/officeDocument/2006/relationships/hyperlink" Target="https://emea1.datastream.cp.extranet.thomsonreuters.biz/navigator/EconomicsMetadata.aspx?navcode=US1890541097&amp;caller=DFO&amp;version=3.0.29.54&amp;nova=false" TargetMode="External"/><Relationship Id="rId314" Type="http://schemas.openxmlformats.org/officeDocument/2006/relationships/hyperlink" Target="https://emea1.datastream.cp.extranet.thomsonreuters.biz/navigator/EconomicsMetadata.aspx?navcode=US5717481023&amp;caller=DFO&amp;version=3.0.29.54&amp;nova=false" TargetMode="External"/><Relationship Id="rId356" Type="http://schemas.openxmlformats.org/officeDocument/2006/relationships/hyperlink" Target="https://emea1.datastream.cp.extranet.thomsonreuters.biz/navigator/EconomicsMetadata.aspx?navcode=US6558441084&amp;caller=DFO&amp;version=3.0.29.54&amp;nova=false" TargetMode="External"/><Relationship Id="rId398" Type="http://schemas.openxmlformats.org/officeDocument/2006/relationships/hyperlink" Target="https://emea1.datastream.cp.extranet.thomsonreuters.biz/navigator/EconomicsMetadata.aspx?navcode=US7445731067&amp;caller=DFO&amp;version=3.0.29.54&amp;nova=false" TargetMode="External"/><Relationship Id="rId521" Type="http://schemas.openxmlformats.org/officeDocument/2006/relationships/hyperlink" Target="https://emea1.datastream.cp.extranet.thomsonreuters.biz/navigator/EconomicsMetadata.aspx?navcode=US98956P1021&amp;caller=DFO&amp;version=3.0.29.54&amp;nova=false" TargetMode="External"/><Relationship Id="rId95" Type="http://schemas.openxmlformats.org/officeDocument/2006/relationships/hyperlink" Target="https://emea1.datastream.cp.extranet.thomsonreuters.biz/navigator/EconomicsMetadata.aspx?navcode=US0640581007&amp;caller=DFO&amp;version=3.0.29.54&amp;nova=false" TargetMode="External"/><Relationship Id="rId160" Type="http://schemas.openxmlformats.org/officeDocument/2006/relationships/hyperlink" Target="https://emea1.datastream.cp.extranet.thomsonreuters.biz/navigator/EconomicsMetadata.aspx?navcode=US2103711006&amp;caller=DFO&amp;version=3.0.29.54&amp;nova=false" TargetMode="External"/><Relationship Id="rId216" Type="http://schemas.openxmlformats.org/officeDocument/2006/relationships/hyperlink" Target="https://emea1.datastream.cp.extranet.thomsonreuters.biz/navigator/EconomicsMetadata.aspx?navcode=US3167731005&amp;caller=DFO&amp;version=3.0.29.54&amp;nova=false" TargetMode="External"/><Relationship Id="rId423" Type="http://schemas.openxmlformats.org/officeDocument/2006/relationships/hyperlink" Target="https://emea1.datastream.cp.extranet.thomsonreuters.biz/navigator/EconomicsMetadata.aspx?navcode=US78442P1066&amp;caller=DFO&amp;version=3.0.29.54&amp;nova=false" TargetMode="External"/><Relationship Id="rId258" Type="http://schemas.openxmlformats.org/officeDocument/2006/relationships/hyperlink" Target="https://emea1.datastream.cp.extranet.thomsonreuters.biz/navigator/EconomicsMetadata.aspx?navcode=US4432011082&amp;caller=DFO&amp;version=3.0.29.54&amp;nova=false" TargetMode="External"/><Relationship Id="rId465" Type="http://schemas.openxmlformats.org/officeDocument/2006/relationships/hyperlink" Target="https://emea1.datastream.cp.extranet.thomsonreuters.biz/navigator/EconomicsMetadata.aspx?navcode=US8832031012&amp;caller=DFO&amp;version=3.0.29.54&amp;nova=false" TargetMode="External"/><Relationship Id="rId22" Type="http://schemas.openxmlformats.org/officeDocument/2006/relationships/hyperlink" Target="https://emea1.datastream.cp.extranet.thomsonreuters.biz/navigator/HelpFiles/DatatypeDefinitions/en/99/WC01001.htm" TargetMode="External"/><Relationship Id="rId64" Type="http://schemas.openxmlformats.org/officeDocument/2006/relationships/hyperlink" Target="https://emea1.datastream.cp.extranet.thomsonreuters.biz/navigator/EconomicsMetadata.aspx?navcode=US0268747849&amp;caller=DFO&amp;version=3.0.29.54&amp;nova=false" TargetMode="External"/><Relationship Id="rId118" Type="http://schemas.openxmlformats.org/officeDocument/2006/relationships/hyperlink" Target="https://emea1.datastream.cp.extranet.thomsonreuters.biz/navigator/EconomicsMetadata.aspx?navcode=US12189T1043&amp;caller=DFO&amp;version=3.0.29.54&amp;nova=false" TargetMode="External"/><Relationship Id="rId325" Type="http://schemas.openxmlformats.org/officeDocument/2006/relationships/hyperlink" Target="https://emea1.datastream.cp.extranet.thomsonreuters.biz/navigator/EconomicsMetadata.aspx?navcode=US5901881087&amp;caller=DFO&amp;version=3.0.29.54&amp;nova=false" TargetMode="External"/><Relationship Id="rId367" Type="http://schemas.openxmlformats.org/officeDocument/2006/relationships/hyperlink" Target="https://emea1.datastream.cp.extranet.thomsonreuters.biz/navigator/EconomicsMetadata.aspx?navcode=US67622P1012&amp;caller=DFO&amp;version=3.0.29.54&amp;nova=false" TargetMode="External"/><Relationship Id="rId171" Type="http://schemas.openxmlformats.org/officeDocument/2006/relationships/hyperlink" Target="https://emea1.datastream.cp.extranet.thomsonreuters.biz/navigator/EconomicsMetadata.aspx?navcode=US2441991054&amp;caller=DFO&amp;version=3.0.29.54&amp;nova=false" TargetMode="External"/><Relationship Id="rId227" Type="http://schemas.openxmlformats.org/officeDocument/2006/relationships/hyperlink" Target="https://emea1.datastream.cp.extranet.thomsonreuters.biz/navigator/EconomicsMetadata.aspx?navcode=US3647601083&amp;caller=DFO&amp;version=3.0.29.54&amp;nova=false" TargetMode="External"/><Relationship Id="rId269" Type="http://schemas.openxmlformats.org/officeDocument/2006/relationships/hyperlink" Target="https://emea1.datastream.cp.extranet.thomsonreuters.biz/navigator/EconomicsMetadata.aspx?navcode=US4601461035&amp;caller=DFO&amp;version=3.0.29.54&amp;nova=false" TargetMode="External"/><Relationship Id="rId434" Type="http://schemas.openxmlformats.org/officeDocument/2006/relationships/hyperlink" Target="https://emea1.datastream.cp.extranet.thomsonreuters.biz/navigator/EconomicsMetadata.aspx?navcode=US8243481061&amp;caller=DFO&amp;version=3.0.29.54&amp;nova=false" TargetMode="External"/><Relationship Id="rId476" Type="http://schemas.openxmlformats.org/officeDocument/2006/relationships/hyperlink" Target="https://emea1.datastream.cp.extranet.thomsonreuters.biz/navigator/EconomicsMetadata.aspx?navcode=US9024941034&amp;caller=DFO&amp;version=3.0.29.54&amp;nova=false" TargetMode="External"/><Relationship Id="rId33" Type="http://schemas.openxmlformats.org/officeDocument/2006/relationships/hyperlink" Target="https://emea1.datastream.cp.extranet.thomsonreuters.biz/navigator/EconomicsMetadata.aspx?navcode=IE00B40K9117&amp;caller=DFO&amp;version=3.0.29.54&amp;nova=false" TargetMode="External"/><Relationship Id="rId129" Type="http://schemas.openxmlformats.org/officeDocument/2006/relationships/hyperlink" Target="https://emea1.datastream.cp.extranet.thomsonreuters.biz/navigator/EconomicsMetadata.aspx?navcode=US1270971039&amp;caller=DFO&amp;version=3.0.29.54&amp;nova=false" TargetMode="External"/><Relationship Id="rId280" Type="http://schemas.openxmlformats.org/officeDocument/2006/relationships/hyperlink" Target="https://emea1.datastream.cp.extranet.thomsonreuters.biz/navigator/EconomicsMetadata.aspx?navcode=US4783661071&amp;caller=DFO&amp;version=3.0.29.54&amp;nova=false" TargetMode="External"/><Relationship Id="rId336" Type="http://schemas.openxmlformats.org/officeDocument/2006/relationships/hyperlink" Target="https://emea1.datastream.cp.extranet.thomsonreuters.biz/navigator/EconomicsMetadata.aspx?navcode=US6153691059&amp;caller=DFO&amp;version=3.0.29.54&amp;nova=false" TargetMode="External"/><Relationship Id="rId501" Type="http://schemas.openxmlformats.org/officeDocument/2006/relationships/hyperlink" Target="https://emea1.datastream.cp.extranet.thomsonreuters.biz/navigator/EconomicsMetadata.aspx?navcode=US9314271084&amp;caller=DFO&amp;version=3.0.29.54&amp;nova=false" TargetMode="External"/><Relationship Id="rId75" Type="http://schemas.openxmlformats.org/officeDocument/2006/relationships/hyperlink" Target="https://emea1.datastream.cp.extranet.thomsonreuters.biz/navigator/EconomicsMetadata.aspx?navcode=US03743Q1085&amp;caller=DFO&amp;version=3.0.29.54&amp;nova=false" TargetMode="External"/><Relationship Id="rId140" Type="http://schemas.openxmlformats.org/officeDocument/2006/relationships/hyperlink" Target="https://emea1.datastream.cp.extranet.thomsonreuters.biz/navigator/EconomicsMetadata.aspx?navcode=US1667641005&amp;caller=DFO&amp;version=3.0.29.54&amp;nova=false" TargetMode="External"/><Relationship Id="rId182" Type="http://schemas.openxmlformats.org/officeDocument/2006/relationships/hyperlink" Target="https://emea1.datastream.cp.extranet.thomsonreuters.biz/navigator/EconomicsMetadata.aspx?navcode=US2605431038&amp;caller=DFO&amp;version=3.0.29.54&amp;nova=false" TargetMode="External"/><Relationship Id="rId378" Type="http://schemas.openxmlformats.org/officeDocument/2006/relationships/hyperlink" Target="https://emea1.datastream.cp.extranet.thomsonreuters.biz/navigator/EconomicsMetadata.aspx?navcode=US6964293079&amp;caller=DFO&amp;version=3.0.29.54&amp;nova=false" TargetMode="External"/><Relationship Id="rId403" Type="http://schemas.openxmlformats.org/officeDocument/2006/relationships/hyperlink" Target="https://emea1.datastream.cp.extranet.thomsonreuters.biz/navigator/EconomicsMetadata.aspx?navcode=US74762E1029&amp;caller=DFO&amp;version=3.0.29.54&amp;nova=false" TargetMode="External"/><Relationship Id="rId6" Type="http://schemas.openxmlformats.org/officeDocument/2006/relationships/hyperlink" Target="https://emea1.datastream.cp.extranet.thomsonreuters.biz/navigator/HelpFiles/DatatypeDefinitions/en/99/WC19611.htm" TargetMode="External"/><Relationship Id="rId238" Type="http://schemas.openxmlformats.org/officeDocument/2006/relationships/hyperlink" Target="https://emea1.datastream.cp.extranet.thomsonreuters.biz/navigator/EconomicsMetadata.aspx?navcode=US3848021040&amp;caller=DFO&amp;version=3.0.29.54&amp;nova=false" TargetMode="External"/><Relationship Id="rId445" Type="http://schemas.openxmlformats.org/officeDocument/2006/relationships/hyperlink" Target="https://emea1.datastream.cp.extranet.thomsonreuters.biz/navigator/EconomicsMetadata.aspx?navcode=US8552441094&amp;caller=DFO&amp;version=3.0.29.54&amp;nova=false" TargetMode="External"/><Relationship Id="rId487" Type="http://schemas.openxmlformats.org/officeDocument/2006/relationships/hyperlink" Target="https://emea1.datastream.cp.extranet.thomsonreuters.biz/navigator/EconomicsMetadata.aspx?navcode=US92220P1057&amp;caller=DFO&amp;version=3.0.29.54&amp;nova=false" TargetMode="External"/><Relationship Id="rId291" Type="http://schemas.openxmlformats.org/officeDocument/2006/relationships/hyperlink" Target="https://emea1.datastream.cp.extranet.thomsonreuters.biz/navigator/EconomicsMetadata.aspx?navcode=US5010441013&amp;caller=DFO&amp;version=3.0.29.54&amp;nova=false" TargetMode="External"/><Relationship Id="rId305" Type="http://schemas.openxmlformats.org/officeDocument/2006/relationships/hyperlink" Target="https://emea1.datastream.cp.extranet.thomsonreuters.biz/navigator/EconomicsMetadata.aspx?navcode=US5398301094&amp;caller=DFO&amp;version=3.0.29.54&amp;nova=false" TargetMode="External"/><Relationship Id="rId347" Type="http://schemas.openxmlformats.org/officeDocument/2006/relationships/hyperlink" Target="https://emea1.datastream.cp.extranet.thomsonreuters.biz/navigator/EconomicsMetadata.aspx?navcode=US6501111073&amp;caller=DFO&amp;version=3.0.29.54&amp;nova=false" TargetMode="External"/><Relationship Id="rId512" Type="http://schemas.openxmlformats.org/officeDocument/2006/relationships/hyperlink" Target="https://emea1.datastream.cp.extranet.thomsonreuters.biz/navigator/EconomicsMetadata.aspx?navcode=US9668371068&amp;caller=DFO&amp;version=3.0.29.54&amp;nova=false" TargetMode="External"/><Relationship Id="rId44" Type="http://schemas.openxmlformats.org/officeDocument/2006/relationships/hyperlink" Target="https://emea1.datastream.cp.extranet.thomsonreuters.biz/navigator/EconomicsMetadata.aspx?navcode=US0028241000&amp;caller=DFO&amp;version=3.0.29.54&amp;nova=false" TargetMode="External"/><Relationship Id="rId86" Type="http://schemas.openxmlformats.org/officeDocument/2006/relationships/hyperlink" Target="https://emea1.datastream.cp.extranet.thomsonreuters.biz/navigator/EconomicsMetadata.aspx?navcode=US05329W1027&amp;caller=DFO&amp;version=3.0.29.54&amp;nova=false" TargetMode="External"/><Relationship Id="rId151" Type="http://schemas.openxmlformats.org/officeDocument/2006/relationships/hyperlink" Target="https://emea1.datastream.cp.extranet.thomsonreuters.biz/navigator/EconomicsMetadata.aspx?navcode=US1924461023&amp;caller=DFO&amp;version=3.0.29.54&amp;nova=false" TargetMode="External"/><Relationship Id="rId389" Type="http://schemas.openxmlformats.org/officeDocument/2006/relationships/hyperlink" Target="https://emea1.datastream.cp.extranet.thomsonreuters.biz/navigator/EconomicsMetadata.aspx?navcode=US7244791007&amp;caller=DFO&amp;version=3.0.29.54&amp;nova=false" TargetMode="External"/><Relationship Id="rId193" Type="http://schemas.openxmlformats.org/officeDocument/2006/relationships/hyperlink" Target="https://emea1.datastream.cp.extranet.thomsonreuters.biz/navigator/EconomicsMetadata.aspx?navcode=US2810201077&amp;caller=DFO&amp;version=3.0.29.54&amp;nova=false" TargetMode="External"/><Relationship Id="rId207" Type="http://schemas.openxmlformats.org/officeDocument/2006/relationships/hyperlink" Target="https://emea1.datastream.cp.extranet.thomsonreuters.biz/navigator/EconomicsMetadata.aspx?navcode=US3024451011&amp;caller=DFO&amp;version=3.0.29.54&amp;nova=false" TargetMode="External"/><Relationship Id="rId249" Type="http://schemas.openxmlformats.org/officeDocument/2006/relationships/hyperlink" Target="https://emea1.datastream.cp.extranet.thomsonreuters.biz/navigator/EconomicsMetadata.aspx?navcode=US4270561065&amp;caller=DFO&amp;version=3.0.29.54&amp;nova=false" TargetMode="External"/><Relationship Id="rId414" Type="http://schemas.openxmlformats.org/officeDocument/2006/relationships/hyperlink" Target="https://emea1.datastream.cp.extranet.thomsonreuters.biz/navigator/EconomicsMetadata.aspx?navcode=US7617131062&amp;caller=DFO&amp;version=3.0.29.54&amp;nova=false" TargetMode="External"/><Relationship Id="rId456" Type="http://schemas.openxmlformats.org/officeDocument/2006/relationships/hyperlink" Target="https://emea1.datastream.cp.extranet.thomsonreuters.biz/navigator/EconomicsMetadata.aspx?navcode=US8723751009&amp;caller=DFO&amp;version=3.0.29.54&amp;nova=false" TargetMode="External"/><Relationship Id="rId498" Type="http://schemas.openxmlformats.org/officeDocument/2006/relationships/hyperlink" Target="https://emea1.datastream.cp.extranet.thomsonreuters.biz/navigator/EconomicsMetadata.aspx?navcode=US92939U1060&amp;caller=DFO&amp;version=3.0.29.54&amp;nova=false" TargetMode="External"/><Relationship Id="rId13" Type="http://schemas.openxmlformats.org/officeDocument/2006/relationships/hyperlink" Target="https://emea1.datastream.cp.extranet.thomsonreuters.biz/navigator/HelpFiles/DatatypeDefinitions/en/99/WC19650.htm" TargetMode="External"/><Relationship Id="rId109" Type="http://schemas.openxmlformats.org/officeDocument/2006/relationships/hyperlink" Target="https://emea1.datastream.cp.extranet.thomsonreuters.biz/navigator/EconomicsMetadata.aspx?navcode=US0936711052&amp;caller=DFO&amp;version=3.0.29.54&amp;nova=false" TargetMode="External"/><Relationship Id="rId260" Type="http://schemas.openxmlformats.org/officeDocument/2006/relationships/hyperlink" Target="https://emea1.datastream.cp.extranet.thomsonreuters.biz/navigator/EconomicsMetadata.aspx?navcode=US4461501045&amp;caller=DFO&amp;version=3.0.29.54&amp;nova=false" TargetMode="External"/><Relationship Id="rId316" Type="http://schemas.openxmlformats.org/officeDocument/2006/relationships/hyperlink" Target="https://emea1.datastream.cp.extranet.thomsonreuters.biz/navigator/EconomicsMetadata.aspx?navcode=US5745991068&amp;caller=DFO&amp;version=3.0.29.54&amp;nova=false" TargetMode="External"/><Relationship Id="rId523" Type="http://schemas.openxmlformats.org/officeDocument/2006/relationships/printerSettings" Target="../printerSettings/printerSettings2.bin"/><Relationship Id="rId55" Type="http://schemas.openxmlformats.org/officeDocument/2006/relationships/hyperlink" Target="https://emea1.datastream.cp.extranet.thomsonreuters.biz/navigator/EconomicsMetadata.aspx?navcode=US0200391037&amp;caller=DFO&amp;version=3.0.29.54&amp;nova=false" TargetMode="External"/><Relationship Id="rId97" Type="http://schemas.openxmlformats.org/officeDocument/2006/relationships/hyperlink" Target="https://emea1.datastream.cp.extranet.thomsonreuters.biz/navigator/EconomicsMetadata.aspx?navcode=US0708301041&amp;caller=DFO&amp;version=3.0.29.54&amp;nova=false" TargetMode="External"/><Relationship Id="rId120" Type="http://schemas.openxmlformats.org/officeDocument/2006/relationships/hyperlink" Target="https://emea1.datastream.cp.extranet.thomsonreuters.biz/navigator/EconomicsMetadata.aspx?navcode=US1252691001&amp;caller=DFO&amp;version=3.0.29.54&amp;nova=false" TargetMode="External"/><Relationship Id="rId358" Type="http://schemas.openxmlformats.org/officeDocument/2006/relationships/hyperlink" Target="https://emea1.datastream.cp.extranet.thomsonreuters.biz/navigator/EconomicsMetadata.aspx?navcode=US6668071029&amp;caller=DFO&amp;version=3.0.29.54&amp;nova=false" TargetMode="External"/><Relationship Id="rId162" Type="http://schemas.openxmlformats.org/officeDocument/2006/relationships/hyperlink" Target="https://emea1.datastream.cp.extranet.thomsonreuters.biz/navigator/EconomicsMetadata.aspx?navcode=US22160K1051&amp;caller=DFO&amp;version=3.0.29.54&amp;nova=false" TargetMode="External"/><Relationship Id="rId218" Type="http://schemas.openxmlformats.org/officeDocument/2006/relationships/hyperlink" Target="https://emea1.datastream.cp.extranet.thomsonreuters.biz/navigator/EconomicsMetadata.aspx?navcode=US3377381088&amp;caller=DFO&amp;version=3.0.29.54&amp;nova=false" TargetMode="External"/><Relationship Id="rId425" Type="http://schemas.openxmlformats.org/officeDocument/2006/relationships/hyperlink" Target="https://emea1.datastream.cp.extranet.thomsonreuters.biz/navigator/EconomicsMetadata.aspx?navcode=US7865142084&amp;caller=DFO&amp;version=3.0.29.54&amp;nova=false" TargetMode="External"/><Relationship Id="rId467" Type="http://schemas.openxmlformats.org/officeDocument/2006/relationships/hyperlink" Target="https://emea1.datastream.cp.extranet.thomsonreuters.biz/navigator/EconomicsMetadata.aspx?navcode=US8835561023&amp;caller=DFO&amp;version=3.0.29.54&amp;nova=false" TargetMode="External"/><Relationship Id="rId271" Type="http://schemas.openxmlformats.org/officeDocument/2006/relationships/hyperlink" Target="https://emea1.datastream.cp.extranet.thomsonreuters.biz/navigator/EconomicsMetadata.aspx?navcode=US4612021034&amp;caller=DFO&amp;version=3.0.29.54&amp;nova=false" TargetMode="External"/><Relationship Id="rId24" Type="http://schemas.openxmlformats.org/officeDocument/2006/relationships/hyperlink" Target="https://emea1.datastream.cp.extranet.thomsonreuters.biz/navigator/EconomicsMetadata.aspx?navcode=BMG491BT1088&amp;caller=DFO&amp;version=3.0.29.54&amp;nova=false" TargetMode="External"/><Relationship Id="rId66" Type="http://schemas.openxmlformats.org/officeDocument/2006/relationships/hyperlink" Target="https://emea1.datastream.cp.extranet.thomsonreuters.biz/navigator/EconomicsMetadata.aspx?navcode=US03073E1055&amp;caller=DFO&amp;version=3.0.29.54&amp;nova=false" TargetMode="External"/><Relationship Id="rId131" Type="http://schemas.openxmlformats.org/officeDocument/2006/relationships/hyperlink" Target="https://emea1.datastream.cp.extranet.thomsonreuters.biz/navigator/EconomicsMetadata.aspx?navcode=US14040H1059&amp;caller=DFO&amp;version=3.0.29.54&amp;nova=false" TargetMode="External"/><Relationship Id="rId327" Type="http://schemas.openxmlformats.org/officeDocument/2006/relationships/hyperlink" Target="https://emea1.datastream.cp.extranet.thomsonreuters.biz/navigator/EconomicsMetadata.aspx?navcode=US5949181045&amp;caller=DFO&amp;version=3.0.29.54&amp;nova=false" TargetMode="External"/><Relationship Id="rId369" Type="http://schemas.openxmlformats.org/officeDocument/2006/relationships/hyperlink" Target="https://emea1.datastream.cp.extranet.thomsonreuters.biz/navigator/EconomicsMetadata.aspx?navcode=US6819191064&amp;caller=DFO&amp;version=3.0.29.54&amp;nova=false" TargetMode="External"/><Relationship Id="rId173" Type="http://schemas.openxmlformats.org/officeDocument/2006/relationships/hyperlink" Target="https://emea1.datastream.cp.extranet.thomsonreuters.biz/navigator/EconomicsMetadata.aspx?navcode=US24906P1093&amp;caller=DFO&amp;version=3.0.29.54&amp;nova=false" TargetMode="External"/><Relationship Id="rId229" Type="http://schemas.openxmlformats.org/officeDocument/2006/relationships/hyperlink" Target="https://emea1.datastream.cp.extranet.thomsonreuters.biz/navigator/EconomicsMetadata.aspx?navcode=US3696043013&amp;caller=DFO&amp;version=3.0.29.54&amp;nova=false" TargetMode="External"/><Relationship Id="rId380" Type="http://schemas.openxmlformats.org/officeDocument/2006/relationships/hyperlink" Target="https://emea1.datastream.cp.extranet.thomsonreuters.biz/navigator/EconomicsMetadata.aspx?navcode=US7033951036&amp;caller=DFO&amp;version=3.0.29.54&amp;nova=false" TargetMode="External"/><Relationship Id="rId436" Type="http://schemas.openxmlformats.org/officeDocument/2006/relationships/hyperlink" Target="https://emea1.datastream.cp.extranet.thomsonreuters.biz/navigator/EconomicsMetadata.aspx?navcode=US8288061091&amp;caller=DFO&amp;version=3.0.29.54&amp;nova=false" TargetMode="External"/><Relationship Id="rId240" Type="http://schemas.openxmlformats.org/officeDocument/2006/relationships/hyperlink" Target="https://emea1.datastream.cp.extranet.thomsonreuters.biz/navigator/EconomicsMetadata.aspx?navcode=US4062161017&amp;caller=DFO&amp;version=3.0.29.54&amp;nova=false" TargetMode="External"/><Relationship Id="rId478" Type="http://schemas.openxmlformats.org/officeDocument/2006/relationships/hyperlink" Target="https://emea1.datastream.cp.extranet.thomsonreuters.biz/navigator/EconomicsMetadata.aspx?navcode=US9029733048&amp;caller=DFO&amp;version=3.0.29.54&amp;nova=false" TargetMode="External"/><Relationship Id="rId35" Type="http://schemas.openxmlformats.org/officeDocument/2006/relationships/hyperlink" Target="https://emea1.datastream.cp.extranet.thomsonreuters.biz/navigator/EconomicsMetadata.aspx?navcode=IE00BK9ZQ967&amp;caller=DFO&amp;version=3.0.29.54&amp;nova=false" TargetMode="External"/><Relationship Id="rId77" Type="http://schemas.openxmlformats.org/officeDocument/2006/relationships/hyperlink" Target="https://emea1.datastream.cp.extranet.thomsonreuters.biz/navigator/EconomicsMetadata.aspx?navcode=US0376041051&amp;caller=DFO&amp;version=3.0.29.54&amp;nova=false" TargetMode="External"/><Relationship Id="rId100" Type="http://schemas.openxmlformats.org/officeDocument/2006/relationships/hyperlink" Target="https://emea1.datastream.cp.extranet.thomsonreuters.biz/navigator/EconomicsMetadata.aspx?navcode=US0758871091&amp;caller=DFO&amp;version=3.0.29.54&amp;nova=false" TargetMode="External"/><Relationship Id="rId282" Type="http://schemas.openxmlformats.org/officeDocument/2006/relationships/hyperlink" Target="https://emea1.datastream.cp.extranet.thomsonreuters.biz/navigator/EconomicsMetadata.aspx?navcode=US4824801009&amp;caller=DFO&amp;version=3.0.29.54&amp;nova=false" TargetMode="External"/><Relationship Id="rId338" Type="http://schemas.openxmlformats.org/officeDocument/2006/relationships/hyperlink" Target="https://emea1.datastream.cp.extranet.thomsonreuters.biz/navigator/EconomicsMetadata.aspx?navcode=US6200763075&amp;caller=DFO&amp;version=3.0.29.54&amp;nova=false" TargetMode="External"/><Relationship Id="rId503" Type="http://schemas.openxmlformats.org/officeDocument/2006/relationships/hyperlink" Target="https://emea1.datastream.cp.extranet.thomsonreuters.biz/navigator/EconomicsMetadata.aspx?navcode=US94106L1098&amp;caller=DFO&amp;version=3.0.29.54&amp;nova=false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emea1.datastream.cp.extranet.thomsonreuters.biz/navigator/EconomicsMetadata.aspx?navcode=US1170431092&amp;caller=DFO&amp;version=3.0.29.54&amp;nova=false" TargetMode="External"/><Relationship Id="rId299" Type="http://schemas.openxmlformats.org/officeDocument/2006/relationships/hyperlink" Target="https://emea1.datastream.cp.extranet.thomsonreuters.biz/navigator/EconomicsMetadata.aspx?navcode=US5249081002&amp;caller=DFO&amp;version=3.0.29.54&amp;nova=false" TargetMode="External"/><Relationship Id="rId21" Type="http://schemas.openxmlformats.org/officeDocument/2006/relationships/hyperlink" Target="https://emea1.datastream.cp.extranet.thomsonreuters.biz/navigator/HelpFiles/DatatypeDefinitions/en/99/WC08311.htm" TargetMode="External"/><Relationship Id="rId63" Type="http://schemas.openxmlformats.org/officeDocument/2006/relationships/hyperlink" Target="https://emea1.datastream.cp.extranet.thomsonreuters.biz/navigator/EconomicsMetadata.aspx?navcode=US0258161092&amp;caller=DFO&amp;version=3.0.29.54&amp;nova=false" TargetMode="External"/><Relationship Id="rId159" Type="http://schemas.openxmlformats.org/officeDocument/2006/relationships/hyperlink" Target="https://emea1.datastream.cp.extranet.thomsonreuters.biz/navigator/EconomicsMetadata.aspx?navcode=US21036P1084&amp;caller=DFO&amp;version=3.0.29.54&amp;nova=false" TargetMode="External"/><Relationship Id="rId324" Type="http://schemas.openxmlformats.org/officeDocument/2006/relationships/hyperlink" Target="https://emea1.datastream.cp.extranet.thomsonreuters.biz/navigator/EconomicsMetadata.aspx?navcode=US5894331017&amp;caller=DFO&amp;version=3.0.29.54&amp;nova=false" TargetMode="External"/><Relationship Id="rId366" Type="http://schemas.openxmlformats.org/officeDocument/2006/relationships/hyperlink" Target="https://emea1.datastream.cp.extranet.thomsonreuters.biz/navigator/EconomicsMetadata.aspx?navcode=US6745991058&amp;caller=DFO&amp;version=3.0.29.54&amp;nova=false" TargetMode="External"/><Relationship Id="rId170" Type="http://schemas.openxmlformats.org/officeDocument/2006/relationships/hyperlink" Target="https://emea1.datastream.cp.extranet.thomsonreuters.biz/navigator/EconomicsMetadata.aspx?navcode=US23918K1088&amp;caller=DFO&amp;version=3.0.29.54&amp;nova=false" TargetMode="External"/><Relationship Id="rId226" Type="http://schemas.openxmlformats.org/officeDocument/2006/relationships/hyperlink" Target="https://emea1.datastream.cp.extranet.thomsonreuters.biz/navigator/EconomicsMetadata.aspx?navcode=US35906A3068&amp;caller=DFO&amp;version=3.0.29.54&amp;nova=false" TargetMode="External"/><Relationship Id="rId433" Type="http://schemas.openxmlformats.org/officeDocument/2006/relationships/hyperlink" Target="https://emea1.datastream.cp.extranet.thomsonreuters.biz/navigator/EconomicsMetadata.aspx?navcode=US8168511090&amp;caller=DFO&amp;version=3.0.29.54&amp;nova=false" TargetMode="External"/><Relationship Id="rId268" Type="http://schemas.openxmlformats.org/officeDocument/2006/relationships/hyperlink" Target="https://emea1.datastream.cp.extranet.thomsonreuters.biz/navigator/EconomicsMetadata.aspx?navcode=US4599021023&amp;caller=DFO&amp;version=3.0.29.54&amp;nova=false" TargetMode="External"/><Relationship Id="rId475" Type="http://schemas.openxmlformats.org/officeDocument/2006/relationships/hyperlink" Target="https://emea1.datastream.cp.extranet.thomsonreuters.biz/navigator/EconomicsMetadata.aspx?navcode=US90130A3095&amp;caller=DFO&amp;version=3.0.29.54&amp;nova=false" TargetMode="External"/><Relationship Id="rId32" Type="http://schemas.openxmlformats.org/officeDocument/2006/relationships/hyperlink" Target="https://emea1.datastream.cp.extranet.thomsonreuters.biz/navigator/EconomicsMetadata.aspx?navcode=GB00BFG3KF26&amp;caller=DFO&amp;version=3.0.29.54&amp;nova=false" TargetMode="External"/><Relationship Id="rId74" Type="http://schemas.openxmlformats.org/officeDocument/2006/relationships/hyperlink" Target="https://emea1.datastream.cp.extranet.thomsonreuters.biz/navigator/EconomicsMetadata.aspx?navcode=US0367521038&amp;caller=DFO&amp;version=3.0.29.54&amp;nova=false" TargetMode="External"/><Relationship Id="rId128" Type="http://schemas.openxmlformats.org/officeDocument/2006/relationships/hyperlink" Target="https://emea1.datastream.cp.extranet.thomsonreuters.biz/navigator/EconomicsMetadata.aspx?navcode=US12673P1057&amp;caller=DFO&amp;version=3.0.29.54&amp;nova=false" TargetMode="External"/><Relationship Id="rId335" Type="http://schemas.openxmlformats.org/officeDocument/2006/relationships/hyperlink" Target="https://emea1.datastream.cp.extranet.thomsonreuters.biz/navigator/EconomicsMetadata.aspx?navcode=US6117421072&amp;caller=DFO&amp;version=3.0.29.54&amp;nova=false" TargetMode="External"/><Relationship Id="rId377" Type="http://schemas.openxmlformats.org/officeDocument/2006/relationships/hyperlink" Target="https://emea1.datastream.cp.extranet.thomsonreuters.biz/navigator/EconomicsMetadata.aspx?navcode=US6952571056&amp;caller=DFO&amp;version=3.0.29.54&amp;nova=false" TargetMode="External"/><Relationship Id="rId500" Type="http://schemas.openxmlformats.org/officeDocument/2006/relationships/hyperlink" Target="https://emea1.datastream.cp.extranet.thomsonreuters.biz/navigator/EconomicsMetadata.aspx?navcode=US9311421039&amp;caller=DFO&amp;version=3.0.29.54&amp;nova=false" TargetMode="External"/><Relationship Id="rId5" Type="http://schemas.openxmlformats.org/officeDocument/2006/relationships/hyperlink" Target="https://emea1.datastream.cp.extranet.thomsonreuters.biz/navigator/HelpFiles/DatatypeDefinitions/en/99/WC19610.htm" TargetMode="External"/><Relationship Id="rId181" Type="http://schemas.openxmlformats.org/officeDocument/2006/relationships/hyperlink" Target="https://emea1.datastream.cp.extranet.thomsonreuters.biz/navigator/EconomicsMetadata.aspx?navcode=US2600031080&amp;caller=DFO&amp;version=3.0.29.54&amp;nova=false" TargetMode="External"/><Relationship Id="rId237" Type="http://schemas.openxmlformats.org/officeDocument/2006/relationships/hyperlink" Target="https://emea1.datastream.cp.extranet.thomsonreuters.biz/navigator/EconomicsMetadata.aspx?navcode=US3825501014&amp;caller=DFO&amp;version=3.0.29.54&amp;nova=false" TargetMode="External"/><Relationship Id="rId402" Type="http://schemas.openxmlformats.org/officeDocument/2006/relationships/hyperlink" Target="https://emea1.datastream.cp.extranet.thomsonreuters.biz/navigator/EconomicsMetadata.aspx?navcode=US7475251036&amp;caller=DFO&amp;version=3.0.29.54&amp;nova=false" TargetMode="External"/><Relationship Id="rId279" Type="http://schemas.openxmlformats.org/officeDocument/2006/relationships/hyperlink" Target="https://emea1.datastream.cp.extranet.thomsonreuters.biz/navigator/EconomicsMetadata.aspx?navcode=US4781601046&amp;caller=DFO&amp;version=3.0.29.54&amp;nova=false" TargetMode="External"/><Relationship Id="rId444" Type="http://schemas.openxmlformats.org/officeDocument/2006/relationships/hyperlink" Target="https://emea1.datastream.cp.extranet.thomsonreuters.biz/navigator/EconomicsMetadata.aspx?navcode=US8550301027&amp;caller=DFO&amp;version=3.0.29.54&amp;nova=false" TargetMode="External"/><Relationship Id="rId486" Type="http://schemas.openxmlformats.org/officeDocument/2006/relationships/hyperlink" Target="https://emea1.datastream.cp.extranet.thomsonreuters.biz/navigator/EconomicsMetadata.aspx?navcode=US91913Y1001&amp;caller=DFO&amp;version=3.0.29.54&amp;nova=false" TargetMode="External"/><Relationship Id="rId43" Type="http://schemas.openxmlformats.org/officeDocument/2006/relationships/hyperlink" Target="https://emea1.datastream.cp.extranet.thomsonreuters.biz/navigator/EconomicsMetadata.aspx?navcode=US00206R1023&amp;caller=DFO&amp;version=3.0.29.54&amp;nova=false" TargetMode="External"/><Relationship Id="rId139" Type="http://schemas.openxmlformats.org/officeDocument/2006/relationships/hyperlink" Target="https://emea1.datastream.cp.extranet.thomsonreuters.biz/navigator/EconomicsMetadata.aspx?navcode=US1651677437&amp;caller=DFO&amp;version=3.0.29.54&amp;nova=false" TargetMode="External"/><Relationship Id="rId290" Type="http://schemas.openxmlformats.org/officeDocument/2006/relationships/hyperlink" Target="https://emea1.datastream.cp.extranet.thomsonreuters.biz/navigator/EconomicsMetadata.aspx?navcode=US5002551043&amp;caller=DFO&amp;version=3.0.29.54&amp;nova=false" TargetMode="External"/><Relationship Id="rId304" Type="http://schemas.openxmlformats.org/officeDocument/2006/relationships/hyperlink" Target="https://emea1.datastream.cp.extranet.thomsonreuters.biz/navigator/EconomicsMetadata.aspx?navcode=US5356781063&amp;caller=DFO&amp;version=3.0.29.54&amp;nova=false" TargetMode="External"/><Relationship Id="rId346" Type="http://schemas.openxmlformats.org/officeDocument/2006/relationships/hyperlink" Target="https://emea1.datastream.cp.extranet.thomsonreuters.biz/navigator/EconomicsMetadata.aspx?navcode=US64110L1061&amp;caller=DFO&amp;version=3.0.29.54&amp;nova=false" TargetMode="External"/><Relationship Id="rId388" Type="http://schemas.openxmlformats.org/officeDocument/2006/relationships/hyperlink" Target="https://emea1.datastream.cp.extranet.thomsonreuters.biz/navigator/EconomicsMetadata.aspx?navcode=US7237871071&amp;caller=DFO&amp;version=3.0.29.54&amp;nova=false" TargetMode="External"/><Relationship Id="rId511" Type="http://schemas.openxmlformats.org/officeDocument/2006/relationships/hyperlink" Target="https://emea1.datastream.cp.extranet.thomsonreuters.biz/navigator/EconomicsMetadata.aspx?navcode=US9633201069&amp;caller=DFO&amp;version=3.0.29.54&amp;nova=false" TargetMode="External"/><Relationship Id="rId85" Type="http://schemas.openxmlformats.org/officeDocument/2006/relationships/hyperlink" Target="https://emea1.datastream.cp.extranet.thomsonreuters.biz/navigator/EconomicsMetadata.aspx?navcode=US0530151036&amp;caller=DFO&amp;version=3.0.29.54&amp;nova=false" TargetMode="External"/><Relationship Id="rId150" Type="http://schemas.openxmlformats.org/officeDocument/2006/relationships/hyperlink" Target="https://emea1.datastream.cp.extranet.thomsonreuters.biz/navigator/EconomicsMetadata.aspx?navcode=US1912161007&amp;caller=DFO&amp;version=3.0.29.54&amp;nova=false" TargetMode="External"/><Relationship Id="rId192" Type="http://schemas.openxmlformats.org/officeDocument/2006/relationships/hyperlink" Target="https://emea1.datastream.cp.extranet.thomsonreuters.biz/navigator/EconomicsMetadata.aspx?navcode=US2788651006&amp;caller=DFO&amp;version=3.0.29.54&amp;nova=false" TargetMode="External"/><Relationship Id="rId206" Type="http://schemas.openxmlformats.org/officeDocument/2006/relationships/hyperlink" Target="https://emea1.datastream.cp.extranet.thomsonreuters.biz/navigator/EconomicsMetadata.aspx?navcode=US30231G1022&amp;caller=DFO&amp;version=3.0.29.54&amp;nova=false" TargetMode="External"/><Relationship Id="rId413" Type="http://schemas.openxmlformats.org/officeDocument/2006/relationships/hyperlink" Target="https://emea1.datastream.cp.extranet.thomsonreuters.biz/navigator/EconomicsMetadata.aspx?navcode=US7607591002&amp;caller=DFO&amp;version=3.0.29.54&amp;nova=false" TargetMode="External"/><Relationship Id="rId248" Type="http://schemas.openxmlformats.org/officeDocument/2006/relationships/hyperlink" Target="https://emea1.datastream.cp.extranet.thomsonreuters.biz/navigator/EconomicsMetadata.aspx?navcode=US4234521015&amp;caller=DFO&amp;version=3.0.29.54&amp;nova=false" TargetMode="External"/><Relationship Id="rId455" Type="http://schemas.openxmlformats.org/officeDocument/2006/relationships/hyperlink" Target="https://emea1.datastream.cp.extranet.thomsonreuters.biz/navigator/EconomicsMetadata.aspx?navcode=US8718291078&amp;caller=DFO&amp;version=3.0.29.54&amp;nova=false" TargetMode="External"/><Relationship Id="rId497" Type="http://schemas.openxmlformats.org/officeDocument/2006/relationships/hyperlink" Target="https://emea1.datastream.cp.extranet.thomsonreuters.biz/navigator/EconomicsMetadata.aspx?navcode=US9291601097&amp;caller=DFO&amp;version=3.0.29.54&amp;nova=false" TargetMode="External"/><Relationship Id="rId12" Type="http://schemas.openxmlformats.org/officeDocument/2006/relationships/hyperlink" Target="https://emea1.datastream.cp.extranet.thomsonreuters.biz/navigator/HelpFiles/DatatypeDefinitions/en/99/WC19641.htm" TargetMode="External"/><Relationship Id="rId108" Type="http://schemas.openxmlformats.org/officeDocument/2006/relationships/hyperlink" Target="https://emea1.datastream.cp.extranet.thomsonreuters.biz/navigator/EconomicsMetadata.aspx?navcode=US09247X1019&amp;caller=DFO&amp;version=3.0.29.54&amp;nova=false" TargetMode="External"/><Relationship Id="rId315" Type="http://schemas.openxmlformats.org/officeDocument/2006/relationships/hyperlink" Target="https://emea1.datastream.cp.extranet.thomsonreuters.biz/navigator/EconomicsMetadata.aspx?navcode=US5719032022&amp;caller=DFO&amp;version=3.0.29.54&amp;nova=false" TargetMode="External"/><Relationship Id="rId357" Type="http://schemas.openxmlformats.org/officeDocument/2006/relationships/hyperlink" Target="https://emea1.datastream.cp.extranet.thomsonreuters.biz/navigator/EconomicsMetadata.aspx?navcode=US6658591044&amp;caller=DFO&amp;version=3.0.29.54&amp;nova=false" TargetMode="External"/><Relationship Id="rId522" Type="http://schemas.openxmlformats.org/officeDocument/2006/relationships/hyperlink" Target="https://emea1.datastream.cp.extranet.thomsonreuters.biz/navigator/EconomicsMetadata.aspx?navcode=US9897011071&amp;caller=DFO&amp;version=3.0.29.54&amp;nova=false" TargetMode="External"/><Relationship Id="rId54" Type="http://schemas.openxmlformats.org/officeDocument/2006/relationships/hyperlink" Target="https://emea1.datastream.cp.extranet.thomsonreuters.biz/navigator/EconomicsMetadata.aspx?navcode=US0200021014&amp;caller=DFO&amp;version=3.0.29.54&amp;nova=false" TargetMode="External"/><Relationship Id="rId96" Type="http://schemas.openxmlformats.org/officeDocument/2006/relationships/hyperlink" Target="https://emea1.datastream.cp.extranet.thomsonreuters.biz/navigator/EconomicsMetadata.aspx?navcode=US0673831097&amp;caller=DFO&amp;version=3.0.29.54&amp;nova=false" TargetMode="External"/><Relationship Id="rId161" Type="http://schemas.openxmlformats.org/officeDocument/2006/relationships/hyperlink" Target="https://emea1.datastream.cp.extranet.thomsonreuters.biz/navigator/EconomicsMetadata.aspx?navcode=US2193501051&amp;caller=DFO&amp;version=3.0.29.54&amp;nova=false" TargetMode="External"/><Relationship Id="rId217" Type="http://schemas.openxmlformats.org/officeDocument/2006/relationships/hyperlink" Target="https://emea1.datastream.cp.extranet.thomsonreuters.biz/navigator/EconomicsMetadata.aspx?navcode=US3205171057&amp;caller=DFO&amp;version=3.0.29.54&amp;nova=false" TargetMode="External"/><Relationship Id="rId399" Type="http://schemas.openxmlformats.org/officeDocument/2006/relationships/hyperlink" Target="https://emea1.datastream.cp.extranet.thomsonreuters.biz/navigator/EconomicsMetadata.aspx?navcode=US74460D1090&amp;caller=DFO&amp;version=3.0.29.54&amp;nova=false" TargetMode="External"/><Relationship Id="rId259" Type="http://schemas.openxmlformats.org/officeDocument/2006/relationships/hyperlink" Target="https://emea1.datastream.cp.extranet.thomsonreuters.biz/navigator/EconomicsMetadata.aspx?navcode=US4448591028&amp;caller=DFO&amp;version=3.0.29.54&amp;nova=false" TargetMode="External"/><Relationship Id="rId424" Type="http://schemas.openxmlformats.org/officeDocument/2006/relationships/hyperlink" Target="https://emea1.datastream.cp.extranet.thomsonreuters.biz/navigator/EconomicsMetadata.aspx?navcode=US7864291007&amp;caller=DFO&amp;version=3.0.29.54&amp;nova=false" TargetMode="External"/><Relationship Id="rId466" Type="http://schemas.openxmlformats.org/officeDocument/2006/relationships/hyperlink" Target="https://emea1.datastream.cp.extranet.thomsonreuters.biz/navigator/EconomicsMetadata.aspx?navcode=US88337F1057&amp;caller=DFO&amp;version=3.0.29.54&amp;nova=false" TargetMode="External"/><Relationship Id="rId23" Type="http://schemas.openxmlformats.org/officeDocument/2006/relationships/hyperlink" Target="https://emea1.datastream.cp.extranet.thomsonreuters.biz/navigator/EconomicsMetadata.aspx?navcode=AN8068571086&amp;caller=DFO&amp;version=3.0.29.54&amp;nova=false" TargetMode="External"/><Relationship Id="rId119" Type="http://schemas.openxmlformats.org/officeDocument/2006/relationships/hyperlink" Target="https://emea1.datastream.cp.extranet.thomsonreuters.biz/navigator/EconomicsMetadata.aspx?navcode=US12504L1098&amp;caller=DFO&amp;version=3.0.29.54&amp;nova=false" TargetMode="External"/><Relationship Id="rId270" Type="http://schemas.openxmlformats.org/officeDocument/2006/relationships/hyperlink" Target="https://emea1.datastream.cp.extranet.thomsonreuters.biz/navigator/EconomicsMetadata.aspx?navcode=US4606901001&amp;caller=DFO&amp;version=3.0.29.54&amp;nova=false" TargetMode="External"/><Relationship Id="rId326" Type="http://schemas.openxmlformats.org/officeDocument/2006/relationships/hyperlink" Target="https://emea1.datastream.cp.extranet.thomsonreuters.biz/navigator/EconomicsMetadata.aspx?navcode=US59156R1086&amp;caller=DFO&amp;version=3.0.29.54&amp;nova=false" TargetMode="External"/><Relationship Id="rId65" Type="http://schemas.openxmlformats.org/officeDocument/2006/relationships/hyperlink" Target="https://emea1.datastream.cp.extranet.thomsonreuters.biz/navigator/EconomicsMetadata.aspx?navcode=US03027X1000&amp;caller=DFO&amp;version=3.0.29.54&amp;nova=false" TargetMode="External"/><Relationship Id="rId130" Type="http://schemas.openxmlformats.org/officeDocument/2006/relationships/hyperlink" Target="https://emea1.datastream.cp.extranet.thomsonreuters.biz/navigator/EconomicsMetadata.aspx?navcode=US1344291091&amp;caller=DFO&amp;version=3.0.29.54&amp;nova=false" TargetMode="External"/><Relationship Id="rId368" Type="http://schemas.openxmlformats.org/officeDocument/2006/relationships/hyperlink" Target="https://emea1.datastream.cp.extranet.thomsonreuters.biz/navigator/EconomicsMetadata.aspx?navcode=US6795351047&amp;caller=DFO&amp;version=3.0.29.54&amp;nova=false" TargetMode="External"/><Relationship Id="rId172" Type="http://schemas.openxmlformats.org/officeDocument/2006/relationships/hyperlink" Target="https://emea1.datastream.cp.extranet.thomsonreuters.biz/navigator/EconomicsMetadata.aspx?navcode=US24702R1014&amp;caller=DFO&amp;version=3.0.29.54&amp;nova=false" TargetMode="External"/><Relationship Id="rId228" Type="http://schemas.openxmlformats.org/officeDocument/2006/relationships/hyperlink" Target="https://emea1.datastream.cp.extranet.thomsonreuters.biz/navigator/EconomicsMetadata.aspx?navcode=US3695501086&amp;caller=DFO&amp;version=3.0.29.54&amp;nova=false" TargetMode="External"/><Relationship Id="rId435" Type="http://schemas.openxmlformats.org/officeDocument/2006/relationships/hyperlink" Target="https://emea1.datastream.cp.extranet.thomsonreuters.biz/navigator/EconomicsMetadata.aspx?navcode=US8265521018&amp;caller=DFO&amp;version=3.0.29.54&amp;nova=false" TargetMode="External"/><Relationship Id="rId477" Type="http://schemas.openxmlformats.org/officeDocument/2006/relationships/hyperlink" Target="https://emea1.datastream.cp.extranet.thomsonreuters.biz/navigator/EconomicsMetadata.aspx?navcode=US9029111062&amp;caller=DFO&amp;version=3.0.29.54&amp;nova=false" TargetMode="External"/><Relationship Id="rId281" Type="http://schemas.openxmlformats.org/officeDocument/2006/relationships/hyperlink" Target="https://emea1.datastream.cp.extranet.thomsonreuters.biz/navigator/EconomicsMetadata.aspx?navcode=US48203R1041&amp;caller=DFO&amp;version=3.0.29.54&amp;nova=false" TargetMode="External"/><Relationship Id="rId337" Type="http://schemas.openxmlformats.org/officeDocument/2006/relationships/hyperlink" Target="https://emea1.datastream.cp.extranet.thomsonreuters.biz/navigator/EconomicsMetadata.aspx?navcode=US6174464486&amp;caller=DFO&amp;version=3.0.29.54&amp;nova=false" TargetMode="External"/><Relationship Id="rId502" Type="http://schemas.openxmlformats.org/officeDocument/2006/relationships/hyperlink" Target="https://emea1.datastream.cp.extranet.thomsonreuters.biz/navigator/EconomicsMetadata.aspx?navcode=US9393221034&amp;caller=DFO&amp;version=3.0.29.54&amp;nova=false" TargetMode="External"/><Relationship Id="rId34" Type="http://schemas.openxmlformats.org/officeDocument/2006/relationships/hyperlink" Target="https://emea1.datastream.cp.extranet.thomsonreuters.biz/navigator/EconomicsMetadata.aspx?navcode=IE00B8KQN827&amp;caller=DFO&amp;version=3.0.29.54&amp;nova=false" TargetMode="External"/><Relationship Id="rId76" Type="http://schemas.openxmlformats.org/officeDocument/2006/relationships/hyperlink" Target="https://emea1.datastream.cp.extranet.thomsonreuters.biz/navigator/EconomicsMetadata.aspx?navcode=US03748R7474&amp;caller=DFO&amp;version=3.0.29.54&amp;nova=false" TargetMode="External"/><Relationship Id="rId141" Type="http://schemas.openxmlformats.org/officeDocument/2006/relationships/hyperlink" Target="https://emea1.datastream.cp.extranet.thomsonreuters.biz/navigator/EconomicsMetadata.aspx?navcode=US1712321017&amp;caller=DFO&amp;version=3.0.29.54&amp;nova=false" TargetMode="External"/><Relationship Id="rId379" Type="http://schemas.openxmlformats.org/officeDocument/2006/relationships/hyperlink" Target="https://emea1.datastream.cp.extranet.thomsonreuters.biz/navigator/EconomicsMetadata.aspx?navcode=US7010941042&amp;caller=DFO&amp;version=3.0.29.54&amp;nova=false" TargetMode="External"/><Relationship Id="rId7" Type="http://schemas.openxmlformats.org/officeDocument/2006/relationships/hyperlink" Target="https://emea1.datastream.cp.extranet.thomsonreuters.biz/navigator/HelpFiles/DatatypeDefinitions/en/99/WC19620.htm" TargetMode="External"/><Relationship Id="rId183" Type="http://schemas.openxmlformats.org/officeDocument/2006/relationships/hyperlink" Target="https://emea1.datastream.cp.extranet.thomsonreuters.biz/navigator/EconomicsMetadata.aspx?navcode=US2635341090&amp;caller=DFO&amp;version=3.0.29.54&amp;nova=false" TargetMode="External"/><Relationship Id="rId239" Type="http://schemas.openxmlformats.org/officeDocument/2006/relationships/hyperlink" Target="https://emea1.datastream.cp.extranet.thomsonreuters.biz/navigator/EconomicsMetadata.aspx?navcode=US40434L1052&amp;caller=DFO&amp;version=3.0.29.54&amp;nova=false" TargetMode="External"/><Relationship Id="rId390" Type="http://schemas.openxmlformats.org/officeDocument/2006/relationships/hyperlink" Target="https://emea1.datastream.cp.extranet.thomsonreuters.biz/navigator/EconomicsMetadata.aspx?navcode=US7292511083&amp;caller=DFO&amp;version=3.0.29.54&amp;nova=false" TargetMode="External"/><Relationship Id="rId404" Type="http://schemas.openxmlformats.org/officeDocument/2006/relationships/hyperlink" Target="https://emea1.datastream.cp.extranet.thomsonreuters.biz/navigator/EconomicsMetadata.aspx?navcode=US74834L1008&amp;caller=DFO&amp;version=3.0.29.54&amp;nova=false" TargetMode="External"/><Relationship Id="rId446" Type="http://schemas.openxmlformats.org/officeDocument/2006/relationships/hyperlink" Target="https://emea1.datastream.cp.extranet.thomsonreuters.biz/navigator/EconomicsMetadata.aspx?navcode=US85590A4013&amp;caller=DFO&amp;version=3.0.29.54&amp;nova=false" TargetMode="External"/><Relationship Id="rId250" Type="http://schemas.openxmlformats.org/officeDocument/2006/relationships/hyperlink" Target="https://emea1.datastream.cp.extranet.thomsonreuters.biz/navigator/EconomicsMetadata.aspx?navcode=US4278661081&amp;caller=DFO&amp;version=3.0.29.54&amp;nova=false" TargetMode="External"/><Relationship Id="rId292" Type="http://schemas.openxmlformats.org/officeDocument/2006/relationships/hyperlink" Target="https://emea1.datastream.cp.extranet.thomsonreuters.biz/navigator/EconomicsMetadata.aspx?navcode=US5021611026&amp;caller=DFO&amp;version=3.0.29.54&amp;nova=false" TargetMode="External"/><Relationship Id="rId306" Type="http://schemas.openxmlformats.org/officeDocument/2006/relationships/hyperlink" Target="https://emea1.datastream.cp.extranet.thomsonreuters.biz/navigator/EconomicsMetadata.aspx?navcode=US5404241086&amp;caller=DFO&amp;version=3.0.29.54&amp;nova=false" TargetMode="External"/><Relationship Id="rId488" Type="http://schemas.openxmlformats.org/officeDocument/2006/relationships/hyperlink" Target="https://emea1.datastream.cp.extranet.thomsonreuters.biz/navigator/EconomicsMetadata.aspx?navcode=US92276F1003&amp;caller=DFO&amp;version=3.0.29.54&amp;nova=false" TargetMode="External"/><Relationship Id="rId45" Type="http://schemas.openxmlformats.org/officeDocument/2006/relationships/hyperlink" Target="https://emea1.datastream.cp.extranet.thomsonreuters.biz/navigator/EconomicsMetadata.aspx?navcode=US00724F1012&amp;caller=DFO&amp;version=3.0.29.54&amp;nova=false" TargetMode="External"/><Relationship Id="rId87" Type="http://schemas.openxmlformats.org/officeDocument/2006/relationships/hyperlink" Target="https://emea1.datastream.cp.extranet.thomsonreuters.biz/navigator/EconomicsMetadata.aspx?navcode=US0533321024&amp;caller=DFO&amp;version=3.0.29.54&amp;nova=false" TargetMode="External"/><Relationship Id="rId110" Type="http://schemas.openxmlformats.org/officeDocument/2006/relationships/hyperlink" Target="https://emea1.datastream.cp.extranet.thomsonreuters.biz/navigator/EconomicsMetadata.aspx?navcode=US0970231058&amp;caller=DFO&amp;version=3.0.29.54&amp;nova=false" TargetMode="External"/><Relationship Id="rId348" Type="http://schemas.openxmlformats.org/officeDocument/2006/relationships/hyperlink" Target="https://emea1.datastream.cp.extranet.thomsonreuters.biz/navigator/EconomicsMetadata.aspx?navcode=US6512291062&amp;caller=DFO&amp;version=3.0.29.54&amp;nova=false" TargetMode="External"/><Relationship Id="rId513" Type="http://schemas.openxmlformats.org/officeDocument/2006/relationships/hyperlink" Target="https://emea1.datastream.cp.extranet.thomsonreuters.biz/navigator/EconomicsMetadata.aspx?navcode=US9694571004&amp;caller=DFO&amp;version=3.0.29.54&amp;nova=false" TargetMode="External"/><Relationship Id="rId152" Type="http://schemas.openxmlformats.org/officeDocument/2006/relationships/hyperlink" Target="https://emea1.datastream.cp.extranet.thomsonreuters.biz/navigator/EconomicsMetadata.aspx?navcode=US1941621039&amp;caller=DFO&amp;version=3.0.29.54&amp;nova=false" TargetMode="External"/><Relationship Id="rId194" Type="http://schemas.openxmlformats.org/officeDocument/2006/relationships/hyperlink" Target="https://emea1.datastream.cp.extranet.thomsonreuters.biz/navigator/EconomicsMetadata.aspx?navcode=US28336L1098&amp;caller=DFO&amp;version=3.0.29.54&amp;nova=false" TargetMode="External"/><Relationship Id="rId208" Type="http://schemas.openxmlformats.org/officeDocument/2006/relationships/hyperlink" Target="https://emea1.datastream.cp.extranet.thomsonreuters.biz/navigator/EconomicsMetadata.aspx?navcode=US3024913036&amp;caller=DFO&amp;version=3.0.29.54&amp;nova=false" TargetMode="External"/><Relationship Id="rId415" Type="http://schemas.openxmlformats.org/officeDocument/2006/relationships/hyperlink" Target="https://emea1.datastream.cp.extranet.thomsonreuters.biz/navigator/EconomicsMetadata.aspx?navcode=US7703231032&amp;caller=DFO&amp;version=3.0.29.54&amp;nova=false" TargetMode="External"/><Relationship Id="rId457" Type="http://schemas.openxmlformats.org/officeDocument/2006/relationships/hyperlink" Target="https://emea1.datastream.cp.extranet.thomsonreuters.biz/navigator/EconomicsMetadata.aspx?navcode=US8725401090&amp;caller=DFO&amp;version=3.0.29.54&amp;nova=false" TargetMode="External"/><Relationship Id="rId261" Type="http://schemas.openxmlformats.org/officeDocument/2006/relationships/hyperlink" Target="https://emea1.datastream.cp.extranet.thomsonreuters.biz/navigator/EconomicsMetadata.aspx?navcode=US4499341083&amp;caller=DFO&amp;version=3.0.29.54&amp;nova=false" TargetMode="External"/><Relationship Id="rId499" Type="http://schemas.openxmlformats.org/officeDocument/2006/relationships/hyperlink" Target="https://emea1.datastream.cp.extranet.thomsonreuters.biz/navigator/EconomicsMetadata.aspx?navcode=US9299031024&amp;caller=DFO&amp;version=3.0.29.54&amp;nova=false" TargetMode="External"/><Relationship Id="rId14" Type="http://schemas.openxmlformats.org/officeDocument/2006/relationships/hyperlink" Target="https://emea1.datastream.cp.extranet.thomsonreuters.biz/navigator/HelpFiles/DatatypeDefinitions/en/99/WC19651.htm" TargetMode="External"/><Relationship Id="rId56" Type="http://schemas.openxmlformats.org/officeDocument/2006/relationships/hyperlink" Target="https://emea1.datastream.cp.extranet.thomsonreuters.biz/navigator/EconomicsMetadata.aspx?navcode=US02079K3059&amp;caller=DFO&amp;version=3.0.29.54&amp;nova=false" TargetMode="External"/><Relationship Id="rId317" Type="http://schemas.openxmlformats.org/officeDocument/2006/relationships/hyperlink" Target="https://emea1.datastream.cp.extranet.thomsonreuters.biz/navigator/EconomicsMetadata.aspx?navcode=US57636Q1040&amp;caller=DFO&amp;version=3.0.29.54&amp;nova=false" TargetMode="External"/><Relationship Id="rId359" Type="http://schemas.openxmlformats.org/officeDocument/2006/relationships/hyperlink" Target="https://emea1.datastream.cp.extranet.thomsonreuters.biz/navigator/EconomicsMetadata.aspx?navcode=US6687711084&amp;caller=DFO&amp;version=3.0.29.54&amp;nova=false" TargetMode="External"/><Relationship Id="rId524" Type="http://schemas.openxmlformats.org/officeDocument/2006/relationships/comments" Target="../comments4.xml"/><Relationship Id="rId8" Type="http://schemas.openxmlformats.org/officeDocument/2006/relationships/hyperlink" Target="https://emea1.datastream.cp.extranet.thomsonreuters.biz/navigator/HelpFiles/DatatypeDefinitions/en/99/WC19621.htm" TargetMode="External"/><Relationship Id="rId98" Type="http://schemas.openxmlformats.org/officeDocument/2006/relationships/hyperlink" Target="https://emea1.datastream.cp.extranet.thomsonreuters.biz/navigator/EconomicsMetadata.aspx?navcode=US0718131099&amp;caller=DFO&amp;version=3.0.29.54&amp;nova=false" TargetMode="External"/><Relationship Id="rId121" Type="http://schemas.openxmlformats.org/officeDocument/2006/relationships/hyperlink" Target="https://emea1.datastream.cp.extranet.thomsonreuters.biz/navigator/EconomicsMetadata.aspx?navcode=US12541W2098&amp;caller=DFO&amp;version=3.0.29.54&amp;nova=false" TargetMode="External"/><Relationship Id="rId142" Type="http://schemas.openxmlformats.org/officeDocument/2006/relationships/hyperlink" Target="https://emea1.datastream.cp.extranet.thomsonreuters.biz/navigator/EconomicsMetadata.aspx?navcode=US1720621010&amp;caller=DFO&amp;version=3.0.29.54&amp;nova=false" TargetMode="External"/><Relationship Id="rId163" Type="http://schemas.openxmlformats.org/officeDocument/2006/relationships/hyperlink" Target="https://emea1.datastream.cp.extranet.thomsonreuters.biz/navigator/EconomicsMetadata.aspx?navcode=US2223721042&amp;caller=DFO&amp;version=3.0.29.54&amp;nova=false" TargetMode="External"/><Relationship Id="rId184" Type="http://schemas.openxmlformats.org/officeDocument/2006/relationships/hyperlink" Target="https://emea1.datastream.cp.extranet.thomsonreuters.biz/navigator/EconomicsMetadata.aspx?navcode=US26441C2044&amp;caller=DFO&amp;version=3.0.29.54&amp;nova=false" TargetMode="External"/><Relationship Id="rId219" Type="http://schemas.openxmlformats.org/officeDocument/2006/relationships/hyperlink" Target="https://emea1.datastream.cp.extranet.thomsonreuters.biz/navigator/EconomicsMetadata.aspx?navcode=US3379321074&amp;caller=DFO&amp;version=3.0.29.54&amp;nova=false" TargetMode="External"/><Relationship Id="rId370" Type="http://schemas.openxmlformats.org/officeDocument/2006/relationships/hyperlink" Target="https://emea1.datastream.cp.extranet.thomsonreuters.biz/navigator/EconomicsMetadata.aspx?navcode=US6826801036&amp;caller=DFO&amp;version=3.0.29.54&amp;nova=false" TargetMode="External"/><Relationship Id="rId391" Type="http://schemas.openxmlformats.org/officeDocument/2006/relationships/hyperlink" Target="https://emea1.datastream.cp.extranet.thomsonreuters.biz/navigator/EconomicsMetadata.aspx?navcode=US74005P1049&amp;caller=DFO&amp;version=3.0.29.54&amp;nova=false" TargetMode="External"/><Relationship Id="rId405" Type="http://schemas.openxmlformats.org/officeDocument/2006/relationships/hyperlink" Target="https://emea1.datastream.cp.extranet.thomsonreuters.biz/navigator/EconomicsMetadata.aspx?navcode=US7491211097&amp;caller=DFO&amp;version=3.0.29.54&amp;nova=false" TargetMode="External"/><Relationship Id="rId426" Type="http://schemas.openxmlformats.org/officeDocument/2006/relationships/hyperlink" Target="https://emea1.datastream.cp.extranet.thomsonreuters.biz/navigator/EconomicsMetadata.aspx?navcode=US7908491035&amp;caller=DFO&amp;version=3.0.29.54&amp;nova=false" TargetMode="External"/><Relationship Id="rId447" Type="http://schemas.openxmlformats.org/officeDocument/2006/relationships/hyperlink" Target="https://emea1.datastream.cp.extranet.thomsonreuters.biz/navigator/EconomicsMetadata.aspx?navcode=US8574771031&amp;caller=DFO&amp;version=3.0.29.54&amp;nova=false" TargetMode="External"/><Relationship Id="rId230" Type="http://schemas.openxmlformats.org/officeDocument/2006/relationships/hyperlink" Target="https://emea1.datastream.cp.extranet.thomsonreuters.biz/navigator/EconomicsMetadata.aspx?navcode=US3703341046&amp;caller=DFO&amp;version=3.0.29.54&amp;nova=false" TargetMode="External"/><Relationship Id="rId251" Type="http://schemas.openxmlformats.org/officeDocument/2006/relationships/hyperlink" Target="https://emea1.datastream.cp.extranet.thomsonreuters.biz/navigator/EconomicsMetadata.aspx?navcode=US42809H1077&amp;caller=DFO&amp;version=3.0.29.54&amp;nova=false" TargetMode="External"/><Relationship Id="rId468" Type="http://schemas.openxmlformats.org/officeDocument/2006/relationships/hyperlink" Target="https://emea1.datastream.cp.extranet.thomsonreuters.biz/navigator/EconomicsMetadata.aspx?navcode=US88579Y1010&amp;caller=DFO&amp;version=3.0.29.54&amp;nova=false" TargetMode="External"/><Relationship Id="rId489" Type="http://schemas.openxmlformats.org/officeDocument/2006/relationships/hyperlink" Target="https://emea1.datastream.cp.extranet.thomsonreuters.biz/navigator/EconomicsMetadata.aspx?navcode=US92343E1029&amp;caller=DFO&amp;version=3.0.29.54&amp;nova=false" TargetMode="External"/><Relationship Id="rId25" Type="http://schemas.openxmlformats.org/officeDocument/2006/relationships/hyperlink" Target="https://emea1.datastream.cp.extranet.thomsonreuters.biz/navigator/EconomicsMetadata.aspx?navcode=BMG6359F1370&amp;caller=DFO&amp;version=3.0.29.54&amp;nova=false" TargetMode="External"/><Relationship Id="rId46" Type="http://schemas.openxmlformats.org/officeDocument/2006/relationships/hyperlink" Target="https://emea1.datastream.cp.extranet.thomsonreuters.biz/navigator/EconomicsMetadata.aspx?navcode=US0079031078&amp;caller=DFO&amp;version=3.0.29.54&amp;nova=false" TargetMode="External"/><Relationship Id="rId67" Type="http://schemas.openxmlformats.org/officeDocument/2006/relationships/hyperlink" Target="https://emea1.datastream.cp.extranet.thomsonreuters.biz/navigator/EconomicsMetadata.aspx?navcode=US03076C1062&amp;caller=DFO&amp;version=3.0.29.54&amp;nova=false" TargetMode="External"/><Relationship Id="rId272" Type="http://schemas.openxmlformats.org/officeDocument/2006/relationships/hyperlink" Target="https://emea1.datastream.cp.extranet.thomsonreuters.biz/navigator/EconomicsMetadata.aspx?navcode=US46120E6023&amp;caller=DFO&amp;version=3.0.29.54&amp;nova=false" TargetMode="External"/><Relationship Id="rId293" Type="http://schemas.openxmlformats.org/officeDocument/2006/relationships/hyperlink" Target="https://emea1.datastream.cp.extranet.thomsonreuters.biz/navigator/EconomicsMetadata.aspx?navcode=US5024131071&amp;caller=DFO&amp;version=3.0.29.54&amp;nova=false" TargetMode="External"/><Relationship Id="rId307" Type="http://schemas.openxmlformats.org/officeDocument/2006/relationships/hyperlink" Target="https://emea1.datastream.cp.extranet.thomsonreuters.biz/navigator/EconomicsMetadata.aspx?navcode=US5486611073&amp;caller=DFO&amp;version=3.0.29.54&amp;nova=false" TargetMode="External"/><Relationship Id="rId328" Type="http://schemas.openxmlformats.org/officeDocument/2006/relationships/hyperlink" Target="https://emea1.datastream.cp.extranet.thomsonreuters.biz/navigator/EconomicsMetadata.aspx?navcode=US5950171042&amp;caller=DFO&amp;version=3.0.29.54&amp;nova=false" TargetMode="External"/><Relationship Id="rId349" Type="http://schemas.openxmlformats.org/officeDocument/2006/relationships/hyperlink" Target="https://emea1.datastream.cp.extranet.thomsonreuters.biz/navigator/EconomicsMetadata.aspx?navcode=US6516391066&amp;caller=DFO&amp;version=3.0.29.54&amp;nova=false" TargetMode="External"/><Relationship Id="rId514" Type="http://schemas.openxmlformats.org/officeDocument/2006/relationships/hyperlink" Target="https://emea1.datastream.cp.extranet.thomsonreuters.biz/navigator/EconomicsMetadata.aspx?navcode=US9825261053&amp;caller=DFO&amp;version=3.0.29.54&amp;nova=false" TargetMode="External"/><Relationship Id="rId88" Type="http://schemas.openxmlformats.org/officeDocument/2006/relationships/hyperlink" Target="https://emea1.datastream.cp.extranet.thomsonreuters.biz/navigator/EconomicsMetadata.aspx?navcode=US0534841012&amp;caller=DFO&amp;version=3.0.29.54&amp;nova=false" TargetMode="External"/><Relationship Id="rId111" Type="http://schemas.openxmlformats.org/officeDocument/2006/relationships/hyperlink" Target="https://emea1.datastream.cp.extranet.thomsonreuters.biz/navigator/EconomicsMetadata.aspx?navcode=US09857L1089&amp;caller=DFO&amp;version=3.0.29.54&amp;nova=false" TargetMode="External"/><Relationship Id="rId132" Type="http://schemas.openxmlformats.org/officeDocument/2006/relationships/hyperlink" Target="https://emea1.datastream.cp.extranet.thomsonreuters.biz/navigator/EconomicsMetadata.aspx?navcode=US14149Y1082&amp;caller=DFO&amp;version=3.0.29.54&amp;nova=false" TargetMode="External"/><Relationship Id="rId153" Type="http://schemas.openxmlformats.org/officeDocument/2006/relationships/hyperlink" Target="https://emea1.datastream.cp.extranet.thomsonreuters.biz/navigator/EconomicsMetadata.aspx?navcode=US20030N1019&amp;caller=DFO&amp;version=3.0.29.54&amp;nova=false" TargetMode="External"/><Relationship Id="rId174" Type="http://schemas.openxmlformats.org/officeDocument/2006/relationships/hyperlink" Target="https://emea1.datastream.cp.extranet.thomsonreuters.biz/navigator/EconomicsMetadata.aspx?navcode=US25179M1036&amp;caller=DFO&amp;version=3.0.29.54&amp;nova=false" TargetMode="External"/><Relationship Id="rId195" Type="http://schemas.openxmlformats.org/officeDocument/2006/relationships/hyperlink" Target="https://emea1.datastream.cp.extranet.thomsonreuters.biz/navigator/EconomicsMetadata.aspx?navcode=US2855121099&amp;caller=DFO&amp;version=3.0.29.54&amp;nova=false" TargetMode="External"/><Relationship Id="rId209" Type="http://schemas.openxmlformats.org/officeDocument/2006/relationships/hyperlink" Target="https://emea1.datastream.cp.extranet.thomsonreuters.biz/navigator/EconomicsMetadata.aspx?navcode=US3070001090&amp;caller=DFO&amp;version=3.0.29.54&amp;nova=false" TargetMode="External"/><Relationship Id="rId360" Type="http://schemas.openxmlformats.org/officeDocument/2006/relationships/hyperlink" Target="https://emea1.datastream.cp.extranet.thomsonreuters.biz/navigator/EconomicsMetadata.aspx?navcode=US6700061053&amp;caller=DFO&amp;version=3.0.29.54&amp;nova=false" TargetMode="External"/><Relationship Id="rId381" Type="http://schemas.openxmlformats.org/officeDocument/2006/relationships/hyperlink" Target="https://emea1.datastream.cp.extranet.thomsonreuters.biz/navigator/EconomicsMetadata.aspx?navcode=US7043261079&amp;caller=DFO&amp;version=3.0.29.54&amp;nova=false" TargetMode="External"/><Relationship Id="rId416" Type="http://schemas.openxmlformats.org/officeDocument/2006/relationships/hyperlink" Target="https://emea1.datastream.cp.extranet.thomsonreuters.biz/navigator/EconomicsMetadata.aspx?navcode=US7739031091&amp;caller=DFO&amp;version=3.0.29.54&amp;nova=false" TargetMode="External"/><Relationship Id="rId220" Type="http://schemas.openxmlformats.org/officeDocument/2006/relationships/hyperlink" Target="https://emea1.datastream.cp.extranet.thomsonreuters.biz/navigator/EconomicsMetadata.aspx?navcode=US3434121022&amp;caller=DFO&amp;version=3.0.29.54&amp;nova=false" TargetMode="External"/><Relationship Id="rId241" Type="http://schemas.openxmlformats.org/officeDocument/2006/relationships/hyperlink" Target="https://emea1.datastream.cp.extranet.thomsonreuters.biz/navigator/EconomicsMetadata.aspx?navcode=US4128221086&amp;caller=DFO&amp;version=3.0.29.54&amp;nova=false" TargetMode="External"/><Relationship Id="rId437" Type="http://schemas.openxmlformats.org/officeDocument/2006/relationships/hyperlink" Target="https://emea1.datastream.cp.extranet.thomsonreuters.biz/navigator/EconomicsMetadata.aspx?navcode=US8326964058&amp;caller=DFO&amp;version=3.0.29.54&amp;nova=false" TargetMode="External"/><Relationship Id="rId458" Type="http://schemas.openxmlformats.org/officeDocument/2006/relationships/hyperlink" Target="https://emea1.datastream.cp.extranet.thomsonreuters.biz/navigator/EconomicsMetadata.aspx?navcode=US8760301072&amp;caller=DFO&amp;version=3.0.29.54&amp;nova=false" TargetMode="External"/><Relationship Id="rId479" Type="http://schemas.openxmlformats.org/officeDocument/2006/relationships/hyperlink" Target="https://emea1.datastream.cp.extranet.thomsonreuters.biz/navigator/EconomicsMetadata.aspx?navcode=US9078181081&amp;caller=DFO&amp;version=3.0.29.54&amp;nova=false" TargetMode="External"/><Relationship Id="rId15" Type="http://schemas.openxmlformats.org/officeDocument/2006/relationships/hyperlink" Target="https://emea1.datastream.cp.extranet.thomsonreuters.biz/navigator/HelpFiles/DatatypeDefinitions/en/99/WC19660.htm" TargetMode="External"/><Relationship Id="rId36" Type="http://schemas.openxmlformats.org/officeDocument/2006/relationships/hyperlink" Target="https://emea1.datastream.cp.extranet.thomsonreuters.biz/navigator/EconomicsMetadata.aspx?navcode=IE00BLP1HW54&amp;caller=DFO&amp;version=3.0.29.54&amp;nova=false" TargetMode="External"/><Relationship Id="rId57" Type="http://schemas.openxmlformats.org/officeDocument/2006/relationships/hyperlink" Target="https://emea1.datastream.cp.extranet.thomsonreuters.biz/navigator/EconomicsMetadata.aspx?navcode=US0213461017&amp;caller=DFO&amp;version=3.0.29.54&amp;nova=false" TargetMode="External"/><Relationship Id="rId262" Type="http://schemas.openxmlformats.org/officeDocument/2006/relationships/hyperlink" Target="https://emea1.datastream.cp.extranet.thomsonreuters.biz/navigator/EconomicsMetadata.aspx?navcode=US45073V1089&amp;caller=DFO&amp;version=3.0.29.54&amp;nova=false" TargetMode="External"/><Relationship Id="rId283" Type="http://schemas.openxmlformats.org/officeDocument/2006/relationships/hyperlink" Target="https://emea1.datastream.cp.extranet.thomsonreuters.biz/navigator/EconomicsMetadata.aspx?navcode=US4858651098&amp;caller=DFO&amp;version=3.0.29.54&amp;nova=false" TargetMode="External"/><Relationship Id="rId318" Type="http://schemas.openxmlformats.org/officeDocument/2006/relationships/hyperlink" Target="https://emea1.datastream.cp.extranet.thomsonreuters.biz/navigator/EconomicsMetadata.aspx?navcode=US5770811025&amp;caller=DFO&amp;version=3.0.29.54&amp;nova=false" TargetMode="External"/><Relationship Id="rId339" Type="http://schemas.openxmlformats.org/officeDocument/2006/relationships/hyperlink" Target="https://emea1.datastream.cp.extranet.thomsonreuters.biz/navigator/EconomicsMetadata.aspx?navcode=US6267171022&amp;caller=DFO&amp;version=3.0.29.54&amp;nova=false" TargetMode="External"/><Relationship Id="rId490" Type="http://schemas.openxmlformats.org/officeDocument/2006/relationships/hyperlink" Target="https://emea1.datastream.cp.extranet.thomsonreuters.biz/navigator/EconomicsMetadata.aspx?navcode=US92343V1044&amp;caller=DFO&amp;version=3.0.29.54&amp;nova=false" TargetMode="External"/><Relationship Id="rId504" Type="http://schemas.openxmlformats.org/officeDocument/2006/relationships/hyperlink" Target="https://emea1.datastream.cp.extranet.thomsonreuters.biz/navigator/EconomicsMetadata.aspx?navcode=US9418481035&amp;caller=DFO&amp;version=3.0.29.54&amp;nova=false" TargetMode="External"/><Relationship Id="rId78" Type="http://schemas.openxmlformats.org/officeDocument/2006/relationships/hyperlink" Target="https://emea1.datastream.cp.extranet.thomsonreuters.biz/navigator/EconomicsMetadata.aspx?navcode=US0378331005&amp;caller=DFO&amp;version=3.0.29.54&amp;nova=false" TargetMode="External"/><Relationship Id="rId99" Type="http://schemas.openxmlformats.org/officeDocument/2006/relationships/hyperlink" Target="https://emea1.datastream.cp.extranet.thomsonreuters.biz/navigator/EconomicsMetadata.aspx?navcode=US0737301038&amp;caller=DFO&amp;version=3.0.29.54&amp;nova=false" TargetMode="External"/><Relationship Id="rId101" Type="http://schemas.openxmlformats.org/officeDocument/2006/relationships/hyperlink" Target="https://emea1.datastream.cp.extranet.thomsonreuters.biz/navigator/EconomicsMetadata.aspx?navcode=US0758961&amp;caller=DFO&amp;version=3.0.29.54&amp;nova=false" TargetMode="External"/><Relationship Id="rId122" Type="http://schemas.openxmlformats.org/officeDocument/2006/relationships/hyperlink" Target="https://emea1.datastream.cp.extranet.thomsonreuters.biz/navigator/EconomicsMetadata.aspx?navcode=US1255231003&amp;caller=DFO&amp;version=3.0.29.54&amp;nova=false" TargetMode="External"/><Relationship Id="rId143" Type="http://schemas.openxmlformats.org/officeDocument/2006/relationships/hyperlink" Target="https://emea1.datastream.cp.extranet.thomsonreuters.biz/navigator/EconomicsMetadata.aspx?navcode=US1727371080&amp;caller=DFO&amp;version=3.0.29.54&amp;nova=false" TargetMode="External"/><Relationship Id="rId164" Type="http://schemas.openxmlformats.org/officeDocument/2006/relationships/hyperlink" Target="https://emea1.datastream.cp.extranet.thomsonreuters.biz/navigator/EconomicsMetadata.aspx?navcode=US2310211063&amp;caller=DFO&amp;version=3.0.29.54&amp;nova=false" TargetMode="External"/><Relationship Id="rId185" Type="http://schemas.openxmlformats.org/officeDocument/2006/relationships/hyperlink" Target="https://emea1.datastream.cp.extranet.thomsonreuters.biz/navigator/EconomicsMetadata.aspx?navcode=US2686481027&amp;caller=DFO&amp;version=3.0.29.54&amp;nova=false" TargetMode="External"/><Relationship Id="rId350" Type="http://schemas.openxmlformats.org/officeDocument/2006/relationships/hyperlink" Target="https://emea1.datastream.cp.extranet.thomsonreuters.biz/navigator/EconomicsMetadata.aspx?navcode=US65339F1012&amp;caller=DFO&amp;version=3.0.29.54&amp;nova=false" TargetMode="External"/><Relationship Id="rId371" Type="http://schemas.openxmlformats.org/officeDocument/2006/relationships/hyperlink" Target="https://emea1.datastream.cp.extranet.thomsonreuters.biz/navigator/EconomicsMetadata.aspx?navcode=US68389X1054&amp;caller=DFO&amp;version=3.0.29.54&amp;nova=false" TargetMode="External"/><Relationship Id="rId406" Type="http://schemas.openxmlformats.org/officeDocument/2006/relationships/hyperlink" Target="https://emea1.datastream.cp.extranet.thomsonreuters.biz/navigator/EconomicsMetadata.aspx?navcode=US74979E1010&amp;caller=DFO&amp;version=3.0.29.54&amp;nova=false" TargetMode="External"/><Relationship Id="rId9" Type="http://schemas.openxmlformats.org/officeDocument/2006/relationships/hyperlink" Target="https://emea1.datastream.cp.extranet.thomsonreuters.biz/navigator/HelpFiles/DatatypeDefinitions/en/99/WC19630.htm" TargetMode="External"/><Relationship Id="rId210" Type="http://schemas.openxmlformats.org/officeDocument/2006/relationships/hyperlink" Target="https://emea1.datastream.cp.extranet.thomsonreuters.biz/navigator/EconomicsMetadata.aspx?navcode=US3119001044&amp;caller=DFO&amp;version=3.0.29.54&amp;nova=false" TargetMode="External"/><Relationship Id="rId392" Type="http://schemas.openxmlformats.org/officeDocument/2006/relationships/hyperlink" Target="https://emea1.datastream.cp.extranet.thomsonreuters.biz/navigator/EconomicsMetadata.aspx?navcode=US74144T1088&amp;caller=DFO&amp;version=3.0.29.54&amp;nova=false" TargetMode="External"/><Relationship Id="rId427" Type="http://schemas.openxmlformats.org/officeDocument/2006/relationships/hyperlink" Target="https://emea1.datastream.cp.extranet.thomsonreuters.biz/navigator/EconomicsMetadata.aspx?navcode=US79466L3024&amp;caller=DFO&amp;version=3.0.29.54&amp;nova=false" TargetMode="External"/><Relationship Id="rId448" Type="http://schemas.openxmlformats.org/officeDocument/2006/relationships/hyperlink" Target="https://emea1.datastream.cp.extranet.thomsonreuters.biz/navigator/EconomicsMetadata.aspx?navcode=US8589121081&amp;caller=DFO&amp;version=3.0.29.54&amp;nova=false" TargetMode="External"/><Relationship Id="rId469" Type="http://schemas.openxmlformats.org/officeDocument/2006/relationships/hyperlink" Target="https://emea1.datastream.cp.extranet.thomsonreuters.biz/navigator/EconomicsMetadata.aspx?navcode=US8865471085&amp;caller=DFO&amp;version=3.0.29.54&amp;nova=false" TargetMode="External"/><Relationship Id="rId26" Type="http://schemas.openxmlformats.org/officeDocument/2006/relationships/hyperlink" Target="https://emea1.datastream.cp.extranet.thomsonreuters.biz/navigator/EconomicsMetadata.aspx?navcode=BMG982941046&amp;caller=DFO&amp;version=3.0.29.54&amp;nova=false" TargetMode="External"/><Relationship Id="rId231" Type="http://schemas.openxmlformats.org/officeDocument/2006/relationships/hyperlink" Target="https://emea1.datastream.cp.extranet.thomsonreuters.biz/navigator/EconomicsMetadata.aspx?navcode=US3724601055&amp;caller=DFO&amp;version=3.0.29.54&amp;nova=false" TargetMode="External"/><Relationship Id="rId252" Type="http://schemas.openxmlformats.org/officeDocument/2006/relationships/hyperlink" Target="https://emea1.datastream.cp.extranet.thomsonreuters.biz/navigator/EconomicsMetadata.aspx?navcode=US4325891095&amp;caller=DFO&amp;version=3.0.29.54&amp;nova=false" TargetMode="External"/><Relationship Id="rId273" Type="http://schemas.openxmlformats.org/officeDocument/2006/relationships/hyperlink" Target="https://emea1.datastream.cp.extranet.thomsonreuters.biz/navigator/EconomicsMetadata.aspx?navcode=US46284V1017&amp;caller=DFO&amp;version=3.0.29.54&amp;nova=false" TargetMode="External"/><Relationship Id="rId294" Type="http://schemas.openxmlformats.org/officeDocument/2006/relationships/hyperlink" Target="https://emea1.datastream.cp.extranet.thomsonreuters.biz/navigator/EconomicsMetadata.aspx?navcode=US5024311095&amp;caller=DFO&amp;version=3.0.29.54&amp;nova=false" TargetMode="External"/><Relationship Id="rId308" Type="http://schemas.openxmlformats.org/officeDocument/2006/relationships/hyperlink" Target="https://emea1.datastream.cp.extranet.thomsonreuters.biz/navigator/EconomicsMetadata.aspx?navcode=US5502411037&amp;caller=DFO&amp;version=3.0.29.54&amp;nova=false" TargetMode="External"/><Relationship Id="rId329" Type="http://schemas.openxmlformats.org/officeDocument/2006/relationships/hyperlink" Target="https://emea1.datastream.cp.extranet.thomsonreuters.biz/navigator/EconomicsMetadata.aspx?navcode=US5951121038&amp;caller=DFO&amp;version=3.0.29.54&amp;nova=false" TargetMode="External"/><Relationship Id="rId480" Type="http://schemas.openxmlformats.org/officeDocument/2006/relationships/hyperlink" Target="https://emea1.datastream.cp.extranet.thomsonreuters.biz/navigator/EconomicsMetadata.aspx?navcode=US9092143067&amp;caller=DFO&amp;version=3.0.29.54&amp;nova=false" TargetMode="External"/><Relationship Id="rId515" Type="http://schemas.openxmlformats.org/officeDocument/2006/relationships/hyperlink" Target="https://emea1.datastream.cp.extranet.thomsonreuters.biz/navigator/EconomicsMetadata.aspx?navcode=US9830241009&amp;caller=DFO&amp;version=3.0.29.54&amp;nova=false" TargetMode="External"/><Relationship Id="rId47" Type="http://schemas.openxmlformats.org/officeDocument/2006/relationships/hyperlink" Target="https://emea1.datastream.cp.extranet.thomsonreuters.biz/navigator/EconomicsMetadata.aspx?navcode=US00817Y1082&amp;caller=DFO&amp;version=3.0.29.54&amp;nova=false" TargetMode="External"/><Relationship Id="rId68" Type="http://schemas.openxmlformats.org/officeDocument/2006/relationships/hyperlink" Target="https://emea1.datastream.cp.extranet.thomsonreuters.biz/navigator/EconomicsMetadata.aspx?navcode=US0311621009&amp;caller=DFO&amp;version=3.0.29.54&amp;nova=false" TargetMode="External"/><Relationship Id="rId89" Type="http://schemas.openxmlformats.org/officeDocument/2006/relationships/hyperlink" Target="https://emea1.datastream.cp.extranet.thomsonreuters.biz/navigator/EconomicsMetadata.aspx?navcode=US0536111091&amp;caller=DFO&amp;version=3.0.29.54&amp;nova=false" TargetMode="External"/><Relationship Id="rId112" Type="http://schemas.openxmlformats.org/officeDocument/2006/relationships/hyperlink" Target="https://emea1.datastream.cp.extranet.thomsonreuters.biz/navigator/EconomicsMetadata.aspx?navcode=US1011211018&amp;caller=DFO&amp;version=3.0.29.54&amp;nova=false" TargetMode="External"/><Relationship Id="rId133" Type="http://schemas.openxmlformats.org/officeDocument/2006/relationships/hyperlink" Target="https://emea1.datastream.cp.extranet.thomsonreuters.biz/navigator/EconomicsMetadata.aspx?navcode=US1431301027&amp;caller=DFO&amp;version=3.0.29.54&amp;nova=false" TargetMode="External"/><Relationship Id="rId154" Type="http://schemas.openxmlformats.org/officeDocument/2006/relationships/hyperlink" Target="https://emea1.datastream.cp.extranet.thomsonreuters.biz/navigator/EconomicsMetadata.aspx?navcode=US2003401070&amp;caller=DFO&amp;version=3.0.29.54&amp;nova=false" TargetMode="External"/><Relationship Id="rId175" Type="http://schemas.openxmlformats.org/officeDocument/2006/relationships/hyperlink" Target="https://emea1.datastream.cp.extranet.thomsonreuters.biz/navigator/EconomicsMetadata.aspx?navcode=US2540671011&amp;caller=DFO&amp;version=3.0.29.54&amp;nova=false" TargetMode="External"/><Relationship Id="rId340" Type="http://schemas.openxmlformats.org/officeDocument/2006/relationships/hyperlink" Target="https://emea1.datastream.cp.extranet.thomsonreuters.biz/navigator/EconomicsMetadata.aspx?navcode=US6293775085&amp;caller=DFO&amp;version=3.0.29.54&amp;nova=false" TargetMode="External"/><Relationship Id="rId361" Type="http://schemas.openxmlformats.org/officeDocument/2006/relationships/hyperlink" Target="https://emea1.datastream.cp.extranet.thomsonreuters.biz/navigator/EconomicsMetadata.aspx?navcode=US6700081010&amp;caller=DFO&amp;version=3.0.29.54&amp;nova=false" TargetMode="External"/><Relationship Id="rId196" Type="http://schemas.openxmlformats.org/officeDocument/2006/relationships/hyperlink" Target="https://emea1.datastream.cp.extranet.thomsonreuters.biz/navigator/EconomicsMetadata.aspx?navcode=US2856611049&amp;caller=DFO&amp;version=3.0.29.54&amp;nova=false" TargetMode="External"/><Relationship Id="rId200" Type="http://schemas.openxmlformats.org/officeDocument/2006/relationships/hyperlink" Target="https://emea1.datastream.cp.extranet.thomsonreuters.biz/navigator/EconomicsMetadata.aspx?navcode=US29476L1070&amp;caller=DFO&amp;version=3.0.29.54&amp;nova=false" TargetMode="External"/><Relationship Id="rId382" Type="http://schemas.openxmlformats.org/officeDocument/2006/relationships/hyperlink" Target="https://emea1.datastream.cp.extranet.thomsonreuters.biz/navigator/EconomicsMetadata.aspx?navcode=US7127041058&amp;caller=DFO&amp;version=3.0.29.54&amp;nova=false" TargetMode="External"/><Relationship Id="rId417" Type="http://schemas.openxmlformats.org/officeDocument/2006/relationships/hyperlink" Target="https://emea1.datastream.cp.extranet.thomsonreuters.biz/navigator/EconomicsMetadata.aspx?navcode=US7743411016&amp;caller=DFO&amp;version=3.0.29.54&amp;nova=false" TargetMode="External"/><Relationship Id="rId438" Type="http://schemas.openxmlformats.org/officeDocument/2006/relationships/hyperlink" Target="https://emea1.datastream.cp.extranet.thomsonreuters.biz/navigator/EconomicsMetadata.aspx?navcode=US8330341012&amp;caller=DFO&amp;version=3.0.29.54&amp;nova=false" TargetMode="External"/><Relationship Id="rId459" Type="http://schemas.openxmlformats.org/officeDocument/2006/relationships/hyperlink" Target="https://emea1.datastream.cp.extranet.thomsonreuters.biz/navigator/EconomicsMetadata.aspx?navcode=US87612E1064&amp;caller=DFO&amp;version=3.0.29.54&amp;nova=false" TargetMode="External"/><Relationship Id="rId16" Type="http://schemas.openxmlformats.org/officeDocument/2006/relationships/hyperlink" Target="https://emea1.datastream.cp.extranet.thomsonreuters.biz/navigator/HelpFiles/DatatypeDefinitions/en/99/WC19661.htm" TargetMode="External"/><Relationship Id="rId221" Type="http://schemas.openxmlformats.org/officeDocument/2006/relationships/hyperlink" Target="https://emea1.datastream.cp.extranet.thomsonreuters.biz/navigator/EconomicsMetadata.aspx?navcode=US34354P1057&amp;caller=DFO&amp;version=3.0.29.54&amp;nova=false" TargetMode="External"/><Relationship Id="rId242" Type="http://schemas.openxmlformats.org/officeDocument/2006/relationships/hyperlink" Target="https://emea1.datastream.cp.extranet.thomsonreuters.biz/navigator/EconomicsMetadata.aspx?navcode=US4130861093&amp;caller=DFO&amp;version=3.0.29.54&amp;nova=false" TargetMode="External"/><Relationship Id="rId263" Type="http://schemas.openxmlformats.org/officeDocument/2006/relationships/hyperlink" Target="https://emea1.datastream.cp.extranet.thomsonreuters.biz/navigator/EconomicsMetadata.aspx?navcode=US4523081093&amp;caller=DFO&amp;version=3.0.29.54&amp;nova=false" TargetMode="External"/><Relationship Id="rId284" Type="http://schemas.openxmlformats.org/officeDocument/2006/relationships/hyperlink" Target="https://emea1.datastream.cp.extranet.thomsonreuters.biz/navigator/EconomicsMetadata.aspx?navcode=US48666K1097&amp;caller=DFO&amp;version=3.0.29.54&amp;nova=false" TargetMode="External"/><Relationship Id="rId319" Type="http://schemas.openxmlformats.org/officeDocument/2006/relationships/hyperlink" Target="https://emea1.datastream.cp.extranet.thomsonreuters.biz/navigator/EconomicsMetadata.aspx?navcode=US5797802064&amp;caller=DFO&amp;version=3.0.29.54&amp;nova=false" TargetMode="External"/><Relationship Id="rId470" Type="http://schemas.openxmlformats.org/officeDocument/2006/relationships/hyperlink" Target="https://emea1.datastream.cp.extranet.thomsonreuters.biz/navigator/EconomicsMetadata.aspx?navcode=US8873173038&amp;caller=DFO&amp;version=3.0.29.54&amp;nova=false" TargetMode="External"/><Relationship Id="rId491" Type="http://schemas.openxmlformats.org/officeDocument/2006/relationships/hyperlink" Target="https://emea1.datastream.cp.extranet.thomsonreuters.biz/navigator/EconomicsMetadata.aspx?navcode=US92553P2011&amp;caller=DFO&amp;version=3.0.29.54&amp;nova=false" TargetMode="External"/><Relationship Id="rId505" Type="http://schemas.openxmlformats.org/officeDocument/2006/relationships/hyperlink" Target="https://emea1.datastream.cp.extranet.thomsonreuters.biz/navigator/EconomicsMetadata.aspx?navcode=US9497461015&amp;caller=DFO&amp;version=3.0.29.54&amp;nova=false" TargetMode="External"/><Relationship Id="rId37" Type="http://schemas.openxmlformats.org/officeDocument/2006/relationships/hyperlink" Target="https://emea1.datastream.cp.extranet.thomsonreuters.biz/navigator/EconomicsMetadata.aspx?navcode=IE00BTN1Y115&amp;caller=DFO&amp;version=3.0.29.54&amp;nova=false" TargetMode="External"/><Relationship Id="rId58" Type="http://schemas.openxmlformats.org/officeDocument/2006/relationships/hyperlink" Target="https://emea1.datastream.cp.extranet.thomsonreuters.biz/navigator/EconomicsMetadata.aspx?navcode=US0214411003&amp;caller=DFO&amp;version=3.0.29.54&amp;nova=false" TargetMode="External"/><Relationship Id="rId79" Type="http://schemas.openxmlformats.org/officeDocument/2006/relationships/hyperlink" Target="https://emea1.datastream.cp.extranet.thomsonreuters.biz/navigator/EconomicsMetadata.aspx?navcode=US0381491002&amp;caller=DFO&amp;version=3.0.29.54&amp;nova=false" TargetMode="External"/><Relationship Id="rId102" Type="http://schemas.openxmlformats.org/officeDocument/2006/relationships/hyperlink" Target="https://emea1.datastream.cp.extranet.thomsonreuters.biz/navigator/EconomicsMetadata.aspx?navcode=US0814371052&amp;caller=DFO&amp;version=3.0.29.54&amp;nova=false" TargetMode="External"/><Relationship Id="rId123" Type="http://schemas.openxmlformats.org/officeDocument/2006/relationships/hyperlink" Target="https://emea1.datastream.cp.extranet.thomsonreuters.biz/navigator/EconomicsMetadata.aspx?navcode=US12572Q1058&amp;caller=DFO&amp;version=3.0.29.54&amp;nova=false" TargetMode="External"/><Relationship Id="rId144" Type="http://schemas.openxmlformats.org/officeDocument/2006/relationships/hyperlink" Target="https://emea1.datastream.cp.extranet.thomsonreuters.biz/navigator/EconomicsMetadata.aspx?navcode=US17275R1023&amp;caller=DFO&amp;version=3.0.29.54&amp;nova=false" TargetMode="External"/><Relationship Id="rId330" Type="http://schemas.openxmlformats.org/officeDocument/2006/relationships/hyperlink" Target="https://emea1.datastream.cp.extranet.thomsonreuters.biz/navigator/EconomicsMetadata.aspx?navcode=US6010731098&amp;caller=DFO&amp;version=3.0.29.54&amp;nova=false" TargetMode="External"/><Relationship Id="rId90" Type="http://schemas.openxmlformats.org/officeDocument/2006/relationships/hyperlink" Target="https://emea1.datastream.cp.extranet.thomsonreuters.biz/navigator/EconomicsMetadata.aspx?navcode=US0543031027&amp;caller=DFO&amp;version=3.0.29.54&amp;nova=false" TargetMode="External"/><Relationship Id="rId165" Type="http://schemas.openxmlformats.org/officeDocument/2006/relationships/hyperlink" Target="https://emea1.datastream.cp.extranet.thomsonreuters.biz/navigator/EconomicsMetadata.aspx?navcode=US23331A1097&amp;caller=DFO&amp;version=3.0.29.54&amp;nova=false" TargetMode="External"/><Relationship Id="rId186" Type="http://schemas.openxmlformats.org/officeDocument/2006/relationships/hyperlink" Target="https://emea1.datastream.cp.extranet.thomsonreuters.biz/navigator/EconomicsMetadata.aspx?navcode=US26875P1012&amp;caller=DFO&amp;version=3.0.29.54&amp;nova=false" TargetMode="External"/><Relationship Id="rId351" Type="http://schemas.openxmlformats.org/officeDocument/2006/relationships/hyperlink" Target="https://emea1.datastream.cp.extranet.thomsonreuters.biz/navigator/EconomicsMetadata.aspx?navcode=US6540861076&amp;caller=DFO&amp;version=3.0.29.54&amp;nova=false" TargetMode="External"/><Relationship Id="rId372" Type="http://schemas.openxmlformats.org/officeDocument/2006/relationships/hyperlink" Target="https://emea1.datastream.cp.extranet.thomsonreuters.biz/navigator/EconomicsMetadata.aspx?navcode=US69331C1080&amp;caller=DFO&amp;version=3.0.29.54&amp;nova=false" TargetMode="External"/><Relationship Id="rId393" Type="http://schemas.openxmlformats.org/officeDocument/2006/relationships/hyperlink" Target="https://emea1.datastream.cp.extranet.thomsonreuters.biz/navigator/EconomicsMetadata.aspx?navcode=US74251V1026&amp;caller=DFO&amp;version=3.0.29.54&amp;nova=false" TargetMode="External"/><Relationship Id="rId407" Type="http://schemas.openxmlformats.org/officeDocument/2006/relationships/hyperlink" Target="https://emea1.datastream.cp.extranet.thomsonreuters.biz/navigator/EconomicsMetadata.aspx?navcode=US7512121010&amp;caller=DFO&amp;version=3.0.29.54&amp;nova=false" TargetMode="External"/><Relationship Id="rId428" Type="http://schemas.openxmlformats.org/officeDocument/2006/relationships/hyperlink" Target="https://emea1.datastream.cp.extranet.thomsonreuters.biz/navigator/EconomicsMetadata.aspx?navcode=US80004C1018&amp;caller=DFO&amp;version=3.0.29.54&amp;nova=false" TargetMode="External"/><Relationship Id="rId449" Type="http://schemas.openxmlformats.org/officeDocument/2006/relationships/hyperlink" Target="https://emea1.datastream.cp.extranet.thomsonreuters.biz/navigator/EconomicsMetadata.aspx?navcode=US8636671013&amp;caller=DFO&amp;version=3.0.29.54&amp;nova=false" TargetMode="External"/><Relationship Id="rId211" Type="http://schemas.openxmlformats.org/officeDocument/2006/relationships/hyperlink" Target="https://emea1.datastream.cp.extranet.thomsonreuters.biz/navigator/EconomicsMetadata.aspx?navcode=US3134003017&amp;caller=DFO&amp;version=3.0.29.54&amp;nova=false" TargetMode="External"/><Relationship Id="rId232" Type="http://schemas.openxmlformats.org/officeDocument/2006/relationships/hyperlink" Target="https://emea1.datastream.cp.extranet.thomsonreuters.biz/navigator/EconomicsMetadata.aspx?navcode=US37247D1063&amp;caller=DFO&amp;version=3.0.29.54&amp;nova=false" TargetMode="External"/><Relationship Id="rId253" Type="http://schemas.openxmlformats.org/officeDocument/2006/relationships/hyperlink" Target="https://emea1.datastream.cp.extranet.thomsonreuters.biz/navigator/EconomicsMetadata.aspx?navcode=US4370761029&amp;caller=DFO&amp;version=3.0.29.54&amp;nova=false" TargetMode="External"/><Relationship Id="rId274" Type="http://schemas.openxmlformats.org/officeDocument/2006/relationships/hyperlink" Target="https://emea1.datastream.cp.extranet.thomsonreuters.biz/navigator/EconomicsMetadata.aspx?navcode=US46625H1005&amp;caller=DFO&amp;version=3.0.29.54&amp;nova=false" TargetMode="External"/><Relationship Id="rId295" Type="http://schemas.openxmlformats.org/officeDocument/2006/relationships/hyperlink" Target="https://emea1.datastream.cp.extranet.thomsonreuters.biz/navigator/EconomicsMetadata.aspx?navcode=US50540R4092&amp;caller=DFO&amp;version=3.0.29.54&amp;nova=false" TargetMode="External"/><Relationship Id="rId309" Type="http://schemas.openxmlformats.org/officeDocument/2006/relationships/hyperlink" Target="https://emea1.datastream.cp.extranet.thomsonreuters.biz/navigator/EconomicsMetadata.aspx?navcode=US55261F1049&amp;caller=DFO&amp;version=3.0.29.54&amp;nova=false" TargetMode="External"/><Relationship Id="rId460" Type="http://schemas.openxmlformats.org/officeDocument/2006/relationships/hyperlink" Target="https://emea1.datastream.cp.extranet.thomsonreuters.biz/navigator/EconomicsMetadata.aspx?navcode=US87901J1051&amp;caller=DFO&amp;version=3.0.29.54&amp;nova=false" TargetMode="External"/><Relationship Id="rId481" Type="http://schemas.openxmlformats.org/officeDocument/2006/relationships/hyperlink" Target="https://emea1.datastream.cp.extranet.thomsonreuters.biz/navigator/EconomicsMetadata.aspx?navcode=US9113121068&amp;caller=DFO&amp;version=3.0.29.54&amp;nova=false" TargetMode="External"/><Relationship Id="rId516" Type="http://schemas.openxmlformats.org/officeDocument/2006/relationships/hyperlink" Target="https://emea1.datastream.cp.extranet.thomsonreuters.biz/navigator/EconomicsMetadata.aspx?navcode=US9831341071&amp;caller=DFO&amp;version=3.0.29.54&amp;nova=false" TargetMode="External"/><Relationship Id="rId27" Type="http://schemas.openxmlformats.org/officeDocument/2006/relationships/hyperlink" Target="https://emea1.datastream.cp.extranet.thomsonreuters.biz/navigator/EconomicsMetadata.aspx?navcode=CH0044328745&amp;caller=DFO&amp;version=3.0.29.54&amp;nova=false" TargetMode="External"/><Relationship Id="rId48" Type="http://schemas.openxmlformats.org/officeDocument/2006/relationships/hyperlink" Target="https://emea1.datastream.cp.extranet.thomsonreuters.biz/navigator/EconomicsMetadata.aspx?navcode=US00846U1016&amp;caller=DFO&amp;version=3.0.29.54&amp;nova=false" TargetMode="External"/><Relationship Id="rId69" Type="http://schemas.openxmlformats.org/officeDocument/2006/relationships/hyperlink" Target="https://emea1.datastream.cp.extranet.thomsonreuters.biz/navigator/EconomicsMetadata.aspx?navcode=US0320951017&amp;caller=DFO&amp;version=3.0.29.54&amp;nova=false" TargetMode="External"/><Relationship Id="rId113" Type="http://schemas.openxmlformats.org/officeDocument/2006/relationships/hyperlink" Target="https://emea1.datastream.cp.extranet.thomsonreuters.biz/navigator/EconomicsMetadata.aspx?navcode=US1011371077&amp;caller=DFO&amp;version=3.0.29.54&amp;nova=false" TargetMode="External"/><Relationship Id="rId134" Type="http://schemas.openxmlformats.org/officeDocument/2006/relationships/hyperlink" Target="https://emea1.datastream.cp.extranet.thomsonreuters.biz/navigator/EconomicsMetadata.aspx?navcode=US1491231015&amp;caller=DFO&amp;version=3.0.29.54&amp;nova=false" TargetMode="External"/><Relationship Id="rId320" Type="http://schemas.openxmlformats.org/officeDocument/2006/relationships/hyperlink" Target="https://emea1.datastream.cp.extranet.thomsonreuters.biz/navigator/EconomicsMetadata.aspx?navcode=US5801351017&amp;caller=DFO&amp;version=3.0.29.54&amp;nova=false" TargetMode="External"/><Relationship Id="rId80" Type="http://schemas.openxmlformats.org/officeDocument/2006/relationships/hyperlink" Target="https://emea1.datastream.cp.extranet.thomsonreuters.biz/navigator/EconomicsMetadata.aspx?navcode=US0382221051&amp;caller=DFO&amp;version=3.0.29.54&amp;nova=false" TargetMode="External"/><Relationship Id="rId155" Type="http://schemas.openxmlformats.org/officeDocument/2006/relationships/hyperlink" Target="https://emea1.datastream.cp.extranet.thomsonreuters.biz/navigator/EconomicsMetadata.aspx?navcode=US2056381096&amp;caller=DFO&amp;version=3.0.29.54&amp;nova=false" TargetMode="External"/><Relationship Id="rId176" Type="http://schemas.openxmlformats.org/officeDocument/2006/relationships/hyperlink" Target="https://emea1.datastream.cp.extranet.thomsonreuters.biz/navigator/EconomicsMetadata.aspx?navcode=US2546871060&amp;caller=DFO&amp;version=3.0.29.54&amp;nova=false" TargetMode="External"/><Relationship Id="rId197" Type="http://schemas.openxmlformats.org/officeDocument/2006/relationships/hyperlink" Target="https://emea1.datastream.cp.extranet.thomsonreuters.biz/navigator/EconomicsMetadata.aspx?navcode=US2910111044&amp;caller=DFO&amp;version=3.0.29.54&amp;nova=false" TargetMode="External"/><Relationship Id="rId341" Type="http://schemas.openxmlformats.org/officeDocument/2006/relationships/hyperlink" Target="https://emea1.datastream.cp.extranet.thomsonreuters.biz/navigator/EconomicsMetadata.aspx?navcode=US62955J1034&amp;caller=DFO&amp;version=3.0.29.54&amp;nova=false" TargetMode="External"/><Relationship Id="rId362" Type="http://schemas.openxmlformats.org/officeDocument/2006/relationships/hyperlink" Target="https://emea1.datastream.cp.extranet.thomsonreuters.biz/navigator/EconomicsMetadata.aspx?navcode=US6703461052&amp;caller=DFO&amp;version=3.0.29.54&amp;nova=false" TargetMode="External"/><Relationship Id="rId383" Type="http://schemas.openxmlformats.org/officeDocument/2006/relationships/hyperlink" Target="https://emea1.datastream.cp.extranet.thomsonreuters.biz/navigator/EconomicsMetadata.aspx?navcode=US7134481081&amp;caller=DFO&amp;version=3.0.29.54&amp;nova=false" TargetMode="External"/><Relationship Id="rId418" Type="http://schemas.openxmlformats.org/officeDocument/2006/relationships/hyperlink" Target="https://emea1.datastream.cp.extranet.thomsonreuters.biz/navigator/EconomicsMetadata.aspx?navcode=US7753711073&amp;caller=DFO&amp;version=3.0.29.54&amp;nova=false" TargetMode="External"/><Relationship Id="rId439" Type="http://schemas.openxmlformats.org/officeDocument/2006/relationships/hyperlink" Target="https://emea1.datastream.cp.extranet.thomsonreuters.biz/navigator/EconomicsMetadata.aspx?navcode=US8425871071&amp;caller=DFO&amp;version=3.0.29.54&amp;nova=false" TargetMode="External"/><Relationship Id="rId201" Type="http://schemas.openxmlformats.org/officeDocument/2006/relationships/hyperlink" Target="https://emea1.datastream.cp.extranet.thomsonreuters.biz/navigator/EconomicsMetadata.aspx?navcode=US30040W1080&amp;caller=DFO&amp;version=3.0.29.54&amp;nova=false" TargetMode="External"/><Relationship Id="rId222" Type="http://schemas.openxmlformats.org/officeDocument/2006/relationships/hyperlink" Target="https://emea1.datastream.cp.extranet.thomsonreuters.biz/navigator/EconomicsMetadata.aspx?navcode=US3453708600&amp;caller=DFO&amp;version=3.0.29.54&amp;nova=false" TargetMode="External"/><Relationship Id="rId243" Type="http://schemas.openxmlformats.org/officeDocument/2006/relationships/hyperlink" Target="https://emea1.datastream.cp.extranet.thomsonreuters.biz/navigator/EconomicsMetadata.aspx?navcode=US4136191073&amp;caller=DFO&amp;version=3.0.29.54&amp;nova=false" TargetMode="External"/><Relationship Id="rId264" Type="http://schemas.openxmlformats.org/officeDocument/2006/relationships/hyperlink" Target="https://emea1.datastream.cp.extranet.thomsonreuters.biz/navigator/EconomicsMetadata.aspx?navcode=US4581401001&amp;caller=DFO&amp;version=3.0.29.54&amp;nova=false" TargetMode="External"/><Relationship Id="rId285" Type="http://schemas.openxmlformats.org/officeDocument/2006/relationships/hyperlink" Target="https://emea1.datastream.cp.extranet.thomsonreuters.biz/navigator/EconomicsMetadata.aspx?navcode=US4878361082&amp;caller=DFO&amp;version=3.0.29.54&amp;nova=false" TargetMode="External"/><Relationship Id="rId450" Type="http://schemas.openxmlformats.org/officeDocument/2006/relationships/hyperlink" Target="https://emea1.datastream.cp.extranet.thomsonreuters.biz/navigator/EconomicsMetadata.aspx?navcode=US8668102036&amp;caller=DFO&amp;version=3.0.29.54&amp;nova=false" TargetMode="External"/><Relationship Id="rId471" Type="http://schemas.openxmlformats.org/officeDocument/2006/relationships/hyperlink" Target="https://emea1.datastream.cp.extranet.thomsonreuters.biz/navigator/EconomicsMetadata.aspx?navcode=US8919061098&amp;caller=DFO&amp;version=3.0.29.54&amp;nova=false" TargetMode="External"/><Relationship Id="rId506" Type="http://schemas.openxmlformats.org/officeDocument/2006/relationships/hyperlink" Target="https://emea1.datastream.cp.extranet.thomsonreuters.biz/navigator/EconomicsMetadata.aspx?navcode=US95040Q1040&amp;caller=DFO&amp;version=3.0.29.54&amp;nova=false" TargetMode="External"/><Relationship Id="rId17" Type="http://schemas.openxmlformats.org/officeDocument/2006/relationships/hyperlink" Target="https://emea1.datastream.cp.extranet.thomsonreuters.biz/navigator/HelpFiles/DatatypeDefinitions/en/99/WC19670.htm" TargetMode="External"/><Relationship Id="rId38" Type="http://schemas.openxmlformats.org/officeDocument/2006/relationships/hyperlink" Target="https://emea1.datastream.cp.extranet.thomsonreuters.biz/navigator/EconomicsMetadata.aspx?navcode=IE00BY7QL619&amp;caller=DFO&amp;version=3.0.29.54&amp;nova=false" TargetMode="External"/><Relationship Id="rId59" Type="http://schemas.openxmlformats.org/officeDocument/2006/relationships/hyperlink" Target="https://emea1.datastream.cp.extranet.thomsonreuters.biz/navigator/EconomicsMetadata.aspx?navcode=US02209S1033&amp;caller=DFO&amp;version=3.0.29.54&amp;nova=false" TargetMode="External"/><Relationship Id="rId103" Type="http://schemas.openxmlformats.org/officeDocument/2006/relationships/hyperlink" Target="https://emea1.datastream.cp.extranet.thomsonreuters.biz/navigator/EconomicsMetadata.aspx?navcode=US0846707026&amp;caller=DFO&amp;version=3.0.29.54&amp;nova=false" TargetMode="External"/><Relationship Id="rId124" Type="http://schemas.openxmlformats.org/officeDocument/2006/relationships/hyperlink" Target="https://emea1.datastream.cp.extranet.thomsonreuters.biz/navigator/EconomicsMetadata.aspx?navcode=US1258961002&amp;caller=DFO&amp;version=3.0.29.54&amp;nova=false" TargetMode="External"/><Relationship Id="rId310" Type="http://schemas.openxmlformats.org/officeDocument/2006/relationships/hyperlink" Target="https://emea1.datastream.cp.extranet.thomsonreuters.biz/navigator/EconomicsMetadata.aspx?navcode=US55262C1009&amp;caller=DFO&amp;version=3.0.29.54&amp;nova=false" TargetMode="External"/><Relationship Id="rId492" Type="http://schemas.openxmlformats.org/officeDocument/2006/relationships/hyperlink" Target="https://emea1.datastream.cp.extranet.thomsonreuters.biz/navigator/EconomicsMetadata.aspx?navcode=US9255501051&amp;caller=DFO&amp;version=3.0.29.54&amp;nova=false" TargetMode="External"/><Relationship Id="rId70" Type="http://schemas.openxmlformats.org/officeDocument/2006/relationships/hyperlink" Target="https://emea1.datastream.cp.extranet.thomsonreuters.biz/navigator/EconomicsMetadata.aspx?navcode=US0325111070&amp;caller=DFO&amp;version=3.0.29.54&amp;nova=false" TargetMode="External"/><Relationship Id="rId91" Type="http://schemas.openxmlformats.org/officeDocument/2006/relationships/hyperlink" Target="https://emea1.datastream.cp.extranet.thomsonreuters.biz/navigator/EconomicsMetadata.aspx?navcode=US0559211000&amp;caller=DFO&amp;version=3.0.29.54&amp;nova=false" TargetMode="External"/><Relationship Id="rId145" Type="http://schemas.openxmlformats.org/officeDocument/2006/relationships/hyperlink" Target="https://emea1.datastream.cp.extranet.thomsonreuters.biz/navigator/EconomicsMetadata.aspx?navcode=US1729081059&amp;caller=DFO&amp;version=3.0.29.54&amp;nova=false" TargetMode="External"/><Relationship Id="rId166" Type="http://schemas.openxmlformats.org/officeDocument/2006/relationships/hyperlink" Target="https://emea1.datastream.cp.extranet.thomsonreuters.biz/navigator/EconomicsMetadata.aspx?navcode=US2333311072&amp;caller=DFO&amp;version=3.0.29.54&amp;nova=false" TargetMode="External"/><Relationship Id="rId187" Type="http://schemas.openxmlformats.org/officeDocument/2006/relationships/hyperlink" Target="https://emea1.datastream.cp.extranet.thomsonreuters.biz/navigator/EconomicsMetadata.aspx?navcode=US26884L1098&amp;caller=DFO&amp;version=3.0.29.54&amp;nova=false" TargetMode="External"/><Relationship Id="rId331" Type="http://schemas.openxmlformats.org/officeDocument/2006/relationships/hyperlink" Target="https://emea1.datastream.cp.extranet.thomsonreuters.biz/navigator/EconomicsMetadata.aspx?navcode=US6085541018&amp;caller=DFO&amp;version=3.0.29.54&amp;nova=false" TargetMode="External"/><Relationship Id="rId352" Type="http://schemas.openxmlformats.org/officeDocument/2006/relationships/hyperlink" Target="https://emea1.datastream.cp.extranet.thomsonreuters.biz/navigator/EconomicsMetadata.aspx?navcode=US6541061031&amp;caller=DFO&amp;version=3.0.29.54&amp;nova=false" TargetMode="External"/><Relationship Id="rId373" Type="http://schemas.openxmlformats.org/officeDocument/2006/relationships/hyperlink" Target="https://emea1.datastream.cp.extranet.thomsonreuters.biz/navigator/EconomicsMetadata.aspx?navcode=US6934751057&amp;caller=DFO&amp;version=3.0.29.54&amp;nova=false" TargetMode="External"/><Relationship Id="rId394" Type="http://schemas.openxmlformats.org/officeDocument/2006/relationships/hyperlink" Target="https://emea1.datastream.cp.extranet.thomsonreuters.biz/navigator/EconomicsMetadata.aspx?navcode=US7427181091&amp;caller=DFO&amp;version=3.0.29.54&amp;nova=false" TargetMode="External"/><Relationship Id="rId408" Type="http://schemas.openxmlformats.org/officeDocument/2006/relationships/hyperlink" Target="https://emea1.datastream.cp.extranet.thomsonreuters.biz/navigator/EconomicsMetadata.aspx?navcode=US75281A1097&amp;caller=DFO&amp;version=3.0.29.54&amp;nova=false" TargetMode="External"/><Relationship Id="rId429" Type="http://schemas.openxmlformats.org/officeDocument/2006/relationships/hyperlink" Target="https://emea1.datastream.cp.extranet.thomsonreuters.biz/navigator/EconomicsMetadata.aspx?navcode=US80589M1027&amp;caller=DFO&amp;version=3.0.29.54&amp;nova=false" TargetMode="External"/><Relationship Id="rId1" Type="http://schemas.openxmlformats.org/officeDocument/2006/relationships/hyperlink" Target="https://emea1.datastream.cp.extranet.thomsonreuters.biz/navigator/HelpFiles/DatatypeDefinitions/en/99/WC19600.htm" TargetMode="External"/><Relationship Id="rId212" Type="http://schemas.openxmlformats.org/officeDocument/2006/relationships/hyperlink" Target="https://emea1.datastream.cp.extranet.thomsonreuters.biz/navigator/EconomicsMetadata.aspx?navcode=US3135861090&amp;caller=DFO&amp;version=3.0.29.54&amp;nova=false" TargetMode="External"/><Relationship Id="rId233" Type="http://schemas.openxmlformats.org/officeDocument/2006/relationships/hyperlink" Target="https://emea1.datastream.cp.extranet.thomsonreuters.biz/navigator/EconomicsMetadata.aspx?navcode=US3755581036&amp;caller=DFO&amp;version=3.0.29.54&amp;nova=false" TargetMode="External"/><Relationship Id="rId254" Type="http://schemas.openxmlformats.org/officeDocument/2006/relationships/hyperlink" Target="https://emea1.datastream.cp.extranet.thomsonreuters.biz/navigator/EconomicsMetadata.aspx?navcode=US4385161066&amp;caller=DFO&amp;version=3.0.29.54&amp;nova=false" TargetMode="External"/><Relationship Id="rId440" Type="http://schemas.openxmlformats.org/officeDocument/2006/relationships/hyperlink" Target="https://emea1.datastream.cp.extranet.thomsonreuters.biz/navigator/EconomicsMetadata.aspx?navcode=US8447411088&amp;caller=DFO&amp;version=3.0.29.54&amp;nova=false" TargetMode="External"/><Relationship Id="rId28" Type="http://schemas.openxmlformats.org/officeDocument/2006/relationships/hyperlink" Target="https://emea1.datastream.cp.extranet.thomsonreuters.biz/navigator/EconomicsMetadata.aspx?navcode=CH0048265513&amp;caller=DFO&amp;version=3.0.29.54&amp;nova=false" TargetMode="External"/><Relationship Id="rId49" Type="http://schemas.openxmlformats.org/officeDocument/2006/relationships/hyperlink" Target="https://emea1.datastream.cp.extranet.thomsonreuters.biz/navigator/EconomicsMetadata.aspx?navcode=US0091581068&amp;caller=DFO&amp;version=3.0.29.54&amp;nova=false" TargetMode="External"/><Relationship Id="rId114" Type="http://schemas.openxmlformats.org/officeDocument/2006/relationships/hyperlink" Target="https://emea1.datastream.cp.extranet.thomsonreuters.biz/navigator/EconomicsMetadata.aspx?navcode=US1101221083&amp;caller=DFO&amp;version=3.0.29.54&amp;nova=false" TargetMode="External"/><Relationship Id="rId275" Type="http://schemas.openxmlformats.org/officeDocument/2006/relationships/hyperlink" Target="https://emea1.datastream.cp.extranet.thomsonreuters.biz/navigator/EconomicsMetadata.aspx?navcode=US4663131039&amp;caller=DFO&amp;version=3.0.29.54&amp;nova=false" TargetMode="External"/><Relationship Id="rId296" Type="http://schemas.openxmlformats.org/officeDocument/2006/relationships/hyperlink" Target="https://emea1.datastream.cp.extranet.thomsonreuters.biz/navigator/EconomicsMetadata.aspx?navcode=US5184391044&amp;caller=DFO&amp;version=3.0.29.54&amp;nova=false" TargetMode="External"/><Relationship Id="rId300" Type="http://schemas.openxmlformats.org/officeDocument/2006/relationships/hyperlink" Target="https://emea1.datastream.cp.extranet.thomsonreuters.biz/navigator/EconomicsMetadata.aspx?navcode=US5260571048&amp;caller=DFO&amp;version=3.0.29.54&amp;nova=false" TargetMode="External"/><Relationship Id="rId461" Type="http://schemas.openxmlformats.org/officeDocument/2006/relationships/hyperlink" Target="https://emea1.datastream.cp.extranet.thomsonreuters.biz/navigator/EconomicsMetadata.aspx?navcode=US8796641004&amp;caller=DFO&amp;version=3.0.29.54&amp;nova=false" TargetMode="External"/><Relationship Id="rId482" Type="http://schemas.openxmlformats.org/officeDocument/2006/relationships/hyperlink" Target="https://emea1.datastream.cp.extranet.thomsonreuters.biz/navigator/EconomicsMetadata.aspx?navcode=US9129091081&amp;caller=DFO&amp;version=3.0.29.54&amp;nova=false" TargetMode="External"/><Relationship Id="rId517" Type="http://schemas.openxmlformats.org/officeDocument/2006/relationships/hyperlink" Target="https://emea1.datastream.cp.extranet.thomsonreuters.biz/navigator/EconomicsMetadata.aspx?navcode=US98389B1008&amp;caller=DFO&amp;version=3.0.29.54&amp;nova=false" TargetMode="External"/><Relationship Id="rId60" Type="http://schemas.openxmlformats.org/officeDocument/2006/relationships/hyperlink" Target="https://emea1.datastream.cp.extranet.thomsonreuters.biz/navigator/EconomicsMetadata.aspx?navcode=US0231351067&amp;caller=DFO&amp;version=3.0.29.54&amp;nova=false" TargetMode="External"/><Relationship Id="rId81" Type="http://schemas.openxmlformats.org/officeDocument/2006/relationships/hyperlink" Target="https://emea1.datastream.cp.extranet.thomsonreuters.biz/navigator/EconomicsMetadata.aspx?navcode=US0394831020&amp;caller=DFO&amp;version=3.0.29.54&amp;nova=false" TargetMode="External"/><Relationship Id="rId135" Type="http://schemas.openxmlformats.org/officeDocument/2006/relationships/hyperlink" Target="https://emea1.datastream.cp.extranet.thomsonreuters.biz/navigator/EconomicsMetadata.aspx?navcode=US1510201049&amp;caller=DFO&amp;version=3.0.29.54&amp;nova=false" TargetMode="External"/><Relationship Id="rId156" Type="http://schemas.openxmlformats.org/officeDocument/2006/relationships/hyperlink" Target="https://emea1.datastream.cp.extranet.thomsonreuters.biz/navigator/EconomicsMetadata.aspx?navcode=US2058871029&amp;caller=DFO&amp;version=3.0.29.54&amp;nova=false" TargetMode="External"/><Relationship Id="rId177" Type="http://schemas.openxmlformats.org/officeDocument/2006/relationships/hyperlink" Target="https://emea1.datastream.cp.extranet.thomsonreuters.biz/navigator/EconomicsMetadata.aspx?navcode=US2547091080&amp;caller=DFO&amp;version=3.0.29.54&amp;nova=false" TargetMode="External"/><Relationship Id="rId198" Type="http://schemas.openxmlformats.org/officeDocument/2006/relationships/hyperlink" Target="https://emea1.datastream.cp.extranet.thomsonreuters.biz/navigator/EconomicsMetadata.aspx?navcode=US29364G1031&amp;caller=DFO&amp;version=3.0.29.54&amp;nova=false" TargetMode="External"/><Relationship Id="rId321" Type="http://schemas.openxmlformats.org/officeDocument/2006/relationships/hyperlink" Target="https://emea1.datastream.cp.extranet.thomsonreuters.biz/navigator/EconomicsMetadata.aspx?navcode=US58155Q1031&amp;caller=DFO&amp;version=3.0.29.54&amp;nova=false" TargetMode="External"/><Relationship Id="rId342" Type="http://schemas.openxmlformats.org/officeDocument/2006/relationships/hyperlink" Target="https://emea1.datastream.cp.extranet.thomsonreuters.biz/navigator/EconomicsMetadata.aspx?navcode=US6311031081&amp;caller=DFO&amp;version=3.0.29.54&amp;nova=false" TargetMode="External"/><Relationship Id="rId363" Type="http://schemas.openxmlformats.org/officeDocument/2006/relationships/hyperlink" Target="https://emea1.datastream.cp.extranet.thomsonreuters.biz/navigator/EconomicsMetadata.aspx?navcode=US67066G1040&amp;caller=DFO&amp;version=3.0.29.54&amp;nova=false" TargetMode="External"/><Relationship Id="rId384" Type="http://schemas.openxmlformats.org/officeDocument/2006/relationships/hyperlink" Target="https://emea1.datastream.cp.extranet.thomsonreuters.biz/navigator/EconomicsMetadata.aspx?navcode=US7140461093&amp;caller=DFO&amp;version=3.0.29.54&amp;nova=false" TargetMode="External"/><Relationship Id="rId419" Type="http://schemas.openxmlformats.org/officeDocument/2006/relationships/hyperlink" Target="https://emea1.datastream.cp.extranet.thomsonreuters.biz/navigator/EconomicsMetadata.aspx?navcode=US7766961061&amp;caller=DFO&amp;version=3.0.29.54&amp;nova=false" TargetMode="External"/><Relationship Id="rId202" Type="http://schemas.openxmlformats.org/officeDocument/2006/relationships/hyperlink" Target="https://emea1.datastream.cp.extranet.thomsonreuters.biz/navigator/EconomicsMetadata.aspx?navcode=US30161N1019&amp;caller=DFO&amp;version=3.0.29.54&amp;nova=false" TargetMode="External"/><Relationship Id="rId223" Type="http://schemas.openxmlformats.org/officeDocument/2006/relationships/hyperlink" Target="https://emea1.datastream.cp.extranet.thomsonreuters.biz/navigator/EconomicsMetadata.aspx?navcode=US3458381064&amp;caller=DFO&amp;version=3.0.29.54&amp;nova=false" TargetMode="External"/><Relationship Id="rId244" Type="http://schemas.openxmlformats.org/officeDocument/2006/relationships/hyperlink" Target="https://emea1.datastream.cp.extranet.thomsonreuters.biz/navigator/EconomicsMetadata.aspx?navcode=US4165151048&amp;caller=DFO&amp;version=3.0.29.54&amp;nova=false" TargetMode="External"/><Relationship Id="rId430" Type="http://schemas.openxmlformats.org/officeDocument/2006/relationships/hyperlink" Target="https://emea1.datastream.cp.extranet.thomsonreuters.biz/navigator/EconomicsMetadata.aspx?navcode=US8066051017&amp;caller=DFO&amp;version=3.0.29.54&amp;nova=false" TargetMode="External"/><Relationship Id="rId18" Type="http://schemas.openxmlformats.org/officeDocument/2006/relationships/hyperlink" Target="https://emea1.datastream.cp.extranet.thomsonreuters.biz/navigator/HelpFiles/DatatypeDefinitions/en/99/WC19671.htm" TargetMode="External"/><Relationship Id="rId39" Type="http://schemas.openxmlformats.org/officeDocument/2006/relationships/hyperlink" Target="https://emea1.datastream.cp.extranet.thomsonreuters.biz/navigator/EconomicsMetadata.aspx?navcode=IE00BY9D5467&amp;caller=DFO&amp;version=3.0.29.54&amp;nova=false" TargetMode="External"/><Relationship Id="rId265" Type="http://schemas.openxmlformats.org/officeDocument/2006/relationships/hyperlink" Target="https://emea1.datastream.cp.extranet.thomsonreuters.biz/navigator/EconomicsMetadata.aspx?navcode=US45866F1049&amp;caller=DFO&amp;version=3.0.29.54&amp;nova=false" TargetMode="External"/><Relationship Id="rId286" Type="http://schemas.openxmlformats.org/officeDocument/2006/relationships/hyperlink" Target="https://emea1.datastream.cp.extranet.thomsonreuters.biz/navigator/EconomicsMetadata.aspx?navcode=US4932671088&amp;caller=DFO&amp;version=3.0.29.54&amp;nova=false" TargetMode="External"/><Relationship Id="rId451" Type="http://schemas.openxmlformats.org/officeDocument/2006/relationships/hyperlink" Target="https://emea1.datastream.cp.extranet.thomsonreuters.biz/navigator/EconomicsMetadata.aspx?navcode=US86764P1093&amp;caller=DFO&amp;version=3.0.29.54&amp;nova=false" TargetMode="External"/><Relationship Id="rId472" Type="http://schemas.openxmlformats.org/officeDocument/2006/relationships/hyperlink" Target="https://emea1.datastream.cp.extranet.thomsonreuters.biz/navigator/EconomicsMetadata.aspx?navcode=US8941641024&amp;caller=DFO&amp;version=3.0.29.54&amp;nova=false" TargetMode="External"/><Relationship Id="rId493" Type="http://schemas.openxmlformats.org/officeDocument/2006/relationships/hyperlink" Target="https://emea1.datastream.cp.extranet.thomsonreuters.biz/navigator/EconomicsMetadata.aspx?navcode=US92556H2067&amp;caller=DFO&amp;version=3.0.29.54&amp;nova=false" TargetMode="External"/><Relationship Id="rId507" Type="http://schemas.openxmlformats.org/officeDocument/2006/relationships/hyperlink" Target="https://emea1.datastream.cp.extranet.thomsonreuters.biz/navigator/EconomicsMetadata.aspx?navcode=US9505901093&amp;caller=DFO&amp;version=3.0.29.54&amp;nova=false" TargetMode="External"/><Relationship Id="rId50" Type="http://schemas.openxmlformats.org/officeDocument/2006/relationships/hyperlink" Target="https://emea1.datastream.cp.extranet.thomsonreuters.biz/navigator/EconomicsMetadata.aspx?navcode=US00971T1016&amp;caller=DFO&amp;version=3.0.29.54&amp;nova=false" TargetMode="External"/><Relationship Id="rId104" Type="http://schemas.openxmlformats.org/officeDocument/2006/relationships/hyperlink" Target="https://emea1.datastream.cp.extranet.thomsonreuters.biz/navigator/EconomicsMetadata.aspx?navcode=US0865161014&amp;caller=DFO&amp;version=3.0.29.54&amp;nova=false" TargetMode="External"/><Relationship Id="rId125" Type="http://schemas.openxmlformats.org/officeDocument/2006/relationships/hyperlink" Target="https://emea1.datastream.cp.extranet.thomsonreuters.biz/navigator/EconomicsMetadata.aspx?navcode=US1264081035&amp;caller=DFO&amp;version=3.0.29.54&amp;nova=false" TargetMode="External"/><Relationship Id="rId146" Type="http://schemas.openxmlformats.org/officeDocument/2006/relationships/hyperlink" Target="https://emea1.datastream.cp.extranet.thomsonreuters.biz/navigator/EconomicsMetadata.aspx?navcode=US1729674242&amp;caller=DFO&amp;version=3.0.29.54&amp;nova=false" TargetMode="External"/><Relationship Id="rId167" Type="http://schemas.openxmlformats.org/officeDocument/2006/relationships/hyperlink" Target="https://emea1.datastream.cp.extranet.thomsonreuters.biz/navigator/EconomicsMetadata.aspx?navcode=US23355L1061&amp;caller=DFO&amp;version=3.0.29.54&amp;nova=false" TargetMode="External"/><Relationship Id="rId188" Type="http://schemas.openxmlformats.org/officeDocument/2006/relationships/hyperlink" Target="https://emea1.datastream.cp.extranet.thomsonreuters.biz/navigator/EconomicsMetadata.aspx?navcode=US2692464017&amp;caller=DFO&amp;version=3.0.29.54&amp;nova=false" TargetMode="External"/><Relationship Id="rId311" Type="http://schemas.openxmlformats.org/officeDocument/2006/relationships/hyperlink" Target="https://emea1.datastream.cp.extranet.thomsonreuters.biz/navigator/EconomicsMetadata.aspx?navcode=US5528481030&amp;caller=DFO&amp;version=3.0.29.54&amp;nova=false" TargetMode="External"/><Relationship Id="rId332" Type="http://schemas.openxmlformats.org/officeDocument/2006/relationships/hyperlink" Target="https://emea1.datastream.cp.extranet.thomsonreuters.biz/navigator/EconomicsMetadata.aspx?navcode=US60871R2094&amp;caller=DFO&amp;version=3.0.29.54&amp;nova=false" TargetMode="External"/><Relationship Id="rId353" Type="http://schemas.openxmlformats.org/officeDocument/2006/relationships/hyperlink" Target="https://emea1.datastream.cp.extranet.thomsonreuters.biz/navigator/EconomicsMetadata.aspx?navcode=US65473P1057&amp;caller=DFO&amp;version=3.0.29.54&amp;nova=false" TargetMode="External"/><Relationship Id="rId374" Type="http://schemas.openxmlformats.org/officeDocument/2006/relationships/hyperlink" Target="https://emea1.datastream.cp.extranet.thomsonreuters.biz/navigator/EconomicsMetadata.aspx?navcode=US6935061076&amp;caller=DFO&amp;version=3.0.29.54&amp;nova=false" TargetMode="External"/><Relationship Id="rId395" Type="http://schemas.openxmlformats.org/officeDocument/2006/relationships/hyperlink" Target="https://emea1.datastream.cp.extranet.thomsonreuters.biz/navigator/EconomicsMetadata.aspx?navcode=US7432631056&amp;caller=DFO&amp;version=3.0.29.54&amp;nova=false" TargetMode="External"/><Relationship Id="rId409" Type="http://schemas.openxmlformats.org/officeDocument/2006/relationships/hyperlink" Target="https://emea1.datastream.cp.extranet.thomsonreuters.biz/navigator/EconomicsMetadata.aspx?navcode=US7551115071&amp;caller=DFO&amp;version=3.0.29.54&amp;nova=false" TargetMode="External"/><Relationship Id="rId71" Type="http://schemas.openxmlformats.org/officeDocument/2006/relationships/hyperlink" Target="https://emea1.datastream.cp.extranet.thomsonreuters.biz/navigator/EconomicsMetadata.aspx?navcode=US0326541051&amp;caller=DFO&amp;version=3.0.29.54&amp;nova=false" TargetMode="External"/><Relationship Id="rId92" Type="http://schemas.openxmlformats.org/officeDocument/2006/relationships/hyperlink" Target="https://emea1.datastream.cp.extranet.thomsonreuters.biz/navigator/EconomicsMetadata.aspx?navcode=US05722G1004&amp;caller=DFO&amp;version=3.0.29.54&amp;nova=false" TargetMode="External"/><Relationship Id="rId213" Type="http://schemas.openxmlformats.org/officeDocument/2006/relationships/hyperlink" Target="https://emea1.datastream.cp.extranet.thomsonreuters.biz/navigator/EconomicsMetadata.aspx?navcode=US31428X1063&amp;caller=DFO&amp;version=3.0.29.54&amp;nova=false" TargetMode="External"/><Relationship Id="rId234" Type="http://schemas.openxmlformats.org/officeDocument/2006/relationships/hyperlink" Target="https://emea1.datastream.cp.extranet.thomsonreuters.biz/navigator/EconomicsMetadata.aspx?navcode=US37959E1029&amp;caller=DFO&amp;version=3.0.29.54&amp;nova=false" TargetMode="External"/><Relationship Id="rId420" Type="http://schemas.openxmlformats.org/officeDocument/2006/relationships/hyperlink" Target="https://emea1.datastream.cp.extranet.thomsonreuters.biz/navigator/EconomicsMetadata.aspx?navcode=US7782961038&amp;caller=DFO&amp;version=3.0.29.54&amp;nova=false" TargetMode="External"/><Relationship Id="rId2" Type="http://schemas.openxmlformats.org/officeDocument/2006/relationships/hyperlink" Target="https://emea1.datastream.cp.extranet.thomsonreuters.biz/navigator/HelpFiles/DatatypeDefinitions/en/99/WC19601.htm" TargetMode="External"/><Relationship Id="rId29" Type="http://schemas.openxmlformats.org/officeDocument/2006/relationships/hyperlink" Target="https://emea1.datastream.cp.extranet.thomsonreuters.biz/navigator/EconomicsMetadata.aspx?navcode=CH0102993182&amp;caller=DFO&amp;version=3.0.29.54&amp;nova=false" TargetMode="External"/><Relationship Id="rId255" Type="http://schemas.openxmlformats.org/officeDocument/2006/relationships/hyperlink" Target="https://emea1.datastream.cp.extranet.thomsonreuters.biz/navigator/EconomicsMetadata.aspx?navcode=US4404521001&amp;caller=DFO&amp;version=3.0.29.54&amp;nova=false" TargetMode="External"/><Relationship Id="rId276" Type="http://schemas.openxmlformats.org/officeDocument/2006/relationships/hyperlink" Target="https://emea1.datastream.cp.extranet.thomsonreuters.biz/navigator/EconomicsMetadata.aspx?navcode=US4698141078&amp;caller=DFO&amp;version=3.0.29.54&amp;nova=false" TargetMode="External"/><Relationship Id="rId297" Type="http://schemas.openxmlformats.org/officeDocument/2006/relationships/hyperlink" Target="https://emea1.datastream.cp.extranet.thomsonreuters.biz/navigator/EconomicsMetadata.aspx?navcode=US5246601075&amp;caller=DFO&amp;version=3.0.29.54&amp;nova=false" TargetMode="External"/><Relationship Id="rId441" Type="http://schemas.openxmlformats.org/officeDocument/2006/relationships/hyperlink" Target="https://emea1.datastream.cp.extranet.thomsonreuters.biz/navigator/EconomicsMetadata.aspx?navcode=US8475601097&amp;caller=DFO&amp;version=3.0.29.54&amp;nova=false" TargetMode="External"/><Relationship Id="rId462" Type="http://schemas.openxmlformats.org/officeDocument/2006/relationships/hyperlink" Target="https://emea1.datastream.cp.extranet.thomsonreuters.biz/navigator/EconomicsMetadata.aspx?navcode=US88033G4073&amp;caller=DFO&amp;version=3.0.29.54&amp;nova=false" TargetMode="External"/><Relationship Id="rId483" Type="http://schemas.openxmlformats.org/officeDocument/2006/relationships/hyperlink" Target="https://emea1.datastream.cp.extranet.thomsonreuters.biz/navigator/EconomicsMetadata.aspx?navcode=US91324P1021&amp;caller=DFO&amp;version=3.0.29.54&amp;nova=false" TargetMode="External"/><Relationship Id="rId518" Type="http://schemas.openxmlformats.org/officeDocument/2006/relationships/hyperlink" Target="https://emea1.datastream.cp.extranet.thomsonreuters.biz/navigator/EconomicsMetadata.aspx?navcode=US9839191015&amp;caller=DFO&amp;version=3.0.29.54&amp;nova=false" TargetMode="External"/><Relationship Id="rId40" Type="http://schemas.openxmlformats.org/officeDocument/2006/relationships/hyperlink" Target="https://emea1.datastream.cp.extranet.thomsonreuters.biz/navigator/EconomicsMetadata.aspx?navcode=PA1436583006&amp;caller=DFO&amp;version=3.0.29.54&amp;nova=false" TargetMode="External"/><Relationship Id="rId115" Type="http://schemas.openxmlformats.org/officeDocument/2006/relationships/hyperlink" Target="https://emea1.datastream.cp.extranet.thomsonreuters.biz/navigator/EconomicsMetadata.aspx?navcode=US1113201073&amp;caller=DFO&amp;version=3.0.29.54&amp;nova=false" TargetMode="External"/><Relationship Id="rId136" Type="http://schemas.openxmlformats.org/officeDocument/2006/relationships/hyperlink" Target="https://emea1.datastream.cp.extranet.thomsonreuters.biz/navigator/EconomicsMetadata.aspx?navcode=US15189T1079&amp;caller=DFO&amp;version=3.0.29.54&amp;nova=false" TargetMode="External"/><Relationship Id="rId157" Type="http://schemas.openxmlformats.org/officeDocument/2006/relationships/hyperlink" Target="https://emea1.datastream.cp.extranet.thomsonreuters.biz/navigator/EconomicsMetadata.aspx?navcode=US20825C1045&amp;caller=DFO&amp;version=3.0.29.54&amp;nova=false" TargetMode="External"/><Relationship Id="rId178" Type="http://schemas.openxmlformats.org/officeDocument/2006/relationships/hyperlink" Target="https://emea1.datastream.cp.extranet.thomsonreuters.biz/navigator/EconomicsMetadata.aspx?navcode=US25470F1049&amp;caller=DFO&amp;version=3.0.29.54&amp;nova=false" TargetMode="External"/><Relationship Id="rId301" Type="http://schemas.openxmlformats.org/officeDocument/2006/relationships/hyperlink" Target="https://emea1.datastream.cp.extranet.thomsonreuters.biz/navigator/EconomicsMetadata.aspx?navcode=US5297711070&amp;caller=DFO&amp;version=3.0.29.54&amp;nova=false" TargetMode="External"/><Relationship Id="rId322" Type="http://schemas.openxmlformats.org/officeDocument/2006/relationships/hyperlink" Target="https://emea1.datastream.cp.extranet.thomsonreuters.biz/navigator/EconomicsMetadata.aspx?navcode=US5833341077&amp;caller=DFO&amp;version=3.0.29.54&amp;nova=false" TargetMode="External"/><Relationship Id="rId343" Type="http://schemas.openxmlformats.org/officeDocument/2006/relationships/hyperlink" Target="https://emea1.datastream.cp.extranet.thomsonreuters.biz/navigator/EconomicsMetadata.aspx?navcode=US6354051038&amp;caller=DFO&amp;version=3.0.29.54&amp;nova=false" TargetMode="External"/><Relationship Id="rId364" Type="http://schemas.openxmlformats.org/officeDocument/2006/relationships/hyperlink" Target="https://emea1.datastream.cp.extranet.thomsonreuters.biz/navigator/EconomicsMetadata.aspx?navcode=US67098H1041&amp;caller=DFO&amp;version=3.0.29.54&amp;nova=false" TargetMode="External"/><Relationship Id="rId61" Type="http://schemas.openxmlformats.org/officeDocument/2006/relationships/hyperlink" Target="https://emea1.datastream.cp.extranet.thomsonreuters.biz/navigator/EconomicsMetadata.aspx?navcode=US0236081024&amp;caller=DFO&amp;version=3.0.29.54&amp;nova=false" TargetMode="External"/><Relationship Id="rId82" Type="http://schemas.openxmlformats.org/officeDocument/2006/relationships/hyperlink" Target="https://emea1.datastream.cp.extranet.thomsonreuters.biz/navigator/EconomicsMetadata.aspx?navcode=US0441861046&amp;caller=DFO&amp;version=3.0.29.54&amp;nova=false" TargetMode="External"/><Relationship Id="rId199" Type="http://schemas.openxmlformats.org/officeDocument/2006/relationships/hyperlink" Target="https://emea1.datastream.cp.extranet.thomsonreuters.biz/navigator/EconomicsMetadata.aspx?navcode=US2944291051&amp;caller=DFO&amp;version=3.0.29.54&amp;nova=false" TargetMode="External"/><Relationship Id="rId203" Type="http://schemas.openxmlformats.org/officeDocument/2006/relationships/hyperlink" Target="https://emea1.datastream.cp.extranet.thomsonreuters.biz/navigator/EconomicsMetadata.aspx?navcode=US30212P3038&amp;caller=DFO&amp;version=3.0.29.54&amp;nova=false" TargetMode="External"/><Relationship Id="rId385" Type="http://schemas.openxmlformats.org/officeDocument/2006/relationships/hyperlink" Target="https://emea1.datastream.cp.extranet.thomsonreuters.biz/navigator/EconomicsMetadata.aspx?navcode=US7170811035&amp;caller=DFO&amp;version=3.0.29.54&amp;nova=false" TargetMode="External"/><Relationship Id="rId19" Type="http://schemas.openxmlformats.org/officeDocument/2006/relationships/hyperlink" Target="https://emea1.datastream.cp.extranet.thomsonreuters.biz/navigator/HelpFiles/DatatypeDefinitions/en/99/WC19680.htm" TargetMode="External"/><Relationship Id="rId224" Type="http://schemas.openxmlformats.org/officeDocument/2006/relationships/hyperlink" Target="https://emea1.datastream.cp.extranet.thomsonreuters.biz/navigator/EconomicsMetadata.aspx?navcode=US3546131018&amp;caller=DFO&amp;version=3.0.29.54&amp;nova=false" TargetMode="External"/><Relationship Id="rId245" Type="http://schemas.openxmlformats.org/officeDocument/2006/relationships/hyperlink" Target="https://emea1.datastream.cp.extranet.thomsonreuters.biz/navigator/EconomicsMetadata.aspx?navcode=US4180561072&amp;caller=DFO&amp;version=3.0.29.54&amp;nova=false" TargetMode="External"/><Relationship Id="rId266" Type="http://schemas.openxmlformats.org/officeDocument/2006/relationships/hyperlink" Target="https://emea1.datastream.cp.extranet.thomsonreuters.biz/navigator/EconomicsMetadata.aspx?navcode=US4592001014&amp;caller=DFO&amp;version=3.0.29.54&amp;nova=false" TargetMode="External"/><Relationship Id="rId287" Type="http://schemas.openxmlformats.org/officeDocument/2006/relationships/hyperlink" Target="https://emea1.datastream.cp.extranet.thomsonreuters.biz/navigator/EconomicsMetadata.aspx?navcode=US4943681035&amp;caller=DFO&amp;version=3.0.29.54&amp;nova=false" TargetMode="External"/><Relationship Id="rId410" Type="http://schemas.openxmlformats.org/officeDocument/2006/relationships/hyperlink" Target="https://emea1.datastream.cp.extranet.thomsonreuters.biz/navigator/EconomicsMetadata.aspx?navcode=US75513E1010&amp;caller=DFO&amp;version=3.0.29.54&amp;nova=false" TargetMode="External"/><Relationship Id="rId431" Type="http://schemas.openxmlformats.org/officeDocument/2006/relationships/hyperlink" Target="https://emea1.datastream.cp.extranet.thomsonreuters.biz/navigator/EconomicsMetadata.aspx?navcode=US8085131055&amp;caller=DFO&amp;version=3.0.29.54&amp;nova=false" TargetMode="External"/><Relationship Id="rId452" Type="http://schemas.openxmlformats.org/officeDocument/2006/relationships/hyperlink" Target="https://emea1.datastream.cp.extranet.thomsonreuters.biz/navigator/EconomicsMetadata.aspx?navcode=US8679141031&amp;caller=DFO&amp;version=3.0.29.54&amp;nova=false" TargetMode="External"/><Relationship Id="rId473" Type="http://schemas.openxmlformats.org/officeDocument/2006/relationships/hyperlink" Target="https://emea1.datastream.cp.extranet.thomsonreuters.biz/navigator/EconomicsMetadata.aspx?navcode=US89417E1091&amp;caller=DFO&amp;version=3.0.29.54&amp;nova=false" TargetMode="External"/><Relationship Id="rId494" Type="http://schemas.openxmlformats.org/officeDocument/2006/relationships/hyperlink" Target="https://emea1.datastream.cp.extranet.thomsonreuters.biz/navigator/EconomicsMetadata.aspx?navcode=US92556V1061&amp;caller=DFO&amp;version=3.0.29.54&amp;nova=false" TargetMode="External"/><Relationship Id="rId508" Type="http://schemas.openxmlformats.org/officeDocument/2006/relationships/hyperlink" Target="https://emea1.datastream.cp.extranet.thomsonreuters.biz/navigator/EconomicsMetadata.aspx?navcode=US9581021055&amp;caller=DFO&amp;version=3.0.29.54&amp;nova=false" TargetMode="External"/><Relationship Id="rId30" Type="http://schemas.openxmlformats.org/officeDocument/2006/relationships/hyperlink" Target="https://emea1.datastream.cp.extranet.thomsonreuters.biz/navigator/EconomicsMetadata.aspx?navcode=GB00B6SLMV12&amp;caller=DFO&amp;version=3.0.29.54&amp;nova=false" TargetMode="External"/><Relationship Id="rId105" Type="http://schemas.openxmlformats.org/officeDocument/2006/relationships/hyperlink" Target="https://emea1.datastream.cp.extranet.thomsonreuters.biz/navigator/EconomicsMetadata.aspx?navcode=US0893021032&amp;caller=DFO&amp;version=3.0.29.54&amp;nova=false" TargetMode="External"/><Relationship Id="rId126" Type="http://schemas.openxmlformats.org/officeDocument/2006/relationships/hyperlink" Target="https://emea1.datastream.cp.extranet.thomsonreuters.biz/navigator/EconomicsMetadata.aspx?navcode=US12653C1080&amp;caller=DFO&amp;version=3.0.29.54&amp;nova=false" TargetMode="External"/><Relationship Id="rId147" Type="http://schemas.openxmlformats.org/officeDocument/2006/relationships/hyperlink" Target="https://emea1.datastream.cp.extranet.thomsonreuters.biz/navigator/EconomicsMetadata.aspx?navcode=US1773761002&amp;caller=DFO&amp;version=3.0.29.54&amp;nova=false" TargetMode="External"/><Relationship Id="rId168" Type="http://schemas.openxmlformats.org/officeDocument/2006/relationships/hyperlink" Target="https://emea1.datastream.cp.extranet.thomsonreuters.biz/navigator/EconomicsMetadata.aspx?navcode=US2358511028&amp;caller=DFO&amp;version=3.0.29.54&amp;nova=false" TargetMode="External"/><Relationship Id="rId312" Type="http://schemas.openxmlformats.org/officeDocument/2006/relationships/hyperlink" Target="https://emea1.datastream.cp.extranet.thomsonreuters.biz/navigator/EconomicsMetadata.aspx?navcode=US55616P1049&amp;caller=DFO&amp;version=3.0.29.54&amp;nova=false" TargetMode="External"/><Relationship Id="rId333" Type="http://schemas.openxmlformats.org/officeDocument/2006/relationships/hyperlink" Target="https://emea1.datastream.cp.extranet.thomsonreuters.biz/navigator/EconomicsMetadata.aspx?navcode=US6092071058&amp;caller=DFO&amp;version=3.0.29.54&amp;nova=false" TargetMode="External"/><Relationship Id="rId354" Type="http://schemas.openxmlformats.org/officeDocument/2006/relationships/hyperlink" Target="https://emea1.datastream.cp.extranet.thomsonreuters.biz/navigator/EconomicsMetadata.aspx?navcode=US6550441058&amp;caller=DFO&amp;version=3.0.29.54&amp;nova=false" TargetMode="External"/><Relationship Id="rId51" Type="http://schemas.openxmlformats.org/officeDocument/2006/relationships/hyperlink" Target="https://emea1.datastream.cp.extranet.thomsonreuters.biz/navigator/EconomicsMetadata.aspx?navcode=US0173611064&amp;caller=DFO&amp;version=3.0.29.54&amp;nova=false" TargetMode="External"/><Relationship Id="rId72" Type="http://schemas.openxmlformats.org/officeDocument/2006/relationships/hyperlink" Target="https://emea1.datastream.cp.extranet.thomsonreuters.biz/navigator/EconomicsMetadata.aspx?navcode=US03349M1053&amp;caller=DFO&amp;version=3.0.29.54&amp;nova=false" TargetMode="External"/><Relationship Id="rId93" Type="http://schemas.openxmlformats.org/officeDocument/2006/relationships/hyperlink" Target="https://emea1.datastream.cp.extranet.thomsonreuters.biz/navigator/EconomicsMetadata.aspx?navcode=US0584981064&amp;caller=DFO&amp;version=3.0.29.54&amp;nova=false" TargetMode="External"/><Relationship Id="rId189" Type="http://schemas.openxmlformats.org/officeDocument/2006/relationships/hyperlink" Target="https://emea1.datastream.cp.extranet.thomsonreuters.biz/navigator/EconomicsMetadata.aspx?navcode=US2774321002&amp;caller=DFO&amp;version=3.0.29.54&amp;nova=false" TargetMode="External"/><Relationship Id="rId375" Type="http://schemas.openxmlformats.org/officeDocument/2006/relationships/hyperlink" Target="https://emea1.datastream.cp.extranet.thomsonreuters.biz/navigator/EconomicsMetadata.aspx?navcode=US69351T1060&amp;caller=DFO&amp;version=3.0.29.54&amp;nova=false" TargetMode="External"/><Relationship Id="rId396" Type="http://schemas.openxmlformats.org/officeDocument/2006/relationships/hyperlink" Target="https://emea1.datastream.cp.extranet.thomsonreuters.biz/navigator/EconomicsMetadata.aspx?navcode=US7433151039&amp;caller=DFO&amp;version=3.0.29.54&amp;nova=false" TargetMode="External"/><Relationship Id="rId3" Type="http://schemas.openxmlformats.org/officeDocument/2006/relationships/hyperlink" Target="https://emea1.datastream.cp.extranet.thomsonreuters.biz/navigator/HelpFiles/DatatypeDefinitions/en/99/WC19690.htm" TargetMode="External"/><Relationship Id="rId214" Type="http://schemas.openxmlformats.org/officeDocument/2006/relationships/hyperlink" Target="https://emea1.datastream.cp.extranet.thomsonreuters.biz/navigator/EconomicsMetadata.aspx?navcode=US3156161024&amp;caller=DFO&amp;version=3.0.29.54&amp;nova=false" TargetMode="External"/><Relationship Id="rId235" Type="http://schemas.openxmlformats.org/officeDocument/2006/relationships/hyperlink" Target="https://emea1.datastream.cp.extranet.thomsonreuters.biz/navigator/EconomicsMetadata.aspx?navcode=US38141G1040&amp;caller=DFO&amp;version=3.0.29.54&amp;nova=false" TargetMode="External"/><Relationship Id="rId256" Type="http://schemas.openxmlformats.org/officeDocument/2006/relationships/hyperlink" Target="https://emea1.datastream.cp.extranet.thomsonreuters.biz/navigator/EconomicsMetadata.aspx?navcode=US4410601003&amp;caller=DFO&amp;version=3.0.29.54&amp;nova=false" TargetMode="External"/><Relationship Id="rId277" Type="http://schemas.openxmlformats.org/officeDocument/2006/relationships/hyperlink" Target="https://emea1.datastream.cp.extranet.thomsonreuters.biz/navigator/EconomicsMetadata.aspx?navcode=US47102X1054&amp;caller=DFO&amp;version=3.0.29.54&amp;nova=false" TargetMode="External"/><Relationship Id="rId298" Type="http://schemas.openxmlformats.org/officeDocument/2006/relationships/hyperlink" Target="https://emea1.datastream.cp.extranet.thomsonreuters.biz/navigator/EconomicsMetadata.aspx?navcode=US5249011058&amp;caller=DFO&amp;version=3.0.29.54&amp;nova=false" TargetMode="External"/><Relationship Id="rId400" Type="http://schemas.openxmlformats.org/officeDocument/2006/relationships/hyperlink" Target="https://emea1.datastream.cp.extranet.thomsonreuters.biz/navigator/EconomicsMetadata.aspx?navcode=US7458671010&amp;caller=DFO&amp;version=3.0.29.54&amp;nova=false" TargetMode="External"/><Relationship Id="rId421" Type="http://schemas.openxmlformats.org/officeDocument/2006/relationships/hyperlink" Target="https://emea1.datastream.cp.extranet.thomsonreuters.biz/navigator/EconomicsMetadata.aspx?navcode=US7835491082&amp;caller=DFO&amp;version=3.0.29.54&amp;nova=false" TargetMode="External"/><Relationship Id="rId442" Type="http://schemas.openxmlformats.org/officeDocument/2006/relationships/hyperlink" Target="https://emea1.datastream.cp.extranet.thomsonreuters.biz/navigator/EconomicsMetadata.aspx?navcode=US8520611000&amp;caller=DFO&amp;version=3.0.29.54&amp;nova=false" TargetMode="External"/><Relationship Id="rId463" Type="http://schemas.openxmlformats.org/officeDocument/2006/relationships/hyperlink" Target="https://emea1.datastream.cp.extranet.thomsonreuters.biz/navigator/EconomicsMetadata.aspx?navcode=US8807701029&amp;caller=DFO&amp;version=3.0.29.54&amp;nova=false" TargetMode="External"/><Relationship Id="rId484" Type="http://schemas.openxmlformats.org/officeDocument/2006/relationships/hyperlink" Target="https://emea1.datastream.cp.extranet.thomsonreuters.biz/navigator/EconomicsMetadata.aspx?navcode=US91529Y1064&amp;caller=DFO&amp;version=3.0.29.54&amp;nova=false" TargetMode="External"/><Relationship Id="rId519" Type="http://schemas.openxmlformats.org/officeDocument/2006/relationships/hyperlink" Target="https://emea1.datastream.cp.extranet.thomsonreuters.biz/navigator/EconomicsMetadata.aspx?navcode=US98421M1062&amp;caller=DFO&amp;version=3.0.29.54&amp;nova=false" TargetMode="External"/><Relationship Id="rId116" Type="http://schemas.openxmlformats.org/officeDocument/2006/relationships/hyperlink" Target="https://emea1.datastream.cp.extranet.thomsonreuters.biz/navigator/EconomicsMetadata.aspx?navcode=US1156372096&amp;caller=DFO&amp;version=3.0.29.54&amp;nova=false" TargetMode="External"/><Relationship Id="rId137" Type="http://schemas.openxmlformats.org/officeDocument/2006/relationships/hyperlink" Target="https://emea1.datastream.cp.extranet.thomsonreuters.biz/navigator/EconomicsMetadata.aspx?navcode=US1523121044&amp;caller=DFO&amp;version=3.0.29.54&amp;nova=false" TargetMode="External"/><Relationship Id="rId158" Type="http://schemas.openxmlformats.org/officeDocument/2006/relationships/hyperlink" Target="https://emea1.datastream.cp.extranet.thomsonreuters.biz/navigator/EconomicsMetadata.aspx?navcode=US2091151041&amp;caller=DFO&amp;version=3.0.29.54&amp;nova=false" TargetMode="External"/><Relationship Id="rId302" Type="http://schemas.openxmlformats.org/officeDocument/2006/relationships/hyperlink" Target="https://emea1.datastream.cp.extranet.thomsonreuters.biz/navigator/EconomicsMetadata.aspx?navcode=US5324571083&amp;caller=DFO&amp;version=3.0.29.54&amp;nova=false" TargetMode="External"/><Relationship Id="rId323" Type="http://schemas.openxmlformats.org/officeDocument/2006/relationships/hyperlink" Target="https://emea1.datastream.cp.extranet.thomsonreuters.biz/navigator/EconomicsMetadata.aspx?navcode=US58933Y1055&amp;caller=DFO&amp;version=3.0.29.54&amp;nova=false" TargetMode="External"/><Relationship Id="rId344" Type="http://schemas.openxmlformats.org/officeDocument/2006/relationships/hyperlink" Target="https://emea1.datastream.cp.extranet.thomsonreuters.biz/navigator/EconomicsMetadata.aspx?navcode=US6376401039&amp;caller=DFO&amp;version=3.0.29.54&amp;nova=false" TargetMode="External"/><Relationship Id="rId20" Type="http://schemas.openxmlformats.org/officeDocument/2006/relationships/hyperlink" Target="https://emea1.datastream.cp.extranet.thomsonreuters.biz/navigator/HelpFiles/DatatypeDefinitions/en/99/WC19681.htm" TargetMode="External"/><Relationship Id="rId41" Type="http://schemas.openxmlformats.org/officeDocument/2006/relationships/hyperlink" Target="https://emea1.datastream.cp.extranet.thomsonreuters.biz/navigator/EconomicsMetadata.aspx?navcode=US0010551028&amp;caller=DFO&amp;version=3.0.29.54&amp;nova=false" TargetMode="External"/><Relationship Id="rId62" Type="http://schemas.openxmlformats.org/officeDocument/2006/relationships/hyperlink" Target="https://emea1.datastream.cp.extranet.thomsonreuters.biz/navigator/EconomicsMetadata.aspx?navcode=US0255371017&amp;caller=DFO&amp;version=3.0.29.54&amp;nova=false" TargetMode="External"/><Relationship Id="rId83" Type="http://schemas.openxmlformats.org/officeDocument/2006/relationships/hyperlink" Target="https://emea1.datastream.cp.extranet.thomsonreuters.biz/navigator/EconomicsMetadata.aspx?navcode=US04621X1081&amp;caller=DFO&amp;version=3.0.29.54&amp;nova=false" TargetMode="External"/><Relationship Id="rId179" Type="http://schemas.openxmlformats.org/officeDocument/2006/relationships/hyperlink" Target="https://emea1.datastream.cp.extranet.thomsonreuters.biz/navigator/EconomicsMetadata.aspx?navcode=US25746U1097&amp;caller=DFO&amp;version=3.0.29.54&amp;nova=false" TargetMode="External"/><Relationship Id="rId365" Type="http://schemas.openxmlformats.org/officeDocument/2006/relationships/hyperlink" Target="https://emea1.datastream.cp.extranet.thomsonreuters.biz/navigator/EconomicsMetadata.aspx?navcode=US67103H1077&amp;caller=DFO&amp;version=3.0.29.54&amp;nova=false" TargetMode="External"/><Relationship Id="rId386" Type="http://schemas.openxmlformats.org/officeDocument/2006/relationships/hyperlink" Target="https://emea1.datastream.cp.extranet.thomsonreuters.biz/navigator/EconomicsMetadata.aspx?navcode=US7181721090&amp;caller=DFO&amp;version=3.0.29.54&amp;nova=false" TargetMode="External"/><Relationship Id="rId190" Type="http://schemas.openxmlformats.org/officeDocument/2006/relationships/hyperlink" Target="https://emea1.datastream.cp.extranet.thomsonreuters.biz/navigator/EconomicsMetadata.aspx?navcode=US2774611097&amp;caller=DFO&amp;version=3.0.29.54&amp;nova=false" TargetMode="External"/><Relationship Id="rId204" Type="http://schemas.openxmlformats.org/officeDocument/2006/relationships/hyperlink" Target="https://emea1.datastream.cp.extranet.thomsonreuters.biz/navigator/EconomicsMetadata.aspx?navcode=US3021301094&amp;caller=DFO&amp;version=3.0.29.54&amp;nova=false" TargetMode="External"/><Relationship Id="rId225" Type="http://schemas.openxmlformats.org/officeDocument/2006/relationships/hyperlink" Target="https://emea1.datastream.cp.extranet.thomsonreuters.biz/navigator/EconomicsMetadata.aspx?navcode=US35671D8570&amp;caller=DFO&amp;version=3.0.29.54&amp;nova=false" TargetMode="External"/><Relationship Id="rId246" Type="http://schemas.openxmlformats.org/officeDocument/2006/relationships/hyperlink" Target="https://emea1.datastream.cp.extranet.thomsonreuters.biz/navigator/EconomicsMetadata.aspx?navcode=US42250P1030&amp;caller=DFO&amp;version=3.0.29.54&amp;nova=false" TargetMode="External"/><Relationship Id="rId267" Type="http://schemas.openxmlformats.org/officeDocument/2006/relationships/hyperlink" Target="https://emea1.datastream.cp.extranet.thomsonreuters.biz/navigator/EconomicsMetadata.aspx?navcode=US4595061015&amp;caller=DFO&amp;version=3.0.29.54&amp;nova=false" TargetMode="External"/><Relationship Id="rId288" Type="http://schemas.openxmlformats.org/officeDocument/2006/relationships/hyperlink" Target="https://emea1.datastream.cp.extranet.thomsonreuters.biz/navigator/EconomicsMetadata.aspx?navcode=US49446R1095&amp;caller=DFO&amp;version=3.0.29.54&amp;nova=false" TargetMode="External"/><Relationship Id="rId411" Type="http://schemas.openxmlformats.org/officeDocument/2006/relationships/hyperlink" Target="https://emea1.datastream.cp.extranet.thomsonreuters.biz/navigator/EconomicsMetadata.aspx?navcode=US7565771026&amp;caller=DFO&amp;version=3.0.29.54&amp;nova=false" TargetMode="External"/><Relationship Id="rId432" Type="http://schemas.openxmlformats.org/officeDocument/2006/relationships/hyperlink" Target="https://emea1.datastream.cp.extranet.thomsonreuters.biz/navigator/EconomicsMetadata.aspx?navcode=US81211K1007&amp;caller=DFO&amp;version=3.0.29.54&amp;nova=false" TargetMode="External"/><Relationship Id="rId453" Type="http://schemas.openxmlformats.org/officeDocument/2006/relationships/hyperlink" Target="https://emea1.datastream.cp.extranet.thomsonreuters.biz/navigator/EconomicsMetadata.aspx?navcode=US8685363017&amp;caller=DFO&amp;version=3.0.29.54&amp;nova=false" TargetMode="External"/><Relationship Id="rId474" Type="http://schemas.openxmlformats.org/officeDocument/2006/relationships/hyperlink" Target="https://emea1.datastream.cp.extranet.thomsonreuters.biz/navigator/EconomicsMetadata.aspx?navcode=US89832Q1094&amp;caller=DFO&amp;version=3.0.29.54&amp;nova=false" TargetMode="External"/><Relationship Id="rId509" Type="http://schemas.openxmlformats.org/officeDocument/2006/relationships/hyperlink" Target="https://emea1.datastream.cp.extranet.thomsonreuters.biz/navigator/EconomicsMetadata.aspx?navcode=US9598021098&amp;caller=DFO&amp;version=3.0.29.54&amp;nova=false" TargetMode="External"/><Relationship Id="rId106" Type="http://schemas.openxmlformats.org/officeDocument/2006/relationships/hyperlink" Target="https://emea1.datastream.cp.extranet.thomsonreuters.biz/navigator/EconomicsMetadata.aspx?navcode=US09062X1037&amp;caller=DFO&amp;version=3.0.29.54&amp;nova=false" TargetMode="External"/><Relationship Id="rId127" Type="http://schemas.openxmlformats.org/officeDocument/2006/relationships/hyperlink" Target="https://emea1.datastream.cp.extranet.thomsonreuters.biz/navigator/EconomicsMetadata.aspx?navcode=US1266501006&amp;caller=DFO&amp;version=3.0.29.54&amp;nova=false" TargetMode="External"/><Relationship Id="rId313" Type="http://schemas.openxmlformats.org/officeDocument/2006/relationships/hyperlink" Target="https://emea1.datastream.cp.extranet.thomsonreuters.biz/navigator/EconomicsMetadata.aspx?navcode=US5658491064&amp;caller=DFO&amp;version=3.0.29.54&amp;nova=false" TargetMode="External"/><Relationship Id="rId495" Type="http://schemas.openxmlformats.org/officeDocument/2006/relationships/hyperlink" Target="https://emea1.datastream.cp.extranet.thomsonreuters.biz/navigator/EconomicsMetadata.aspx?navcode=US92826C8394&amp;caller=DFO&amp;version=3.0.29.54&amp;nova=false" TargetMode="External"/><Relationship Id="rId10" Type="http://schemas.openxmlformats.org/officeDocument/2006/relationships/hyperlink" Target="https://emea1.datastream.cp.extranet.thomsonreuters.biz/navigator/HelpFiles/DatatypeDefinitions/en/99/WC19631.htm" TargetMode="External"/><Relationship Id="rId31" Type="http://schemas.openxmlformats.org/officeDocument/2006/relationships/hyperlink" Target="https://emea1.datastream.cp.extranet.thomsonreuters.biz/navigator/EconomicsMetadata.aspx?navcode=GB00BDCPN049&amp;caller=DFO&amp;version=3.0.29.54&amp;nova=false" TargetMode="External"/><Relationship Id="rId52" Type="http://schemas.openxmlformats.org/officeDocument/2006/relationships/hyperlink" Target="https://emea1.datastream.cp.extranet.thomsonreuters.biz/navigator/EconomicsMetadata.aspx?navcode=US01741R1023&amp;caller=DFO&amp;version=3.0.29.54&amp;nova=false" TargetMode="External"/><Relationship Id="rId73" Type="http://schemas.openxmlformats.org/officeDocument/2006/relationships/hyperlink" Target="https://emea1.datastream.cp.extranet.thomsonreuters.biz/navigator/EconomicsMetadata.aspx?navcode=US0352291035&amp;caller=DFO&amp;version=3.0.29.54&amp;nova=false" TargetMode="External"/><Relationship Id="rId94" Type="http://schemas.openxmlformats.org/officeDocument/2006/relationships/hyperlink" Target="https://emea1.datastream.cp.extranet.thomsonreuters.biz/navigator/EconomicsMetadata.aspx?navcode=US0605051046&amp;caller=DFO&amp;version=3.0.29.54&amp;nova=false" TargetMode="External"/><Relationship Id="rId148" Type="http://schemas.openxmlformats.org/officeDocument/2006/relationships/hyperlink" Target="https://emea1.datastream.cp.extranet.thomsonreuters.biz/navigator/EconomicsMetadata.aspx?navcode=US1845021021&amp;caller=DFO&amp;version=3.0.29.54&amp;nova=false" TargetMode="External"/><Relationship Id="rId169" Type="http://schemas.openxmlformats.org/officeDocument/2006/relationships/hyperlink" Target="https://emea1.datastream.cp.extranet.thomsonreuters.biz/navigator/EconomicsMetadata.aspx?navcode=US2371941053&amp;caller=DFO&amp;version=3.0.29.54&amp;nova=false" TargetMode="External"/><Relationship Id="rId334" Type="http://schemas.openxmlformats.org/officeDocument/2006/relationships/hyperlink" Target="https://emea1.datastream.cp.extranet.thomsonreuters.biz/navigator/EconomicsMetadata.aspx?navcode=US61166W1018&amp;caller=DFO&amp;version=3.0.29.54&amp;nova=false" TargetMode="External"/><Relationship Id="rId355" Type="http://schemas.openxmlformats.org/officeDocument/2006/relationships/hyperlink" Target="https://emea1.datastream.cp.extranet.thomsonreuters.biz/navigator/EconomicsMetadata.aspx?navcode=US6556641008&amp;caller=DFO&amp;version=3.0.29.54&amp;nova=false" TargetMode="External"/><Relationship Id="rId376" Type="http://schemas.openxmlformats.org/officeDocument/2006/relationships/hyperlink" Target="https://emea1.datastream.cp.extranet.thomsonreuters.biz/navigator/EconomicsMetadata.aspx?navcode=US6937181088&amp;caller=DFO&amp;version=3.0.29.54&amp;nova=false" TargetMode="External"/><Relationship Id="rId397" Type="http://schemas.openxmlformats.org/officeDocument/2006/relationships/hyperlink" Target="https://emea1.datastream.cp.extranet.thomsonreuters.biz/navigator/EconomicsMetadata.aspx?navcode=US7443201022&amp;caller=DFO&amp;version=3.0.29.54&amp;nova=false" TargetMode="External"/><Relationship Id="rId520" Type="http://schemas.openxmlformats.org/officeDocument/2006/relationships/hyperlink" Target="https://emea1.datastream.cp.extranet.thomsonreuters.biz/navigator/EconomicsMetadata.aspx?navcode=US9884981013&amp;caller=DFO&amp;version=3.0.29.54&amp;nova=false" TargetMode="External"/><Relationship Id="rId4" Type="http://schemas.openxmlformats.org/officeDocument/2006/relationships/hyperlink" Target="https://emea1.datastream.cp.extranet.thomsonreuters.biz/navigator/HelpFiles/DatatypeDefinitions/en/99/WC19691.htm" TargetMode="External"/><Relationship Id="rId180" Type="http://schemas.openxmlformats.org/officeDocument/2006/relationships/hyperlink" Target="https://emea1.datastream.cp.extranet.thomsonreuters.biz/navigator/EconomicsMetadata.aspx?navcode=US2578672006&amp;caller=DFO&amp;version=3.0.29.54&amp;nova=false" TargetMode="External"/><Relationship Id="rId215" Type="http://schemas.openxmlformats.org/officeDocument/2006/relationships/hyperlink" Target="https://emea1.datastream.cp.extranet.thomsonreuters.biz/navigator/EconomicsMetadata.aspx?navcode=US31620M1062&amp;caller=DFO&amp;version=3.0.29.54&amp;nova=false" TargetMode="External"/><Relationship Id="rId236" Type="http://schemas.openxmlformats.org/officeDocument/2006/relationships/hyperlink" Target="https://emea1.datastream.cp.extranet.thomsonreuters.biz/navigator/EconomicsMetadata.aspx?navcode=US3823881061&amp;caller=DFO&amp;version=3.0.29.54&amp;nova=false" TargetMode="External"/><Relationship Id="rId257" Type="http://schemas.openxmlformats.org/officeDocument/2006/relationships/hyperlink" Target="https://emea1.datastream.cp.extranet.thomsonreuters.biz/navigator/EconomicsMetadata.aspx?navcode=US44107P1049&amp;caller=DFO&amp;version=3.0.29.54&amp;nova=false" TargetMode="External"/><Relationship Id="rId278" Type="http://schemas.openxmlformats.org/officeDocument/2006/relationships/hyperlink" Target="https://emea1.datastream.cp.extranet.thomsonreuters.biz/navigator/EconomicsMetadata.aspx?navcode=US47233W1099&amp;caller=DFO&amp;version=3.0.29.54&amp;nova=false" TargetMode="External"/><Relationship Id="rId401" Type="http://schemas.openxmlformats.org/officeDocument/2006/relationships/hyperlink" Target="https://emea1.datastream.cp.extranet.thomsonreuters.biz/navigator/EconomicsMetadata.aspx?navcode=US7472771010&amp;caller=DFO&amp;version=3.0.29.54&amp;nova=false" TargetMode="External"/><Relationship Id="rId422" Type="http://schemas.openxmlformats.org/officeDocument/2006/relationships/hyperlink" Target="https://emea1.datastream.cp.extranet.thomsonreuters.biz/navigator/EconomicsMetadata.aspx?navcode=US78409V1044&amp;caller=DFO&amp;version=3.0.29.54&amp;nova=false" TargetMode="External"/><Relationship Id="rId443" Type="http://schemas.openxmlformats.org/officeDocument/2006/relationships/hyperlink" Target="https://emea1.datastream.cp.extranet.thomsonreuters.biz/navigator/EconomicsMetadata.aspx?navcode=US8545021011&amp;caller=DFO&amp;version=3.0.29.54&amp;nova=false" TargetMode="External"/><Relationship Id="rId464" Type="http://schemas.openxmlformats.org/officeDocument/2006/relationships/hyperlink" Target="https://emea1.datastream.cp.extranet.thomsonreuters.biz/navigator/EconomicsMetadata.aspx?navcode=US8825081040&amp;caller=DFO&amp;version=3.0.29.54&amp;nova=false" TargetMode="External"/><Relationship Id="rId303" Type="http://schemas.openxmlformats.org/officeDocument/2006/relationships/hyperlink" Target="https://emea1.datastream.cp.extranet.thomsonreuters.biz/navigator/EconomicsMetadata.aspx?navcode=US5341871094&amp;caller=DFO&amp;version=3.0.29.54&amp;nova=false" TargetMode="External"/><Relationship Id="rId485" Type="http://schemas.openxmlformats.org/officeDocument/2006/relationships/hyperlink" Target="https://emea1.datastream.cp.extranet.thomsonreuters.biz/navigator/EconomicsMetadata.aspx?navcode=US9182041080&amp;caller=DFO&amp;version=3.0.29.54&amp;nova=false" TargetMode="External"/><Relationship Id="rId42" Type="http://schemas.openxmlformats.org/officeDocument/2006/relationships/hyperlink" Target="https://emea1.datastream.cp.extranet.thomsonreuters.biz/navigator/EconomicsMetadata.aspx?navcode=US00130H1059&amp;caller=DFO&amp;version=3.0.29.54&amp;nova=false" TargetMode="External"/><Relationship Id="rId84" Type="http://schemas.openxmlformats.org/officeDocument/2006/relationships/hyperlink" Target="https://emea1.datastream.cp.extranet.thomsonreuters.biz/navigator/EconomicsMetadata.aspx?navcode=US0527691069&amp;caller=DFO&amp;version=3.0.29.54&amp;nova=false" TargetMode="External"/><Relationship Id="rId138" Type="http://schemas.openxmlformats.org/officeDocument/2006/relationships/hyperlink" Target="https://emea1.datastream.cp.extranet.thomsonreuters.biz/navigator/EconomicsMetadata.aspx?navcode=US1567821046&amp;caller=DFO&amp;version=3.0.29.54&amp;nova=false" TargetMode="External"/><Relationship Id="rId345" Type="http://schemas.openxmlformats.org/officeDocument/2006/relationships/hyperlink" Target="https://emea1.datastream.cp.extranet.thomsonreuters.biz/navigator/EconomicsMetadata.aspx?navcode=US64110D1046&amp;caller=DFO&amp;version=3.0.29.54&amp;nova=false" TargetMode="External"/><Relationship Id="rId387" Type="http://schemas.openxmlformats.org/officeDocument/2006/relationships/hyperlink" Target="https://emea1.datastream.cp.extranet.thomsonreuters.biz/navigator/EconomicsMetadata.aspx?navcode=US7234841010&amp;caller=DFO&amp;version=3.0.29.54&amp;nova=false" TargetMode="External"/><Relationship Id="rId510" Type="http://schemas.openxmlformats.org/officeDocument/2006/relationships/hyperlink" Target="https://emea1.datastream.cp.extranet.thomsonreuters.biz/navigator/EconomicsMetadata.aspx?navcode=US9621661043&amp;caller=DFO&amp;version=3.0.29.54&amp;nova=false" TargetMode="External"/><Relationship Id="rId191" Type="http://schemas.openxmlformats.org/officeDocument/2006/relationships/hyperlink" Target="https://emea1.datastream.cp.extranet.thomsonreuters.biz/navigator/EconomicsMetadata.aspx?navcode=US2786421030&amp;caller=DFO&amp;version=3.0.29.54&amp;nova=false" TargetMode="External"/><Relationship Id="rId205" Type="http://schemas.openxmlformats.org/officeDocument/2006/relationships/hyperlink" Target="https://emea1.datastream.cp.extranet.thomsonreuters.biz/navigator/EconomicsMetadata.aspx?navcode=US30219G1085&amp;caller=DFO&amp;version=3.0.29.54&amp;nova=false" TargetMode="External"/><Relationship Id="rId247" Type="http://schemas.openxmlformats.org/officeDocument/2006/relationships/hyperlink" Target="https://emea1.datastream.cp.extranet.thomsonreuters.biz/navigator/EconomicsMetadata.aspx?navcode=US4230741039&amp;caller=DFO&amp;version=3.0.29.54&amp;nova=false" TargetMode="External"/><Relationship Id="rId412" Type="http://schemas.openxmlformats.org/officeDocument/2006/relationships/hyperlink" Target="https://emea1.datastream.cp.extranet.thomsonreuters.biz/navigator/EconomicsMetadata.aspx?navcode=US7591EP1005&amp;caller=DFO&amp;version=3.0.29.54&amp;nova=false" TargetMode="External"/><Relationship Id="rId107" Type="http://schemas.openxmlformats.org/officeDocument/2006/relationships/hyperlink" Target="https://emea1.datastream.cp.extranet.thomsonreuters.biz/navigator/EconomicsMetadata.aspx?navcode=US0917971006&amp;caller=DFO&amp;version=3.0.29.54&amp;nova=false" TargetMode="External"/><Relationship Id="rId289" Type="http://schemas.openxmlformats.org/officeDocument/2006/relationships/hyperlink" Target="https://emea1.datastream.cp.extranet.thomsonreuters.biz/navigator/EconomicsMetadata.aspx?navcode=US4955821081&amp;caller=DFO&amp;version=3.0.29.54&amp;nova=false" TargetMode="External"/><Relationship Id="rId454" Type="http://schemas.openxmlformats.org/officeDocument/2006/relationships/hyperlink" Target="https://emea1.datastream.cp.extranet.thomsonreuters.biz/navigator/EconomicsMetadata.aspx?navcode=US87161C5013&amp;caller=DFO&amp;version=3.0.29.54&amp;nova=false" TargetMode="External"/><Relationship Id="rId496" Type="http://schemas.openxmlformats.org/officeDocument/2006/relationships/hyperlink" Target="https://emea1.datastream.cp.extranet.thomsonreuters.biz/navigator/EconomicsMetadata.aspx?navcode=US9290421091&amp;caller=DFO&amp;version=3.0.29.54&amp;nova=false" TargetMode="External"/><Relationship Id="rId11" Type="http://schemas.openxmlformats.org/officeDocument/2006/relationships/hyperlink" Target="https://emea1.datastream.cp.extranet.thomsonreuters.biz/navigator/HelpFiles/DatatypeDefinitions/en/99/WC19640.htm" TargetMode="External"/><Relationship Id="rId53" Type="http://schemas.openxmlformats.org/officeDocument/2006/relationships/hyperlink" Target="https://emea1.datastream.cp.extranet.thomsonreuters.biz/navigator/EconomicsMetadata.aspx?navcode=US0184901025&amp;caller=DFO&amp;version=3.0.29.54&amp;nova=false" TargetMode="External"/><Relationship Id="rId149" Type="http://schemas.openxmlformats.org/officeDocument/2006/relationships/hyperlink" Target="https://emea1.datastream.cp.extranet.thomsonreuters.biz/navigator/EconomicsMetadata.aspx?navcode=US1890541097&amp;caller=DFO&amp;version=3.0.29.54&amp;nova=false" TargetMode="External"/><Relationship Id="rId314" Type="http://schemas.openxmlformats.org/officeDocument/2006/relationships/hyperlink" Target="https://emea1.datastream.cp.extranet.thomsonreuters.biz/navigator/EconomicsMetadata.aspx?navcode=US5717481023&amp;caller=DFO&amp;version=3.0.29.54&amp;nova=false" TargetMode="External"/><Relationship Id="rId356" Type="http://schemas.openxmlformats.org/officeDocument/2006/relationships/hyperlink" Target="https://emea1.datastream.cp.extranet.thomsonreuters.biz/navigator/EconomicsMetadata.aspx?navcode=US6558441084&amp;caller=DFO&amp;version=3.0.29.54&amp;nova=false" TargetMode="External"/><Relationship Id="rId398" Type="http://schemas.openxmlformats.org/officeDocument/2006/relationships/hyperlink" Target="https://emea1.datastream.cp.extranet.thomsonreuters.biz/navigator/EconomicsMetadata.aspx?navcode=US7445731067&amp;caller=DFO&amp;version=3.0.29.54&amp;nova=false" TargetMode="External"/><Relationship Id="rId521" Type="http://schemas.openxmlformats.org/officeDocument/2006/relationships/hyperlink" Target="https://emea1.datastream.cp.extranet.thomsonreuters.biz/navigator/EconomicsMetadata.aspx?navcode=US98956P1021&amp;caller=DFO&amp;version=3.0.29.54&amp;nova=false" TargetMode="External"/><Relationship Id="rId95" Type="http://schemas.openxmlformats.org/officeDocument/2006/relationships/hyperlink" Target="https://emea1.datastream.cp.extranet.thomsonreuters.biz/navigator/EconomicsMetadata.aspx?navcode=US0640581007&amp;caller=DFO&amp;version=3.0.29.54&amp;nova=false" TargetMode="External"/><Relationship Id="rId160" Type="http://schemas.openxmlformats.org/officeDocument/2006/relationships/hyperlink" Target="https://emea1.datastream.cp.extranet.thomsonreuters.biz/navigator/EconomicsMetadata.aspx?navcode=US2103711006&amp;caller=DFO&amp;version=3.0.29.54&amp;nova=false" TargetMode="External"/><Relationship Id="rId216" Type="http://schemas.openxmlformats.org/officeDocument/2006/relationships/hyperlink" Target="https://emea1.datastream.cp.extranet.thomsonreuters.biz/navigator/EconomicsMetadata.aspx?navcode=US3167731005&amp;caller=DFO&amp;version=3.0.29.54&amp;nova=false" TargetMode="External"/><Relationship Id="rId423" Type="http://schemas.openxmlformats.org/officeDocument/2006/relationships/hyperlink" Target="https://emea1.datastream.cp.extranet.thomsonreuters.biz/navigator/EconomicsMetadata.aspx?navcode=US78442P1066&amp;caller=DFO&amp;version=3.0.29.54&amp;nova=false" TargetMode="External"/><Relationship Id="rId258" Type="http://schemas.openxmlformats.org/officeDocument/2006/relationships/hyperlink" Target="https://emea1.datastream.cp.extranet.thomsonreuters.biz/navigator/EconomicsMetadata.aspx?navcode=US4432011082&amp;caller=DFO&amp;version=3.0.29.54&amp;nova=false" TargetMode="External"/><Relationship Id="rId465" Type="http://schemas.openxmlformats.org/officeDocument/2006/relationships/hyperlink" Target="https://emea1.datastream.cp.extranet.thomsonreuters.biz/navigator/EconomicsMetadata.aspx?navcode=US8832031012&amp;caller=DFO&amp;version=3.0.29.54&amp;nova=false" TargetMode="External"/><Relationship Id="rId22" Type="http://schemas.openxmlformats.org/officeDocument/2006/relationships/hyperlink" Target="https://emea1.datastream.cp.extranet.thomsonreuters.biz/navigator/HelpFiles/DatatypeDefinitions/en/99/WC01001.htm" TargetMode="External"/><Relationship Id="rId64" Type="http://schemas.openxmlformats.org/officeDocument/2006/relationships/hyperlink" Target="https://emea1.datastream.cp.extranet.thomsonreuters.biz/navigator/EconomicsMetadata.aspx?navcode=US0268747849&amp;caller=DFO&amp;version=3.0.29.54&amp;nova=false" TargetMode="External"/><Relationship Id="rId118" Type="http://schemas.openxmlformats.org/officeDocument/2006/relationships/hyperlink" Target="https://emea1.datastream.cp.extranet.thomsonreuters.biz/navigator/EconomicsMetadata.aspx?navcode=US12189T1043&amp;caller=DFO&amp;version=3.0.29.54&amp;nova=false" TargetMode="External"/><Relationship Id="rId325" Type="http://schemas.openxmlformats.org/officeDocument/2006/relationships/hyperlink" Target="https://emea1.datastream.cp.extranet.thomsonreuters.biz/navigator/EconomicsMetadata.aspx?navcode=US5901881087&amp;caller=DFO&amp;version=3.0.29.54&amp;nova=false" TargetMode="External"/><Relationship Id="rId367" Type="http://schemas.openxmlformats.org/officeDocument/2006/relationships/hyperlink" Target="https://emea1.datastream.cp.extranet.thomsonreuters.biz/navigator/EconomicsMetadata.aspx?navcode=US67622P1012&amp;caller=DFO&amp;version=3.0.29.54&amp;nova=false" TargetMode="External"/><Relationship Id="rId171" Type="http://schemas.openxmlformats.org/officeDocument/2006/relationships/hyperlink" Target="https://emea1.datastream.cp.extranet.thomsonreuters.biz/navigator/EconomicsMetadata.aspx?navcode=US2441991054&amp;caller=DFO&amp;version=3.0.29.54&amp;nova=false" TargetMode="External"/><Relationship Id="rId227" Type="http://schemas.openxmlformats.org/officeDocument/2006/relationships/hyperlink" Target="https://emea1.datastream.cp.extranet.thomsonreuters.biz/navigator/EconomicsMetadata.aspx?navcode=US3647601083&amp;caller=DFO&amp;version=3.0.29.54&amp;nova=false" TargetMode="External"/><Relationship Id="rId269" Type="http://schemas.openxmlformats.org/officeDocument/2006/relationships/hyperlink" Target="https://emea1.datastream.cp.extranet.thomsonreuters.biz/navigator/EconomicsMetadata.aspx?navcode=US4601461035&amp;caller=DFO&amp;version=3.0.29.54&amp;nova=false" TargetMode="External"/><Relationship Id="rId434" Type="http://schemas.openxmlformats.org/officeDocument/2006/relationships/hyperlink" Target="https://emea1.datastream.cp.extranet.thomsonreuters.biz/navigator/EconomicsMetadata.aspx?navcode=US8243481061&amp;caller=DFO&amp;version=3.0.29.54&amp;nova=false" TargetMode="External"/><Relationship Id="rId476" Type="http://schemas.openxmlformats.org/officeDocument/2006/relationships/hyperlink" Target="https://emea1.datastream.cp.extranet.thomsonreuters.biz/navigator/EconomicsMetadata.aspx?navcode=US9024941034&amp;caller=DFO&amp;version=3.0.29.54&amp;nova=false" TargetMode="External"/><Relationship Id="rId33" Type="http://schemas.openxmlformats.org/officeDocument/2006/relationships/hyperlink" Target="https://emea1.datastream.cp.extranet.thomsonreuters.biz/navigator/EconomicsMetadata.aspx?navcode=IE00B40K9117&amp;caller=DFO&amp;version=3.0.29.54&amp;nova=false" TargetMode="External"/><Relationship Id="rId129" Type="http://schemas.openxmlformats.org/officeDocument/2006/relationships/hyperlink" Target="https://emea1.datastream.cp.extranet.thomsonreuters.biz/navigator/EconomicsMetadata.aspx?navcode=US1270971039&amp;caller=DFO&amp;version=3.0.29.54&amp;nova=false" TargetMode="External"/><Relationship Id="rId280" Type="http://schemas.openxmlformats.org/officeDocument/2006/relationships/hyperlink" Target="https://emea1.datastream.cp.extranet.thomsonreuters.biz/navigator/EconomicsMetadata.aspx?navcode=US4783661071&amp;caller=DFO&amp;version=3.0.29.54&amp;nova=false" TargetMode="External"/><Relationship Id="rId336" Type="http://schemas.openxmlformats.org/officeDocument/2006/relationships/hyperlink" Target="https://emea1.datastream.cp.extranet.thomsonreuters.biz/navigator/EconomicsMetadata.aspx?navcode=US6153691059&amp;caller=DFO&amp;version=3.0.29.54&amp;nova=false" TargetMode="External"/><Relationship Id="rId501" Type="http://schemas.openxmlformats.org/officeDocument/2006/relationships/hyperlink" Target="https://emea1.datastream.cp.extranet.thomsonreuters.biz/navigator/EconomicsMetadata.aspx?navcode=US9314271084&amp;caller=DFO&amp;version=3.0.29.54&amp;nova=false" TargetMode="External"/><Relationship Id="rId75" Type="http://schemas.openxmlformats.org/officeDocument/2006/relationships/hyperlink" Target="https://emea1.datastream.cp.extranet.thomsonreuters.biz/navigator/EconomicsMetadata.aspx?navcode=US03743Q1085&amp;caller=DFO&amp;version=3.0.29.54&amp;nova=false" TargetMode="External"/><Relationship Id="rId140" Type="http://schemas.openxmlformats.org/officeDocument/2006/relationships/hyperlink" Target="https://emea1.datastream.cp.extranet.thomsonreuters.biz/navigator/EconomicsMetadata.aspx?navcode=US1667641005&amp;caller=DFO&amp;version=3.0.29.54&amp;nova=false" TargetMode="External"/><Relationship Id="rId182" Type="http://schemas.openxmlformats.org/officeDocument/2006/relationships/hyperlink" Target="https://emea1.datastream.cp.extranet.thomsonreuters.biz/navigator/EconomicsMetadata.aspx?navcode=US2605431038&amp;caller=DFO&amp;version=3.0.29.54&amp;nova=false" TargetMode="External"/><Relationship Id="rId378" Type="http://schemas.openxmlformats.org/officeDocument/2006/relationships/hyperlink" Target="https://emea1.datastream.cp.extranet.thomsonreuters.biz/navigator/EconomicsMetadata.aspx?navcode=US6964293079&amp;caller=DFO&amp;version=3.0.29.54&amp;nova=false" TargetMode="External"/><Relationship Id="rId403" Type="http://schemas.openxmlformats.org/officeDocument/2006/relationships/hyperlink" Target="https://emea1.datastream.cp.extranet.thomsonreuters.biz/navigator/EconomicsMetadata.aspx?navcode=US74762E1029&amp;caller=DFO&amp;version=3.0.29.54&amp;nova=false" TargetMode="External"/><Relationship Id="rId6" Type="http://schemas.openxmlformats.org/officeDocument/2006/relationships/hyperlink" Target="https://emea1.datastream.cp.extranet.thomsonreuters.biz/navigator/HelpFiles/DatatypeDefinitions/en/99/WC19611.htm" TargetMode="External"/><Relationship Id="rId238" Type="http://schemas.openxmlformats.org/officeDocument/2006/relationships/hyperlink" Target="https://emea1.datastream.cp.extranet.thomsonreuters.biz/navigator/EconomicsMetadata.aspx?navcode=US3848021040&amp;caller=DFO&amp;version=3.0.29.54&amp;nova=false" TargetMode="External"/><Relationship Id="rId445" Type="http://schemas.openxmlformats.org/officeDocument/2006/relationships/hyperlink" Target="https://emea1.datastream.cp.extranet.thomsonreuters.biz/navigator/EconomicsMetadata.aspx?navcode=US8552441094&amp;caller=DFO&amp;version=3.0.29.54&amp;nova=false" TargetMode="External"/><Relationship Id="rId487" Type="http://schemas.openxmlformats.org/officeDocument/2006/relationships/hyperlink" Target="https://emea1.datastream.cp.extranet.thomsonreuters.biz/navigator/EconomicsMetadata.aspx?navcode=US92220P1057&amp;caller=DFO&amp;version=3.0.29.54&amp;nova=false" TargetMode="External"/><Relationship Id="rId291" Type="http://schemas.openxmlformats.org/officeDocument/2006/relationships/hyperlink" Target="https://emea1.datastream.cp.extranet.thomsonreuters.biz/navigator/EconomicsMetadata.aspx?navcode=US5010441013&amp;caller=DFO&amp;version=3.0.29.54&amp;nova=false" TargetMode="External"/><Relationship Id="rId305" Type="http://schemas.openxmlformats.org/officeDocument/2006/relationships/hyperlink" Target="https://emea1.datastream.cp.extranet.thomsonreuters.biz/navigator/EconomicsMetadata.aspx?navcode=US5398301094&amp;caller=DFO&amp;version=3.0.29.54&amp;nova=false" TargetMode="External"/><Relationship Id="rId347" Type="http://schemas.openxmlformats.org/officeDocument/2006/relationships/hyperlink" Target="https://emea1.datastream.cp.extranet.thomsonreuters.biz/navigator/EconomicsMetadata.aspx?navcode=US6501111073&amp;caller=DFO&amp;version=3.0.29.54&amp;nova=false" TargetMode="External"/><Relationship Id="rId512" Type="http://schemas.openxmlformats.org/officeDocument/2006/relationships/hyperlink" Target="https://emea1.datastream.cp.extranet.thomsonreuters.biz/navigator/EconomicsMetadata.aspx?navcode=US9668371068&amp;caller=DFO&amp;version=3.0.29.54&amp;nova=false" TargetMode="External"/><Relationship Id="rId44" Type="http://schemas.openxmlformats.org/officeDocument/2006/relationships/hyperlink" Target="https://emea1.datastream.cp.extranet.thomsonreuters.biz/navigator/EconomicsMetadata.aspx?navcode=US0028241000&amp;caller=DFO&amp;version=3.0.29.54&amp;nova=false" TargetMode="External"/><Relationship Id="rId86" Type="http://schemas.openxmlformats.org/officeDocument/2006/relationships/hyperlink" Target="https://emea1.datastream.cp.extranet.thomsonreuters.biz/navigator/EconomicsMetadata.aspx?navcode=US05329W1027&amp;caller=DFO&amp;version=3.0.29.54&amp;nova=false" TargetMode="External"/><Relationship Id="rId151" Type="http://schemas.openxmlformats.org/officeDocument/2006/relationships/hyperlink" Target="https://emea1.datastream.cp.extranet.thomsonreuters.biz/navigator/EconomicsMetadata.aspx?navcode=US1924461023&amp;caller=DFO&amp;version=3.0.29.54&amp;nova=false" TargetMode="External"/><Relationship Id="rId389" Type="http://schemas.openxmlformats.org/officeDocument/2006/relationships/hyperlink" Target="https://emea1.datastream.cp.extranet.thomsonreuters.biz/navigator/EconomicsMetadata.aspx?navcode=US7244791007&amp;caller=DFO&amp;version=3.0.29.54&amp;nova=false" TargetMode="External"/><Relationship Id="rId193" Type="http://schemas.openxmlformats.org/officeDocument/2006/relationships/hyperlink" Target="https://emea1.datastream.cp.extranet.thomsonreuters.biz/navigator/EconomicsMetadata.aspx?navcode=US2810201077&amp;caller=DFO&amp;version=3.0.29.54&amp;nova=false" TargetMode="External"/><Relationship Id="rId207" Type="http://schemas.openxmlformats.org/officeDocument/2006/relationships/hyperlink" Target="https://emea1.datastream.cp.extranet.thomsonreuters.biz/navigator/EconomicsMetadata.aspx?navcode=US3024451011&amp;caller=DFO&amp;version=3.0.29.54&amp;nova=false" TargetMode="External"/><Relationship Id="rId249" Type="http://schemas.openxmlformats.org/officeDocument/2006/relationships/hyperlink" Target="https://emea1.datastream.cp.extranet.thomsonreuters.biz/navigator/EconomicsMetadata.aspx?navcode=US4270561065&amp;caller=DFO&amp;version=3.0.29.54&amp;nova=false" TargetMode="External"/><Relationship Id="rId414" Type="http://schemas.openxmlformats.org/officeDocument/2006/relationships/hyperlink" Target="https://emea1.datastream.cp.extranet.thomsonreuters.biz/navigator/EconomicsMetadata.aspx?navcode=US7617131062&amp;caller=DFO&amp;version=3.0.29.54&amp;nova=false" TargetMode="External"/><Relationship Id="rId456" Type="http://schemas.openxmlformats.org/officeDocument/2006/relationships/hyperlink" Target="https://emea1.datastream.cp.extranet.thomsonreuters.biz/navigator/EconomicsMetadata.aspx?navcode=US8723751009&amp;caller=DFO&amp;version=3.0.29.54&amp;nova=false" TargetMode="External"/><Relationship Id="rId498" Type="http://schemas.openxmlformats.org/officeDocument/2006/relationships/hyperlink" Target="https://emea1.datastream.cp.extranet.thomsonreuters.biz/navigator/EconomicsMetadata.aspx?navcode=US92939U1060&amp;caller=DFO&amp;version=3.0.29.54&amp;nova=false" TargetMode="External"/><Relationship Id="rId13" Type="http://schemas.openxmlformats.org/officeDocument/2006/relationships/hyperlink" Target="https://emea1.datastream.cp.extranet.thomsonreuters.biz/navigator/HelpFiles/DatatypeDefinitions/en/99/WC19650.htm" TargetMode="External"/><Relationship Id="rId109" Type="http://schemas.openxmlformats.org/officeDocument/2006/relationships/hyperlink" Target="https://emea1.datastream.cp.extranet.thomsonreuters.biz/navigator/EconomicsMetadata.aspx?navcode=US0936711052&amp;caller=DFO&amp;version=3.0.29.54&amp;nova=false" TargetMode="External"/><Relationship Id="rId260" Type="http://schemas.openxmlformats.org/officeDocument/2006/relationships/hyperlink" Target="https://emea1.datastream.cp.extranet.thomsonreuters.biz/navigator/EconomicsMetadata.aspx?navcode=US4461501045&amp;caller=DFO&amp;version=3.0.29.54&amp;nova=false" TargetMode="External"/><Relationship Id="rId316" Type="http://schemas.openxmlformats.org/officeDocument/2006/relationships/hyperlink" Target="https://emea1.datastream.cp.extranet.thomsonreuters.biz/navigator/EconomicsMetadata.aspx?navcode=US5745991068&amp;caller=DFO&amp;version=3.0.29.54&amp;nova=false" TargetMode="External"/><Relationship Id="rId523" Type="http://schemas.openxmlformats.org/officeDocument/2006/relationships/vmlDrawing" Target="../drawings/vmlDrawing4.vml"/><Relationship Id="rId55" Type="http://schemas.openxmlformats.org/officeDocument/2006/relationships/hyperlink" Target="https://emea1.datastream.cp.extranet.thomsonreuters.biz/navigator/EconomicsMetadata.aspx?navcode=US0200391037&amp;caller=DFO&amp;version=3.0.29.54&amp;nova=false" TargetMode="External"/><Relationship Id="rId97" Type="http://schemas.openxmlformats.org/officeDocument/2006/relationships/hyperlink" Target="https://emea1.datastream.cp.extranet.thomsonreuters.biz/navigator/EconomicsMetadata.aspx?navcode=US0708301041&amp;caller=DFO&amp;version=3.0.29.54&amp;nova=false" TargetMode="External"/><Relationship Id="rId120" Type="http://schemas.openxmlformats.org/officeDocument/2006/relationships/hyperlink" Target="https://emea1.datastream.cp.extranet.thomsonreuters.biz/navigator/EconomicsMetadata.aspx?navcode=US1252691001&amp;caller=DFO&amp;version=3.0.29.54&amp;nova=false" TargetMode="External"/><Relationship Id="rId358" Type="http://schemas.openxmlformats.org/officeDocument/2006/relationships/hyperlink" Target="https://emea1.datastream.cp.extranet.thomsonreuters.biz/navigator/EconomicsMetadata.aspx?navcode=US6668071029&amp;caller=DFO&amp;version=3.0.29.54&amp;nova=false" TargetMode="External"/><Relationship Id="rId162" Type="http://schemas.openxmlformats.org/officeDocument/2006/relationships/hyperlink" Target="https://emea1.datastream.cp.extranet.thomsonreuters.biz/navigator/EconomicsMetadata.aspx?navcode=US22160K1051&amp;caller=DFO&amp;version=3.0.29.54&amp;nova=false" TargetMode="External"/><Relationship Id="rId218" Type="http://schemas.openxmlformats.org/officeDocument/2006/relationships/hyperlink" Target="https://emea1.datastream.cp.extranet.thomsonreuters.biz/navigator/EconomicsMetadata.aspx?navcode=US3377381088&amp;caller=DFO&amp;version=3.0.29.54&amp;nova=false" TargetMode="External"/><Relationship Id="rId425" Type="http://schemas.openxmlformats.org/officeDocument/2006/relationships/hyperlink" Target="https://emea1.datastream.cp.extranet.thomsonreuters.biz/navigator/EconomicsMetadata.aspx?navcode=US7865142084&amp;caller=DFO&amp;version=3.0.29.54&amp;nova=false" TargetMode="External"/><Relationship Id="rId467" Type="http://schemas.openxmlformats.org/officeDocument/2006/relationships/hyperlink" Target="https://emea1.datastream.cp.extranet.thomsonreuters.biz/navigator/EconomicsMetadata.aspx?navcode=US8835561023&amp;caller=DFO&amp;version=3.0.29.54&amp;nova=false" TargetMode="External"/><Relationship Id="rId271" Type="http://schemas.openxmlformats.org/officeDocument/2006/relationships/hyperlink" Target="https://emea1.datastream.cp.extranet.thomsonreuters.biz/navigator/EconomicsMetadata.aspx?navcode=US4612021034&amp;caller=DFO&amp;version=3.0.29.54&amp;nova=false" TargetMode="External"/><Relationship Id="rId24" Type="http://schemas.openxmlformats.org/officeDocument/2006/relationships/hyperlink" Target="https://emea1.datastream.cp.extranet.thomsonreuters.biz/navigator/EconomicsMetadata.aspx?navcode=BMG491BT1088&amp;caller=DFO&amp;version=3.0.29.54&amp;nova=false" TargetMode="External"/><Relationship Id="rId66" Type="http://schemas.openxmlformats.org/officeDocument/2006/relationships/hyperlink" Target="https://emea1.datastream.cp.extranet.thomsonreuters.biz/navigator/EconomicsMetadata.aspx?navcode=US03073E1055&amp;caller=DFO&amp;version=3.0.29.54&amp;nova=false" TargetMode="External"/><Relationship Id="rId131" Type="http://schemas.openxmlformats.org/officeDocument/2006/relationships/hyperlink" Target="https://emea1.datastream.cp.extranet.thomsonreuters.biz/navigator/EconomicsMetadata.aspx?navcode=US14040H1059&amp;caller=DFO&amp;version=3.0.29.54&amp;nova=false" TargetMode="External"/><Relationship Id="rId327" Type="http://schemas.openxmlformats.org/officeDocument/2006/relationships/hyperlink" Target="https://emea1.datastream.cp.extranet.thomsonreuters.biz/navigator/EconomicsMetadata.aspx?navcode=US5949181045&amp;caller=DFO&amp;version=3.0.29.54&amp;nova=false" TargetMode="External"/><Relationship Id="rId369" Type="http://schemas.openxmlformats.org/officeDocument/2006/relationships/hyperlink" Target="https://emea1.datastream.cp.extranet.thomsonreuters.biz/navigator/EconomicsMetadata.aspx?navcode=US6819191064&amp;caller=DFO&amp;version=3.0.29.54&amp;nova=false" TargetMode="External"/><Relationship Id="rId173" Type="http://schemas.openxmlformats.org/officeDocument/2006/relationships/hyperlink" Target="https://emea1.datastream.cp.extranet.thomsonreuters.biz/navigator/EconomicsMetadata.aspx?navcode=US24906P1093&amp;caller=DFO&amp;version=3.0.29.54&amp;nova=false" TargetMode="External"/><Relationship Id="rId229" Type="http://schemas.openxmlformats.org/officeDocument/2006/relationships/hyperlink" Target="https://emea1.datastream.cp.extranet.thomsonreuters.biz/navigator/EconomicsMetadata.aspx?navcode=US3696043013&amp;caller=DFO&amp;version=3.0.29.54&amp;nova=false" TargetMode="External"/><Relationship Id="rId380" Type="http://schemas.openxmlformats.org/officeDocument/2006/relationships/hyperlink" Target="https://emea1.datastream.cp.extranet.thomsonreuters.biz/navigator/EconomicsMetadata.aspx?navcode=US7033951036&amp;caller=DFO&amp;version=3.0.29.54&amp;nova=false" TargetMode="External"/><Relationship Id="rId436" Type="http://schemas.openxmlformats.org/officeDocument/2006/relationships/hyperlink" Target="https://emea1.datastream.cp.extranet.thomsonreuters.biz/navigator/EconomicsMetadata.aspx?navcode=US8288061091&amp;caller=DFO&amp;version=3.0.29.54&amp;nova=false" TargetMode="External"/><Relationship Id="rId240" Type="http://schemas.openxmlformats.org/officeDocument/2006/relationships/hyperlink" Target="https://emea1.datastream.cp.extranet.thomsonreuters.biz/navigator/EconomicsMetadata.aspx?navcode=US4062161017&amp;caller=DFO&amp;version=3.0.29.54&amp;nova=false" TargetMode="External"/><Relationship Id="rId478" Type="http://schemas.openxmlformats.org/officeDocument/2006/relationships/hyperlink" Target="https://emea1.datastream.cp.extranet.thomsonreuters.biz/navigator/EconomicsMetadata.aspx?navcode=US9029733048&amp;caller=DFO&amp;version=3.0.29.54&amp;nova=false" TargetMode="External"/><Relationship Id="rId35" Type="http://schemas.openxmlformats.org/officeDocument/2006/relationships/hyperlink" Target="https://emea1.datastream.cp.extranet.thomsonreuters.biz/navigator/EconomicsMetadata.aspx?navcode=IE00BK9ZQ967&amp;caller=DFO&amp;version=3.0.29.54&amp;nova=false" TargetMode="External"/><Relationship Id="rId77" Type="http://schemas.openxmlformats.org/officeDocument/2006/relationships/hyperlink" Target="https://emea1.datastream.cp.extranet.thomsonreuters.biz/navigator/EconomicsMetadata.aspx?navcode=US0376041051&amp;caller=DFO&amp;version=3.0.29.54&amp;nova=false" TargetMode="External"/><Relationship Id="rId100" Type="http://schemas.openxmlformats.org/officeDocument/2006/relationships/hyperlink" Target="https://emea1.datastream.cp.extranet.thomsonreuters.biz/navigator/EconomicsMetadata.aspx?navcode=US0758871091&amp;caller=DFO&amp;version=3.0.29.54&amp;nova=false" TargetMode="External"/><Relationship Id="rId282" Type="http://schemas.openxmlformats.org/officeDocument/2006/relationships/hyperlink" Target="https://emea1.datastream.cp.extranet.thomsonreuters.biz/navigator/EconomicsMetadata.aspx?navcode=US4824801009&amp;caller=DFO&amp;version=3.0.29.54&amp;nova=false" TargetMode="External"/><Relationship Id="rId338" Type="http://schemas.openxmlformats.org/officeDocument/2006/relationships/hyperlink" Target="https://emea1.datastream.cp.extranet.thomsonreuters.biz/navigator/EconomicsMetadata.aspx?navcode=US6200763075&amp;caller=DFO&amp;version=3.0.29.54&amp;nova=false" TargetMode="External"/><Relationship Id="rId503" Type="http://schemas.openxmlformats.org/officeDocument/2006/relationships/hyperlink" Target="https://emea1.datastream.cp.extranet.thomsonreuters.biz/navigator/EconomicsMetadata.aspx?navcode=US94106L1098&amp;caller=DFO&amp;version=3.0.29.54&amp;nova=false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emea1.datastream.cp.extranet.thomsonreuters.biz/navigator/EconomicsMetadata.aspx?navcode=US1170431092&amp;caller=DFO&amp;version=3.0.29.54&amp;nova=false" TargetMode="External"/><Relationship Id="rId299" Type="http://schemas.openxmlformats.org/officeDocument/2006/relationships/hyperlink" Target="https://emea1.datastream.cp.extranet.thomsonreuters.biz/navigator/EconomicsMetadata.aspx?navcode=US5249081002&amp;caller=DFO&amp;version=3.0.29.54&amp;nova=false" TargetMode="External"/><Relationship Id="rId21" Type="http://schemas.openxmlformats.org/officeDocument/2006/relationships/hyperlink" Target="https://emea1.datastream.cp.extranet.thomsonreuters.biz/navigator/HelpFiles/DatatypeDefinitions/en/99/WC08311.htm" TargetMode="External"/><Relationship Id="rId63" Type="http://schemas.openxmlformats.org/officeDocument/2006/relationships/hyperlink" Target="https://emea1.datastream.cp.extranet.thomsonreuters.biz/navigator/EconomicsMetadata.aspx?navcode=US0258161092&amp;caller=DFO&amp;version=3.0.29.54&amp;nova=false" TargetMode="External"/><Relationship Id="rId159" Type="http://schemas.openxmlformats.org/officeDocument/2006/relationships/hyperlink" Target="https://emea1.datastream.cp.extranet.thomsonreuters.biz/navigator/EconomicsMetadata.aspx?navcode=US21036P1084&amp;caller=DFO&amp;version=3.0.29.54&amp;nova=false" TargetMode="External"/><Relationship Id="rId324" Type="http://schemas.openxmlformats.org/officeDocument/2006/relationships/hyperlink" Target="https://emea1.datastream.cp.extranet.thomsonreuters.biz/navigator/EconomicsMetadata.aspx?navcode=US5894331017&amp;caller=DFO&amp;version=3.0.29.54&amp;nova=false" TargetMode="External"/><Relationship Id="rId366" Type="http://schemas.openxmlformats.org/officeDocument/2006/relationships/hyperlink" Target="https://emea1.datastream.cp.extranet.thomsonreuters.biz/navigator/EconomicsMetadata.aspx?navcode=US6745991058&amp;caller=DFO&amp;version=3.0.29.54&amp;nova=false" TargetMode="External"/><Relationship Id="rId170" Type="http://schemas.openxmlformats.org/officeDocument/2006/relationships/hyperlink" Target="https://emea1.datastream.cp.extranet.thomsonreuters.biz/navigator/EconomicsMetadata.aspx?navcode=US23918K1088&amp;caller=DFO&amp;version=3.0.29.54&amp;nova=false" TargetMode="External"/><Relationship Id="rId226" Type="http://schemas.openxmlformats.org/officeDocument/2006/relationships/hyperlink" Target="https://emea1.datastream.cp.extranet.thomsonreuters.biz/navigator/EconomicsMetadata.aspx?navcode=US35906A3068&amp;caller=DFO&amp;version=3.0.29.54&amp;nova=false" TargetMode="External"/><Relationship Id="rId433" Type="http://schemas.openxmlformats.org/officeDocument/2006/relationships/hyperlink" Target="https://emea1.datastream.cp.extranet.thomsonreuters.biz/navigator/EconomicsMetadata.aspx?navcode=US8168511090&amp;caller=DFO&amp;version=3.0.29.54&amp;nova=false" TargetMode="External"/><Relationship Id="rId268" Type="http://schemas.openxmlformats.org/officeDocument/2006/relationships/hyperlink" Target="https://emea1.datastream.cp.extranet.thomsonreuters.biz/navigator/EconomicsMetadata.aspx?navcode=US4599021023&amp;caller=DFO&amp;version=3.0.29.54&amp;nova=false" TargetMode="External"/><Relationship Id="rId475" Type="http://schemas.openxmlformats.org/officeDocument/2006/relationships/hyperlink" Target="https://emea1.datastream.cp.extranet.thomsonreuters.biz/navigator/EconomicsMetadata.aspx?navcode=US90130A3095&amp;caller=DFO&amp;version=3.0.29.54&amp;nova=false" TargetMode="External"/><Relationship Id="rId32" Type="http://schemas.openxmlformats.org/officeDocument/2006/relationships/hyperlink" Target="https://emea1.datastream.cp.extranet.thomsonreuters.biz/navigator/EconomicsMetadata.aspx?navcode=GB00BFG3KF26&amp;caller=DFO&amp;version=3.0.29.54&amp;nova=false" TargetMode="External"/><Relationship Id="rId74" Type="http://schemas.openxmlformats.org/officeDocument/2006/relationships/hyperlink" Target="https://emea1.datastream.cp.extranet.thomsonreuters.biz/navigator/EconomicsMetadata.aspx?navcode=US0367521038&amp;caller=DFO&amp;version=3.0.29.54&amp;nova=false" TargetMode="External"/><Relationship Id="rId128" Type="http://schemas.openxmlformats.org/officeDocument/2006/relationships/hyperlink" Target="https://emea1.datastream.cp.extranet.thomsonreuters.biz/navigator/EconomicsMetadata.aspx?navcode=US12673P1057&amp;caller=DFO&amp;version=3.0.29.54&amp;nova=false" TargetMode="External"/><Relationship Id="rId335" Type="http://schemas.openxmlformats.org/officeDocument/2006/relationships/hyperlink" Target="https://emea1.datastream.cp.extranet.thomsonreuters.biz/navigator/EconomicsMetadata.aspx?navcode=US6117421072&amp;caller=DFO&amp;version=3.0.29.54&amp;nova=false" TargetMode="External"/><Relationship Id="rId377" Type="http://schemas.openxmlformats.org/officeDocument/2006/relationships/hyperlink" Target="https://emea1.datastream.cp.extranet.thomsonreuters.biz/navigator/EconomicsMetadata.aspx?navcode=US6952571056&amp;caller=DFO&amp;version=3.0.29.54&amp;nova=false" TargetMode="External"/><Relationship Id="rId500" Type="http://schemas.openxmlformats.org/officeDocument/2006/relationships/hyperlink" Target="https://emea1.datastream.cp.extranet.thomsonreuters.biz/navigator/EconomicsMetadata.aspx?navcode=US9311421039&amp;caller=DFO&amp;version=3.0.29.54&amp;nova=false" TargetMode="External"/><Relationship Id="rId5" Type="http://schemas.openxmlformats.org/officeDocument/2006/relationships/hyperlink" Target="https://emea1.datastream.cp.extranet.thomsonreuters.biz/navigator/HelpFiles/DatatypeDefinitions/en/99/WC19610.htm" TargetMode="External"/><Relationship Id="rId181" Type="http://schemas.openxmlformats.org/officeDocument/2006/relationships/hyperlink" Target="https://emea1.datastream.cp.extranet.thomsonreuters.biz/navigator/EconomicsMetadata.aspx?navcode=US2600031080&amp;caller=DFO&amp;version=3.0.29.54&amp;nova=false" TargetMode="External"/><Relationship Id="rId237" Type="http://schemas.openxmlformats.org/officeDocument/2006/relationships/hyperlink" Target="https://emea1.datastream.cp.extranet.thomsonreuters.biz/navigator/EconomicsMetadata.aspx?navcode=US3825501014&amp;caller=DFO&amp;version=3.0.29.54&amp;nova=false" TargetMode="External"/><Relationship Id="rId402" Type="http://schemas.openxmlformats.org/officeDocument/2006/relationships/hyperlink" Target="https://emea1.datastream.cp.extranet.thomsonreuters.biz/navigator/EconomicsMetadata.aspx?navcode=US7475251036&amp;caller=DFO&amp;version=3.0.29.54&amp;nova=false" TargetMode="External"/><Relationship Id="rId279" Type="http://schemas.openxmlformats.org/officeDocument/2006/relationships/hyperlink" Target="https://emea1.datastream.cp.extranet.thomsonreuters.biz/navigator/EconomicsMetadata.aspx?navcode=US4781601046&amp;caller=DFO&amp;version=3.0.29.54&amp;nova=false" TargetMode="External"/><Relationship Id="rId444" Type="http://schemas.openxmlformats.org/officeDocument/2006/relationships/hyperlink" Target="https://emea1.datastream.cp.extranet.thomsonreuters.biz/navigator/EconomicsMetadata.aspx?navcode=US8550301027&amp;caller=DFO&amp;version=3.0.29.54&amp;nova=false" TargetMode="External"/><Relationship Id="rId486" Type="http://schemas.openxmlformats.org/officeDocument/2006/relationships/hyperlink" Target="https://emea1.datastream.cp.extranet.thomsonreuters.biz/navigator/EconomicsMetadata.aspx?navcode=US91913Y1001&amp;caller=DFO&amp;version=3.0.29.54&amp;nova=false" TargetMode="External"/><Relationship Id="rId43" Type="http://schemas.openxmlformats.org/officeDocument/2006/relationships/hyperlink" Target="https://emea1.datastream.cp.extranet.thomsonreuters.biz/navigator/EconomicsMetadata.aspx?navcode=US00206R1023&amp;caller=DFO&amp;version=3.0.29.54&amp;nova=false" TargetMode="External"/><Relationship Id="rId139" Type="http://schemas.openxmlformats.org/officeDocument/2006/relationships/hyperlink" Target="https://emea1.datastream.cp.extranet.thomsonreuters.biz/navigator/EconomicsMetadata.aspx?navcode=US1651677437&amp;caller=DFO&amp;version=3.0.29.54&amp;nova=false" TargetMode="External"/><Relationship Id="rId290" Type="http://schemas.openxmlformats.org/officeDocument/2006/relationships/hyperlink" Target="https://emea1.datastream.cp.extranet.thomsonreuters.biz/navigator/EconomicsMetadata.aspx?navcode=US5002551043&amp;caller=DFO&amp;version=3.0.29.54&amp;nova=false" TargetMode="External"/><Relationship Id="rId304" Type="http://schemas.openxmlformats.org/officeDocument/2006/relationships/hyperlink" Target="https://emea1.datastream.cp.extranet.thomsonreuters.biz/navigator/EconomicsMetadata.aspx?navcode=US5356781063&amp;caller=DFO&amp;version=3.0.29.54&amp;nova=false" TargetMode="External"/><Relationship Id="rId346" Type="http://schemas.openxmlformats.org/officeDocument/2006/relationships/hyperlink" Target="https://emea1.datastream.cp.extranet.thomsonreuters.biz/navigator/EconomicsMetadata.aspx?navcode=US64110L1061&amp;caller=DFO&amp;version=3.0.29.54&amp;nova=false" TargetMode="External"/><Relationship Id="rId388" Type="http://schemas.openxmlformats.org/officeDocument/2006/relationships/hyperlink" Target="https://emea1.datastream.cp.extranet.thomsonreuters.biz/navigator/EconomicsMetadata.aspx?navcode=US7237871071&amp;caller=DFO&amp;version=3.0.29.54&amp;nova=false" TargetMode="External"/><Relationship Id="rId511" Type="http://schemas.openxmlformats.org/officeDocument/2006/relationships/hyperlink" Target="https://emea1.datastream.cp.extranet.thomsonreuters.biz/navigator/EconomicsMetadata.aspx?navcode=US9633201069&amp;caller=DFO&amp;version=3.0.29.54&amp;nova=false" TargetMode="External"/><Relationship Id="rId85" Type="http://schemas.openxmlformats.org/officeDocument/2006/relationships/hyperlink" Target="https://emea1.datastream.cp.extranet.thomsonreuters.biz/navigator/EconomicsMetadata.aspx?navcode=US0530151036&amp;caller=DFO&amp;version=3.0.29.54&amp;nova=false" TargetMode="External"/><Relationship Id="rId150" Type="http://schemas.openxmlformats.org/officeDocument/2006/relationships/hyperlink" Target="https://emea1.datastream.cp.extranet.thomsonreuters.biz/navigator/EconomicsMetadata.aspx?navcode=US1912161007&amp;caller=DFO&amp;version=3.0.29.54&amp;nova=false" TargetMode="External"/><Relationship Id="rId192" Type="http://schemas.openxmlformats.org/officeDocument/2006/relationships/hyperlink" Target="https://emea1.datastream.cp.extranet.thomsonreuters.biz/navigator/EconomicsMetadata.aspx?navcode=US2788651006&amp;caller=DFO&amp;version=3.0.29.54&amp;nova=false" TargetMode="External"/><Relationship Id="rId206" Type="http://schemas.openxmlformats.org/officeDocument/2006/relationships/hyperlink" Target="https://emea1.datastream.cp.extranet.thomsonreuters.biz/navigator/EconomicsMetadata.aspx?navcode=US30231G1022&amp;caller=DFO&amp;version=3.0.29.54&amp;nova=false" TargetMode="External"/><Relationship Id="rId413" Type="http://schemas.openxmlformats.org/officeDocument/2006/relationships/hyperlink" Target="https://emea1.datastream.cp.extranet.thomsonreuters.biz/navigator/EconomicsMetadata.aspx?navcode=US7607591002&amp;caller=DFO&amp;version=3.0.29.54&amp;nova=false" TargetMode="External"/><Relationship Id="rId248" Type="http://schemas.openxmlformats.org/officeDocument/2006/relationships/hyperlink" Target="https://emea1.datastream.cp.extranet.thomsonreuters.biz/navigator/EconomicsMetadata.aspx?navcode=US4234521015&amp;caller=DFO&amp;version=3.0.29.54&amp;nova=false" TargetMode="External"/><Relationship Id="rId455" Type="http://schemas.openxmlformats.org/officeDocument/2006/relationships/hyperlink" Target="https://emea1.datastream.cp.extranet.thomsonreuters.biz/navigator/EconomicsMetadata.aspx?navcode=US8718291078&amp;caller=DFO&amp;version=3.0.29.54&amp;nova=false" TargetMode="External"/><Relationship Id="rId497" Type="http://schemas.openxmlformats.org/officeDocument/2006/relationships/hyperlink" Target="https://emea1.datastream.cp.extranet.thomsonreuters.biz/navigator/EconomicsMetadata.aspx?navcode=US9291601097&amp;caller=DFO&amp;version=3.0.29.54&amp;nova=false" TargetMode="External"/><Relationship Id="rId12" Type="http://schemas.openxmlformats.org/officeDocument/2006/relationships/hyperlink" Target="https://emea1.datastream.cp.extranet.thomsonreuters.biz/navigator/HelpFiles/DatatypeDefinitions/en/99/WC19641.htm" TargetMode="External"/><Relationship Id="rId108" Type="http://schemas.openxmlformats.org/officeDocument/2006/relationships/hyperlink" Target="https://emea1.datastream.cp.extranet.thomsonreuters.biz/navigator/EconomicsMetadata.aspx?navcode=US09247X1019&amp;caller=DFO&amp;version=3.0.29.54&amp;nova=false" TargetMode="External"/><Relationship Id="rId315" Type="http://schemas.openxmlformats.org/officeDocument/2006/relationships/hyperlink" Target="https://emea1.datastream.cp.extranet.thomsonreuters.biz/navigator/EconomicsMetadata.aspx?navcode=US5719032022&amp;caller=DFO&amp;version=3.0.29.54&amp;nova=false" TargetMode="External"/><Relationship Id="rId357" Type="http://schemas.openxmlformats.org/officeDocument/2006/relationships/hyperlink" Target="https://emea1.datastream.cp.extranet.thomsonreuters.biz/navigator/EconomicsMetadata.aspx?navcode=US6658591044&amp;caller=DFO&amp;version=3.0.29.54&amp;nova=false" TargetMode="External"/><Relationship Id="rId522" Type="http://schemas.openxmlformats.org/officeDocument/2006/relationships/hyperlink" Target="https://emea1.datastream.cp.extranet.thomsonreuters.biz/navigator/EconomicsMetadata.aspx?navcode=US9897011071&amp;caller=DFO&amp;version=3.0.29.54&amp;nova=false" TargetMode="External"/><Relationship Id="rId54" Type="http://schemas.openxmlformats.org/officeDocument/2006/relationships/hyperlink" Target="https://emea1.datastream.cp.extranet.thomsonreuters.biz/navigator/EconomicsMetadata.aspx?navcode=US0200021014&amp;caller=DFO&amp;version=3.0.29.54&amp;nova=false" TargetMode="External"/><Relationship Id="rId96" Type="http://schemas.openxmlformats.org/officeDocument/2006/relationships/hyperlink" Target="https://emea1.datastream.cp.extranet.thomsonreuters.biz/navigator/EconomicsMetadata.aspx?navcode=US0673831097&amp;caller=DFO&amp;version=3.0.29.54&amp;nova=false" TargetMode="External"/><Relationship Id="rId161" Type="http://schemas.openxmlformats.org/officeDocument/2006/relationships/hyperlink" Target="https://emea1.datastream.cp.extranet.thomsonreuters.biz/navigator/EconomicsMetadata.aspx?navcode=US2193501051&amp;caller=DFO&amp;version=3.0.29.54&amp;nova=false" TargetMode="External"/><Relationship Id="rId217" Type="http://schemas.openxmlformats.org/officeDocument/2006/relationships/hyperlink" Target="https://emea1.datastream.cp.extranet.thomsonreuters.biz/navigator/EconomicsMetadata.aspx?navcode=US3205171057&amp;caller=DFO&amp;version=3.0.29.54&amp;nova=false" TargetMode="External"/><Relationship Id="rId399" Type="http://schemas.openxmlformats.org/officeDocument/2006/relationships/hyperlink" Target="https://emea1.datastream.cp.extranet.thomsonreuters.biz/navigator/EconomicsMetadata.aspx?navcode=US74460D1090&amp;caller=DFO&amp;version=3.0.29.54&amp;nova=false" TargetMode="External"/><Relationship Id="rId259" Type="http://schemas.openxmlformats.org/officeDocument/2006/relationships/hyperlink" Target="https://emea1.datastream.cp.extranet.thomsonreuters.biz/navigator/EconomicsMetadata.aspx?navcode=US4448591028&amp;caller=DFO&amp;version=3.0.29.54&amp;nova=false" TargetMode="External"/><Relationship Id="rId424" Type="http://schemas.openxmlformats.org/officeDocument/2006/relationships/hyperlink" Target="https://emea1.datastream.cp.extranet.thomsonreuters.biz/navigator/EconomicsMetadata.aspx?navcode=US7864291007&amp;caller=DFO&amp;version=3.0.29.54&amp;nova=false" TargetMode="External"/><Relationship Id="rId466" Type="http://schemas.openxmlformats.org/officeDocument/2006/relationships/hyperlink" Target="https://emea1.datastream.cp.extranet.thomsonreuters.biz/navigator/EconomicsMetadata.aspx?navcode=US88337F1057&amp;caller=DFO&amp;version=3.0.29.54&amp;nova=false" TargetMode="External"/><Relationship Id="rId23" Type="http://schemas.openxmlformats.org/officeDocument/2006/relationships/hyperlink" Target="https://emea1.datastream.cp.extranet.thomsonreuters.biz/navigator/EconomicsMetadata.aspx?navcode=AN8068571086&amp;caller=DFO&amp;version=3.0.29.54&amp;nova=false" TargetMode="External"/><Relationship Id="rId119" Type="http://schemas.openxmlformats.org/officeDocument/2006/relationships/hyperlink" Target="https://emea1.datastream.cp.extranet.thomsonreuters.biz/navigator/EconomicsMetadata.aspx?navcode=US12504L1098&amp;caller=DFO&amp;version=3.0.29.54&amp;nova=false" TargetMode="External"/><Relationship Id="rId270" Type="http://schemas.openxmlformats.org/officeDocument/2006/relationships/hyperlink" Target="https://emea1.datastream.cp.extranet.thomsonreuters.biz/navigator/EconomicsMetadata.aspx?navcode=US4606901001&amp;caller=DFO&amp;version=3.0.29.54&amp;nova=false" TargetMode="External"/><Relationship Id="rId326" Type="http://schemas.openxmlformats.org/officeDocument/2006/relationships/hyperlink" Target="https://emea1.datastream.cp.extranet.thomsonreuters.biz/navigator/EconomicsMetadata.aspx?navcode=US59156R1086&amp;caller=DFO&amp;version=3.0.29.54&amp;nova=false" TargetMode="External"/><Relationship Id="rId65" Type="http://schemas.openxmlformats.org/officeDocument/2006/relationships/hyperlink" Target="https://emea1.datastream.cp.extranet.thomsonreuters.biz/navigator/EconomicsMetadata.aspx?navcode=US03027X1000&amp;caller=DFO&amp;version=3.0.29.54&amp;nova=false" TargetMode="External"/><Relationship Id="rId130" Type="http://schemas.openxmlformats.org/officeDocument/2006/relationships/hyperlink" Target="https://emea1.datastream.cp.extranet.thomsonreuters.biz/navigator/EconomicsMetadata.aspx?navcode=US1344291091&amp;caller=DFO&amp;version=3.0.29.54&amp;nova=false" TargetMode="External"/><Relationship Id="rId368" Type="http://schemas.openxmlformats.org/officeDocument/2006/relationships/hyperlink" Target="https://emea1.datastream.cp.extranet.thomsonreuters.biz/navigator/EconomicsMetadata.aspx?navcode=US6795351047&amp;caller=DFO&amp;version=3.0.29.54&amp;nova=false" TargetMode="External"/><Relationship Id="rId172" Type="http://schemas.openxmlformats.org/officeDocument/2006/relationships/hyperlink" Target="https://emea1.datastream.cp.extranet.thomsonreuters.biz/navigator/EconomicsMetadata.aspx?navcode=US24702R1014&amp;caller=DFO&amp;version=3.0.29.54&amp;nova=false" TargetMode="External"/><Relationship Id="rId228" Type="http://schemas.openxmlformats.org/officeDocument/2006/relationships/hyperlink" Target="https://emea1.datastream.cp.extranet.thomsonreuters.biz/navigator/EconomicsMetadata.aspx?navcode=US3695501086&amp;caller=DFO&amp;version=3.0.29.54&amp;nova=false" TargetMode="External"/><Relationship Id="rId435" Type="http://schemas.openxmlformats.org/officeDocument/2006/relationships/hyperlink" Target="https://emea1.datastream.cp.extranet.thomsonreuters.biz/navigator/EconomicsMetadata.aspx?navcode=US8265521018&amp;caller=DFO&amp;version=3.0.29.54&amp;nova=false" TargetMode="External"/><Relationship Id="rId477" Type="http://schemas.openxmlformats.org/officeDocument/2006/relationships/hyperlink" Target="https://emea1.datastream.cp.extranet.thomsonreuters.biz/navigator/EconomicsMetadata.aspx?navcode=US9029111062&amp;caller=DFO&amp;version=3.0.29.54&amp;nova=false" TargetMode="External"/><Relationship Id="rId281" Type="http://schemas.openxmlformats.org/officeDocument/2006/relationships/hyperlink" Target="https://emea1.datastream.cp.extranet.thomsonreuters.biz/navigator/EconomicsMetadata.aspx?navcode=US48203R1041&amp;caller=DFO&amp;version=3.0.29.54&amp;nova=false" TargetMode="External"/><Relationship Id="rId337" Type="http://schemas.openxmlformats.org/officeDocument/2006/relationships/hyperlink" Target="https://emea1.datastream.cp.extranet.thomsonreuters.biz/navigator/EconomicsMetadata.aspx?navcode=US6174464486&amp;caller=DFO&amp;version=3.0.29.54&amp;nova=false" TargetMode="External"/><Relationship Id="rId502" Type="http://schemas.openxmlformats.org/officeDocument/2006/relationships/hyperlink" Target="https://emea1.datastream.cp.extranet.thomsonreuters.biz/navigator/EconomicsMetadata.aspx?navcode=US9393221034&amp;caller=DFO&amp;version=3.0.29.54&amp;nova=false" TargetMode="External"/><Relationship Id="rId34" Type="http://schemas.openxmlformats.org/officeDocument/2006/relationships/hyperlink" Target="https://emea1.datastream.cp.extranet.thomsonreuters.biz/navigator/EconomicsMetadata.aspx?navcode=IE00B8KQN827&amp;caller=DFO&amp;version=3.0.29.54&amp;nova=false" TargetMode="External"/><Relationship Id="rId76" Type="http://schemas.openxmlformats.org/officeDocument/2006/relationships/hyperlink" Target="https://emea1.datastream.cp.extranet.thomsonreuters.biz/navigator/EconomicsMetadata.aspx?navcode=US03748R7474&amp;caller=DFO&amp;version=3.0.29.54&amp;nova=false" TargetMode="External"/><Relationship Id="rId141" Type="http://schemas.openxmlformats.org/officeDocument/2006/relationships/hyperlink" Target="https://emea1.datastream.cp.extranet.thomsonreuters.biz/navigator/EconomicsMetadata.aspx?navcode=US1712321017&amp;caller=DFO&amp;version=3.0.29.54&amp;nova=false" TargetMode="External"/><Relationship Id="rId379" Type="http://schemas.openxmlformats.org/officeDocument/2006/relationships/hyperlink" Target="https://emea1.datastream.cp.extranet.thomsonreuters.biz/navigator/EconomicsMetadata.aspx?navcode=US7010941042&amp;caller=DFO&amp;version=3.0.29.54&amp;nova=false" TargetMode="External"/><Relationship Id="rId7" Type="http://schemas.openxmlformats.org/officeDocument/2006/relationships/hyperlink" Target="https://emea1.datastream.cp.extranet.thomsonreuters.biz/navigator/HelpFiles/DatatypeDefinitions/en/99/WC19620.htm" TargetMode="External"/><Relationship Id="rId183" Type="http://schemas.openxmlformats.org/officeDocument/2006/relationships/hyperlink" Target="https://emea1.datastream.cp.extranet.thomsonreuters.biz/navigator/EconomicsMetadata.aspx?navcode=US2635341090&amp;caller=DFO&amp;version=3.0.29.54&amp;nova=false" TargetMode="External"/><Relationship Id="rId239" Type="http://schemas.openxmlformats.org/officeDocument/2006/relationships/hyperlink" Target="https://emea1.datastream.cp.extranet.thomsonreuters.biz/navigator/EconomicsMetadata.aspx?navcode=US40434L1052&amp;caller=DFO&amp;version=3.0.29.54&amp;nova=false" TargetMode="External"/><Relationship Id="rId390" Type="http://schemas.openxmlformats.org/officeDocument/2006/relationships/hyperlink" Target="https://emea1.datastream.cp.extranet.thomsonreuters.biz/navigator/EconomicsMetadata.aspx?navcode=US7292511083&amp;caller=DFO&amp;version=3.0.29.54&amp;nova=false" TargetMode="External"/><Relationship Id="rId404" Type="http://schemas.openxmlformats.org/officeDocument/2006/relationships/hyperlink" Target="https://emea1.datastream.cp.extranet.thomsonreuters.biz/navigator/EconomicsMetadata.aspx?navcode=US74834L1008&amp;caller=DFO&amp;version=3.0.29.54&amp;nova=false" TargetMode="External"/><Relationship Id="rId446" Type="http://schemas.openxmlformats.org/officeDocument/2006/relationships/hyperlink" Target="https://emea1.datastream.cp.extranet.thomsonreuters.biz/navigator/EconomicsMetadata.aspx?navcode=US85590A4013&amp;caller=DFO&amp;version=3.0.29.54&amp;nova=false" TargetMode="External"/><Relationship Id="rId250" Type="http://schemas.openxmlformats.org/officeDocument/2006/relationships/hyperlink" Target="https://emea1.datastream.cp.extranet.thomsonreuters.biz/navigator/EconomicsMetadata.aspx?navcode=US4278661081&amp;caller=DFO&amp;version=3.0.29.54&amp;nova=false" TargetMode="External"/><Relationship Id="rId292" Type="http://schemas.openxmlformats.org/officeDocument/2006/relationships/hyperlink" Target="https://emea1.datastream.cp.extranet.thomsonreuters.biz/navigator/EconomicsMetadata.aspx?navcode=US5021611026&amp;caller=DFO&amp;version=3.0.29.54&amp;nova=false" TargetMode="External"/><Relationship Id="rId306" Type="http://schemas.openxmlformats.org/officeDocument/2006/relationships/hyperlink" Target="https://emea1.datastream.cp.extranet.thomsonreuters.biz/navigator/EconomicsMetadata.aspx?navcode=US5404241086&amp;caller=DFO&amp;version=3.0.29.54&amp;nova=false" TargetMode="External"/><Relationship Id="rId488" Type="http://schemas.openxmlformats.org/officeDocument/2006/relationships/hyperlink" Target="https://emea1.datastream.cp.extranet.thomsonreuters.biz/navigator/EconomicsMetadata.aspx?navcode=US92276F1003&amp;caller=DFO&amp;version=3.0.29.54&amp;nova=false" TargetMode="External"/><Relationship Id="rId45" Type="http://schemas.openxmlformats.org/officeDocument/2006/relationships/hyperlink" Target="https://emea1.datastream.cp.extranet.thomsonreuters.biz/navigator/EconomicsMetadata.aspx?navcode=US00724F1012&amp;caller=DFO&amp;version=3.0.29.54&amp;nova=false" TargetMode="External"/><Relationship Id="rId87" Type="http://schemas.openxmlformats.org/officeDocument/2006/relationships/hyperlink" Target="https://emea1.datastream.cp.extranet.thomsonreuters.biz/navigator/EconomicsMetadata.aspx?navcode=US0533321024&amp;caller=DFO&amp;version=3.0.29.54&amp;nova=false" TargetMode="External"/><Relationship Id="rId110" Type="http://schemas.openxmlformats.org/officeDocument/2006/relationships/hyperlink" Target="https://emea1.datastream.cp.extranet.thomsonreuters.biz/navigator/EconomicsMetadata.aspx?navcode=US0970231058&amp;caller=DFO&amp;version=3.0.29.54&amp;nova=false" TargetMode="External"/><Relationship Id="rId348" Type="http://schemas.openxmlformats.org/officeDocument/2006/relationships/hyperlink" Target="https://emea1.datastream.cp.extranet.thomsonreuters.biz/navigator/EconomicsMetadata.aspx?navcode=US6512291062&amp;caller=DFO&amp;version=3.0.29.54&amp;nova=false" TargetMode="External"/><Relationship Id="rId513" Type="http://schemas.openxmlformats.org/officeDocument/2006/relationships/hyperlink" Target="https://emea1.datastream.cp.extranet.thomsonreuters.biz/navigator/EconomicsMetadata.aspx?navcode=US9694571004&amp;caller=DFO&amp;version=3.0.29.54&amp;nova=false" TargetMode="External"/><Relationship Id="rId152" Type="http://schemas.openxmlformats.org/officeDocument/2006/relationships/hyperlink" Target="https://emea1.datastream.cp.extranet.thomsonreuters.biz/navigator/EconomicsMetadata.aspx?navcode=US1941621039&amp;caller=DFO&amp;version=3.0.29.54&amp;nova=false" TargetMode="External"/><Relationship Id="rId194" Type="http://schemas.openxmlformats.org/officeDocument/2006/relationships/hyperlink" Target="https://emea1.datastream.cp.extranet.thomsonreuters.biz/navigator/EconomicsMetadata.aspx?navcode=US28336L1098&amp;caller=DFO&amp;version=3.0.29.54&amp;nova=false" TargetMode="External"/><Relationship Id="rId208" Type="http://schemas.openxmlformats.org/officeDocument/2006/relationships/hyperlink" Target="https://emea1.datastream.cp.extranet.thomsonreuters.biz/navigator/EconomicsMetadata.aspx?navcode=US3024913036&amp;caller=DFO&amp;version=3.0.29.54&amp;nova=false" TargetMode="External"/><Relationship Id="rId415" Type="http://schemas.openxmlformats.org/officeDocument/2006/relationships/hyperlink" Target="https://emea1.datastream.cp.extranet.thomsonreuters.biz/navigator/EconomicsMetadata.aspx?navcode=US7703231032&amp;caller=DFO&amp;version=3.0.29.54&amp;nova=false" TargetMode="External"/><Relationship Id="rId457" Type="http://schemas.openxmlformats.org/officeDocument/2006/relationships/hyperlink" Target="https://emea1.datastream.cp.extranet.thomsonreuters.biz/navigator/EconomicsMetadata.aspx?navcode=US8725401090&amp;caller=DFO&amp;version=3.0.29.54&amp;nova=false" TargetMode="External"/><Relationship Id="rId261" Type="http://schemas.openxmlformats.org/officeDocument/2006/relationships/hyperlink" Target="https://emea1.datastream.cp.extranet.thomsonreuters.biz/navigator/EconomicsMetadata.aspx?navcode=US4499341083&amp;caller=DFO&amp;version=3.0.29.54&amp;nova=false" TargetMode="External"/><Relationship Id="rId499" Type="http://schemas.openxmlformats.org/officeDocument/2006/relationships/hyperlink" Target="https://emea1.datastream.cp.extranet.thomsonreuters.biz/navigator/EconomicsMetadata.aspx?navcode=US9299031024&amp;caller=DFO&amp;version=3.0.29.54&amp;nova=false" TargetMode="External"/><Relationship Id="rId14" Type="http://schemas.openxmlformats.org/officeDocument/2006/relationships/hyperlink" Target="https://emea1.datastream.cp.extranet.thomsonreuters.biz/navigator/HelpFiles/DatatypeDefinitions/en/99/WC19651.htm" TargetMode="External"/><Relationship Id="rId56" Type="http://schemas.openxmlformats.org/officeDocument/2006/relationships/hyperlink" Target="https://emea1.datastream.cp.extranet.thomsonreuters.biz/navigator/EconomicsMetadata.aspx?navcode=US02079K3059&amp;caller=DFO&amp;version=3.0.29.54&amp;nova=false" TargetMode="External"/><Relationship Id="rId317" Type="http://schemas.openxmlformats.org/officeDocument/2006/relationships/hyperlink" Target="https://emea1.datastream.cp.extranet.thomsonreuters.biz/navigator/EconomicsMetadata.aspx?navcode=US57636Q1040&amp;caller=DFO&amp;version=3.0.29.54&amp;nova=false" TargetMode="External"/><Relationship Id="rId359" Type="http://schemas.openxmlformats.org/officeDocument/2006/relationships/hyperlink" Target="https://emea1.datastream.cp.extranet.thomsonreuters.biz/navigator/EconomicsMetadata.aspx?navcode=US6687711084&amp;caller=DFO&amp;version=3.0.29.54&amp;nova=false" TargetMode="External"/><Relationship Id="rId524" Type="http://schemas.openxmlformats.org/officeDocument/2006/relationships/vmlDrawing" Target="../drawings/vmlDrawing5.vml"/><Relationship Id="rId8" Type="http://schemas.openxmlformats.org/officeDocument/2006/relationships/hyperlink" Target="https://emea1.datastream.cp.extranet.thomsonreuters.biz/navigator/HelpFiles/DatatypeDefinitions/en/99/WC19621.htm" TargetMode="External"/><Relationship Id="rId98" Type="http://schemas.openxmlformats.org/officeDocument/2006/relationships/hyperlink" Target="https://emea1.datastream.cp.extranet.thomsonreuters.biz/navigator/EconomicsMetadata.aspx?navcode=US0718131099&amp;caller=DFO&amp;version=3.0.29.54&amp;nova=false" TargetMode="External"/><Relationship Id="rId121" Type="http://schemas.openxmlformats.org/officeDocument/2006/relationships/hyperlink" Target="https://emea1.datastream.cp.extranet.thomsonreuters.biz/navigator/EconomicsMetadata.aspx?navcode=US12541W2098&amp;caller=DFO&amp;version=3.0.29.54&amp;nova=false" TargetMode="External"/><Relationship Id="rId142" Type="http://schemas.openxmlformats.org/officeDocument/2006/relationships/hyperlink" Target="https://emea1.datastream.cp.extranet.thomsonreuters.biz/navigator/EconomicsMetadata.aspx?navcode=US1720621010&amp;caller=DFO&amp;version=3.0.29.54&amp;nova=false" TargetMode="External"/><Relationship Id="rId163" Type="http://schemas.openxmlformats.org/officeDocument/2006/relationships/hyperlink" Target="https://emea1.datastream.cp.extranet.thomsonreuters.biz/navigator/EconomicsMetadata.aspx?navcode=US2223721042&amp;caller=DFO&amp;version=3.0.29.54&amp;nova=false" TargetMode="External"/><Relationship Id="rId184" Type="http://schemas.openxmlformats.org/officeDocument/2006/relationships/hyperlink" Target="https://emea1.datastream.cp.extranet.thomsonreuters.biz/navigator/EconomicsMetadata.aspx?navcode=US26441C2044&amp;caller=DFO&amp;version=3.0.29.54&amp;nova=false" TargetMode="External"/><Relationship Id="rId219" Type="http://schemas.openxmlformats.org/officeDocument/2006/relationships/hyperlink" Target="https://emea1.datastream.cp.extranet.thomsonreuters.biz/navigator/EconomicsMetadata.aspx?navcode=US3379321074&amp;caller=DFO&amp;version=3.0.29.54&amp;nova=false" TargetMode="External"/><Relationship Id="rId370" Type="http://schemas.openxmlformats.org/officeDocument/2006/relationships/hyperlink" Target="https://emea1.datastream.cp.extranet.thomsonreuters.biz/navigator/EconomicsMetadata.aspx?navcode=US6826801036&amp;caller=DFO&amp;version=3.0.29.54&amp;nova=false" TargetMode="External"/><Relationship Id="rId391" Type="http://schemas.openxmlformats.org/officeDocument/2006/relationships/hyperlink" Target="https://emea1.datastream.cp.extranet.thomsonreuters.biz/navigator/EconomicsMetadata.aspx?navcode=US74005P1049&amp;caller=DFO&amp;version=3.0.29.54&amp;nova=false" TargetMode="External"/><Relationship Id="rId405" Type="http://schemas.openxmlformats.org/officeDocument/2006/relationships/hyperlink" Target="https://emea1.datastream.cp.extranet.thomsonreuters.biz/navigator/EconomicsMetadata.aspx?navcode=US7491211097&amp;caller=DFO&amp;version=3.0.29.54&amp;nova=false" TargetMode="External"/><Relationship Id="rId426" Type="http://schemas.openxmlformats.org/officeDocument/2006/relationships/hyperlink" Target="https://emea1.datastream.cp.extranet.thomsonreuters.biz/navigator/EconomicsMetadata.aspx?navcode=US7908491035&amp;caller=DFO&amp;version=3.0.29.54&amp;nova=false" TargetMode="External"/><Relationship Id="rId447" Type="http://schemas.openxmlformats.org/officeDocument/2006/relationships/hyperlink" Target="https://emea1.datastream.cp.extranet.thomsonreuters.biz/navigator/EconomicsMetadata.aspx?navcode=US8574771031&amp;caller=DFO&amp;version=3.0.29.54&amp;nova=false" TargetMode="External"/><Relationship Id="rId230" Type="http://schemas.openxmlformats.org/officeDocument/2006/relationships/hyperlink" Target="https://emea1.datastream.cp.extranet.thomsonreuters.biz/navigator/EconomicsMetadata.aspx?navcode=US3703341046&amp;caller=DFO&amp;version=3.0.29.54&amp;nova=false" TargetMode="External"/><Relationship Id="rId251" Type="http://schemas.openxmlformats.org/officeDocument/2006/relationships/hyperlink" Target="https://emea1.datastream.cp.extranet.thomsonreuters.biz/navigator/EconomicsMetadata.aspx?navcode=US42809H1077&amp;caller=DFO&amp;version=3.0.29.54&amp;nova=false" TargetMode="External"/><Relationship Id="rId468" Type="http://schemas.openxmlformats.org/officeDocument/2006/relationships/hyperlink" Target="https://emea1.datastream.cp.extranet.thomsonreuters.biz/navigator/EconomicsMetadata.aspx?navcode=US88579Y1010&amp;caller=DFO&amp;version=3.0.29.54&amp;nova=false" TargetMode="External"/><Relationship Id="rId489" Type="http://schemas.openxmlformats.org/officeDocument/2006/relationships/hyperlink" Target="https://emea1.datastream.cp.extranet.thomsonreuters.biz/navigator/EconomicsMetadata.aspx?navcode=US92343E1029&amp;caller=DFO&amp;version=3.0.29.54&amp;nova=false" TargetMode="External"/><Relationship Id="rId25" Type="http://schemas.openxmlformats.org/officeDocument/2006/relationships/hyperlink" Target="https://emea1.datastream.cp.extranet.thomsonreuters.biz/navigator/EconomicsMetadata.aspx?navcode=BMG6359F1370&amp;caller=DFO&amp;version=3.0.29.54&amp;nova=false" TargetMode="External"/><Relationship Id="rId46" Type="http://schemas.openxmlformats.org/officeDocument/2006/relationships/hyperlink" Target="https://emea1.datastream.cp.extranet.thomsonreuters.biz/navigator/EconomicsMetadata.aspx?navcode=US0079031078&amp;caller=DFO&amp;version=3.0.29.54&amp;nova=false" TargetMode="External"/><Relationship Id="rId67" Type="http://schemas.openxmlformats.org/officeDocument/2006/relationships/hyperlink" Target="https://emea1.datastream.cp.extranet.thomsonreuters.biz/navigator/EconomicsMetadata.aspx?navcode=US03076C1062&amp;caller=DFO&amp;version=3.0.29.54&amp;nova=false" TargetMode="External"/><Relationship Id="rId272" Type="http://schemas.openxmlformats.org/officeDocument/2006/relationships/hyperlink" Target="https://emea1.datastream.cp.extranet.thomsonreuters.biz/navigator/EconomicsMetadata.aspx?navcode=US46120E6023&amp;caller=DFO&amp;version=3.0.29.54&amp;nova=false" TargetMode="External"/><Relationship Id="rId293" Type="http://schemas.openxmlformats.org/officeDocument/2006/relationships/hyperlink" Target="https://emea1.datastream.cp.extranet.thomsonreuters.biz/navigator/EconomicsMetadata.aspx?navcode=US5024131071&amp;caller=DFO&amp;version=3.0.29.54&amp;nova=false" TargetMode="External"/><Relationship Id="rId307" Type="http://schemas.openxmlformats.org/officeDocument/2006/relationships/hyperlink" Target="https://emea1.datastream.cp.extranet.thomsonreuters.biz/navigator/EconomicsMetadata.aspx?navcode=US5486611073&amp;caller=DFO&amp;version=3.0.29.54&amp;nova=false" TargetMode="External"/><Relationship Id="rId328" Type="http://schemas.openxmlformats.org/officeDocument/2006/relationships/hyperlink" Target="https://emea1.datastream.cp.extranet.thomsonreuters.biz/navigator/EconomicsMetadata.aspx?navcode=US5950171042&amp;caller=DFO&amp;version=3.0.29.54&amp;nova=false" TargetMode="External"/><Relationship Id="rId349" Type="http://schemas.openxmlformats.org/officeDocument/2006/relationships/hyperlink" Target="https://emea1.datastream.cp.extranet.thomsonreuters.biz/navigator/EconomicsMetadata.aspx?navcode=US6516391066&amp;caller=DFO&amp;version=3.0.29.54&amp;nova=false" TargetMode="External"/><Relationship Id="rId514" Type="http://schemas.openxmlformats.org/officeDocument/2006/relationships/hyperlink" Target="https://emea1.datastream.cp.extranet.thomsonreuters.biz/navigator/EconomicsMetadata.aspx?navcode=US9825261053&amp;caller=DFO&amp;version=3.0.29.54&amp;nova=false" TargetMode="External"/><Relationship Id="rId88" Type="http://schemas.openxmlformats.org/officeDocument/2006/relationships/hyperlink" Target="https://emea1.datastream.cp.extranet.thomsonreuters.biz/navigator/EconomicsMetadata.aspx?navcode=US0534841012&amp;caller=DFO&amp;version=3.0.29.54&amp;nova=false" TargetMode="External"/><Relationship Id="rId111" Type="http://schemas.openxmlformats.org/officeDocument/2006/relationships/hyperlink" Target="https://emea1.datastream.cp.extranet.thomsonreuters.biz/navigator/EconomicsMetadata.aspx?navcode=US09857L1089&amp;caller=DFO&amp;version=3.0.29.54&amp;nova=false" TargetMode="External"/><Relationship Id="rId132" Type="http://schemas.openxmlformats.org/officeDocument/2006/relationships/hyperlink" Target="https://emea1.datastream.cp.extranet.thomsonreuters.biz/navigator/EconomicsMetadata.aspx?navcode=US14149Y1082&amp;caller=DFO&amp;version=3.0.29.54&amp;nova=false" TargetMode="External"/><Relationship Id="rId153" Type="http://schemas.openxmlformats.org/officeDocument/2006/relationships/hyperlink" Target="https://emea1.datastream.cp.extranet.thomsonreuters.biz/navigator/EconomicsMetadata.aspx?navcode=US20030N1019&amp;caller=DFO&amp;version=3.0.29.54&amp;nova=false" TargetMode="External"/><Relationship Id="rId174" Type="http://schemas.openxmlformats.org/officeDocument/2006/relationships/hyperlink" Target="https://emea1.datastream.cp.extranet.thomsonreuters.biz/navigator/EconomicsMetadata.aspx?navcode=US25179M1036&amp;caller=DFO&amp;version=3.0.29.54&amp;nova=false" TargetMode="External"/><Relationship Id="rId195" Type="http://schemas.openxmlformats.org/officeDocument/2006/relationships/hyperlink" Target="https://emea1.datastream.cp.extranet.thomsonreuters.biz/navigator/EconomicsMetadata.aspx?navcode=US2855121099&amp;caller=DFO&amp;version=3.0.29.54&amp;nova=false" TargetMode="External"/><Relationship Id="rId209" Type="http://schemas.openxmlformats.org/officeDocument/2006/relationships/hyperlink" Target="https://emea1.datastream.cp.extranet.thomsonreuters.biz/navigator/EconomicsMetadata.aspx?navcode=US3070001090&amp;caller=DFO&amp;version=3.0.29.54&amp;nova=false" TargetMode="External"/><Relationship Id="rId360" Type="http://schemas.openxmlformats.org/officeDocument/2006/relationships/hyperlink" Target="https://emea1.datastream.cp.extranet.thomsonreuters.biz/navigator/EconomicsMetadata.aspx?navcode=US6700061053&amp;caller=DFO&amp;version=3.0.29.54&amp;nova=false" TargetMode="External"/><Relationship Id="rId381" Type="http://schemas.openxmlformats.org/officeDocument/2006/relationships/hyperlink" Target="https://emea1.datastream.cp.extranet.thomsonreuters.biz/navigator/EconomicsMetadata.aspx?navcode=US7043261079&amp;caller=DFO&amp;version=3.0.29.54&amp;nova=false" TargetMode="External"/><Relationship Id="rId416" Type="http://schemas.openxmlformats.org/officeDocument/2006/relationships/hyperlink" Target="https://emea1.datastream.cp.extranet.thomsonreuters.biz/navigator/EconomicsMetadata.aspx?navcode=US7739031091&amp;caller=DFO&amp;version=3.0.29.54&amp;nova=false" TargetMode="External"/><Relationship Id="rId220" Type="http://schemas.openxmlformats.org/officeDocument/2006/relationships/hyperlink" Target="https://emea1.datastream.cp.extranet.thomsonreuters.biz/navigator/EconomicsMetadata.aspx?navcode=US3434121022&amp;caller=DFO&amp;version=3.0.29.54&amp;nova=false" TargetMode="External"/><Relationship Id="rId241" Type="http://schemas.openxmlformats.org/officeDocument/2006/relationships/hyperlink" Target="https://emea1.datastream.cp.extranet.thomsonreuters.biz/navigator/EconomicsMetadata.aspx?navcode=US4128221086&amp;caller=DFO&amp;version=3.0.29.54&amp;nova=false" TargetMode="External"/><Relationship Id="rId437" Type="http://schemas.openxmlformats.org/officeDocument/2006/relationships/hyperlink" Target="https://emea1.datastream.cp.extranet.thomsonreuters.biz/navigator/EconomicsMetadata.aspx?navcode=US8326964058&amp;caller=DFO&amp;version=3.0.29.54&amp;nova=false" TargetMode="External"/><Relationship Id="rId458" Type="http://schemas.openxmlformats.org/officeDocument/2006/relationships/hyperlink" Target="https://emea1.datastream.cp.extranet.thomsonreuters.biz/navigator/EconomicsMetadata.aspx?navcode=US8760301072&amp;caller=DFO&amp;version=3.0.29.54&amp;nova=false" TargetMode="External"/><Relationship Id="rId479" Type="http://schemas.openxmlformats.org/officeDocument/2006/relationships/hyperlink" Target="https://emea1.datastream.cp.extranet.thomsonreuters.biz/navigator/EconomicsMetadata.aspx?navcode=US9078181081&amp;caller=DFO&amp;version=3.0.29.54&amp;nova=false" TargetMode="External"/><Relationship Id="rId15" Type="http://schemas.openxmlformats.org/officeDocument/2006/relationships/hyperlink" Target="https://emea1.datastream.cp.extranet.thomsonreuters.biz/navigator/HelpFiles/DatatypeDefinitions/en/99/WC19660.htm" TargetMode="External"/><Relationship Id="rId36" Type="http://schemas.openxmlformats.org/officeDocument/2006/relationships/hyperlink" Target="https://emea1.datastream.cp.extranet.thomsonreuters.biz/navigator/EconomicsMetadata.aspx?navcode=IE00BLP1HW54&amp;caller=DFO&amp;version=3.0.29.54&amp;nova=false" TargetMode="External"/><Relationship Id="rId57" Type="http://schemas.openxmlformats.org/officeDocument/2006/relationships/hyperlink" Target="https://emea1.datastream.cp.extranet.thomsonreuters.biz/navigator/EconomicsMetadata.aspx?navcode=US0213461017&amp;caller=DFO&amp;version=3.0.29.54&amp;nova=false" TargetMode="External"/><Relationship Id="rId262" Type="http://schemas.openxmlformats.org/officeDocument/2006/relationships/hyperlink" Target="https://emea1.datastream.cp.extranet.thomsonreuters.biz/navigator/EconomicsMetadata.aspx?navcode=US45073V1089&amp;caller=DFO&amp;version=3.0.29.54&amp;nova=false" TargetMode="External"/><Relationship Id="rId283" Type="http://schemas.openxmlformats.org/officeDocument/2006/relationships/hyperlink" Target="https://emea1.datastream.cp.extranet.thomsonreuters.biz/navigator/EconomicsMetadata.aspx?navcode=US4858651098&amp;caller=DFO&amp;version=3.0.29.54&amp;nova=false" TargetMode="External"/><Relationship Id="rId318" Type="http://schemas.openxmlformats.org/officeDocument/2006/relationships/hyperlink" Target="https://emea1.datastream.cp.extranet.thomsonreuters.biz/navigator/EconomicsMetadata.aspx?navcode=US5770811025&amp;caller=DFO&amp;version=3.0.29.54&amp;nova=false" TargetMode="External"/><Relationship Id="rId339" Type="http://schemas.openxmlformats.org/officeDocument/2006/relationships/hyperlink" Target="https://emea1.datastream.cp.extranet.thomsonreuters.biz/navigator/EconomicsMetadata.aspx?navcode=US6267171022&amp;caller=DFO&amp;version=3.0.29.54&amp;nova=false" TargetMode="External"/><Relationship Id="rId490" Type="http://schemas.openxmlformats.org/officeDocument/2006/relationships/hyperlink" Target="https://emea1.datastream.cp.extranet.thomsonreuters.biz/navigator/EconomicsMetadata.aspx?navcode=US92343V1044&amp;caller=DFO&amp;version=3.0.29.54&amp;nova=false" TargetMode="External"/><Relationship Id="rId504" Type="http://schemas.openxmlformats.org/officeDocument/2006/relationships/hyperlink" Target="https://emea1.datastream.cp.extranet.thomsonreuters.biz/navigator/EconomicsMetadata.aspx?navcode=US9418481035&amp;caller=DFO&amp;version=3.0.29.54&amp;nova=false" TargetMode="External"/><Relationship Id="rId525" Type="http://schemas.openxmlformats.org/officeDocument/2006/relationships/comments" Target="../comments5.xml"/><Relationship Id="rId78" Type="http://schemas.openxmlformats.org/officeDocument/2006/relationships/hyperlink" Target="https://emea1.datastream.cp.extranet.thomsonreuters.biz/navigator/EconomicsMetadata.aspx?navcode=US0378331005&amp;caller=DFO&amp;version=3.0.29.54&amp;nova=false" TargetMode="External"/><Relationship Id="rId99" Type="http://schemas.openxmlformats.org/officeDocument/2006/relationships/hyperlink" Target="https://emea1.datastream.cp.extranet.thomsonreuters.biz/navigator/EconomicsMetadata.aspx?navcode=US0737301038&amp;caller=DFO&amp;version=3.0.29.54&amp;nova=false" TargetMode="External"/><Relationship Id="rId101" Type="http://schemas.openxmlformats.org/officeDocument/2006/relationships/hyperlink" Target="https://emea1.datastream.cp.extranet.thomsonreuters.biz/navigator/EconomicsMetadata.aspx?navcode=US0758961&amp;caller=DFO&amp;version=3.0.29.54&amp;nova=false" TargetMode="External"/><Relationship Id="rId122" Type="http://schemas.openxmlformats.org/officeDocument/2006/relationships/hyperlink" Target="https://emea1.datastream.cp.extranet.thomsonreuters.biz/navigator/EconomicsMetadata.aspx?navcode=US1255231003&amp;caller=DFO&amp;version=3.0.29.54&amp;nova=false" TargetMode="External"/><Relationship Id="rId143" Type="http://schemas.openxmlformats.org/officeDocument/2006/relationships/hyperlink" Target="https://emea1.datastream.cp.extranet.thomsonreuters.biz/navigator/EconomicsMetadata.aspx?navcode=US1727371080&amp;caller=DFO&amp;version=3.0.29.54&amp;nova=false" TargetMode="External"/><Relationship Id="rId164" Type="http://schemas.openxmlformats.org/officeDocument/2006/relationships/hyperlink" Target="https://emea1.datastream.cp.extranet.thomsonreuters.biz/navigator/EconomicsMetadata.aspx?navcode=US2310211063&amp;caller=DFO&amp;version=3.0.29.54&amp;nova=false" TargetMode="External"/><Relationship Id="rId185" Type="http://schemas.openxmlformats.org/officeDocument/2006/relationships/hyperlink" Target="https://emea1.datastream.cp.extranet.thomsonreuters.biz/navigator/EconomicsMetadata.aspx?navcode=US2686481027&amp;caller=DFO&amp;version=3.0.29.54&amp;nova=false" TargetMode="External"/><Relationship Id="rId350" Type="http://schemas.openxmlformats.org/officeDocument/2006/relationships/hyperlink" Target="https://emea1.datastream.cp.extranet.thomsonreuters.biz/navigator/EconomicsMetadata.aspx?navcode=US65339F1012&amp;caller=DFO&amp;version=3.0.29.54&amp;nova=false" TargetMode="External"/><Relationship Id="rId371" Type="http://schemas.openxmlformats.org/officeDocument/2006/relationships/hyperlink" Target="https://emea1.datastream.cp.extranet.thomsonreuters.biz/navigator/EconomicsMetadata.aspx?navcode=US68389X1054&amp;caller=DFO&amp;version=3.0.29.54&amp;nova=false" TargetMode="External"/><Relationship Id="rId406" Type="http://schemas.openxmlformats.org/officeDocument/2006/relationships/hyperlink" Target="https://emea1.datastream.cp.extranet.thomsonreuters.biz/navigator/EconomicsMetadata.aspx?navcode=US74979E1010&amp;caller=DFO&amp;version=3.0.29.54&amp;nova=false" TargetMode="External"/><Relationship Id="rId9" Type="http://schemas.openxmlformats.org/officeDocument/2006/relationships/hyperlink" Target="https://emea1.datastream.cp.extranet.thomsonreuters.biz/navigator/HelpFiles/DatatypeDefinitions/en/99/WC19630.htm" TargetMode="External"/><Relationship Id="rId210" Type="http://schemas.openxmlformats.org/officeDocument/2006/relationships/hyperlink" Target="https://emea1.datastream.cp.extranet.thomsonreuters.biz/navigator/EconomicsMetadata.aspx?navcode=US3119001044&amp;caller=DFO&amp;version=3.0.29.54&amp;nova=false" TargetMode="External"/><Relationship Id="rId392" Type="http://schemas.openxmlformats.org/officeDocument/2006/relationships/hyperlink" Target="https://emea1.datastream.cp.extranet.thomsonreuters.biz/navigator/EconomicsMetadata.aspx?navcode=US74144T1088&amp;caller=DFO&amp;version=3.0.29.54&amp;nova=false" TargetMode="External"/><Relationship Id="rId427" Type="http://schemas.openxmlformats.org/officeDocument/2006/relationships/hyperlink" Target="https://emea1.datastream.cp.extranet.thomsonreuters.biz/navigator/EconomicsMetadata.aspx?navcode=US79466L3024&amp;caller=DFO&amp;version=3.0.29.54&amp;nova=false" TargetMode="External"/><Relationship Id="rId448" Type="http://schemas.openxmlformats.org/officeDocument/2006/relationships/hyperlink" Target="https://emea1.datastream.cp.extranet.thomsonreuters.biz/navigator/EconomicsMetadata.aspx?navcode=US8589121081&amp;caller=DFO&amp;version=3.0.29.54&amp;nova=false" TargetMode="External"/><Relationship Id="rId469" Type="http://schemas.openxmlformats.org/officeDocument/2006/relationships/hyperlink" Target="https://emea1.datastream.cp.extranet.thomsonreuters.biz/navigator/EconomicsMetadata.aspx?navcode=US8865471085&amp;caller=DFO&amp;version=3.0.29.54&amp;nova=false" TargetMode="External"/><Relationship Id="rId26" Type="http://schemas.openxmlformats.org/officeDocument/2006/relationships/hyperlink" Target="https://emea1.datastream.cp.extranet.thomsonreuters.biz/navigator/EconomicsMetadata.aspx?navcode=BMG982941046&amp;caller=DFO&amp;version=3.0.29.54&amp;nova=false" TargetMode="External"/><Relationship Id="rId231" Type="http://schemas.openxmlformats.org/officeDocument/2006/relationships/hyperlink" Target="https://emea1.datastream.cp.extranet.thomsonreuters.biz/navigator/EconomicsMetadata.aspx?navcode=US3724601055&amp;caller=DFO&amp;version=3.0.29.54&amp;nova=false" TargetMode="External"/><Relationship Id="rId252" Type="http://schemas.openxmlformats.org/officeDocument/2006/relationships/hyperlink" Target="https://emea1.datastream.cp.extranet.thomsonreuters.biz/navigator/EconomicsMetadata.aspx?navcode=US4325891095&amp;caller=DFO&amp;version=3.0.29.54&amp;nova=false" TargetMode="External"/><Relationship Id="rId273" Type="http://schemas.openxmlformats.org/officeDocument/2006/relationships/hyperlink" Target="https://emea1.datastream.cp.extranet.thomsonreuters.biz/navigator/EconomicsMetadata.aspx?navcode=US46284V1017&amp;caller=DFO&amp;version=3.0.29.54&amp;nova=false" TargetMode="External"/><Relationship Id="rId294" Type="http://schemas.openxmlformats.org/officeDocument/2006/relationships/hyperlink" Target="https://emea1.datastream.cp.extranet.thomsonreuters.biz/navigator/EconomicsMetadata.aspx?navcode=US5024311095&amp;caller=DFO&amp;version=3.0.29.54&amp;nova=false" TargetMode="External"/><Relationship Id="rId308" Type="http://schemas.openxmlformats.org/officeDocument/2006/relationships/hyperlink" Target="https://emea1.datastream.cp.extranet.thomsonreuters.biz/navigator/EconomicsMetadata.aspx?navcode=US5502411037&amp;caller=DFO&amp;version=3.0.29.54&amp;nova=false" TargetMode="External"/><Relationship Id="rId329" Type="http://schemas.openxmlformats.org/officeDocument/2006/relationships/hyperlink" Target="https://emea1.datastream.cp.extranet.thomsonreuters.biz/navigator/EconomicsMetadata.aspx?navcode=US5951121038&amp;caller=DFO&amp;version=3.0.29.54&amp;nova=false" TargetMode="External"/><Relationship Id="rId480" Type="http://schemas.openxmlformats.org/officeDocument/2006/relationships/hyperlink" Target="https://emea1.datastream.cp.extranet.thomsonreuters.biz/navigator/EconomicsMetadata.aspx?navcode=US9092143067&amp;caller=DFO&amp;version=3.0.29.54&amp;nova=false" TargetMode="External"/><Relationship Id="rId515" Type="http://schemas.openxmlformats.org/officeDocument/2006/relationships/hyperlink" Target="https://emea1.datastream.cp.extranet.thomsonreuters.biz/navigator/EconomicsMetadata.aspx?navcode=US9830241009&amp;caller=DFO&amp;version=3.0.29.54&amp;nova=false" TargetMode="External"/><Relationship Id="rId47" Type="http://schemas.openxmlformats.org/officeDocument/2006/relationships/hyperlink" Target="https://emea1.datastream.cp.extranet.thomsonreuters.biz/navigator/EconomicsMetadata.aspx?navcode=US00817Y1082&amp;caller=DFO&amp;version=3.0.29.54&amp;nova=false" TargetMode="External"/><Relationship Id="rId68" Type="http://schemas.openxmlformats.org/officeDocument/2006/relationships/hyperlink" Target="https://emea1.datastream.cp.extranet.thomsonreuters.biz/navigator/EconomicsMetadata.aspx?navcode=US0311621009&amp;caller=DFO&amp;version=3.0.29.54&amp;nova=false" TargetMode="External"/><Relationship Id="rId89" Type="http://schemas.openxmlformats.org/officeDocument/2006/relationships/hyperlink" Target="https://emea1.datastream.cp.extranet.thomsonreuters.biz/navigator/EconomicsMetadata.aspx?navcode=US0536111091&amp;caller=DFO&amp;version=3.0.29.54&amp;nova=false" TargetMode="External"/><Relationship Id="rId112" Type="http://schemas.openxmlformats.org/officeDocument/2006/relationships/hyperlink" Target="https://emea1.datastream.cp.extranet.thomsonreuters.biz/navigator/EconomicsMetadata.aspx?navcode=US1011211018&amp;caller=DFO&amp;version=3.0.29.54&amp;nova=false" TargetMode="External"/><Relationship Id="rId133" Type="http://schemas.openxmlformats.org/officeDocument/2006/relationships/hyperlink" Target="https://emea1.datastream.cp.extranet.thomsonreuters.biz/navigator/EconomicsMetadata.aspx?navcode=US1431301027&amp;caller=DFO&amp;version=3.0.29.54&amp;nova=false" TargetMode="External"/><Relationship Id="rId154" Type="http://schemas.openxmlformats.org/officeDocument/2006/relationships/hyperlink" Target="https://emea1.datastream.cp.extranet.thomsonreuters.biz/navigator/EconomicsMetadata.aspx?navcode=US2003401070&amp;caller=DFO&amp;version=3.0.29.54&amp;nova=false" TargetMode="External"/><Relationship Id="rId175" Type="http://schemas.openxmlformats.org/officeDocument/2006/relationships/hyperlink" Target="https://emea1.datastream.cp.extranet.thomsonreuters.biz/navigator/EconomicsMetadata.aspx?navcode=US2540671011&amp;caller=DFO&amp;version=3.0.29.54&amp;nova=false" TargetMode="External"/><Relationship Id="rId340" Type="http://schemas.openxmlformats.org/officeDocument/2006/relationships/hyperlink" Target="https://emea1.datastream.cp.extranet.thomsonreuters.biz/navigator/EconomicsMetadata.aspx?navcode=US6293775085&amp;caller=DFO&amp;version=3.0.29.54&amp;nova=false" TargetMode="External"/><Relationship Id="rId361" Type="http://schemas.openxmlformats.org/officeDocument/2006/relationships/hyperlink" Target="https://emea1.datastream.cp.extranet.thomsonreuters.biz/navigator/EconomicsMetadata.aspx?navcode=US6700081010&amp;caller=DFO&amp;version=3.0.29.54&amp;nova=false" TargetMode="External"/><Relationship Id="rId196" Type="http://schemas.openxmlformats.org/officeDocument/2006/relationships/hyperlink" Target="https://emea1.datastream.cp.extranet.thomsonreuters.biz/navigator/EconomicsMetadata.aspx?navcode=US2856611049&amp;caller=DFO&amp;version=3.0.29.54&amp;nova=false" TargetMode="External"/><Relationship Id="rId200" Type="http://schemas.openxmlformats.org/officeDocument/2006/relationships/hyperlink" Target="https://emea1.datastream.cp.extranet.thomsonreuters.biz/navigator/EconomicsMetadata.aspx?navcode=US29476L1070&amp;caller=DFO&amp;version=3.0.29.54&amp;nova=false" TargetMode="External"/><Relationship Id="rId382" Type="http://schemas.openxmlformats.org/officeDocument/2006/relationships/hyperlink" Target="https://emea1.datastream.cp.extranet.thomsonreuters.biz/navigator/EconomicsMetadata.aspx?navcode=US7127041058&amp;caller=DFO&amp;version=3.0.29.54&amp;nova=false" TargetMode="External"/><Relationship Id="rId417" Type="http://schemas.openxmlformats.org/officeDocument/2006/relationships/hyperlink" Target="https://emea1.datastream.cp.extranet.thomsonreuters.biz/navigator/EconomicsMetadata.aspx?navcode=US7743411016&amp;caller=DFO&amp;version=3.0.29.54&amp;nova=false" TargetMode="External"/><Relationship Id="rId438" Type="http://schemas.openxmlformats.org/officeDocument/2006/relationships/hyperlink" Target="https://emea1.datastream.cp.extranet.thomsonreuters.biz/navigator/EconomicsMetadata.aspx?navcode=US8330341012&amp;caller=DFO&amp;version=3.0.29.54&amp;nova=false" TargetMode="External"/><Relationship Id="rId459" Type="http://schemas.openxmlformats.org/officeDocument/2006/relationships/hyperlink" Target="https://emea1.datastream.cp.extranet.thomsonreuters.biz/navigator/EconomicsMetadata.aspx?navcode=US87612E1064&amp;caller=DFO&amp;version=3.0.29.54&amp;nova=false" TargetMode="External"/><Relationship Id="rId16" Type="http://schemas.openxmlformats.org/officeDocument/2006/relationships/hyperlink" Target="https://emea1.datastream.cp.extranet.thomsonreuters.biz/navigator/HelpFiles/DatatypeDefinitions/en/99/WC19661.htm" TargetMode="External"/><Relationship Id="rId221" Type="http://schemas.openxmlformats.org/officeDocument/2006/relationships/hyperlink" Target="https://emea1.datastream.cp.extranet.thomsonreuters.biz/navigator/EconomicsMetadata.aspx?navcode=US34354P1057&amp;caller=DFO&amp;version=3.0.29.54&amp;nova=false" TargetMode="External"/><Relationship Id="rId242" Type="http://schemas.openxmlformats.org/officeDocument/2006/relationships/hyperlink" Target="https://emea1.datastream.cp.extranet.thomsonreuters.biz/navigator/EconomicsMetadata.aspx?navcode=US4130861093&amp;caller=DFO&amp;version=3.0.29.54&amp;nova=false" TargetMode="External"/><Relationship Id="rId263" Type="http://schemas.openxmlformats.org/officeDocument/2006/relationships/hyperlink" Target="https://emea1.datastream.cp.extranet.thomsonreuters.biz/navigator/EconomicsMetadata.aspx?navcode=US4523081093&amp;caller=DFO&amp;version=3.0.29.54&amp;nova=false" TargetMode="External"/><Relationship Id="rId284" Type="http://schemas.openxmlformats.org/officeDocument/2006/relationships/hyperlink" Target="https://emea1.datastream.cp.extranet.thomsonreuters.biz/navigator/EconomicsMetadata.aspx?navcode=US48666K1097&amp;caller=DFO&amp;version=3.0.29.54&amp;nova=false" TargetMode="External"/><Relationship Id="rId319" Type="http://schemas.openxmlformats.org/officeDocument/2006/relationships/hyperlink" Target="https://emea1.datastream.cp.extranet.thomsonreuters.biz/navigator/EconomicsMetadata.aspx?navcode=US5797802064&amp;caller=DFO&amp;version=3.0.29.54&amp;nova=false" TargetMode="External"/><Relationship Id="rId470" Type="http://schemas.openxmlformats.org/officeDocument/2006/relationships/hyperlink" Target="https://emea1.datastream.cp.extranet.thomsonreuters.biz/navigator/EconomicsMetadata.aspx?navcode=US8873173038&amp;caller=DFO&amp;version=3.0.29.54&amp;nova=false" TargetMode="External"/><Relationship Id="rId491" Type="http://schemas.openxmlformats.org/officeDocument/2006/relationships/hyperlink" Target="https://emea1.datastream.cp.extranet.thomsonreuters.biz/navigator/EconomicsMetadata.aspx?navcode=US92553P2011&amp;caller=DFO&amp;version=3.0.29.54&amp;nova=false" TargetMode="External"/><Relationship Id="rId505" Type="http://schemas.openxmlformats.org/officeDocument/2006/relationships/hyperlink" Target="https://emea1.datastream.cp.extranet.thomsonreuters.biz/navigator/EconomicsMetadata.aspx?navcode=US9497461015&amp;caller=DFO&amp;version=3.0.29.54&amp;nova=false" TargetMode="External"/><Relationship Id="rId37" Type="http://schemas.openxmlformats.org/officeDocument/2006/relationships/hyperlink" Target="https://emea1.datastream.cp.extranet.thomsonreuters.biz/navigator/EconomicsMetadata.aspx?navcode=IE00BTN1Y115&amp;caller=DFO&amp;version=3.0.29.54&amp;nova=false" TargetMode="External"/><Relationship Id="rId58" Type="http://schemas.openxmlformats.org/officeDocument/2006/relationships/hyperlink" Target="https://emea1.datastream.cp.extranet.thomsonreuters.biz/navigator/EconomicsMetadata.aspx?navcode=US0214411003&amp;caller=DFO&amp;version=3.0.29.54&amp;nova=false" TargetMode="External"/><Relationship Id="rId79" Type="http://schemas.openxmlformats.org/officeDocument/2006/relationships/hyperlink" Target="https://emea1.datastream.cp.extranet.thomsonreuters.biz/navigator/EconomicsMetadata.aspx?navcode=US0381491002&amp;caller=DFO&amp;version=3.0.29.54&amp;nova=false" TargetMode="External"/><Relationship Id="rId102" Type="http://schemas.openxmlformats.org/officeDocument/2006/relationships/hyperlink" Target="https://emea1.datastream.cp.extranet.thomsonreuters.biz/navigator/EconomicsMetadata.aspx?navcode=US0814371052&amp;caller=DFO&amp;version=3.0.29.54&amp;nova=false" TargetMode="External"/><Relationship Id="rId123" Type="http://schemas.openxmlformats.org/officeDocument/2006/relationships/hyperlink" Target="https://emea1.datastream.cp.extranet.thomsonreuters.biz/navigator/EconomicsMetadata.aspx?navcode=US12572Q1058&amp;caller=DFO&amp;version=3.0.29.54&amp;nova=false" TargetMode="External"/><Relationship Id="rId144" Type="http://schemas.openxmlformats.org/officeDocument/2006/relationships/hyperlink" Target="https://emea1.datastream.cp.extranet.thomsonreuters.biz/navigator/EconomicsMetadata.aspx?navcode=US17275R1023&amp;caller=DFO&amp;version=3.0.29.54&amp;nova=false" TargetMode="External"/><Relationship Id="rId330" Type="http://schemas.openxmlformats.org/officeDocument/2006/relationships/hyperlink" Target="https://emea1.datastream.cp.extranet.thomsonreuters.biz/navigator/EconomicsMetadata.aspx?navcode=US6010731098&amp;caller=DFO&amp;version=3.0.29.54&amp;nova=false" TargetMode="External"/><Relationship Id="rId90" Type="http://schemas.openxmlformats.org/officeDocument/2006/relationships/hyperlink" Target="https://emea1.datastream.cp.extranet.thomsonreuters.biz/navigator/EconomicsMetadata.aspx?navcode=US0543031027&amp;caller=DFO&amp;version=3.0.29.54&amp;nova=false" TargetMode="External"/><Relationship Id="rId165" Type="http://schemas.openxmlformats.org/officeDocument/2006/relationships/hyperlink" Target="https://emea1.datastream.cp.extranet.thomsonreuters.biz/navigator/EconomicsMetadata.aspx?navcode=US23331A1097&amp;caller=DFO&amp;version=3.0.29.54&amp;nova=false" TargetMode="External"/><Relationship Id="rId186" Type="http://schemas.openxmlformats.org/officeDocument/2006/relationships/hyperlink" Target="https://emea1.datastream.cp.extranet.thomsonreuters.biz/navigator/EconomicsMetadata.aspx?navcode=US26875P1012&amp;caller=DFO&amp;version=3.0.29.54&amp;nova=false" TargetMode="External"/><Relationship Id="rId351" Type="http://schemas.openxmlformats.org/officeDocument/2006/relationships/hyperlink" Target="https://emea1.datastream.cp.extranet.thomsonreuters.biz/navigator/EconomicsMetadata.aspx?navcode=US6540861076&amp;caller=DFO&amp;version=3.0.29.54&amp;nova=false" TargetMode="External"/><Relationship Id="rId372" Type="http://schemas.openxmlformats.org/officeDocument/2006/relationships/hyperlink" Target="https://emea1.datastream.cp.extranet.thomsonreuters.biz/navigator/EconomicsMetadata.aspx?navcode=US69331C1080&amp;caller=DFO&amp;version=3.0.29.54&amp;nova=false" TargetMode="External"/><Relationship Id="rId393" Type="http://schemas.openxmlformats.org/officeDocument/2006/relationships/hyperlink" Target="https://emea1.datastream.cp.extranet.thomsonreuters.biz/navigator/EconomicsMetadata.aspx?navcode=US74251V1026&amp;caller=DFO&amp;version=3.0.29.54&amp;nova=false" TargetMode="External"/><Relationship Id="rId407" Type="http://schemas.openxmlformats.org/officeDocument/2006/relationships/hyperlink" Target="https://emea1.datastream.cp.extranet.thomsonreuters.biz/navigator/EconomicsMetadata.aspx?navcode=US7512121010&amp;caller=DFO&amp;version=3.0.29.54&amp;nova=false" TargetMode="External"/><Relationship Id="rId428" Type="http://schemas.openxmlformats.org/officeDocument/2006/relationships/hyperlink" Target="https://emea1.datastream.cp.extranet.thomsonreuters.biz/navigator/EconomicsMetadata.aspx?navcode=US80004C1018&amp;caller=DFO&amp;version=3.0.29.54&amp;nova=false" TargetMode="External"/><Relationship Id="rId449" Type="http://schemas.openxmlformats.org/officeDocument/2006/relationships/hyperlink" Target="https://emea1.datastream.cp.extranet.thomsonreuters.biz/navigator/EconomicsMetadata.aspx?navcode=US8636671013&amp;caller=DFO&amp;version=3.0.29.54&amp;nova=false" TargetMode="External"/><Relationship Id="rId211" Type="http://schemas.openxmlformats.org/officeDocument/2006/relationships/hyperlink" Target="https://emea1.datastream.cp.extranet.thomsonreuters.biz/navigator/EconomicsMetadata.aspx?navcode=US3134003017&amp;caller=DFO&amp;version=3.0.29.54&amp;nova=false" TargetMode="External"/><Relationship Id="rId232" Type="http://schemas.openxmlformats.org/officeDocument/2006/relationships/hyperlink" Target="https://emea1.datastream.cp.extranet.thomsonreuters.biz/navigator/EconomicsMetadata.aspx?navcode=US37247D1063&amp;caller=DFO&amp;version=3.0.29.54&amp;nova=false" TargetMode="External"/><Relationship Id="rId253" Type="http://schemas.openxmlformats.org/officeDocument/2006/relationships/hyperlink" Target="https://emea1.datastream.cp.extranet.thomsonreuters.biz/navigator/EconomicsMetadata.aspx?navcode=US4370761029&amp;caller=DFO&amp;version=3.0.29.54&amp;nova=false" TargetMode="External"/><Relationship Id="rId274" Type="http://schemas.openxmlformats.org/officeDocument/2006/relationships/hyperlink" Target="https://emea1.datastream.cp.extranet.thomsonreuters.biz/navigator/EconomicsMetadata.aspx?navcode=US46625H1005&amp;caller=DFO&amp;version=3.0.29.54&amp;nova=false" TargetMode="External"/><Relationship Id="rId295" Type="http://schemas.openxmlformats.org/officeDocument/2006/relationships/hyperlink" Target="https://emea1.datastream.cp.extranet.thomsonreuters.biz/navigator/EconomicsMetadata.aspx?navcode=US50540R4092&amp;caller=DFO&amp;version=3.0.29.54&amp;nova=false" TargetMode="External"/><Relationship Id="rId309" Type="http://schemas.openxmlformats.org/officeDocument/2006/relationships/hyperlink" Target="https://emea1.datastream.cp.extranet.thomsonreuters.biz/navigator/EconomicsMetadata.aspx?navcode=US55261F1049&amp;caller=DFO&amp;version=3.0.29.54&amp;nova=false" TargetMode="External"/><Relationship Id="rId460" Type="http://schemas.openxmlformats.org/officeDocument/2006/relationships/hyperlink" Target="https://emea1.datastream.cp.extranet.thomsonreuters.biz/navigator/EconomicsMetadata.aspx?navcode=US87901J1051&amp;caller=DFO&amp;version=3.0.29.54&amp;nova=false" TargetMode="External"/><Relationship Id="rId481" Type="http://schemas.openxmlformats.org/officeDocument/2006/relationships/hyperlink" Target="https://emea1.datastream.cp.extranet.thomsonreuters.biz/navigator/EconomicsMetadata.aspx?navcode=US9113121068&amp;caller=DFO&amp;version=3.0.29.54&amp;nova=false" TargetMode="External"/><Relationship Id="rId516" Type="http://schemas.openxmlformats.org/officeDocument/2006/relationships/hyperlink" Target="https://emea1.datastream.cp.extranet.thomsonreuters.biz/navigator/EconomicsMetadata.aspx?navcode=US9831341071&amp;caller=DFO&amp;version=3.0.29.54&amp;nova=false" TargetMode="External"/><Relationship Id="rId27" Type="http://schemas.openxmlformats.org/officeDocument/2006/relationships/hyperlink" Target="https://emea1.datastream.cp.extranet.thomsonreuters.biz/navigator/EconomicsMetadata.aspx?navcode=CH0044328745&amp;caller=DFO&amp;version=3.0.29.54&amp;nova=false" TargetMode="External"/><Relationship Id="rId48" Type="http://schemas.openxmlformats.org/officeDocument/2006/relationships/hyperlink" Target="https://emea1.datastream.cp.extranet.thomsonreuters.biz/navigator/EconomicsMetadata.aspx?navcode=US00846U1016&amp;caller=DFO&amp;version=3.0.29.54&amp;nova=false" TargetMode="External"/><Relationship Id="rId69" Type="http://schemas.openxmlformats.org/officeDocument/2006/relationships/hyperlink" Target="https://emea1.datastream.cp.extranet.thomsonreuters.biz/navigator/EconomicsMetadata.aspx?navcode=US0320951017&amp;caller=DFO&amp;version=3.0.29.54&amp;nova=false" TargetMode="External"/><Relationship Id="rId113" Type="http://schemas.openxmlformats.org/officeDocument/2006/relationships/hyperlink" Target="https://emea1.datastream.cp.extranet.thomsonreuters.biz/navigator/EconomicsMetadata.aspx?navcode=US1011371077&amp;caller=DFO&amp;version=3.0.29.54&amp;nova=false" TargetMode="External"/><Relationship Id="rId134" Type="http://schemas.openxmlformats.org/officeDocument/2006/relationships/hyperlink" Target="https://emea1.datastream.cp.extranet.thomsonreuters.biz/navigator/EconomicsMetadata.aspx?navcode=US1491231015&amp;caller=DFO&amp;version=3.0.29.54&amp;nova=false" TargetMode="External"/><Relationship Id="rId320" Type="http://schemas.openxmlformats.org/officeDocument/2006/relationships/hyperlink" Target="https://emea1.datastream.cp.extranet.thomsonreuters.biz/navigator/EconomicsMetadata.aspx?navcode=US5801351017&amp;caller=DFO&amp;version=3.0.29.54&amp;nova=false" TargetMode="External"/><Relationship Id="rId80" Type="http://schemas.openxmlformats.org/officeDocument/2006/relationships/hyperlink" Target="https://emea1.datastream.cp.extranet.thomsonreuters.biz/navigator/EconomicsMetadata.aspx?navcode=US0382221051&amp;caller=DFO&amp;version=3.0.29.54&amp;nova=false" TargetMode="External"/><Relationship Id="rId155" Type="http://schemas.openxmlformats.org/officeDocument/2006/relationships/hyperlink" Target="https://emea1.datastream.cp.extranet.thomsonreuters.biz/navigator/EconomicsMetadata.aspx?navcode=US2056381096&amp;caller=DFO&amp;version=3.0.29.54&amp;nova=false" TargetMode="External"/><Relationship Id="rId176" Type="http://schemas.openxmlformats.org/officeDocument/2006/relationships/hyperlink" Target="https://emea1.datastream.cp.extranet.thomsonreuters.biz/navigator/EconomicsMetadata.aspx?navcode=US2546871060&amp;caller=DFO&amp;version=3.0.29.54&amp;nova=false" TargetMode="External"/><Relationship Id="rId197" Type="http://schemas.openxmlformats.org/officeDocument/2006/relationships/hyperlink" Target="https://emea1.datastream.cp.extranet.thomsonreuters.biz/navigator/EconomicsMetadata.aspx?navcode=US2910111044&amp;caller=DFO&amp;version=3.0.29.54&amp;nova=false" TargetMode="External"/><Relationship Id="rId341" Type="http://schemas.openxmlformats.org/officeDocument/2006/relationships/hyperlink" Target="https://emea1.datastream.cp.extranet.thomsonreuters.biz/navigator/EconomicsMetadata.aspx?navcode=US62955J1034&amp;caller=DFO&amp;version=3.0.29.54&amp;nova=false" TargetMode="External"/><Relationship Id="rId362" Type="http://schemas.openxmlformats.org/officeDocument/2006/relationships/hyperlink" Target="https://emea1.datastream.cp.extranet.thomsonreuters.biz/navigator/EconomicsMetadata.aspx?navcode=US6703461052&amp;caller=DFO&amp;version=3.0.29.54&amp;nova=false" TargetMode="External"/><Relationship Id="rId383" Type="http://schemas.openxmlformats.org/officeDocument/2006/relationships/hyperlink" Target="https://emea1.datastream.cp.extranet.thomsonreuters.biz/navigator/EconomicsMetadata.aspx?navcode=US7134481081&amp;caller=DFO&amp;version=3.0.29.54&amp;nova=false" TargetMode="External"/><Relationship Id="rId418" Type="http://schemas.openxmlformats.org/officeDocument/2006/relationships/hyperlink" Target="https://emea1.datastream.cp.extranet.thomsonreuters.biz/navigator/EconomicsMetadata.aspx?navcode=US7753711073&amp;caller=DFO&amp;version=3.0.29.54&amp;nova=false" TargetMode="External"/><Relationship Id="rId439" Type="http://schemas.openxmlformats.org/officeDocument/2006/relationships/hyperlink" Target="https://emea1.datastream.cp.extranet.thomsonreuters.biz/navigator/EconomicsMetadata.aspx?navcode=US8425871071&amp;caller=DFO&amp;version=3.0.29.54&amp;nova=false" TargetMode="External"/><Relationship Id="rId201" Type="http://schemas.openxmlformats.org/officeDocument/2006/relationships/hyperlink" Target="https://emea1.datastream.cp.extranet.thomsonreuters.biz/navigator/EconomicsMetadata.aspx?navcode=US30040W1080&amp;caller=DFO&amp;version=3.0.29.54&amp;nova=false" TargetMode="External"/><Relationship Id="rId222" Type="http://schemas.openxmlformats.org/officeDocument/2006/relationships/hyperlink" Target="https://emea1.datastream.cp.extranet.thomsonreuters.biz/navigator/EconomicsMetadata.aspx?navcode=US3453708600&amp;caller=DFO&amp;version=3.0.29.54&amp;nova=false" TargetMode="External"/><Relationship Id="rId243" Type="http://schemas.openxmlformats.org/officeDocument/2006/relationships/hyperlink" Target="https://emea1.datastream.cp.extranet.thomsonreuters.biz/navigator/EconomicsMetadata.aspx?navcode=US4136191073&amp;caller=DFO&amp;version=3.0.29.54&amp;nova=false" TargetMode="External"/><Relationship Id="rId264" Type="http://schemas.openxmlformats.org/officeDocument/2006/relationships/hyperlink" Target="https://emea1.datastream.cp.extranet.thomsonreuters.biz/navigator/EconomicsMetadata.aspx?navcode=US4581401001&amp;caller=DFO&amp;version=3.0.29.54&amp;nova=false" TargetMode="External"/><Relationship Id="rId285" Type="http://schemas.openxmlformats.org/officeDocument/2006/relationships/hyperlink" Target="https://emea1.datastream.cp.extranet.thomsonreuters.biz/navigator/EconomicsMetadata.aspx?navcode=US4878361082&amp;caller=DFO&amp;version=3.0.29.54&amp;nova=false" TargetMode="External"/><Relationship Id="rId450" Type="http://schemas.openxmlformats.org/officeDocument/2006/relationships/hyperlink" Target="https://emea1.datastream.cp.extranet.thomsonreuters.biz/navigator/EconomicsMetadata.aspx?navcode=US8668102036&amp;caller=DFO&amp;version=3.0.29.54&amp;nova=false" TargetMode="External"/><Relationship Id="rId471" Type="http://schemas.openxmlformats.org/officeDocument/2006/relationships/hyperlink" Target="https://emea1.datastream.cp.extranet.thomsonreuters.biz/navigator/EconomicsMetadata.aspx?navcode=US8919061098&amp;caller=DFO&amp;version=3.0.29.54&amp;nova=false" TargetMode="External"/><Relationship Id="rId506" Type="http://schemas.openxmlformats.org/officeDocument/2006/relationships/hyperlink" Target="https://emea1.datastream.cp.extranet.thomsonreuters.biz/navigator/EconomicsMetadata.aspx?navcode=US95040Q1040&amp;caller=DFO&amp;version=3.0.29.54&amp;nova=false" TargetMode="External"/><Relationship Id="rId17" Type="http://schemas.openxmlformats.org/officeDocument/2006/relationships/hyperlink" Target="https://emea1.datastream.cp.extranet.thomsonreuters.biz/navigator/HelpFiles/DatatypeDefinitions/en/99/WC19670.htm" TargetMode="External"/><Relationship Id="rId38" Type="http://schemas.openxmlformats.org/officeDocument/2006/relationships/hyperlink" Target="https://emea1.datastream.cp.extranet.thomsonreuters.biz/navigator/EconomicsMetadata.aspx?navcode=IE00BY7QL619&amp;caller=DFO&amp;version=3.0.29.54&amp;nova=false" TargetMode="External"/><Relationship Id="rId59" Type="http://schemas.openxmlformats.org/officeDocument/2006/relationships/hyperlink" Target="https://emea1.datastream.cp.extranet.thomsonreuters.biz/navigator/EconomicsMetadata.aspx?navcode=US02209S1033&amp;caller=DFO&amp;version=3.0.29.54&amp;nova=false" TargetMode="External"/><Relationship Id="rId103" Type="http://schemas.openxmlformats.org/officeDocument/2006/relationships/hyperlink" Target="https://emea1.datastream.cp.extranet.thomsonreuters.biz/navigator/EconomicsMetadata.aspx?navcode=US0846707026&amp;caller=DFO&amp;version=3.0.29.54&amp;nova=false" TargetMode="External"/><Relationship Id="rId124" Type="http://schemas.openxmlformats.org/officeDocument/2006/relationships/hyperlink" Target="https://emea1.datastream.cp.extranet.thomsonreuters.biz/navigator/EconomicsMetadata.aspx?navcode=US1258961002&amp;caller=DFO&amp;version=3.0.29.54&amp;nova=false" TargetMode="External"/><Relationship Id="rId310" Type="http://schemas.openxmlformats.org/officeDocument/2006/relationships/hyperlink" Target="https://emea1.datastream.cp.extranet.thomsonreuters.biz/navigator/EconomicsMetadata.aspx?navcode=US55262C1009&amp;caller=DFO&amp;version=3.0.29.54&amp;nova=false" TargetMode="External"/><Relationship Id="rId492" Type="http://schemas.openxmlformats.org/officeDocument/2006/relationships/hyperlink" Target="https://emea1.datastream.cp.extranet.thomsonreuters.biz/navigator/EconomicsMetadata.aspx?navcode=US9255501051&amp;caller=DFO&amp;version=3.0.29.54&amp;nova=false" TargetMode="External"/><Relationship Id="rId70" Type="http://schemas.openxmlformats.org/officeDocument/2006/relationships/hyperlink" Target="https://emea1.datastream.cp.extranet.thomsonreuters.biz/navigator/EconomicsMetadata.aspx?navcode=US0325111070&amp;caller=DFO&amp;version=3.0.29.54&amp;nova=false" TargetMode="External"/><Relationship Id="rId91" Type="http://schemas.openxmlformats.org/officeDocument/2006/relationships/hyperlink" Target="https://emea1.datastream.cp.extranet.thomsonreuters.biz/navigator/EconomicsMetadata.aspx?navcode=US0559211000&amp;caller=DFO&amp;version=3.0.29.54&amp;nova=false" TargetMode="External"/><Relationship Id="rId145" Type="http://schemas.openxmlformats.org/officeDocument/2006/relationships/hyperlink" Target="https://emea1.datastream.cp.extranet.thomsonreuters.biz/navigator/EconomicsMetadata.aspx?navcode=US1729081059&amp;caller=DFO&amp;version=3.0.29.54&amp;nova=false" TargetMode="External"/><Relationship Id="rId166" Type="http://schemas.openxmlformats.org/officeDocument/2006/relationships/hyperlink" Target="https://emea1.datastream.cp.extranet.thomsonreuters.biz/navigator/EconomicsMetadata.aspx?navcode=US2333311072&amp;caller=DFO&amp;version=3.0.29.54&amp;nova=false" TargetMode="External"/><Relationship Id="rId187" Type="http://schemas.openxmlformats.org/officeDocument/2006/relationships/hyperlink" Target="https://emea1.datastream.cp.extranet.thomsonreuters.biz/navigator/EconomicsMetadata.aspx?navcode=US26884L1098&amp;caller=DFO&amp;version=3.0.29.54&amp;nova=false" TargetMode="External"/><Relationship Id="rId331" Type="http://schemas.openxmlformats.org/officeDocument/2006/relationships/hyperlink" Target="https://emea1.datastream.cp.extranet.thomsonreuters.biz/navigator/EconomicsMetadata.aspx?navcode=US6085541018&amp;caller=DFO&amp;version=3.0.29.54&amp;nova=false" TargetMode="External"/><Relationship Id="rId352" Type="http://schemas.openxmlformats.org/officeDocument/2006/relationships/hyperlink" Target="https://emea1.datastream.cp.extranet.thomsonreuters.biz/navigator/EconomicsMetadata.aspx?navcode=US6541061031&amp;caller=DFO&amp;version=3.0.29.54&amp;nova=false" TargetMode="External"/><Relationship Id="rId373" Type="http://schemas.openxmlformats.org/officeDocument/2006/relationships/hyperlink" Target="https://emea1.datastream.cp.extranet.thomsonreuters.biz/navigator/EconomicsMetadata.aspx?navcode=US6934751057&amp;caller=DFO&amp;version=3.0.29.54&amp;nova=false" TargetMode="External"/><Relationship Id="rId394" Type="http://schemas.openxmlformats.org/officeDocument/2006/relationships/hyperlink" Target="https://emea1.datastream.cp.extranet.thomsonreuters.biz/navigator/EconomicsMetadata.aspx?navcode=US7427181091&amp;caller=DFO&amp;version=3.0.29.54&amp;nova=false" TargetMode="External"/><Relationship Id="rId408" Type="http://schemas.openxmlformats.org/officeDocument/2006/relationships/hyperlink" Target="https://emea1.datastream.cp.extranet.thomsonreuters.biz/navigator/EconomicsMetadata.aspx?navcode=US75281A1097&amp;caller=DFO&amp;version=3.0.29.54&amp;nova=false" TargetMode="External"/><Relationship Id="rId429" Type="http://schemas.openxmlformats.org/officeDocument/2006/relationships/hyperlink" Target="https://emea1.datastream.cp.extranet.thomsonreuters.biz/navigator/EconomicsMetadata.aspx?navcode=US80589M1027&amp;caller=DFO&amp;version=3.0.29.54&amp;nova=false" TargetMode="External"/><Relationship Id="rId1" Type="http://schemas.openxmlformats.org/officeDocument/2006/relationships/hyperlink" Target="https://emea1.datastream.cp.extranet.thomsonreuters.biz/navigator/HelpFiles/DatatypeDefinitions/en/99/WC19600.htm" TargetMode="External"/><Relationship Id="rId212" Type="http://schemas.openxmlformats.org/officeDocument/2006/relationships/hyperlink" Target="https://emea1.datastream.cp.extranet.thomsonreuters.biz/navigator/EconomicsMetadata.aspx?navcode=US3135861090&amp;caller=DFO&amp;version=3.0.29.54&amp;nova=false" TargetMode="External"/><Relationship Id="rId233" Type="http://schemas.openxmlformats.org/officeDocument/2006/relationships/hyperlink" Target="https://emea1.datastream.cp.extranet.thomsonreuters.biz/navigator/EconomicsMetadata.aspx?navcode=US3755581036&amp;caller=DFO&amp;version=3.0.29.54&amp;nova=false" TargetMode="External"/><Relationship Id="rId254" Type="http://schemas.openxmlformats.org/officeDocument/2006/relationships/hyperlink" Target="https://emea1.datastream.cp.extranet.thomsonreuters.biz/navigator/EconomicsMetadata.aspx?navcode=US4385161066&amp;caller=DFO&amp;version=3.0.29.54&amp;nova=false" TargetMode="External"/><Relationship Id="rId440" Type="http://schemas.openxmlformats.org/officeDocument/2006/relationships/hyperlink" Target="https://emea1.datastream.cp.extranet.thomsonreuters.biz/navigator/EconomicsMetadata.aspx?navcode=US8447411088&amp;caller=DFO&amp;version=3.0.29.54&amp;nova=false" TargetMode="External"/><Relationship Id="rId28" Type="http://schemas.openxmlformats.org/officeDocument/2006/relationships/hyperlink" Target="https://emea1.datastream.cp.extranet.thomsonreuters.biz/navigator/EconomicsMetadata.aspx?navcode=CH0048265513&amp;caller=DFO&amp;version=3.0.29.54&amp;nova=false" TargetMode="External"/><Relationship Id="rId49" Type="http://schemas.openxmlformats.org/officeDocument/2006/relationships/hyperlink" Target="https://emea1.datastream.cp.extranet.thomsonreuters.biz/navigator/EconomicsMetadata.aspx?navcode=US0091581068&amp;caller=DFO&amp;version=3.0.29.54&amp;nova=false" TargetMode="External"/><Relationship Id="rId114" Type="http://schemas.openxmlformats.org/officeDocument/2006/relationships/hyperlink" Target="https://emea1.datastream.cp.extranet.thomsonreuters.biz/navigator/EconomicsMetadata.aspx?navcode=US1101221083&amp;caller=DFO&amp;version=3.0.29.54&amp;nova=false" TargetMode="External"/><Relationship Id="rId275" Type="http://schemas.openxmlformats.org/officeDocument/2006/relationships/hyperlink" Target="https://emea1.datastream.cp.extranet.thomsonreuters.biz/navigator/EconomicsMetadata.aspx?navcode=US4663131039&amp;caller=DFO&amp;version=3.0.29.54&amp;nova=false" TargetMode="External"/><Relationship Id="rId296" Type="http://schemas.openxmlformats.org/officeDocument/2006/relationships/hyperlink" Target="https://emea1.datastream.cp.extranet.thomsonreuters.biz/navigator/EconomicsMetadata.aspx?navcode=US5184391044&amp;caller=DFO&amp;version=3.0.29.54&amp;nova=false" TargetMode="External"/><Relationship Id="rId300" Type="http://schemas.openxmlformats.org/officeDocument/2006/relationships/hyperlink" Target="https://emea1.datastream.cp.extranet.thomsonreuters.biz/navigator/EconomicsMetadata.aspx?navcode=US5260571048&amp;caller=DFO&amp;version=3.0.29.54&amp;nova=false" TargetMode="External"/><Relationship Id="rId461" Type="http://schemas.openxmlformats.org/officeDocument/2006/relationships/hyperlink" Target="https://emea1.datastream.cp.extranet.thomsonreuters.biz/navigator/EconomicsMetadata.aspx?navcode=US8796641004&amp;caller=DFO&amp;version=3.0.29.54&amp;nova=false" TargetMode="External"/><Relationship Id="rId482" Type="http://schemas.openxmlformats.org/officeDocument/2006/relationships/hyperlink" Target="https://emea1.datastream.cp.extranet.thomsonreuters.biz/navigator/EconomicsMetadata.aspx?navcode=US9129091081&amp;caller=DFO&amp;version=3.0.29.54&amp;nova=false" TargetMode="External"/><Relationship Id="rId517" Type="http://schemas.openxmlformats.org/officeDocument/2006/relationships/hyperlink" Target="https://emea1.datastream.cp.extranet.thomsonreuters.biz/navigator/EconomicsMetadata.aspx?navcode=US98389B1008&amp;caller=DFO&amp;version=3.0.29.54&amp;nova=false" TargetMode="External"/><Relationship Id="rId60" Type="http://schemas.openxmlformats.org/officeDocument/2006/relationships/hyperlink" Target="https://emea1.datastream.cp.extranet.thomsonreuters.biz/navigator/EconomicsMetadata.aspx?navcode=US0231351067&amp;caller=DFO&amp;version=3.0.29.54&amp;nova=false" TargetMode="External"/><Relationship Id="rId81" Type="http://schemas.openxmlformats.org/officeDocument/2006/relationships/hyperlink" Target="https://emea1.datastream.cp.extranet.thomsonreuters.biz/navigator/EconomicsMetadata.aspx?navcode=US0394831020&amp;caller=DFO&amp;version=3.0.29.54&amp;nova=false" TargetMode="External"/><Relationship Id="rId135" Type="http://schemas.openxmlformats.org/officeDocument/2006/relationships/hyperlink" Target="https://emea1.datastream.cp.extranet.thomsonreuters.biz/navigator/EconomicsMetadata.aspx?navcode=US1510201049&amp;caller=DFO&amp;version=3.0.29.54&amp;nova=false" TargetMode="External"/><Relationship Id="rId156" Type="http://schemas.openxmlformats.org/officeDocument/2006/relationships/hyperlink" Target="https://emea1.datastream.cp.extranet.thomsonreuters.biz/navigator/EconomicsMetadata.aspx?navcode=US2058871029&amp;caller=DFO&amp;version=3.0.29.54&amp;nova=false" TargetMode="External"/><Relationship Id="rId177" Type="http://schemas.openxmlformats.org/officeDocument/2006/relationships/hyperlink" Target="https://emea1.datastream.cp.extranet.thomsonreuters.biz/navigator/EconomicsMetadata.aspx?navcode=US2547091080&amp;caller=DFO&amp;version=3.0.29.54&amp;nova=false" TargetMode="External"/><Relationship Id="rId198" Type="http://schemas.openxmlformats.org/officeDocument/2006/relationships/hyperlink" Target="https://emea1.datastream.cp.extranet.thomsonreuters.biz/navigator/EconomicsMetadata.aspx?navcode=US29364G1031&amp;caller=DFO&amp;version=3.0.29.54&amp;nova=false" TargetMode="External"/><Relationship Id="rId321" Type="http://schemas.openxmlformats.org/officeDocument/2006/relationships/hyperlink" Target="https://emea1.datastream.cp.extranet.thomsonreuters.biz/navigator/EconomicsMetadata.aspx?navcode=US58155Q1031&amp;caller=DFO&amp;version=3.0.29.54&amp;nova=false" TargetMode="External"/><Relationship Id="rId342" Type="http://schemas.openxmlformats.org/officeDocument/2006/relationships/hyperlink" Target="https://emea1.datastream.cp.extranet.thomsonreuters.biz/navigator/EconomicsMetadata.aspx?navcode=US6311031081&amp;caller=DFO&amp;version=3.0.29.54&amp;nova=false" TargetMode="External"/><Relationship Id="rId363" Type="http://schemas.openxmlformats.org/officeDocument/2006/relationships/hyperlink" Target="https://emea1.datastream.cp.extranet.thomsonreuters.biz/navigator/EconomicsMetadata.aspx?navcode=US67066G1040&amp;caller=DFO&amp;version=3.0.29.54&amp;nova=false" TargetMode="External"/><Relationship Id="rId384" Type="http://schemas.openxmlformats.org/officeDocument/2006/relationships/hyperlink" Target="https://emea1.datastream.cp.extranet.thomsonreuters.biz/navigator/EconomicsMetadata.aspx?navcode=US7140461093&amp;caller=DFO&amp;version=3.0.29.54&amp;nova=false" TargetMode="External"/><Relationship Id="rId419" Type="http://schemas.openxmlformats.org/officeDocument/2006/relationships/hyperlink" Target="https://emea1.datastream.cp.extranet.thomsonreuters.biz/navigator/EconomicsMetadata.aspx?navcode=US7766961061&amp;caller=DFO&amp;version=3.0.29.54&amp;nova=false" TargetMode="External"/><Relationship Id="rId202" Type="http://schemas.openxmlformats.org/officeDocument/2006/relationships/hyperlink" Target="https://emea1.datastream.cp.extranet.thomsonreuters.biz/navigator/EconomicsMetadata.aspx?navcode=US30161N1019&amp;caller=DFO&amp;version=3.0.29.54&amp;nova=false" TargetMode="External"/><Relationship Id="rId223" Type="http://schemas.openxmlformats.org/officeDocument/2006/relationships/hyperlink" Target="https://emea1.datastream.cp.extranet.thomsonreuters.biz/navigator/EconomicsMetadata.aspx?navcode=US3458381064&amp;caller=DFO&amp;version=3.0.29.54&amp;nova=false" TargetMode="External"/><Relationship Id="rId244" Type="http://schemas.openxmlformats.org/officeDocument/2006/relationships/hyperlink" Target="https://emea1.datastream.cp.extranet.thomsonreuters.biz/navigator/EconomicsMetadata.aspx?navcode=US4165151048&amp;caller=DFO&amp;version=3.0.29.54&amp;nova=false" TargetMode="External"/><Relationship Id="rId430" Type="http://schemas.openxmlformats.org/officeDocument/2006/relationships/hyperlink" Target="https://emea1.datastream.cp.extranet.thomsonreuters.biz/navigator/EconomicsMetadata.aspx?navcode=US8066051017&amp;caller=DFO&amp;version=3.0.29.54&amp;nova=false" TargetMode="External"/><Relationship Id="rId18" Type="http://schemas.openxmlformats.org/officeDocument/2006/relationships/hyperlink" Target="https://emea1.datastream.cp.extranet.thomsonreuters.biz/navigator/HelpFiles/DatatypeDefinitions/en/99/WC19671.htm" TargetMode="External"/><Relationship Id="rId39" Type="http://schemas.openxmlformats.org/officeDocument/2006/relationships/hyperlink" Target="https://emea1.datastream.cp.extranet.thomsonreuters.biz/navigator/EconomicsMetadata.aspx?navcode=IE00BY9D5467&amp;caller=DFO&amp;version=3.0.29.54&amp;nova=false" TargetMode="External"/><Relationship Id="rId265" Type="http://schemas.openxmlformats.org/officeDocument/2006/relationships/hyperlink" Target="https://emea1.datastream.cp.extranet.thomsonreuters.biz/navigator/EconomicsMetadata.aspx?navcode=US45866F1049&amp;caller=DFO&amp;version=3.0.29.54&amp;nova=false" TargetMode="External"/><Relationship Id="rId286" Type="http://schemas.openxmlformats.org/officeDocument/2006/relationships/hyperlink" Target="https://emea1.datastream.cp.extranet.thomsonreuters.biz/navigator/EconomicsMetadata.aspx?navcode=US4932671088&amp;caller=DFO&amp;version=3.0.29.54&amp;nova=false" TargetMode="External"/><Relationship Id="rId451" Type="http://schemas.openxmlformats.org/officeDocument/2006/relationships/hyperlink" Target="https://emea1.datastream.cp.extranet.thomsonreuters.biz/navigator/EconomicsMetadata.aspx?navcode=US86764P1093&amp;caller=DFO&amp;version=3.0.29.54&amp;nova=false" TargetMode="External"/><Relationship Id="rId472" Type="http://schemas.openxmlformats.org/officeDocument/2006/relationships/hyperlink" Target="https://emea1.datastream.cp.extranet.thomsonreuters.biz/navigator/EconomicsMetadata.aspx?navcode=US8941641024&amp;caller=DFO&amp;version=3.0.29.54&amp;nova=false" TargetMode="External"/><Relationship Id="rId493" Type="http://schemas.openxmlformats.org/officeDocument/2006/relationships/hyperlink" Target="https://emea1.datastream.cp.extranet.thomsonreuters.biz/navigator/EconomicsMetadata.aspx?navcode=US92556H2067&amp;caller=DFO&amp;version=3.0.29.54&amp;nova=false" TargetMode="External"/><Relationship Id="rId507" Type="http://schemas.openxmlformats.org/officeDocument/2006/relationships/hyperlink" Target="https://emea1.datastream.cp.extranet.thomsonreuters.biz/navigator/EconomicsMetadata.aspx?navcode=US9505901093&amp;caller=DFO&amp;version=3.0.29.54&amp;nova=false" TargetMode="External"/><Relationship Id="rId50" Type="http://schemas.openxmlformats.org/officeDocument/2006/relationships/hyperlink" Target="https://emea1.datastream.cp.extranet.thomsonreuters.biz/navigator/EconomicsMetadata.aspx?navcode=US00971T1016&amp;caller=DFO&amp;version=3.0.29.54&amp;nova=false" TargetMode="External"/><Relationship Id="rId104" Type="http://schemas.openxmlformats.org/officeDocument/2006/relationships/hyperlink" Target="https://emea1.datastream.cp.extranet.thomsonreuters.biz/navigator/EconomicsMetadata.aspx?navcode=US0865161014&amp;caller=DFO&amp;version=3.0.29.54&amp;nova=false" TargetMode="External"/><Relationship Id="rId125" Type="http://schemas.openxmlformats.org/officeDocument/2006/relationships/hyperlink" Target="https://emea1.datastream.cp.extranet.thomsonreuters.biz/navigator/EconomicsMetadata.aspx?navcode=US1264081035&amp;caller=DFO&amp;version=3.0.29.54&amp;nova=false" TargetMode="External"/><Relationship Id="rId146" Type="http://schemas.openxmlformats.org/officeDocument/2006/relationships/hyperlink" Target="https://emea1.datastream.cp.extranet.thomsonreuters.biz/navigator/EconomicsMetadata.aspx?navcode=US1729674242&amp;caller=DFO&amp;version=3.0.29.54&amp;nova=false" TargetMode="External"/><Relationship Id="rId167" Type="http://schemas.openxmlformats.org/officeDocument/2006/relationships/hyperlink" Target="https://emea1.datastream.cp.extranet.thomsonreuters.biz/navigator/EconomicsMetadata.aspx?navcode=US23355L1061&amp;caller=DFO&amp;version=3.0.29.54&amp;nova=false" TargetMode="External"/><Relationship Id="rId188" Type="http://schemas.openxmlformats.org/officeDocument/2006/relationships/hyperlink" Target="https://emea1.datastream.cp.extranet.thomsonreuters.biz/navigator/EconomicsMetadata.aspx?navcode=US2692464017&amp;caller=DFO&amp;version=3.0.29.54&amp;nova=false" TargetMode="External"/><Relationship Id="rId311" Type="http://schemas.openxmlformats.org/officeDocument/2006/relationships/hyperlink" Target="https://emea1.datastream.cp.extranet.thomsonreuters.biz/navigator/EconomicsMetadata.aspx?navcode=US5528481030&amp;caller=DFO&amp;version=3.0.29.54&amp;nova=false" TargetMode="External"/><Relationship Id="rId332" Type="http://schemas.openxmlformats.org/officeDocument/2006/relationships/hyperlink" Target="https://emea1.datastream.cp.extranet.thomsonreuters.biz/navigator/EconomicsMetadata.aspx?navcode=US60871R2094&amp;caller=DFO&amp;version=3.0.29.54&amp;nova=false" TargetMode="External"/><Relationship Id="rId353" Type="http://schemas.openxmlformats.org/officeDocument/2006/relationships/hyperlink" Target="https://emea1.datastream.cp.extranet.thomsonreuters.biz/navigator/EconomicsMetadata.aspx?navcode=US65473P1057&amp;caller=DFO&amp;version=3.0.29.54&amp;nova=false" TargetMode="External"/><Relationship Id="rId374" Type="http://schemas.openxmlformats.org/officeDocument/2006/relationships/hyperlink" Target="https://emea1.datastream.cp.extranet.thomsonreuters.biz/navigator/EconomicsMetadata.aspx?navcode=US6935061076&amp;caller=DFO&amp;version=3.0.29.54&amp;nova=false" TargetMode="External"/><Relationship Id="rId395" Type="http://schemas.openxmlformats.org/officeDocument/2006/relationships/hyperlink" Target="https://emea1.datastream.cp.extranet.thomsonreuters.biz/navigator/EconomicsMetadata.aspx?navcode=US7432631056&amp;caller=DFO&amp;version=3.0.29.54&amp;nova=false" TargetMode="External"/><Relationship Id="rId409" Type="http://schemas.openxmlformats.org/officeDocument/2006/relationships/hyperlink" Target="https://emea1.datastream.cp.extranet.thomsonreuters.biz/navigator/EconomicsMetadata.aspx?navcode=US7551115071&amp;caller=DFO&amp;version=3.0.29.54&amp;nova=false" TargetMode="External"/><Relationship Id="rId71" Type="http://schemas.openxmlformats.org/officeDocument/2006/relationships/hyperlink" Target="https://emea1.datastream.cp.extranet.thomsonreuters.biz/navigator/EconomicsMetadata.aspx?navcode=US0326541051&amp;caller=DFO&amp;version=3.0.29.54&amp;nova=false" TargetMode="External"/><Relationship Id="rId92" Type="http://schemas.openxmlformats.org/officeDocument/2006/relationships/hyperlink" Target="https://emea1.datastream.cp.extranet.thomsonreuters.biz/navigator/EconomicsMetadata.aspx?navcode=US05722G1004&amp;caller=DFO&amp;version=3.0.29.54&amp;nova=false" TargetMode="External"/><Relationship Id="rId213" Type="http://schemas.openxmlformats.org/officeDocument/2006/relationships/hyperlink" Target="https://emea1.datastream.cp.extranet.thomsonreuters.biz/navigator/EconomicsMetadata.aspx?navcode=US31428X1063&amp;caller=DFO&amp;version=3.0.29.54&amp;nova=false" TargetMode="External"/><Relationship Id="rId234" Type="http://schemas.openxmlformats.org/officeDocument/2006/relationships/hyperlink" Target="https://emea1.datastream.cp.extranet.thomsonreuters.biz/navigator/EconomicsMetadata.aspx?navcode=US37959E1029&amp;caller=DFO&amp;version=3.0.29.54&amp;nova=false" TargetMode="External"/><Relationship Id="rId420" Type="http://schemas.openxmlformats.org/officeDocument/2006/relationships/hyperlink" Target="https://emea1.datastream.cp.extranet.thomsonreuters.biz/navigator/EconomicsMetadata.aspx?navcode=US7782961038&amp;caller=DFO&amp;version=3.0.29.54&amp;nova=false" TargetMode="External"/><Relationship Id="rId2" Type="http://schemas.openxmlformats.org/officeDocument/2006/relationships/hyperlink" Target="https://emea1.datastream.cp.extranet.thomsonreuters.biz/navigator/HelpFiles/DatatypeDefinitions/en/99/WC19601.htm" TargetMode="External"/><Relationship Id="rId29" Type="http://schemas.openxmlformats.org/officeDocument/2006/relationships/hyperlink" Target="https://emea1.datastream.cp.extranet.thomsonreuters.biz/navigator/EconomicsMetadata.aspx?navcode=CH0102993182&amp;caller=DFO&amp;version=3.0.29.54&amp;nova=false" TargetMode="External"/><Relationship Id="rId255" Type="http://schemas.openxmlformats.org/officeDocument/2006/relationships/hyperlink" Target="https://emea1.datastream.cp.extranet.thomsonreuters.biz/navigator/EconomicsMetadata.aspx?navcode=US4404521001&amp;caller=DFO&amp;version=3.0.29.54&amp;nova=false" TargetMode="External"/><Relationship Id="rId276" Type="http://schemas.openxmlformats.org/officeDocument/2006/relationships/hyperlink" Target="https://emea1.datastream.cp.extranet.thomsonreuters.biz/navigator/EconomicsMetadata.aspx?navcode=US4698141078&amp;caller=DFO&amp;version=3.0.29.54&amp;nova=false" TargetMode="External"/><Relationship Id="rId297" Type="http://schemas.openxmlformats.org/officeDocument/2006/relationships/hyperlink" Target="https://emea1.datastream.cp.extranet.thomsonreuters.biz/navigator/EconomicsMetadata.aspx?navcode=US5246601075&amp;caller=DFO&amp;version=3.0.29.54&amp;nova=false" TargetMode="External"/><Relationship Id="rId441" Type="http://schemas.openxmlformats.org/officeDocument/2006/relationships/hyperlink" Target="https://emea1.datastream.cp.extranet.thomsonreuters.biz/navigator/EconomicsMetadata.aspx?navcode=US8475601097&amp;caller=DFO&amp;version=3.0.29.54&amp;nova=false" TargetMode="External"/><Relationship Id="rId462" Type="http://schemas.openxmlformats.org/officeDocument/2006/relationships/hyperlink" Target="https://emea1.datastream.cp.extranet.thomsonreuters.biz/navigator/EconomicsMetadata.aspx?navcode=US88033G4073&amp;caller=DFO&amp;version=3.0.29.54&amp;nova=false" TargetMode="External"/><Relationship Id="rId483" Type="http://schemas.openxmlformats.org/officeDocument/2006/relationships/hyperlink" Target="https://emea1.datastream.cp.extranet.thomsonreuters.biz/navigator/EconomicsMetadata.aspx?navcode=US91324P1021&amp;caller=DFO&amp;version=3.0.29.54&amp;nova=false" TargetMode="External"/><Relationship Id="rId518" Type="http://schemas.openxmlformats.org/officeDocument/2006/relationships/hyperlink" Target="https://emea1.datastream.cp.extranet.thomsonreuters.biz/navigator/EconomicsMetadata.aspx?navcode=US9839191015&amp;caller=DFO&amp;version=3.0.29.54&amp;nova=false" TargetMode="External"/><Relationship Id="rId40" Type="http://schemas.openxmlformats.org/officeDocument/2006/relationships/hyperlink" Target="https://emea1.datastream.cp.extranet.thomsonreuters.biz/navigator/EconomicsMetadata.aspx?navcode=PA1436583006&amp;caller=DFO&amp;version=3.0.29.54&amp;nova=false" TargetMode="External"/><Relationship Id="rId115" Type="http://schemas.openxmlformats.org/officeDocument/2006/relationships/hyperlink" Target="https://emea1.datastream.cp.extranet.thomsonreuters.biz/navigator/EconomicsMetadata.aspx?navcode=US1113201073&amp;caller=DFO&amp;version=3.0.29.54&amp;nova=false" TargetMode="External"/><Relationship Id="rId136" Type="http://schemas.openxmlformats.org/officeDocument/2006/relationships/hyperlink" Target="https://emea1.datastream.cp.extranet.thomsonreuters.biz/navigator/EconomicsMetadata.aspx?navcode=US15189T1079&amp;caller=DFO&amp;version=3.0.29.54&amp;nova=false" TargetMode="External"/><Relationship Id="rId157" Type="http://schemas.openxmlformats.org/officeDocument/2006/relationships/hyperlink" Target="https://emea1.datastream.cp.extranet.thomsonreuters.biz/navigator/EconomicsMetadata.aspx?navcode=US20825C1045&amp;caller=DFO&amp;version=3.0.29.54&amp;nova=false" TargetMode="External"/><Relationship Id="rId178" Type="http://schemas.openxmlformats.org/officeDocument/2006/relationships/hyperlink" Target="https://emea1.datastream.cp.extranet.thomsonreuters.biz/navigator/EconomicsMetadata.aspx?navcode=US25470F1049&amp;caller=DFO&amp;version=3.0.29.54&amp;nova=false" TargetMode="External"/><Relationship Id="rId301" Type="http://schemas.openxmlformats.org/officeDocument/2006/relationships/hyperlink" Target="https://emea1.datastream.cp.extranet.thomsonreuters.biz/navigator/EconomicsMetadata.aspx?navcode=US5297711070&amp;caller=DFO&amp;version=3.0.29.54&amp;nova=false" TargetMode="External"/><Relationship Id="rId322" Type="http://schemas.openxmlformats.org/officeDocument/2006/relationships/hyperlink" Target="https://emea1.datastream.cp.extranet.thomsonreuters.biz/navigator/EconomicsMetadata.aspx?navcode=US5833341077&amp;caller=DFO&amp;version=3.0.29.54&amp;nova=false" TargetMode="External"/><Relationship Id="rId343" Type="http://schemas.openxmlformats.org/officeDocument/2006/relationships/hyperlink" Target="https://emea1.datastream.cp.extranet.thomsonreuters.biz/navigator/EconomicsMetadata.aspx?navcode=US6354051038&amp;caller=DFO&amp;version=3.0.29.54&amp;nova=false" TargetMode="External"/><Relationship Id="rId364" Type="http://schemas.openxmlformats.org/officeDocument/2006/relationships/hyperlink" Target="https://emea1.datastream.cp.extranet.thomsonreuters.biz/navigator/EconomicsMetadata.aspx?navcode=US67098H1041&amp;caller=DFO&amp;version=3.0.29.54&amp;nova=false" TargetMode="External"/><Relationship Id="rId61" Type="http://schemas.openxmlformats.org/officeDocument/2006/relationships/hyperlink" Target="https://emea1.datastream.cp.extranet.thomsonreuters.biz/navigator/EconomicsMetadata.aspx?navcode=US0236081024&amp;caller=DFO&amp;version=3.0.29.54&amp;nova=false" TargetMode="External"/><Relationship Id="rId82" Type="http://schemas.openxmlformats.org/officeDocument/2006/relationships/hyperlink" Target="https://emea1.datastream.cp.extranet.thomsonreuters.biz/navigator/EconomicsMetadata.aspx?navcode=US0441861046&amp;caller=DFO&amp;version=3.0.29.54&amp;nova=false" TargetMode="External"/><Relationship Id="rId199" Type="http://schemas.openxmlformats.org/officeDocument/2006/relationships/hyperlink" Target="https://emea1.datastream.cp.extranet.thomsonreuters.biz/navigator/EconomicsMetadata.aspx?navcode=US2944291051&amp;caller=DFO&amp;version=3.0.29.54&amp;nova=false" TargetMode="External"/><Relationship Id="rId203" Type="http://schemas.openxmlformats.org/officeDocument/2006/relationships/hyperlink" Target="https://emea1.datastream.cp.extranet.thomsonreuters.biz/navigator/EconomicsMetadata.aspx?navcode=US30212P3038&amp;caller=DFO&amp;version=3.0.29.54&amp;nova=false" TargetMode="External"/><Relationship Id="rId385" Type="http://schemas.openxmlformats.org/officeDocument/2006/relationships/hyperlink" Target="https://emea1.datastream.cp.extranet.thomsonreuters.biz/navigator/EconomicsMetadata.aspx?navcode=US7170811035&amp;caller=DFO&amp;version=3.0.29.54&amp;nova=false" TargetMode="External"/><Relationship Id="rId19" Type="http://schemas.openxmlformats.org/officeDocument/2006/relationships/hyperlink" Target="https://emea1.datastream.cp.extranet.thomsonreuters.biz/navigator/HelpFiles/DatatypeDefinitions/en/99/WC19680.htm" TargetMode="External"/><Relationship Id="rId224" Type="http://schemas.openxmlformats.org/officeDocument/2006/relationships/hyperlink" Target="https://emea1.datastream.cp.extranet.thomsonreuters.biz/navigator/EconomicsMetadata.aspx?navcode=US3546131018&amp;caller=DFO&amp;version=3.0.29.54&amp;nova=false" TargetMode="External"/><Relationship Id="rId245" Type="http://schemas.openxmlformats.org/officeDocument/2006/relationships/hyperlink" Target="https://emea1.datastream.cp.extranet.thomsonreuters.biz/navigator/EconomicsMetadata.aspx?navcode=US4180561072&amp;caller=DFO&amp;version=3.0.29.54&amp;nova=false" TargetMode="External"/><Relationship Id="rId266" Type="http://schemas.openxmlformats.org/officeDocument/2006/relationships/hyperlink" Target="https://emea1.datastream.cp.extranet.thomsonreuters.biz/navigator/EconomicsMetadata.aspx?navcode=US4592001014&amp;caller=DFO&amp;version=3.0.29.54&amp;nova=false" TargetMode="External"/><Relationship Id="rId287" Type="http://schemas.openxmlformats.org/officeDocument/2006/relationships/hyperlink" Target="https://emea1.datastream.cp.extranet.thomsonreuters.biz/navigator/EconomicsMetadata.aspx?navcode=US4943681035&amp;caller=DFO&amp;version=3.0.29.54&amp;nova=false" TargetMode="External"/><Relationship Id="rId410" Type="http://schemas.openxmlformats.org/officeDocument/2006/relationships/hyperlink" Target="https://emea1.datastream.cp.extranet.thomsonreuters.biz/navigator/EconomicsMetadata.aspx?navcode=US75513E1010&amp;caller=DFO&amp;version=3.0.29.54&amp;nova=false" TargetMode="External"/><Relationship Id="rId431" Type="http://schemas.openxmlformats.org/officeDocument/2006/relationships/hyperlink" Target="https://emea1.datastream.cp.extranet.thomsonreuters.biz/navigator/EconomicsMetadata.aspx?navcode=US8085131055&amp;caller=DFO&amp;version=3.0.29.54&amp;nova=false" TargetMode="External"/><Relationship Id="rId452" Type="http://schemas.openxmlformats.org/officeDocument/2006/relationships/hyperlink" Target="https://emea1.datastream.cp.extranet.thomsonreuters.biz/navigator/EconomicsMetadata.aspx?navcode=US8679141031&amp;caller=DFO&amp;version=3.0.29.54&amp;nova=false" TargetMode="External"/><Relationship Id="rId473" Type="http://schemas.openxmlformats.org/officeDocument/2006/relationships/hyperlink" Target="https://emea1.datastream.cp.extranet.thomsonreuters.biz/navigator/EconomicsMetadata.aspx?navcode=US89417E1091&amp;caller=DFO&amp;version=3.0.29.54&amp;nova=false" TargetMode="External"/><Relationship Id="rId494" Type="http://schemas.openxmlformats.org/officeDocument/2006/relationships/hyperlink" Target="https://emea1.datastream.cp.extranet.thomsonreuters.biz/navigator/EconomicsMetadata.aspx?navcode=US92556V1061&amp;caller=DFO&amp;version=3.0.29.54&amp;nova=false" TargetMode="External"/><Relationship Id="rId508" Type="http://schemas.openxmlformats.org/officeDocument/2006/relationships/hyperlink" Target="https://emea1.datastream.cp.extranet.thomsonreuters.biz/navigator/EconomicsMetadata.aspx?navcode=US9581021055&amp;caller=DFO&amp;version=3.0.29.54&amp;nova=false" TargetMode="External"/><Relationship Id="rId30" Type="http://schemas.openxmlformats.org/officeDocument/2006/relationships/hyperlink" Target="https://emea1.datastream.cp.extranet.thomsonreuters.biz/navigator/EconomicsMetadata.aspx?navcode=GB00B6SLMV12&amp;caller=DFO&amp;version=3.0.29.54&amp;nova=false" TargetMode="External"/><Relationship Id="rId105" Type="http://schemas.openxmlformats.org/officeDocument/2006/relationships/hyperlink" Target="https://emea1.datastream.cp.extranet.thomsonreuters.biz/navigator/EconomicsMetadata.aspx?navcode=US0893021032&amp;caller=DFO&amp;version=3.0.29.54&amp;nova=false" TargetMode="External"/><Relationship Id="rId126" Type="http://schemas.openxmlformats.org/officeDocument/2006/relationships/hyperlink" Target="https://emea1.datastream.cp.extranet.thomsonreuters.biz/navigator/EconomicsMetadata.aspx?navcode=US12653C1080&amp;caller=DFO&amp;version=3.0.29.54&amp;nova=false" TargetMode="External"/><Relationship Id="rId147" Type="http://schemas.openxmlformats.org/officeDocument/2006/relationships/hyperlink" Target="https://emea1.datastream.cp.extranet.thomsonreuters.biz/navigator/EconomicsMetadata.aspx?navcode=US1773761002&amp;caller=DFO&amp;version=3.0.29.54&amp;nova=false" TargetMode="External"/><Relationship Id="rId168" Type="http://schemas.openxmlformats.org/officeDocument/2006/relationships/hyperlink" Target="https://emea1.datastream.cp.extranet.thomsonreuters.biz/navigator/EconomicsMetadata.aspx?navcode=US2358511028&amp;caller=DFO&amp;version=3.0.29.54&amp;nova=false" TargetMode="External"/><Relationship Id="rId312" Type="http://schemas.openxmlformats.org/officeDocument/2006/relationships/hyperlink" Target="https://emea1.datastream.cp.extranet.thomsonreuters.biz/navigator/EconomicsMetadata.aspx?navcode=US55616P1049&amp;caller=DFO&amp;version=3.0.29.54&amp;nova=false" TargetMode="External"/><Relationship Id="rId333" Type="http://schemas.openxmlformats.org/officeDocument/2006/relationships/hyperlink" Target="https://emea1.datastream.cp.extranet.thomsonreuters.biz/navigator/EconomicsMetadata.aspx?navcode=US6092071058&amp;caller=DFO&amp;version=3.0.29.54&amp;nova=false" TargetMode="External"/><Relationship Id="rId354" Type="http://schemas.openxmlformats.org/officeDocument/2006/relationships/hyperlink" Target="https://emea1.datastream.cp.extranet.thomsonreuters.biz/navigator/EconomicsMetadata.aspx?navcode=US6550441058&amp;caller=DFO&amp;version=3.0.29.54&amp;nova=false" TargetMode="External"/><Relationship Id="rId51" Type="http://schemas.openxmlformats.org/officeDocument/2006/relationships/hyperlink" Target="https://emea1.datastream.cp.extranet.thomsonreuters.biz/navigator/EconomicsMetadata.aspx?navcode=US0173611064&amp;caller=DFO&amp;version=3.0.29.54&amp;nova=false" TargetMode="External"/><Relationship Id="rId72" Type="http://schemas.openxmlformats.org/officeDocument/2006/relationships/hyperlink" Target="https://emea1.datastream.cp.extranet.thomsonreuters.biz/navigator/EconomicsMetadata.aspx?navcode=US03349M1053&amp;caller=DFO&amp;version=3.0.29.54&amp;nova=false" TargetMode="External"/><Relationship Id="rId93" Type="http://schemas.openxmlformats.org/officeDocument/2006/relationships/hyperlink" Target="https://emea1.datastream.cp.extranet.thomsonreuters.biz/navigator/EconomicsMetadata.aspx?navcode=US0584981064&amp;caller=DFO&amp;version=3.0.29.54&amp;nova=false" TargetMode="External"/><Relationship Id="rId189" Type="http://schemas.openxmlformats.org/officeDocument/2006/relationships/hyperlink" Target="https://emea1.datastream.cp.extranet.thomsonreuters.biz/navigator/EconomicsMetadata.aspx?navcode=US2774321002&amp;caller=DFO&amp;version=3.0.29.54&amp;nova=false" TargetMode="External"/><Relationship Id="rId375" Type="http://schemas.openxmlformats.org/officeDocument/2006/relationships/hyperlink" Target="https://emea1.datastream.cp.extranet.thomsonreuters.biz/navigator/EconomicsMetadata.aspx?navcode=US69351T1060&amp;caller=DFO&amp;version=3.0.29.54&amp;nova=false" TargetMode="External"/><Relationship Id="rId396" Type="http://schemas.openxmlformats.org/officeDocument/2006/relationships/hyperlink" Target="https://emea1.datastream.cp.extranet.thomsonreuters.biz/navigator/EconomicsMetadata.aspx?navcode=US7433151039&amp;caller=DFO&amp;version=3.0.29.54&amp;nova=false" TargetMode="External"/><Relationship Id="rId3" Type="http://schemas.openxmlformats.org/officeDocument/2006/relationships/hyperlink" Target="https://emea1.datastream.cp.extranet.thomsonreuters.biz/navigator/HelpFiles/DatatypeDefinitions/en/99/WC19690.htm" TargetMode="External"/><Relationship Id="rId214" Type="http://schemas.openxmlformats.org/officeDocument/2006/relationships/hyperlink" Target="https://emea1.datastream.cp.extranet.thomsonreuters.biz/navigator/EconomicsMetadata.aspx?navcode=US3156161024&amp;caller=DFO&amp;version=3.0.29.54&amp;nova=false" TargetMode="External"/><Relationship Id="rId235" Type="http://schemas.openxmlformats.org/officeDocument/2006/relationships/hyperlink" Target="https://emea1.datastream.cp.extranet.thomsonreuters.biz/navigator/EconomicsMetadata.aspx?navcode=US38141G1040&amp;caller=DFO&amp;version=3.0.29.54&amp;nova=false" TargetMode="External"/><Relationship Id="rId256" Type="http://schemas.openxmlformats.org/officeDocument/2006/relationships/hyperlink" Target="https://emea1.datastream.cp.extranet.thomsonreuters.biz/navigator/EconomicsMetadata.aspx?navcode=US4410601003&amp;caller=DFO&amp;version=3.0.29.54&amp;nova=false" TargetMode="External"/><Relationship Id="rId277" Type="http://schemas.openxmlformats.org/officeDocument/2006/relationships/hyperlink" Target="https://emea1.datastream.cp.extranet.thomsonreuters.biz/navigator/EconomicsMetadata.aspx?navcode=US47102X1054&amp;caller=DFO&amp;version=3.0.29.54&amp;nova=false" TargetMode="External"/><Relationship Id="rId298" Type="http://schemas.openxmlformats.org/officeDocument/2006/relationships/hyperlink" Target="https://emea1.datastream.cp.extranet.thomsonreuters.biz/navigator/EconomicsMetadata.aspx?navcode=US5249011058&amp;caller=DFO&amp;version=3.0.29.54&amp;nova=false" TargetMode="External"/><Relationship Id="rId400" Type="http://schemas.openxmlformats.org/officeDocument/2006/relationships/hyperlink" Target="https://emea1.datastream.cp.extranet.thomsonreuters.biz/navigator/EconomicsMetadata.aspx?navcode=US7458671010&amp;caller=DFO&amp;version=3.0.29.54&amp;nova=false" TargetMode="External"/><Relationship Id="rId421" Type="http://schemas.openxmlformats.org/officeDocument/2006/relationships/hyperlink" Target="https://emea1.datastream.cp.extranet.thomsonreuters.biz/navigator/EconomicsMetadata.aspx?navcode=US7835491082&amp;caller=DFO&amp;version=3.0.29.54&amp;nova=false" TargetMode="External"/><Relationship Id="rId442" Type="http://schemas.openxmlformats.org/officeDocument/2006/relationships/hyperlink" Target="https://emea1.datastream.cp.extranet.thomsonreuters.biz/navigator/EconomicsMetadata.aspx?navcode=US8520611000&amp;caller=DFO&amp;version=3.0.29.54&amp;nova=false" TargetMode="External"/><Relationship Id="rId463" Type="http://schemas.openxmlformats.org/officeDocument/2006/relationships/hyperlink" Target="https://emea1.datastream.cp.extranet.thomsonreuters.biz/navigator/EconomicsMetadata.aspx?navcode=US8807701029&amp;caller=DFO&amp;version=3.0.29.54&amp;nova=false" TargetMode="External"/><Relationship Id="rId484" Type="http://schemas.openxmlformats.org/officeDocument/2006/relationships/hyperlink" Target="https://emea1.datastream.cp.extranet.thomsonreuters.biz/navigator/EconomicsMetadata.aspx?navcode=US91529Y1064&amp;caller=DFO&amp;version=3.0.29.54&amp;nova=false" TargetMode="External"/><Relationship Id="rId519" Type="http://schemas.openxmlformats.org/officeDocument/2006/relationships/hyperlink" Target="https://emea1.datastream.cp.extranet.thomsonreuters.biz/navigator/EconomicsMetadata.aspx?navcode=US98421M1062&amp;caller=DFO&amp;version=3.0.29.54&amp;nova=false" TargetMode="External"/><Relationship Id="rId116" Type="http://schemas.openxmlformats.org/officeDocument/2006/relationships/hyperlink" Target="https://emea1.datastream.cp.extranet.thomsonreuters.biz/navigator/EconomicsMetadata.aspx?navcode=US1156372096&amp;caller=DFO&amp;version=3.0.29.54&amp;nova=false" TargetMode="External"/><Relationship Id="rId137" Type="http://schemas.openxmlformats.org/officeDocument/2006/relationships/hyperlink" Target="https://emea1.datastream.cp.extranet.thomsonreuters.biz/navigator/EconomicsMetadata.aspx?navcode=US1523121044&amp;caller=DFO&amp;version=3.0.29.54&amp;nova=false" TargetMode="External"/><Relationship Id="rId158" Type="http://schemas.openxmlformats.org/officeDocument/2006/relationships/hyperlink" Target="https://emea1.datastream.cp.extranet.thomsonreuters.biz/navigator/EconomicsMetadata.aspx?navcode=US2091151041&amp;caller=DFO&amp;version=3.0.29.54&amp;nova=false" TargetMode="External"/><Relationship Id="rId302" Type="http://schemas.openxmlformats.org/officeDocument/2006/relationships/hyperlink" Target="https://emea1.datastream.cp.extranet.thomsonreuters.biz/navigator/EconomicsMetadata.aspx?navcode=US5324571083&amp;caller=DFO&amp;version=3.0.29.54&amp;nova=false" TargetMode="External"/><Relationship Id="rId323" Type="http://schemas.openxmlformats.org/officeDocument/2006/relationships/hyperlink" Target="https://emea1.datastream.cp.extranet.thomsonreuters.biz/navigator/EconomicsMetadata.aspx?navcode=US58933Y1055&amp;caller=DFO&amp;version=3.0.29.54&amp;nova=false" TargetMode="External"/><Relationship Id="rId344" Type="http://schemas.openxmlformats.org/officeDocument/2006/relationships/hyperlink" Target="https://emea1.datastream.cp.extranet.thomsonreuters.biz/navigator/EconomicsMetadata.aspx?navcode=US6376401039&amp;caller=DFO&amp;version=3.0.29.54&amp;nova=false" TargetMode="External"/><Relationship Id="rId20" Type="http://schemas.openxmlformats.org/officeDocument/2006/relationships/hyperlink" Target="https://emea1.datastream.cp.extranet.thomsonreuters.biz/navigator/HelpFiles/DatatypeDefinitions/en/99/WC19681.htm" TargetMode="External"/><Relationship Id="rId41" Type="http://schemas.openxmlformats.org/officeDocument/2006/relationships/hyperlink" Target="https://emea1.datastream.cp.extranet.thomsonreuters.biz/navigator/EconomicsMetadata.aspx?navcode=US0010551028&amp;caller=DFO&amp;version=3.0.29.54&amp;nova=false" TargetMode="External"/><Relationship Id="rId62" Type="http://schemas.openxmlformats.org/officeDocument/2006/relationships/hyperlink" Target="https://emea1.datastream.cp.extranet.thomsonreuters.biz/navigator/EconomicsMetadata.aspx?navcode=US0255371017&amp;caller=DFO&amp;version=3.0.29.54&amp;nova=false" TargetMode="External"/><Relationship Id="rId83" Type="http://schemas.openxmlformats.org/officeDocument/2006/relationships/hyperlink" Target="https://emea1.datastream.cp.extranet.thomsonreuters.biz/navigator/EconomicsMetadata.aspx?navcode=US04621X1081&amp;caller=DFO&amp;version=3.0.29.54&amp;nova=false" TargetMode="External"/><Relationship Id="rId179" Type="http://schemas.openxmlformats.org/officeDocument/2006/relationships/hyperlink" Target="https://emea1.datastream.cp.extranet.thomsonreuters.biz/navigator/EconomicsMetadata.aspx?navcode=US25746U1097&amp;caller=DFO&amp;version=3.0.29.54&amp;nova=false" TargetMode="External"/><Relationship Id="rId365" Type="http://schemas.openxmlformats.org/officeDocument/2006/relationships/hyperlink" Target="https://emea1.datastream.cp.extranet.thomsonreuters.biz/navigator/EconomicsMetadata.aspx?navcode=US67103H1077&amp;caller=DFO&amp;version=3.0.29.54&amp;nova=false" TargetMode="External"/><Relationship Id="rId386" Type="http://schemas.openxmlformats.org/officeDocument/2006/relationships/hyperlink" Target="https://emea1.datastream.cp.extranet.thomsonreuters.biz/navigator/EconomicsMetadata.aspx?navcode=US7181721090&amp;caller=DFO&amp;version=3.0.29.54&amp;nova=false" TargetMode="External"/><Relationship Id="rId190" Type="http://schemas.openxmlformats.org/officeDocument/2006/relationships/hyperlink" Target="https://emea1.datastream.cp.extranet.thomsonreuters.biz/navigator/EconomicsMetadata.aspx?navcode=US2774611097&amp;caller=DFO&amp;version=3.0.29.54&amp;nova=false" TargetMode="External"/><Relationship Id="rId204" Type="http://schemas.openxmlformats.org/officeDocument/2006/relationships/hyperlink" Target="https://emea1.datastream.cp.extranet.thomsonreuters.biz/navigator/EconomicsMetadata.aspx?navcode=US3021301094&amp;caller=DFO&amp;version=3.0.29.54&amp;nova=false" TargetMode="External"/><Relationship Id="rId225" Type="http://schemas.openxmlformats.org/officeDocument/2006/relationships/hyperlink" Target="https://emea1.datastream.cp.extranet.thomsonreuters.biz/navigator/EconomicsMetadata.aspx?navcode=US35671D8570&amp;caller=DFO&amp;version=3.0.29.54&amp;nova=false" TargetMode="External"/><Relationship Id="rId246" Type="http://schemas.openxmlformats.org/officeDocument/2006/relationships/hyperlink" Target="https://emea1.datastream.cp.extranet.thomsonreuters.biz/navigator/EconomicsMetadata.aspx?navcode=US42250P1030&amp;caller=DFO&amp;version=3.0.29.54&amp;nova=false" TargetMode="External"/><Relationship Id="rId267" Type="http://schemas.openxmlformats.org/officeDocument/2006/relationships/hyperlink" Target="https://emea1.datastream.cp.extranet.thomsonreuters.biz/navigator/EconomicsMetadata.aspx?navcode=US4595061015&amp;caller=DFO&amp;version=3.0.29.54&amp;nova=false" TargetMode="External"/><Relationship Id="rId288" Type="http://schemas.openxmlformats.org/officeDocument/2006/relationships/hyperlink" Target="https://emea1.datastream.cp.extranet.thomsonreuters.biz/navigator/EconomicsMetadata.aspx?navcode=US49446R1095&amp;caller=DFO&amp;version=3.0.29.54&amp;nova=false" TargetMode="External"/><Relationship Id="rId411" Type="http://schemas.openxmlformats.org/officeDocument/2006/relationships/hyperlink" Target="https://emea1.datastream.cp.extranet.thomsonreuters.biz/navigator/EconomicsMetadata.aspx?navcode=US7565771026&amp;caller=DFO&amp;version=3.0.29.54&amp;nova=false" TargetMode="External"/><Relationship Id="rId432" Type="http://schemas.openxmlformats.org/officeDocument/2006/relationships/hyperlink" Target="https://emea1.datastream.cp.extranet.thomsonreuters.biz/navigator/EconomicsMetadata.aspx?navcode=US81211K1007&amp;caller=DFO&amp;version=3.0.29.54&amp;nova=false" TargetMode="External"/><Relationship Id="rId453" Type="http://schemas.openxmlformats.org/officeDocument/2006/relationships/hyperlink" Target="https://emea1.datastream.cp.extranet.thomsonreuters.biz/navigator/EconomicsMetadata.aspx?navcode=US8685363017&amp;caller=DFO&amp;version=3.0.29.54&amp;nova=false" TargetMode="External"/><Relationship Id="rId474" Type="http://schemas.openxmlformats.org/officeDocument/2006/relationships/hyperlink" Target="https://emea1.datastream.cp.extranet.thomsonreuters.biz/navigator/EconomicsMetadata.aspx?navcode=US89832Q1094&amp;caller=DFO&amp;version=3.0.29.54&amp;nova=false" TargetMode="External"/><Relationship Id="rId509" Type="http://schemas.openxmlformats.org/officeDocument/2006/relationships/hyperlink" Target="https://emea1.datastream.cp.extranet.thomsonreuters.biz/navigator/EconomicsMetadata.aspx?navcode=US9598021098&amp;caller=DFO&amp;version=3.0.29.54&amp;nova=false" TargetMode="External"/><Relationship Id="rId106" Type="http://schemas.openxmlformats.org/officeDocument/2006/relationships/hyperlink" Target="https://emea1.datastream.cp.extranet.thomsonreuters.biz/navigator/EconomicsMetadata.aspx?navcode=US09062X1037&amp;caller=DFO&amp;version=3.0.29.54&amp;nova=false" TargetMode="External"/><Relationship Id="rId127" Type="http://schemas.openxmlformats.org/officeDocument/2006/relationships/hyperlink" Target="https://emea1.datastream.cp.extranet.thomsonreuters.biz/navigator/EconomicsMetadata.aspx?navcode=US1266501006&amp;caller=DFO&amp;version=3.0.29.54&amp;nova=false" TargetMode="External"/><Relationship Id="rId313" Type="http://schemas.openxmlformats.org/officeDocument/2006/relationships/hyperlink" Target="https://emea1.datastream.cp.extranet.thomsonreuters.biz/navigator/EconomicsMetadata.aspx?navcode=US5658491064&amp;caller=DFO&amp;version=3.0.29.54&amp;nova=false" TargetMode="External"/><Relationship Id="rId495" Type="http://schemas.openxmlformats.org/officeDocument/2006/relationships/hyperlink" Target="https://emea1.datastream.cp.extranet.thomsonreuters.biz/navigator/EconomicsMetadata.aspx?navcode=US92826C8394&amp;caller=DFO&amp;version=3.0.29.54&amp;nova=false" TargetMode="External"/><Relationship Id="rId10" Type="http://schemas.openxmlformats.org/officeDocument/2006/relationships/hyperlink" Target="https://emea1.datastream.cp.extranet.thomsonreuters.biz/navigator/HelpFiles/DatatypeDefinitions/en/99/WC19631.htm" TargetMode="External"/><Relationship Id="rId31" Type="http://schemas.openxmlformats.org/officeDocument/2006/relationships/hyperlink" Target="https://emea1.datastream.cp.extranet.thomsonreuters.biz/navigator/EconomicsMetadata.aspx?navcode=GB00BDCPN049&amp;caller=DFO&amp;version=3.0.29.54&amp;nova=false" TargetMode="External"/><Relationship Id="rId52" Type="http://schemas.openxmlformats.org/officeDocument/2006/relationships/hyperlink" Target="https://emea1.datastream.cp.extranet.thomsonreuters.biz/navigator/EconomicsMetadata.aspx?navcode=US01741R1023&amp;caller=DFO&amp;version=3.0.29.54&amp;nova=false" TargetMode="External"/><Relationship Id="rId73" Type="http://schemas.openxmlformats.org/officeDocument/2006/relationships/hyperlink" Target="https://emea1.datastream.cp.extranet.thomsonreuters.biz/navigator/EconomicsMetadata.aspx?navcode=US0352291035&amp;caller=DFO&amp;version=3.0.29.54&amp;nova=false" TargetMode="External"/><Relationship Id="rId94" Type="http://schemas.openxmlformats.org/officeDocument/2006/relationships/hyperlink" Target="https://emea1.datastream.cp.extranet.thomsonreuters.biz/navigator/EconomicsMetadata.aspx?navcode=US0605051046&amp;caller=DFO&amp;version=3.0.29.54&amp;nova=false" TargetMode="External"/><Relationship Id="rId148" Type="http://schemas.openxmlformats.org/officeDocument/2006/relationships/hyperlink" Target="https://emea1.datastream.cp.extranet.thomsonreuters.biz/navigator/EconomicsMetadata.aspx?navcode=US1845021021&amp;caller=DFO&amp;version=3.0.29.54&amp;nova=false" TargetMode="External"/><Relationship Id="rId169" Type="http://schemas.openxmlformats.org/officeDocument/2006/relationships/hyperlink" Target="https://emea1.datastream.cp.extranet.thomsonreuters.biz/navigator/EconomicsMetadata.aspx?navcode=US2371941053&amp;caller=DFO&amp;version=3.0.29.54&amp;nova=false" TargetMode="External"/><Relationship Id="rId334" Type="http://schemas.openxmlformats.org/officeDocument/2006/relationships/hyperlink" Target="https://emea1.datastream.cp.extranet.thomsonreuters.biz/navigator/EconomicsMetadata.aspx?navcode=US61166W1018&amp;caller=DFO&amp;version=3.0.29.54&amp;nova=false" TargetMode="External"/><Relationship Id="rId355" Type="http://schemas.openxmlformats.org/officeDocument/2006/relationships/hyperlink" Target="https://emea1.datastream.cp.extranet.thomsonreuters.biz/navigator/EconomicsMetadata.aspx?navcode=US6556641008&amp;caller=DFO&amp;version=3.0.29.54&amp;nova=false" TargetMode="External"/><Relationship Id="rId376" Type="http://schemas.openxmlformats.org/officeDocument/2006/relationships/hyperlink" Target="https://emea1.datastream.cp.extranet.thomsonreuters.biz/navigator/EconomicsMetadata.aspx?navcode=US6937181088&amp;caller=DFO&amp;version=3.0.29.54&amp;nova=false" TargetMode="External"/><Relationship Id="rId397" Type="http://schemas.openxmlformats.org/officeDocument/2006/relationships/hyperlink" Target="https://emea1.datastream.cp.extranet.thomsonreuters.biz/navigator/EconomicsMetadata.aspx?navcode=US7443201022&amp;caller=DFO&amp;version=3.0.29.54&amp;nova=false" TargetMode="External"/><Relationship Id="rId520" Type="http://schemas.openxmlformats.org/officeDocument/2006/relationships/hyperlink" Target="https://emea1.datastream.cp.extranet.thomsonreuters.biz/navigator/EconomicsMetadata.aspx?navcode=US9884981013&amp;caller=DFO&amp;version=3.0.29.54&amp;nova=false" TargetMode="External"/><Relationship Id="rId4" Type="http://schemas.openxmlformats.org/officeDocument/2006/relationships/hyperlink" Target="https://emea1.datastream.cp.extranet.thomsonreuters.biz/navigator/HelpFiles/DatatypeDefinitions/en/99/WC19691.htm" TargetMode="External"/><Relationship Id="rId180" Type="http://schemas.openxmlformats.org/officeDocument/2006/relationships/hyperlink" Target="https://emea1.datastream.cp.extranet.thomsonreuters.biz/navigator/EconomicsMetadata.aspx?navcode=US2578672006&amp;caller=DFO&amp;version=3.0.29.54&amp;nova=false" TargetMode="External"/><Relationship Id="rId215" Type="http://schemas.openxmlformats.org/officeDocument/2006/relationships/hyperlink" Target="https://emea1.datastream.cp.extranet.thomsonreuters.biz/navigator/EconomicsMetadata.aspx?navcode=US31620M1062&amp;caller=DFO&amp;version=3.0.29.54&amp;nova=false" TargetMode="External"/><Relationship Id="rId236" Type="http://schemas.openxmlformats.org/officeDocument/2006/relationships/hyperlink" Target="https://emea1.datastream.cp.extranet.thomsonreuters.biz/navigator/EconomicsMetadata.aspx?navcode=US3823881061&amp;caller=DFO&amp;version=3.0.29.54&amp;nova=false" TargetMode="External"/><Relationship Id="rId257" Type="http://schemas.openxmlformats.org/officeDocument/2006/relationships/hyperlink" Target="https://emea1.datastream.cp.extranet.thomsonreuters.biz/navigator/EconomicsMetadata.aspx?navcode=US44107P1049&amp;caller=DFO&amp;version=3.0.29.54&amp;nova=false" TargetMode="External"/><Relationship Id="rId278" Type="http://schemas.openxmlformats.org/officeDocument/2006/relationships/hyperlink" Target="https://emea1.datastream.cp.extranet.thomsonreuters.biz/navigator/EconomicsMetadata.aspx?navcode=US47233W1099&amp;caller=DFO&amp;version=3.0.29.54&amp;nova=false" TargetMode="External"/><Relationship Id="rId401" Type="http://schemas.openxmlformats.org/officeDocument/2006/relationships/hyperlink" Target="https://emea1.datastream.cp.extranet.thomsonreuters.biz/navigator/EconomicsMetadata.aspx?navcode=US7472771010&amp;caller=DFO&amp;version=3.0.29.54&amp;nova=false" TargetMode="External"/><Relationship Id="rId422" Type="http://schemas.openxmlformats.org/officeDocument/2006/relationships/hyperlink" Target="https://emea1.datastream.cp.extranet.thomsonreuters.biz/navigator/EconomicsMetadata.aspx?navcode=US78409V1044&amp;caller=DFO&amp;version=3.0.29.54&amp;nova=false" TargetMode="External"/><Relationship Id="rId443" Type="http://schemas.openxmlformats.org/officeDocument/2006/relationships/hyperlink" Target="https://emea1.datastream.cp.extranet.thomsonreuters.biz/navigator/EconomicsMetadata.aspx?navcode=US8545021011&amp;caller=DFO&amp;version=3.0.29.54&amp;nova=false" TargetMode="External"/><Relationship Id="rId464" Type="http://schemas.openxmlformats.org/officeDocument/2006/relationships/hyperlink" Target="https://emea1.datastream.cp.extranet.thomsonreuters.biz/navigator/EconomicsMetadata.aspx?navcode=US8825081040&amp;caller=DFO&amp;version=3.0.29.54&amp;nova=false" TargetMode="External"/><Relationship Id="rId303" Type="http://schemas.openxmlformats.org/officeDocument/2006/relationships/hyperlink" Target="https://emea1.datastream.cp.extranet.thomsonreuters.biz/navigator/EconomicsMetadata.aspx?navcode=US5341871094&amp;caller=DFO&amp;version=3.0.29.54&amp;nova=false" TargetMode="External"/><Relationship Id="rId485" Type="http://schemas.openxmlformats.org/officeDocument/2006/relationships/hyperlink" Target="https://emea1.datastream.cp.extranet.thomsonreuters.biz/navigator/EconomicsMetadata.aspx?navcode=US9182041080&amp;caller=DFO&amp;version=3.0.29.54&amp;nova=false" TargetMode="External"/><Relationship Id="rId42" Type="http://schemas.openxmlformats.org/officeDocument/2006/relationships/hyperlink" Target="https://emea1.datastream.cp.extranet.thomsonreuters.biz/navigator/EconomicsMetadata.aspx?navcode=US00130H1059&amp;caller=DFO&amp;version=3.0.29.54&amp;nova=false" TargetMode="External"/><Relationship Id="rId84" Type="http://schemas.openxmlformats.org/officeDocument/2006/relationships/hyperlink" Target="https://emea1.datastream.cp.extranet.thomsonreuters.biz/navigator/EconomicsMetadata.aspx?navcode=US0527691069&amp;caller=DFO&amp;version=3.0.29.54&amp;nova=false" TargetMode="External"/><Relationship Id="rId138" Type="http://schemas.openxmlformats.org/officeDocument/2006/relationships/hyperlink" Target="https://emea1.datastream.cp.extranet.thomsonreuters.biz/navigator/EconomicsMetadata.aspx?navcode=US1567821046&amp;caller=DFO&amp;version=3.0.29.54&amp;nova=false" TargetMode="External"/><Relationship Id="rId345" Type="http://schemas.openxmlformats.org/officeDocument/2006/relationships/hyperlink" Target="https://emea1.datastream.cp.extranet.thomsonreuters.biz/navigator/EconomicsMetadata.aspx?navcode=US64110D1046&amp;caller=DFO&amp;version=3.0.29.54&amp;nova=false" TargetMode="External"/><Relationship Id="rId387" Type="http://schemas.openxmlformats.org/officeDocument/2006/relationships/hyperlink" Target="https://emea1.datastream.cp.extranet.thomsonreuters.biz/navigator/EconomicsMetadata.aspx?navcode=US7234841010&amp;caller=DFO&amp;version=3.0.29.54&amp;nova=false" TargetMode="External"/><Relationship Id="rId510" Type="http://schemas.openxmlformats.org/officeDocument/2006/relationships/hyperlink" Target="https://emea1.datastream.cp.extranet.thomsonreuters.biz/navigator/EconomicsMetadata.aspx?navcode=US9621661043&amp;caller=DFO&amp;version=3.0.29.54&amp;nova=false" TargetMode="External"/><Relationship Id="rId191" Type="http://schemas.openxmlformats.org/officeDocument/2006/relationships/hyperlink" Target="https://emea1.datastream.cp.extranet.thomsonreuters.biz/navigator/EconomicsMetadata.aspx?navcode=US2786421030&amp;caller=DFO&amp;version=3.0.29.54&amp;nova=false" TargetMode="External"/><Relationship Id="rId205" Type="http://schemas.openxmlformats.org/officeDocument/2006/relationships/hyperlink" Target="https://emea1.datastream.cp.extranet.thomsonreuters.biz/navigator/EconomicsMetadata.aspx?navcode=US30219G1085&amp;caller=DFO&amp;version=3.0.29.54&amp;nova=false" TargetMode="External"/><Relationship Id="rId247" Type="http://schemas.openxmlformats.org/officeDocument/2006/relationships/hyperlink" Target="https://emea1.datastream.cp.extranet.thomsonreuters.biz/navigator/EconomicsMetadata.aspx?navcode=US4230741039&amp;caller=DFO&amp;version=3.0.29.54&amp;nova=false" TargetMode="External"/><Relationship Id="rId412" Type="http://schemas.openxmlformats.org/officeDocument/2006/relationships/hyperlink" Target="https://emea1.datastream.cp.extranet.thomsonreuters.biz/navigator/EconomicsMetadata.aspx?navcode=US7591EP1005&amp;caller=DFO&amp;version=3.0.29.54&amp;nova=false" TargetMode="External"/><Relationship Id="rId107" Type="http://schemas.openxmlformats.org/officeDocument/2006/relationships/hyperlink" Target="https://emea1.datastream.cp.extranet.thomsonreuters.biz/navigator/EconomicsMetadata.aspx?navcode=US0917971006&amp;caller=DFO&amp;version=3.0.29.54&amp;nova=false" TargetMode="External"/><Relationship Id="rId289" Type="http://schemas.openxmlformats.org/officeDocument/2006/relationships/hyperlink" Target="https://emea1.datastream.cp.extranet.thomsonreuters.biz/navigator/EconomicsMetadata.aspx?navcode=US4955821081&amp;caller=DFO&amp;version=3.0.29.54&amp;nova=false" TargetMode="External"/><Relationship Id="rId454" Type="http://schemas.openxmlformats.org/officeDocument/2006/relationships/hyperlink" Target="https://emea1.datastream.cp.extranet.thomsonreuters.biz/navigator/EconomicsMetadata.aspx?navcode=US87161C5013&amp;caller=DFO&amp;version=3.0.29.54&amp;nova=false" TargetMode="External"/><Relationship Id="rId496" Type="http://schemas.openxmlformats.org/officeDocument/2006/relationships/hyperlink" Target="https://emea1.datastream.cp.extranet.thomsonreuters.biz/navigator/EconomicsMetadata.aspx?navcode=US9290421091&amp;caller=DFO&amp;version=3.0.29.54&amp;nova=false" TargetMode="External"/><Relationship Id="rId11" Type="http://schemas.openxmlformats.org/officeDocument/2006/relationships/hyperlink" Target="https://emea1.datastream.cp.extranet.thomsonreuters.biz/navigator/HelpFiles/DatatypeDefinitions/en/99/WC19640.htm" TargetMode="External"/><Relationship Id="rId53" Type="http://schemas.openxmlformats.org/officeDocument/2006/relationships/hyperlink" Target="https://emea1.datastream.cp.extranet.thomsonreuters.biz/navigator/EconomicsMetadata.aspx?navcode=US0184901025&amp;caller=DFO&amp;version=3.0.29.54&amp;nova=false" TargetMode="External"/><Relationship Id="rId149" Type="http://schemas.openxmlformats.org/officeDocument/2006/relationships/hyperlink" Target="https://emea1.datastream.cp.extranet.thomsonreuters.biz/navigator/EconomicsMetadata.aspx?navcode=US1890541097&amp;caller=DFO&amp;version=3.0.29.54&amp;nova=false" TargetMode="External"/><Relationship Id="rId314" Type="http://schemas.openxmlformats.org/officeDocument/2006/relationships/hyperlink" Target="https://emea1.datastream.cp.extranet.thomsonreuters.biz/navigator/EconomicsMetadata.aspx?navcode=US5717481023&amp;caller=DFO&amp;version=3.0.29.54&amp;nova=false" TargetMode="External"/><Relationship Id="rId356" Type="http://schemas.openxmlformats.org/officeDocument/2006/relationships/hyperlink" Target="https://emea1.datastream.cp.extranet.thomsonreuters.biz/navigator/EconomicsMetadata.aspx?navcode=US6558441084&amp;caller=DFO&amp;version=3.0.29.54&amp;nova=false" TargetMode="External"/><Relationship Id="rId398" Type="http://schemas.openxmlformats.org/officeDocument/2006/relationships/hyperlink" Target="https://emea1.datastream.cp.extranet.thomsonreuters.biz/navigator/EconomicsMetadata.aspx?navcode=US7445731067&amp;caller=DFO&amp;version=3.0.29.54&amp;nova=false" TargetMode="External"/><Relationship Id="rId521" Type="http://schemas.openxmlformats.org/officeDocument/2006/relationships/hyperlink" Target="https://emea1.datastream.cp.extranet.thomsonreuters.biz/navigator/EconomicsMetadata.aspx?navcode=US98956P1021&amp;caller=DFO&amp;version=3.0.29.54&amp;nova=false" TargetMode="External"/><Relationship Id="rId95" Type="http://schemas.openxmlformats.org/officeDocument/2006/relationships/hyperlink" Target="https://emea1.datastream.cp.extranet.thomsonreuters.biz/navigator/EconomicsMetadata.aspx?navcode=US0640581007&amp;caller=DFO&amp;version=3.0.29.54&amp;nova=false" TargetMode="External"/><Relationship Id="rId160" Type="http://schemas.openxmlformats.org/officeDocument/2006/relationships/hyperlink" Target="https://emea1.datastream.cp.extranet.thomsonreuters.biz/navigator/EconomicsMetadata.aspx?navcode=US2103711006&amp;caller=DFO&amp;version=3.0.29.54&amp;nova=false" TargetMode="External"/><Relationship Id="rId216" Type="http://schemas.openxmlformats.org/officeDocument/2006/relationships/hyperlink" Target="https://emea1.datastream.cp.extranet.thomsonreuters.biz/navigator/EconomicsMetadata.aspx?navcode=US3167731005&amp;caller=DFO&amp;version=3.0.29.54&amp;nova=false" TargetMode="External"/><Relationship Id="rId423" Type="http://schemas.openxmlformats.org/officeDocument/2006/relationships/hyperlink" Target="https://emea1.datastream.cp.extranet.thomsonreuters.biz/navigator/EconomicsMetadata.aspx?navcode=US78442P1066&amp;caller=DFO&amp;version=3.0.29.54&amp;nova=false" TargetMode="External"/><Relationship Id="rId258" Type="http://schemas.openxmlformats.org/officeDocument/2006/relationships/hyperlink" Target="https://emea1.datastream.cp.extranet.thomsonreuters.biz/navigator/EconomicsMetadata.aspx?navcode=US4432011082&amp;caller=DFO&amp;version=3.0.29.54&amp;nova=false" TargetMode="External"/><Relationship Id="rId465" Type="http://schemas.openxmlformats.org/officeDocument/2006/relationships/hyperlink" Target="https://emea1.datastream.cp.extranet.thomsonreuters.biz/navigator/EconomicsMetadata.aspx?navcode=US8832031012&amp;caller=DFO&amp;version=3.0.29.54&amp;nova=false" TargetMode="External"/><Relationship Id="rId22" Type="http://schemas.openxmlformats.org/officeDocument/2006/relationships/hyperlink" Target="https://emea1.datastream.cp.extranet.thomsonreuters.biz/navigator/HelpFiles/DatatypeDefinitions/en/99/WC01001.htm" TargetMode="External"/><Relationship Id="rId64" Type="http://schemas.openxmlformats.org/officeDocument/2006/relationships/hyperlink" Target="https://emea1.datastream.cp.extranet.thomsonreuters.biz/navigator/EconomicsMetadata.aspx?navcode=US0268747849&amp;caller=DFO&amp;version=3.0.29.54&amp;nova=false" TargetMode="External"/><Relationship Id="rId118" Type="http://schemas.openxmlformats.org/officeDocument/2006/relationships/hyperlink" Target="https://emea1.datastream.cp.extranet.thomsonreuters.biz/navigator/EconomicsMetadata.aspx?navcode=US12189T1043&amp;caller=DFO&amp;version=3.0.29.54&amp;nova=false" TargetMode="External"/><Relationship Id="rId325" Type="http://schemas.openxmlformats.org/officeDocument/2006/relationships/hyperlink" Target="https://emea1.datastream.cp.extranet.thomsonreuters.biz/navigator/EconomicsMetadata.aspx?navcode=US5901881087&amp;caller=DFO&amp;version=3.0.29.54&amp;nova=false" TargetMode="External"/><Relationship Id="rId367" Type="http://schemas.openxmlformats.org/officeDocument/2006/relationships/hyperlink" Target="https://emea1.datastream.cp.extranet.thomsonreuters.biz/navigator/EconomicsMetadata.aspx?navcode=US67622P1012&amp;caller=DFO&amp;version=3.0.29.54&amp;nova=false" TargetMode="External"/><Relationship Id="rId171" Type="http://schemas.openxmlformats.org/officeDocument/2006/relationships/hyperlink" Target="https://emea1.datastream.cp.extranet.thomsonreuters.biz/navigator/EconomicsMetadata.aspx?navcode=US2441991054&amp;caller=DFO&amp;version=3.0.29.54&amp;nova=false" TargetMode="External"/><Relationship Id="rId227" Type="http://schemas.openxmlformats.org/officeDocument/2006/relationships/hyperlink" Target="https://emea1.datastream.cp.extranet.thomsonreuters.biz/navigator/EconomicsMetadata.aspx?navcode=US3647601083&amp;caller=DFO&amp;version=3.0.29.54&amp;nova=false" TargetMode="External"/><Relationship Id="rId269" Type="http://schemas.openxmlformats.org/officeDocument/2006/relationships/hyperlink" Target="https://emea1.datastream.cp.extranet.thomsonreuters.biz/navigator/EconomicsMetadata.aspx?navcode=US4601461035&amp;caller=DFO&amp;version=3.0.29.54&amp;nova=false" TargetMode="External"/><Relationship Id="rId434" Type="http://schemas.openxmlformats.org/officeDocument/2006/relationships/hyperlink" Target="https://emea1.datastream.cp.extranet.thomsonreuters.biz/navigator/EconomicsMetadata.aspx?navcode=US8243481061&amp;caller=DFO&amp;version=3.0.29.54&amp;nova=false" TargetMode="External"/><Relationship Id="rId476" Type="http://schemas.openxmlformats.org/officeDocument/2006/relationships/hyperlink" Target="https://emea1.datastream.cp.extranet.thomsonreuters.biz/navigator/EconomicsMetadata.aspx?navcode=US9024941034&amp;caller=DFO&amp;version=3.0.29.54&amp;nova=false" TargetMode="External"/><Relationship Id="rId33" Type="http://schemas.openxmlformats.org/officeDocument/2006/relationships/hyperlink" Target="https://emea1.datastream.cp.extranet.thomsonreuters.biz/navigator/EconomicsMetadata.aspx?navcode=IE00B40K9117&amp;caller=DFO&amp;version=3.0.29.54&amp;nova=false" TargetMode="External"/><Relationship Id="rId129" Type="http://schemas.openxmlformats.org/officeDocument/2006/relationships/hyperlink" Target="https://emea1.datastream.cp.extranet.thomsonreuters.biz/navigator/EconomicsMetadata.aspx?navcode=US1270971039&amp;caller=DFO&amp;version=3.0.29.54&amp;nova=false" TargetMode="External"/><Relationship Id="rId280" Type="http://schemas.openxmlformats.org/officeDocument/2006/relationships/hyperlink" Target="https://emea1.datastream.cp.extranet.thomsonreuters.biz/navigator/EconomicsMetadata.aspx?navcode=US4783661071&amp;caller=DFO&amp;version=3.0.29.54&amp;nova=false" TargetMode="External"/><Relationship Id="rId336" Type="http://schemas.openxmlformats.org/officeDocument/2006/relationships/hyperlink" Target="https://emea1.datastream.cp.extranet.thomsonreuters.biz/navigator/EconomicsMetadata.aspx?navcode=US6153691059&amp;caller=DFO&amp;version=3.0.29.54&amp;nova=false" TargetMode="External"/><Relationship Id="rId501" Type="http://schemas.openxmlformats.org/officeDocument/2006/relationships/hyperlink" Target="https://emea1.datastream.cp.extranet.thomsonreuters.biz/navigator/EconomicsMetadata.aspx?navcode=US9314271084&amp;caller=DFO&amp;version=3.0.29.54&amp;nova=false" TargetMode="External"/><Relationship Id="rId75" Type="http://schemas.openxmlformats.org/officeDocument/2006/relationships/hyperlink" Target="https://emea1.datastream.cp.extranet.thomsonreuters.biz/navigator/EconomicsMetadata.aspx?navcode=US03743Q1085&amp;caller=DFO&amp;version=3.0.29.54&amp;nova=false" TargetMode="External"/><Relationship Id="rId140" Type="http://schemas.openxmlformats.org/officeDocument/2006/relationships/hyperlink" Target="https://emea1.datastream.cp.extranet.thomsonreuters.biz/navigator/EconomicsMetadata.aspx?navcode=US1667641005&amp;caller=DFO&amp;version=3.0.29.54&amp;nova=false" TargetMode="External"/><Relationship Id="rId182" Type="http://schemas.openxmlformats.org/officeDocument/2006/relationships/hyperlink" Target="https://emea1.datastream.cp.extranet.thomsonreuters.biz/navigator/EconomicsMetadata.aspx?navcode=US2605431038&amp;caller=DFO&amp;version=3.0.29.54&amp;nova=false" TargetMode="External"/><Relationship Id="rId378" Type="http://schemas.openxmlformats.org/officeDocument/2006/relationships/hyperlink" Target="https://emea1.datastream.cp.extranet.thomsonreuters.biz/navigator/EconomicsMetadata.aspx?navcode=US6964293079&amp;caller=DFO&amp;version=3.0.29.54&amp;nova=false" TargetMode="External"/><Relationship Id="rId403" Type="http://schemas.openxmlformats.org/officeDocument/2006/relationships/hyperlink" Target="https://emea1.datastream.cp.extranet.thomsonreuters.biz/navigator/EconomicsMetadata.aspx?navcode=US74762E1029&amp;caller=DFO&amp;version=3.0.29.54&amp;nova=false" TargetMode="External"/><Relationship Id="rId6" Type="http://schemas.openxmlformats.org/officeDocument/2006/relationships/hyperlink" Target="https://emea1.datastream.cp.extranet.thomsonreuters.biz/navigator/HelpFiles/DatatypeDefinitions/en/99/WC19611.htm" TargetMode="External"/><Relationship Id="rId238" Type="http://schemas.openxmlformats.org/officeDocument/2006/relationships/hyperlink" Target="https://emea1.datastream.cp.extranet.thomsonreuters.biz/navigator/EconomicsMetadata.aspx?navcode=US3848021040&amp;caller=DFO&amp;version=3.0.29.54&amp;nova=false" TargetMode="External"/><Relationship Id="rId445" Type="http://schemas.openxmlformats.org/officeDocument/2006/relationships/hyperlink" Target="https://emea1.datastream.cp.extranet.thomsonreuters.biz/navigator/EconomicsMetadata.aspx?navcode=US8552441094&amp;caller=DFO&amp;version=3.0.29.54&amp;nova=false" TargetMode="External"/><Relationship Id="rId487" Type="http://schemas.openxmlformats.org/officeDocument/2006/relationships/hyperlink" Target="https://emea1.datastream.cp.extranet.thomsonreuters.biz/navigator/EconomicsMetadata.aspx?navcode=US92220P1057&amp;caller=DFO&amp;version=3.0.29.54&amp;nova=false" TargetMode="External"/><Relationship Id="rId291" Type="http://schemas.openxmlformats.org/officeDocument/2006/relationships/hyperlink" Target="https://emea1.datastream.cp.extranet.thomsonreuters.biz/navigator/EconomicsMetadata.aspx?navcode=US5010441013&amp;caller=DFO&amp;version=3.0.29.54&amp;nova=false" TargetMode="External"/><Relationship Id="rId305" Type="http://schemas.openxmlformats.org/officeDocument/2006/relationships/hyperlink" Target="https://emea1.datastream.cp.extranet.thomsonreuters.biz/navigator/EconomicsMetadata.aspx?navcode=US5398301094&amp;caller=DFO&amp;version=3.0.29.54&amp;nova=false" TargetMode="External"/><Relationship Id="rId347" Type="http://schemas.openxmlformats.org/officeDocument/2006/relationships/hyperlink" Target="https://emea1.datastream.cp.extranet.thomsonreuters.biz/navigator/EconomicsMetadata.aspx?navcode=US6501111073&amp;caller=DFO&amp;version=3.0.29.54&amp;nova=false" TargetMode="External"/><Relationship Id="rId512" Type="http://schemas.openxmlformats.org/officeDocument/2006/relationships/hyperlink" Target="https://emea1.datastream.cp.extranet.thomsonreuters.biz/navigator/EconomicsMetadata.aspx?navcode=US9668371068&amp;caller=DFO&amp;version=3.0.29.54&amp;nova=false" TargetMode="External"/><Relationship Id="rId44" Type="http://schemas.openxmlformats.org/officeDocument/2006/relationships/hyperlink" Target="https://emea1.datastream.cp.extranet.thomsonreuters.biz/navigator/EconomicsMetadata.aspx?navcode=US0028241000&amp;caller=DFO&amp;version=3.0.29.54&amp;nova=false" TargetMode="External"/><Relationship Id="rId86" Type="http://schemas.openxmlformats.org/officeDocument/2006/relationships/hyperlink" Target="https://emea1.datastream.cp.extranet.thomsonreuters.biz/navigator/EconomicsMetadata.aspx?navcode=US05329W1027&amp;caller=DFO&amp;version=3.0.29.54&amp;nova=false" TargetMode="External"/><Relationship Id="rId151" Type="http://schemas.openxmlformats.org/officeDocument/2006/relationships/hyperlink" Target="https://emea1.datastream.cp.extranet.thomsonreuters.biz/navigator/EconomicsMetadata.aspx?navcode=US1924461023&amp;caller=DFO&amp;version=3.0.29.54&amp;nova=false" TargetMode="External"/><Relationship Id="rId389" Type="http://schemas.openxmlformats.org/officeDocument/2006/relationships/hyperlink" Target="https://emea1.datastream.cp.extranet.thomsonreuters.biz/navigator/EconomicsMetadata.aspx?navcode=US7244791007&amp;caller=DFO&amp;version=3.0.29.54&amp;nova=false" TargetMode="External"/><Relationship Id="rId193" Type="http://schemas.openxmlformats.org/officeDocument/2006/relationships/hyperlink" Target="https://emea1.datastream.cp.extranet.thomsonreuters.biz/navigator/EconomicsMetadata.aspx?navcode=US2810201077&amp;caller=DFO&amp;version=3.0.29.54&amp;nova=false" TargetMode="External"/><Relationship Id="rId207" Type="http://schemas.openxmlformats.org/officeDocument/2006/relationships/hyperlink" Target="https://emea1.datastream.cp.extranet.thomsonreuters.biz/navigator/EconomicsMetadata.aspx?navcode=US3024451011&amp;caller=DFO&amp;version=3.0.29.54&amp;nova=false" TargetMode="External"/><Relationship Id="rId249" Type="http://schemas.openxmlformats.org/officeDocument/2006/relationships/hyperlink" Target="https://emea1.datastream.cp.extranet.thomsonreuters.biz/navigator/EconomicsMetadata.aspx?navcode=US4270561065&amp;caller=DFO&amp;version=3.0.29.54&amp;nova=false" TargetMode="External"/><Relationship Id="rId414" Type="http://schemas.openxmlformats.org/officeDocument/2006/relationships/hyperlink" Target="https://emea1.datastream.cp.extranet.thomsonreuters.biz/navigator/EconomicsMetadata.aspx?navcode=US7617131062&amp;caller=DFO&amp;version=3.0.29.54&amp;nova=false" TargetMode="External"/><Relationship Id="rId456" Type="http://schemas.openxmlformats.org/officeDocument/2006/relationships/hyperlink" Target="https://emea1.datastream.cp.extranet.thomsonreuters.biz/navigator/EconomicsMetadata.aspx?navcode=US8723751009&amp;caller=DFO&amp;version=3.0.29.54&amp;nova=false" TargetMode="External"/><Relationship Id="rId498" Type="http://schemas.openxmlformats.org/officeDocument/2006/relationships/hyperlink" Target="https://emea1.datastream.cp.extranet.thomsonreuters.biz/navigator/EconomicsMetadata.aspx?navcode=US92939U1060&amp;caller=DFO&amp;version=3.0.29.54&amp;nova=false" TargetMode="External"/><Relationship Id="rId13" Type="http://schemas.openxmlformats.org/officeDocument/2006/relationships/hyperlink" Target="https://emea1.datastream.cp.extranet.thomsonreuters.biz/navigator/HelpFiles/DatatypeDefinitions/en/99/WC19650.htm" TargetMode="External"/><Relationship Id="rId109" Type="http://schemas.openxmlformats.org/officeDocument/2006/relationships/hyperlink" Target="https://emea1.datastream.cp.extranet.thomsonreuters.biz/navigator/EconomicsMetadata.aspx?navcode=US0936711052&amp;caller=DFO&amp;version=3.0.29.54&amp;nova=false" TargetMode="External"/><Relationship Id="rId260" Type="http://schemas.openxmlformats.org/officeDocument/2006/relationships/hyperlink" Target="https://emea1.datastream.cp.extranet.thomsonreuters.biz/navigator/EconomicsMetadata.aspx?navcode=US4461501045&amp;caller=DFO&amp;version=3.0.29.54&amp;nova=false" TargetMode="External"/><Relationship Id="rId316" Type="http://schemas.openxmlformats.org/officeDocument/2006/relationships/hyperlink" Target="https://emea1.datastream.cp.extranet.thomsonreuters.biz/navigator/EconomicsMetadata.aspx?navcode=US5745991068&amp;caller=DFO&amp;version=3.0.29.54&amp;nova=false" TargetMode="External"/><Relationship Id="rId523" Type="http://schemas.openxmlformats.org/officeDocument/2006/relationships/printerSettings" Target="../printerSettings/printerSettings3.bin"/><Relationship Id="rId55" Type="http://schemas.openxmlformats.org/officeDocument/2006/relationships/hyperlink" Target="https://emea1.datastream.cp.extranet.thomsonreuters.biz/navigator/EconomicsMetadata.aspx?navcode=US0200391037&amp;caller=DFO&amp;version=3.0.29.54&amp;nova=false" TargetMode="External"/><Relationship Id="rId97" Type="http://schemas.openxmlformats.org/officeDocument/2006/relationships/hyperlink" Target="https://emea1.datastream.cp.extranet.thomsonreuters.biz/navigator/EconomicsMetadata.aspx?navcode=US0708301041&amp;caller=DFO&amp;version=3.0.29.54&amp;nova=false" TargetMode="External"/><Relationship Id="rId120" Type="http://schemas.openxmlformats.org/officeDocument/2006/relationships/hyperlink" Target="https://emea1.datastream.cp.extranet.thomsonreuters.biz/navigator/EconomicsMetadata.aspx?navcode=US1252691001&amp;caller=DFO&amp;version=3.0.29.54&amp;nova=false" TargetMode="External"/><Relationship Id="rId358" Type="http://schemas.openxmlformats.org/officeDocument/2006/relationships/hyperlink" Target="https://emea1.datastream.cp.extranet.thomsonreuters.biz/navigator/EconomicsMetadata.aspx?navcode=US6668071029&amp;caller=DFO&amp;version=3.0.29.54&amp;nova=false" TargetMode="External"/><Relationship Id="rId162" Type="http://schemas.openxmlformats.org/officeDocument/2006/relationships/hyperlink" Target="https://emea1.datastream.cp.extranet.thomsonreuters.biz/navigator/EconomicsMetadata.aspx?navcode=US22160K1051&amp;caller=DFO&amp;version=3.0.29.54&amp;nova=false" TargetMode="External"/><Relationship Id="rId218" Type="http://schemas.openxmlformats.org/officeDocument/2006/relationships/hyperlink" Target="https://emea1.datastream.cp.extranet.thomsonreuters.biz/navigator/EconomicsMetadata.aspx?navcode=US3377381088&amp;caller=DFO&amp;version=3.0.29.54&amp;nova=false" TargetMode="External"/><Relationship Id="rId425" Type="http://schemas.openxmlformats.org/officeDocument/2006/relationships/hyperlink" Target="https://emea1.datastream.cp.extranet.thomsonreuters.biz/navigator/EconomicsMetadata.aspx?navcode=US7865142084&amp;caller=DFO&amp;version=3.0.29.54&amp;nova=false" TargetMode="External"/><Relationship Id="rId467" Type="http://schemas.openxmlformats.org/officeDocument/2006/relationships/hyperlink" Target="https://emea1.datastream.cp.extranet.thomsonreuters.biz/navigator/EconomicsMetadata.aspx?navcode=US8835561023&amp;caller=DFO&amp;version=3.0.29.54&amp;nova=false" TargetMode="External"/><Relationship Id="rId271" Type="http://schemas.openxmlformats.org/officeDocument/2006/relationships/hyperlink" Target="https://emea1.datastream.cp.extranet.thomsonreuters.biz/navigator/EconomicsMetadata.aspx?navcode=US4612021034&amp;caller=DFO&amp;version=3.0.29.54&amp;nova=false" TargetMode="External"/><Relationship Id="rId24" Type="http://schemas.openxmlformats.org/officeDocument/2006/relationships/hyperlink" Target="https://emea1.datastream.cp.extranet.thomsonreuters.biz/navigator/EconomicsMetadata.aspx?navcode=BMG491BT1088&amp;caller=DFO&amp;version=3.0.29.54&amp;nova=false" TargetMode="External"/><Relationship Id="rId66" Type="http://schemas.openxmlformats.org/officeDocument/2006/relationships/hyperlink" Target="https://emea1.datastream.cp.extranet.thomsonreuters.biz/navigator/EconomicsMetadata.aspx?navcode=US03073E1055&amp;caller=DFO&amp;version=3.0.29.54&amp;nova=false" TargetMode="External"/><Relationship Id="rId131" Type="http://schemas.openxmlformats.org/officeDocument/2006/relationships/hyperlink" Target="https://emea1.datastream.cp.extranet.thomsonreuters.biz/navigator/EconomicsMetadata.aspx?navcode=US14040H1059&amp;caller=DFO&amp;version=3.0.29.54&amp;nova=false" TargetMode="External"/><Relationship Id="rId327" Type="http://schemas.openxmlformats.org/officeDocument/2006/relationships/hyperlink" Target="https://emea1.datastream.cp.extranet.thomsonreuters.biz/navigator/EconomicsMetadata.aspx?navcode=US5949181045&amp;caller=DFO&amp;version=3.0.29.54&amp;nova=false" TargetMode="External"/><Relationship Id="rId369" Type="http://schemas.openxmlformats.org/officeDocument/2006/relationships/hyperlink" Target="https://emea1.datastream.cp.extranet.thomsonreuters.biz/navigator/EconomicsMetadata.aspx?navcode=US6819191064&amp;caller=DFO&amp;version=3.0.29.54&amp;nova=false" TargetMode="External"/><Relationship Id="rId173" Type="http://schemas.openxmlformats.org/officeDocument/2006/relationships/hyperlink" Target="https://emea1.datastream.cp.extranet.thomsonreuters.biz/navigator/EconomicsMetadata.aspx?navcode=US24906P1093&amp;caller=DFO&amp;version=3.0.29.54&amp;nova=false" TargetMode="External"/><Relationship Id="rId229" Type="http://schemas.openxmlformats.org/officeDocument/2006/relationships/hyperlink" Target="https://emea1.datastream.cp.extranet.thomsonreuters.biz/navigator/EconomicsMetadata.aspx?navcode=US3696043013&amp;caller=DFO&amp;version=3.0.29.54&amp;nova=false" TargetMode="External"/><Relationship Id="rId380" Type="http://schemas.openxmlformats.org/officeDocument/2006/relationships/hyperlink" Target="https://emea1.datastream.cp.extranet.thomsonreuters.biz/navigator/EconomicsMetadata.aspx?navcode=US7033951036&amp;caller=DFO&amp;version=3.0.29.54&amp;nova=false" TargetMode="External"/><Relationship Id="rId436" Type="http://schemas.openxmlformats.org/officeDocument/2006/relationships/hyperlink" Target="https://emea1.datastream.cp.extranet.thomsonreuters.biz/navigator/EconomicsMetadata.aspx?navcode=US8288061091&amp;caller=DFO&amp;version=3.0.29.54&amp;nova=false" TargetMode="External"/><Relationship Id="rId240" Type="http://schemas.openxmlformats.org/officeDocument/2006/relationships/hyperlink" Target="https://emea1.datastream.cp.extranet.thomsonreuters.biz/navigator/EconomicsMetadata.aspx?navcode=US4062161017&amp;caller=DFO&amp;version=3.0.29.54&amp;nova=false" TargetMode="External"/><Relationship Id="rId478" Type="http://schemas.openxmlformats.org/officeDocument/2006/relationships/hyperlink" Target="https://emea1.datastream.cp.extranet.thomsonreuters.biz/navigator/EconomicsMetadata.aspx?navcode=US9029733048&amp;caller=DFO&amp;version=3.0.29.54&amp;nova=false" TargetMode="External"/><Relationship Id="rId35" Type="http://schemas.openxmlformats.org/officeDocument/2006/relationships/hyperlink" Target="https://emea1.datastream.cp.extranet.thomsonreuters.biz/navigator/EconomicsMetadata.aspx?navcode=IE00BK9ZQ967&amp;caller=DFO&amp;version=3.0.29.54&amp;nova=false" TargetMode="External"/><Relationship Id="rId77" Type="http://schemas.openxmlformats.org/officeDocument/2006/relationships/hyperlink" Target="https://emea1.datastream.cp.extranet.thomsonreuters.biz/navigator/EconomicsMetadata.aspx?navcode=US0376041051&amp;caller=DFO&amp;version=3.0.29.54&amp;nova=false" TargetMode="External"/><Relationship Id="rId100" Type="http://schemas.openxmlformats.org/officeDocument/2006/relationships/hyperlink" Target="https://emea1.datastream.cp.extranet.thomsonreuters.biz/navigator/EconomicsMetadata.aspx?navcode=US0758871091&amp;caller=DFO&amp;version=3.0.29.54&amp;nova=false" TargetMode="External"/><Relationship Id="rId282" Type="http://schemas.openxmlformats.org/officeDocument/2006/relationships/hyperlink" Target="https://emea1.datastream.cp.extranet.thomsonreuters.biz/navigator/EconomicsMetadata.aspx?navcode=US4824801009&amp;caller=DFO&amp;version=3.0.29.54&amp;nova=false" TargetMode="External"/><Relationship Id="rId338" Type="http://schemas.openxmlformats.org/officeDocument/2006/relationships/hyperlink" Target="https://emea1.datastream.cp.extranet.thomsonreuters.biz/navigator/EconomicsMetadata.aspx?navcode=US6200763075&amp;caller=DFO&amp;version=3.0.29.54&amp;nova=false" TargetMode="External"/><Relationship Id="rId503" Type="http://schemas.openxmlformats.org/officeDocument/2006/relationships/hyperlink" Target="https://emea1.datastream.cp.extranet.thomsonreuters.biz/navigator/EconomicsMetadata.aspx?navcode=US94106L1098&amp;caller=DFO&amp;version=3.0.29.54&amp;nova=false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emea1.datastream.cp.extranet.thomsonreuters.biz/navigator/EconomicsMetadata.aspx?navcode=US1651677437&amp;caller=DFO&amp;version=3.0.29.54&amp;nova=false" TargetMode="External"/><Relationship Id="rId299" Type="http://schemas.openxmlformats.org/officeDocument/2006/relationships/hyperlink" Target="https://emea1.datastream.cp.extranet.thomsonreuters.biz/navigator/EconomicsMetadata.aspx?navcode=US58155Q1031&amp;caller=DFO&amp;version=3.0.29.54&amp;nova=false" TargetMode="External"/><Relationship Id="rId21" Type="http://schemas.openxmlformats.org/officeDocument/2006/relationships/hyperlink" Target="https://emea1.datastream.cp.extranet.thomsonreuters.biz/navigator/EconomicsMetadata.aspx?navcode=US00206R1023&amp;caller=DFO&amp;version=3.0.29.54&amp;nova=false" TargetMode="External"/><Relationship Id="rId63" Type="http://schemas.openxmlformats.org/officeDocument/2006/relationships/hyperlink" Target="https://emea1.datastream.cp.extranet.thomsonreuters.biz/navigator/EconomicsMetadata.aspx?navcode=US0530151036&amp;caller=DFO&amp;version=3.0.29.54&amp;nova=false" TargetMode="External"/><Relationship Id="rId159" Type="http://schemas.openxmlformats.org/officeDocument/2006/relationships/hyperlink" Target="https://emea1.datastream.cp.extranet.thomsonreuters.biz/navigator/EconomicsMetadata.aspx?navcode=US2600031080&amp;caller=DFO&amp;version=3.0.29.54&amp;nova=false" TargetMode="External"/><Relationship Id="rId324" Type="http://schemas.openxmlformats.org/officeDocument/2006/relationships/hyperlink" Target="https://emea1.datastream.cp.extranet.thomsonreuters.biz/navigator/EconomicsMetadata.aspx?navcode=US64110L1061&amp;caller=DFO&amp;version=3.0.29.54&amp;nova=false" TargetMode="External"/><Relationship Id="rId366" Type="http://schemas.openxmlformats.org/officeDocument/2006/relationships/hyperlink" Target="https://emea1.datastream.cp.extranet.thomsonreuters.biz/navigator/EconomicsMetadata.aspx?navcode=US7237871071&amp;caller=DFO&amp;version=3.0.29.54&amp;nova=false" TargetMode="External"/><Relationship Id="rId531" Type="http://schemas.openxmlformats.org/officeDocument/2006/relationships/hyperlink" Target="https://emea1.datastream.cp.extranet.thomsonreuters.biz/navigator/HelpFiles/DatatypeDefinitions/en/99/WC19621.htm" TargetMode="External"/><Relationship Id="rId170" Type="http://schemas.openxmlformats.org/officeDocument/2006/relationships/hyperlink" Target="https://emea1.datastream.cp.extranet.thomsonreuters.biz/navigator/EconomicsMetadata.aspx?navcode=US2788651006&amp;caller=DFO&amp;version=3.0.29.54&amp;nova=false" TargetMode="External"/><Relationship Id="rId226" Type="http://schemas.openxmlformats.org/officeDocument/2006/relationships/hyperlink" Target="https://emea1.datastream.cp.extranet.thomsonreuters.biz/navigator/EconomicsMetadata.aspx?navcode=US4234521015&amp;caller=DFO&amp;version=3.0.29.54&amp;nova=false" TargetMode="External"/><Relationship Id="rId433" Type="http://schemas.openxmlformats.org/officeDocument/2006/relationships/hyperlink" Target="https://emea1.datastream.cp.extranet.thomsonreuters.biz/navigator/EconomicsMetadata.aspx?navcode=US8718291078&amp;caller=DFO&amp;version=3.0.29.54&amp;nova=false" TargetMode="External"/><Relationship Id="rId268" Type="http://schemas.openxmlformats.org/officeDocument/2006/relationships/hyperlink" Target="https://emea1.datastream.cp.extranet.thomsonreuters.biz/navigator/EconomicsMetadata.aspx?navcode=US5002551043&amp;caller=DFO&amp;version=3.0.29.54&amp;nova=false" TargetMode="External"/><Relationship Id="rId475" Type="http://schemas.openxmlformats.org/officeDocument/2006/relationships/hyperlink" Target="https://emea1.datastream.cp.extranet.thomsonreuters.biz/navigator/EconomicsMetadata.aspx?navcode=US9291601097&amp;caller=DFO&amp;version=3.0.29.54&amp;nova=false" TargetMode="External"/><Relationship Id="rId32" Type="http://schemas.openxmlformats.org/officeDocument/2006/relationships/hyperlink" Target="https://emea1.datastream.cp.extranet.thomsonreuters.biz/navigator/EconomicsMetadata.aspx?navcode=US0200021014&amp;caller=DFO&amp;version=3.0.29.54&amp;nova=false" TargetMode="External"/><Relationship Id="rId74" Type="http://schemas.openxmlformats.org/officeDocument/2006/relationships/hyperlink" Target="https://emea1.datastream.cp.extranet.thomsonreuters.biz/navigator/EconomicsMetadata.aspx?navcode=US0673831097&amp;caller=DFO&amp;version=3.0.29.54&amp;nova=false" TargetMode="External"/><Relationship Id="rId128" Type="http://schemas.openxmlformats.org/officeDocument/2006/relationships/hyperlink" Target="https://emea1.datastream.cp.extranet.thomsonreuters.biz/navigator/EconomicsMetadata.aspx?navcode=US1912161007&amp;caller=DFO&amp;version=3.0.29.54&amp;nova=false" TargetMode="External"/><Relationship Id="rId335" Type="http://schemas.openxmlformats.org/officeDocument/2006/relationships/hyperlink" Target="https://emea1.datastream.cp.extranet.thomsonreuters.biz/navigator/EconomicsMetadata.aspx?navcode=US6658591044&amp;caller=DFO&amp;version=3.0.29.54&amp;nova=false" TargetMode="External"/><Relationship Id="rId377" Type="http://schemas.openxmlformats.org/officeDocument/2006/relationships/hyperlink" Target="https://emea1.datastream.cp.extranet.thomsonreuters.biz/navigator/EconomicsMetadata.aspx?navcode=US74460D1090&amp;caller=DFO&amp;version=3.0.29.54&amp;nova=false" TargetMode="External"/><Relationship Id="rId500" Type="http://schemas.openxmlformats.org/officeDocument/2006/relationships/hyperlink" Target="https://emea1.datastream.cp.extranet.thomsonreuters.biz/navigator/EconomicsMetadata.aspx?navcode=US9897011071&amp;caller=DFO&amp;version=3.0.29.54&amp;nova=false" TargetMode="External"/><Relationship Id="rId542" Type="http://schemas.openxmlformats.org/officeDocument/2006/relationships/hyperlink" Target="https://emea1.datastream.cp.extranet.thomsonreuters.biz/navigator/HelpFiles/DatatypeDefinitions/en/99/WC19680.htm" TargetMode="External"/><Relationship Id="rId5" Type="http://schemas.openxmlformats.org/officeDocument/2006/relationships/hyperlink" Target="https://emea1.datastream.cp.extranet.thomsonreuters.biz/navigator/EconomicsMetadata.aspx?navcode=CH0044328745&amp;caller=DFO&amp;version=3.0.29.54&amp;nova=false" TargetMode="External"/><Relationship Id="rId181" Type="http://schemas.openxmlformats.org/officeDocument/2006/relationships/hyperlink" Target="https://emea1.datastream.cp.extranet.thomsonreuters.biz/navigator/EconomicsMetadata.aspx?navcode=US30212P3038&amp;caller=DFO&amp;version=3.0.29.54&amp;nova=false" TargetMode="External"/><Relationship Id="rId237" Type="http://schemas.openxmlformats.org/officeDocument/2006/relationships/hyperlink" Target="https://emea1.datastream.cp.extranet.thomsonreuters.biz/navigator/EconomicsMetadata.aspx?navcode=US4448591028&amp;caller=DFO&amp;version=3.0.29.54&amp;nova=false" TargetMode="External"/><Relationship Id="rId402" Type="http://schemas.openxmlformats.org/officeDocument/2006/relationships/hyperlink" Target="https://emea1.datastream.cp.extranet.thomsonreuters.biz/navigator/EconomicsMetadata.aspx?navcode=US7864291007&amp;caller=DFO&amp;version=3.0.29.54&amp;nova=false" TargetMode="External"/><Relationship Id="rId279" Type="http://schemas.openxmlformats.org/officeDocument/2006/relationships/hyperlink" Target="https://emea1.datastream.cp.extranet.thomsonreuters.biz/navigator/EconomicsMetadata.aspx?navcode=US5297711070&amp;caller=DFO&amp;version=3.0.29.54&amp;nova=false" TargetMode="External"/><Relationship Id="rId444" Type="http://schemas.openxmlformats.org/officeDocument/2006/relationships/hyperlink" Target="https://emea1.datastream.cp.extranet.thomsonreuters.biz/navigator/EconomicsMetadata.aspx?navcode=US88337F1057&amp;caller=DFO&amp;version=3.0.29.54&amp;nova=false" TargetMode="External"/><Relationship Id="rId486" Type="http://schemas.openxmlformats.org/officeDocument/2006/relationships/hyperlink" Target="https://emea1.datastream.cp.extranet.thomsonreuters.biz/navigator/EconomicsMetadata.aspx?navcode=US9581021055&amp;caller=DFO&amp;version=3.0.29.54&amp;nova=false" TargetMode="External"/><Relationship Id="rId43" Type="http://schemas.openxmlformats.org/officeDocument/2006/relationships/hyperlink" Target="https://emea1.datastream.cp.extranet.thomsonreuters.biz/navigator/EconomicsMetadata.aspx?navcode=US03027X1000&amp;caller=DFO&amp;version=3.0.29.54&amp;nova=false" TargetMode="External"/><Relationship Id="rId139" Type="http://schemas.openxmlformats.org/officeDocument/2006/relationships/hyperlink" Target="https://emea1.datastream.cp.extranet.thomsonreuters.biz/navigator/EconomicsMetadata.aspx?navcode=US2193501051&amp;caller=DFO&amp;version=3.0.29.54&amp;nova=false" TargetMode="External"/><Relationship Id="rId290" Type="http://schemas.openxmlformats.org/officeDocument/2006/relationships/hyperlink" Target="https://emea1.datastream.cp.extranet.thomsonreuters.biz/navigator/EconomicsMetadata.aspx?navcode=US55616P1049&amp;caller=DFO&amp;version=3.0.29.54&amp;nova=false" TargetMode="External"/><Relationship Id="rId304" Type="http://schemas.openxmlformats.org/officeDocument/2006/relationships/hyperlink" Target="https://emea1.datastream.cp.extranet.thomsonreuters.biz/navigator/EconomicsMetadata.aspx?navcode=US59156R1086&amp;caller=DFO&amp;version=3.0.29.54&amp;nova=false" TargetMode="External"/><Relationship Id="rId346" Type="http://schemas.openxmlformats.org/officeDocument/2006/relationships/hyperlink" Target="https://emea1.datastream.cp.extranet.thomsonreuters.biz/navigator/EconomicsMetadata.aspx?navcode=US6795351047&amp;caller=DFO&amp;version=3.0.29.54&amp;nova=false" TargetMode="External"/><Relationship Id="rId388" Type="http://schemas.openxmlformats.org/officeDocument/2006/relationships/hyperlink" Target="https://emea1.datastream.cp.extranet.thomsonreuters.biz/navigator/EconomicsMetadata.aspx?navcode=US75513E1010&amp;caller=DFO&amp;version=3.0.29.54&amp;nova=false" TargetMode="External"/><Relationship Id="rId511" Type="http://schemas.openxmlformats.org/officeDocument/2006/relationships/hyperlink" Target="https://emea1.datastream.cp.extranet.thomsonreuters.biz/navigator/HelpFiles/DatatypeDefinitions/en/99/WC19631.htm" TargetMode="External"/><Relationship Id="rId85" Type="http://schemas.openxmlformats.org/officeDocument/2006/relationships/hyperlink" Target="https://emea1.datastream.cp.extranet.thomsonreuters.biz/navigator/EconomicsMetadata.aspx?navcode=US0917971006&amp;caller=DFO&amp;version=3.0.29.54&amp;nova=false" TargetMode="External"/><Relationship Id="rId150" Type="http://schemas.openxmlformats.org/officeDocument/2006/relationships/hyperlink" Target="https://emea1.datastream.cp.extranet.thomsonreuters.biz/navigator/EconomicsMetadata.aspx?navcode=US24702R1014&amp;caller=DFO&amp;version=3.0.29.54&amp;nova=false" TargetMode="External"/><Relationship Id="rId192" Type="http://schemas.openxmlformats.org/officeDocument/2006/relationships/hyperlink" Target="https://emea1.datastream.cp.extranet.thomsonreuters.biz/navigator/EconomicsMetadata.aspx?navcode=US3156161024&amp;caller=DFO&amp;version=3.0.29.54&amp;nova=false" TargetMode="External"/><Relationship Id="rId206" Type="http://schemas.openxmlformats.org/officeDocument/2006/relationships/hyperlink" Target="https://emea1.datastream.cp.extranet.thomsonreuters.biz/navigator/EconomicsMetadata.aspx?navcode=US3695501086&amp;caller=DFO&amp;version=3.0.29.54&amp;nova=false" TargetMode="External"/><Relationship Id="rId413" Type="http://schemas.openxmlformats.org/officeDocument/2006/relationships/hyperlink" Target="https://emea1.datastream.cp.extranet.thomsonreuters.biz/navigator/EconomicsMetadata.aspx?navcode=US8265521018&amp;caller=DFO&amp;version=3.0.29.54&amp;nova=false" TargetMode="External"/><Relationship Id="rId248" Type="http://schemas.openxmlformats.org/officeDocument/2006/relationships/hyperlink" Target="https://emea1.datastream.cp.extranet.thomsonreuters.biz/navigator/EconomicsMetadata.aspx?navcode=US4606901001&amp;caller=DFO&amp;version=3.0.29.54&amp;nova=false" TargetMode="External"/><Relationship Id="rId455" Type="http://schemas.openxmlformats.org/officeDocument/2006/relationships/hyperlink" Target="https://emea1.datastream.cp.extranet.thomsonreuters.biz/navigator/EconomicsMetadata.aspx?navcode=US9029111062&amp;caller=DFO&amp;version=3.0.29.54&amp;nova=false" TargetMode="External"/><Relationship Id="rId497" Type="http://schemas.openxmlformats.org/officeDocument/2006/relationships/hyperlink" Target="https://emea1.datastream.cp.extranet.thomsonreuters.biz/navigator/EconomicsMetadata.aspx?navcode=US98421M1062&amp;caller=DFO&amp;version=3.0.29.54&amp;nova=false" TargetMode="External"/><Relationship Id="rId12" Type="http://schemas.openxmlformats.org/officeDocument/2006/relationships/hyperlink" Target="https://emea1.datastream.cp.extranet.thomsonreuters.biz/navigator/EconomicsMetadata.aspx?navcode=IE00B8KQN827&amp;caller=DFO&amp;version=3.0.29.54&amp;nova=false" TargetMode="External"/><Relationship Id="rId108" Type="http://schemas.openxmlformats.org/officeDocument/2006/relationships/hyperlink" Target="https://emea1.datastream.cp.extranet.thomsonreuters.biz/navigator/EconomicsMetadata.aspx?navcode=US1344291091&amp;caller=DFO&amp;version=3.0.29.54&amp;nova=false" TargetMode="External"/><Relationship Id="rId315" Type="http://schemas.openxmlformats.org/officeDocument/2006/relationships/hyperlink" Target="https://emea1.datastream.cp.extranet.thomsonreuters.biz/navigator/EconomicsMetadata.aspx?navcode=US6174464486&amp;caller=DFO&amp;version=3.0.29.54&amp;nova=false" TargetMode="External"/><Relationship Id="rId357" Type="http://schemas.openxmlformats.org/officeDocument/2006/relationships/hyperlink" Target="https://emea1.datastream.cp.extranet.thomsonreuters.biz/navigator/EconomicsMetadata.aspx?navcode=US7010941042&amp;caller=DFO&amp;version=3.0.29.54&amp;nova=false" TargetMode="External"/><Relationship Id="rId522" Type="http://schemas.openxmlformats.org/officeDocument/2006/relationships/hyperlink" Target="https://emea1.datastream.cp.extranet.thomsonreuters.biz/navigator/HelpFiles/DatatypeDefinitions/en/99/WC08311.htm" TargetMode="External"/><Relationship Id="rId54" Type="http://schemas.openxmlformats.org/officeDocument/2006/relationships/hyperlink" Target="https://emea1.datastream.cp.extranet.thomsonreuters.biz/navigator/EconomicsMetadata.aspx?navcode=US03748R7474&amp;caller=DFO&amp;version=3.0.29.54&amp;nova=false" TargetMode="External"/><Relationship Id="rId96" Type="http://schemas.openxmlformats.org/officeDocument/2006/relationships/hyperlink" Target="https://emea1.datastream.cp.extranet.thomsonreuters.biz/navigator/EconomicsMetadata.aspx?navcode=US12189T1043&amp;caller=DFO&amp;version=3.0.29.54&amp;nova=false" TargetMode="External"/><Relationship Id="rId161" Type="http://schemas.openxmlformats.org/officeDocument/2006/relationships/hyperlink" Target="https://emea1.datastream.cp.extranet.thomsonreuters.biz/navigator/EconomicsMetadata.aspx?navcode=US2635341090&amp;caller=DFO&amp;version=3.0.29.54&amp;nova=false" TargetMode="External"/><Relationship Id="rId217" Type="http://schemas.openxmlformats.org/officeDocument/2006/relationships/hyperlink" Target="https://emea1.datastream.cp.extranet.thomsonreuters.biz/navigator/EconomicsMetadata.aspx?navcode=US40434L1052&amp;caller=DFO&amp;version=3.0.29.54&amp;nova=false" TargetMode="External"/><Relationship Id="rId399" Type="http://schemas.openxmlformats.org/officeDocument/2006/relationships/hyperlink" Target="https://emea1.datastream.cp.extranet.thomsonreuters.biz/navigator/EconomicsMetadata.aspx?navcode=US7835491082&amp;caller=DFO&amp;version=3.0.29.54&amp;nova=false" TargetMode="External"/><Relationship Id="rId259" Type="http://schemas.openxmlformats.org/officeDocument/2006/relationships/hyperlink" Target="https://emea1.datastream.cp.extranet.thomsonreuters.biz/navigator/EconomicsMetadata.aspx?navcode=US48203R1041&amp;caller=DFO&amp;version=3.0.29.54&amp;nova=false" TargetMode="External"/><Relationship Id="rId424" Type="http://schemas.openxmlformats.org/officeDocument/2006/relationships/hyperlink" Target="https://emea1.datastream.cp.extranet.thomsonreuters.biz/navigator/EconomicsMetadata.aspx?navcode=US85590A4013&amp;caller=DFO&amp;version=3.0.29.54&amp;nova=false" TargetMode="External"/><Relationship Id="rId466" Type="http://schemas.openxmlformats.org/officeDocument/2006/relationships/hyperlink" Target="https://emea1.datastream.cp.extranet.thomsonreuters.biz/navigator/EconomicsMetadata.aspx?navcode=US92276F1003&amp;caller=DFO&amp;version=3.0.29.54&amp;nova=false" TargetMode="External"/><Relationship Id="rId23" Type="http://schemas.openxmlformats.org/officeDocument/2006/relationships/hyperlink" Target="https://emea1.datastream.cp.extranet.thomsonreuters.biz/navigator/EconomicsMetadata.aspx?navcode=US00724F1012&amp;caller=DFO&amp;version=3.0.29.54&amp;nova=false" TargetMode="External"/><Relationship Id="rId119" Type="http://schemas.openxmlformats.org/officeDocument/2006/relationships/hyperlink" Target="https://emea1.datastream.cp.extranet.thomsonreuters.biz/navigator/EconomicsMetadata.aspx?navcode=US1712321017&amp;caller=DFO&amp;version=3.0.29.54&amp;nova=false" TargetMode="External"/><Relationship Id="rId270" Type="http://schemas.openxmlformats.org/officeDocument/2006/relationships/hyperlink" Target="https://emea1.datastream.cp.extranet.thomsonreuters.biz/navigator/EconomicsMetadata.aspx?navcode=US5021611026&amp;caller=DFO&amp;version=3.0.29.54&amp;nova=false" TargetMode="External"/><Relationship Id="rId326" Type="http://schemas.openxmlformats.org/officeDocument/2006/relationships/hyperlink" Target="https://emea1.datastream.cp.extranet.thomsonreuters.biz/navigator/EconomicsMetadata.aspx?navcode=US6512291062&amp;caller=DFO&amp;version=3.0.29.54&amp;nova=false" TargetMode="External"/><Relationship Id="rId533" Type="http://schemas.openxmlformats.org/officeDocument/2006/relationships/hyperlink" Target="https://emea1.datastream.cp.extranet.thomsonreuters.biz/navigator/HelpFiles/DatatypeDefinitions/en/99/WC19631.htm" TargetMode="External"/><Relationship Id="rId65" Type="http://schemas.openxmlformats.org/officeDocument/2006/relationships/hyperlink" Target="https://emea1.datastream.cp.extranet.thomsonreuters.biz/navigator/EconomicsMetadata.aspx?navcode=US0533321024&amp;caller=DFO&amp;version=3.0.29.54&amp;nova=false" TargetMode="External"/><Relationship Id="rId130" Type="http://schemas.openxmlformats.org/officeDocument/2006/relationships/hyperlink" Target="https://emea1.datastream.cp.extranet.thomsonreuters.biz/navigator/EconomicsMetadata.aspx?navcode=US1941621039&amp;caller=DFO&amp;version=3.0.29.54&amp;nova=false" TargetMode="External"/><Relationship Id="rId368" Type="http://schemas.openxmlformats.org/officeDocument/2006/relationships/hyperlink" Target="https://emea1.datastream.cp.extranet.thomsonreuters.biz/navigator/EconomicsMetadata.aspx?navcode=US7292511083&amp;caller=DFO&amp;version=3.0.29.54&amp;nova=false" TargetMode="External"/><Relationship Id="rId172" Type="http://schemas.openxmlformats.org/officeDocument/2006/relationships/hyperlink" Target="https://emea1.datastream.cp.extranet.thomsonreuters.biz/navigator/EconomicsMetadata.aspx?navcode=US28336L1098&amp;caller=DFO&amp;version=3.0.29.54&amp;nova=false" TargetMode="External"/><Relationship Id="rId228" Type="http://schemas.openxmlformats.org/officeDocument/2006/relationships/hyperlink" Target="https://emea1.datastream.cp.extranet.thomsonreuters.biz/navigator/EconomicsMetadata.aspx?navcode=US4278661081&amp;caller=DFO&amp;version=3.0.29.54&amp;nova=false" TargetMode="External"/><Relationship Id="rId435" Type="http://schemas.openxmlformats.org/officeDocument/2006/relationships/hyperlink" Target="https://emea1.datastream.cp.extranet.thomsonreuters.biz/navigator/EconomicsMetadata.aspx?navcode=US8725401090&amp;caller=DFO&amp;version=3.0.29.54&amp;nova=false" TargetMode="External"/><Relationship Id="rId477" Type="http://schemas.openxmlformats.org/officeDocument/2006/relationships/hyperlink" Target="https://emea1.datastream.cp.extranet.thomsonreuters.biz/navigator/EconomicsMetadata.aspx?navcode=US9299031024&amp;caller=DFO&amp;version=3.0.29.54&amp;nova=false" TargetMode="External"/><Relationship Id="rId281" Type="http://schemas.openxmlformats.org/officeDocument/2006/relationships/hyperlink" Target="https://emea1.datastream.cp.extranet.thomsonreuters.biz/navigator/EconomicsMetadata.aspx?navcode=US5341871094&amp;caller=DFO&amp;version=3.0.29.54&amp;nova=false" TargetMode="External"/><Relationship Id="rId337" Type="http://schemas.openxmlformats.org/officeDocument/2006/relationships/hyperlink" Target="https://emea1.datastream.cp.extranet.thomsonreuters.biz/navigator/EconomicsMetadata.aspx?navcode=US6687711084&amp;caller=DFO&amp;version=3.0.29.54&amp;nova=false" TargetMode="External"/><Relationship Id="rId502" Type="http://schemas.openxmlformats.org/officeDocument/2006/relationships/hyperlink" Target="https://emea1.datastream.cp.extranet.thomsonreuters.biz/navigator/HelpFiles/DatatypeDefinitions/en/99/WC19600.htm" TargetMode="External"/><Relationship Id="rId34" Type="http://schemas.openxmlformats.org/officeDocument/2006/relationships/hyperlink" Target="https://emea1.datastream.cp.extranet.thomsonreuters.biz/navigator/EconomicsMetadata.aspx?navcode=US02079K3059&amp;caller=DFO&amp;version=3.0.29.54&amp;nova=false" TargetMode="External"/><Relationship Id="rId76" Type="http://schemas.openxmlformats.org/officeDocument/2006/relationships/hyperlink" Target="https://emea1.datastream.cp.extranet.thomsonreuters.biz/navigator/EconomicsMetadata.aspx?navcode=US0718131099&amp;caller=DFO&amp;version=3.0.29.54&amp;nova=false" TargetMode="External"/><Relationship Id="rId141" Type="http://schemas.openxmlformats.org/officeDocument/2006/relationships/hyperlink" Target="https://emea1.datastream.cp.extranet.thomsonreuters.biz/navigator/EconomicsMetadata.aspx?navcode=US2223721042&amp;caller=DFO&amp;version=3.0.29.54&amp;nova=false" TargetMode="External"/><Relationship Id="rId379" Type="http://schemas.openxmlformats.org/officeDocument/2006/relationships/hyperlink" Target="https://emea1.datastream.cp.extranet.thomsonreuters.biz/navigator/EconomicsMetadata.aspx?navcode=US7472771010&amp;caller=DFO&amp;version=3.0.29.54&amp;nova=false" TargetMode="External"/><Relationship Id="rId544" Type="http://schemas.openxmlformats.org/officeDocument/2006/relationships/hyperlink" Target="https://emea1.datastream.cp.extranet.thomsonreuters.biz/navigator/HelpFiles/DatatypeDefinitions/en/99/WC08311.htm" TargetMode="External"/><Relationship Id="rId7" Type="http://schemas.openxmlformats.org/officeDocument/2006/relationships/hyperlink" Target="https://emea1.datastream.cp.extranet.thomsonreuters.biz/navigator/EconomicsMetadata.aspx?navcode=CH0102993182&amp;caller=DFO&amp;version=3.0.29.54&amp;nova=false" TargetMode="External"/><Relationship Id="rId183" Type="http://schemas.openxmlformats.org/officeDocument/2006/relationships/hyperlink" Target="https://emea1.datastream.cp.extranet.thomsonreuters.biz/navigator/EconomicsMetadata.aspx?navcode=US30219G1085&amp;caller=DFO&amp;version=3.0.29.54&amp;nova=false" TargetMode="External"/><Relationship Id="rId239" Type="http://schemas.openxmlformats.org/officeDocument/2006/relationships/hyperlink" Target="https://emea1.datastream.cp.extranet.thomsonreuters.biz/navigator/EconomicsMetadata.aspx?navcode=US4499341083&amp;caller=DFO&amp;version=3.0.29.54&amp;nova=false" TargetMode="External"/><Relationship Id="rId390" Type="http://schemas.openxmlformats.org/officeDocument/2006/relationships/hyperlink" Target="https://emea1.datastream.cp.extranet.thomsonreuters.biz/navigator/EconomicsMetadata.aspx?navcode=US7591EP1005&amp;caller=DFO&amp;version=3.0.29.54&amp;nova=false" TargetMode="External"/><Relationship Id="rId404" Type="http://schemas.openxmlformats.org/officeDocument/2006/relationships/hyperlink" Target="https://emea1.datastream.cp.extranet.thomsonreuters.biz/navigator/EconomicsMetadata.aspx?navcode=US7908491035&amp;caller=DFO&amp;version=3.0.29.54&amp;nova=false" TargetMode="External"/><Relationship Id="rId446" Type="http://schemas.openxmlformats.org/officeDocument/2006/relationships/hyperlink" Target="https://emea1.datastream.cp.extranet.thomsonreuters.biz/navigator/EconomicsMetadata.aspx?navcode=US88579Y1010&amp;caller=DFO&amp;version=3.0.29.54&amp;nova=false" TargetMode="External"/><Relationship Id="rId250" Type="http://schemas.openxmlformats.org/officeDocument/2006/relationships/hyperlink" Target="https://emea1.datastream.cp.extranet.thomsonreuters.biz/navigator/EconomicsMetadata.aspx?navcode=US46120E6023&amp;caller=DFO&amp;version=3.0.29.54&amp;nova=false" TargetMode="External"/><Relationship Id="rId292" Type="http://schemas.openxmlformats.org/officeDocument/2006/relationships/hyperlink" Target="https://emea1.datastream.cp.extranet.thomsonreuters.biz/navigator/EconomicsMetadata.aspx?navcode=US5717481023&amp;caller=DFO&amp;version=3.0.29.54&amp;nova=false" TargetMode="External"/><Relationship Id="rId306" Type="http://schemas.openxmlformats.org/officeDocument/2006/relationships/hyperlink" Target="https://emea1.datastream.cp.extranet.thomsonreuters.biz/navigator/EconomicsMetadata.aspx?navcode=US5950171042&amp;caller=DFO&amp;version=3.0.29.54&amp;nova=false" TargetMode="External"/><Relationship Id="rId488" Type="http://schemas.openxmlformats.org/officeDocument/2006/relationships/hyperlink" Target="https://emea1.datastream.cp.extranet.thomsonreuters.biz/navigator/EconomicsMetadata.aspx?navcode=US9621661043&amp;caller=DFO&amp;version=3.0.29.54&amp;nova=false" TargetMode="External"/><Relationship Id="rId45" Type="http://schemas.openxmlformats.org/officeDocument/2006/relationships/hyperlink" Target="https://emea1.datastream.cp.extranet.thomsonreuters.biz/navigator/EconomicsMetadata.aspx?navcode=US03076C1062&amp;caller=DFO&amp;version=3.0.29.54&amp;nova=false" TargetMode="External"/><Relationship Id="rId87" Type="http://schemas.openxmlformats.org/officeDocument/2006/relationships/hyperlink" Target="https://emea1.datastream.cp.extranet.thomsonreuters.biz/navigator/EconomicsMetadata.aspx?navcode=US0936711052&amp;caller=DFO&amp;version=3.0.29.54&amp;nova=false" TargetMode="External"/><Relationship Id="rId110" Type="http://schemas.openxmlformats.org/officeDocument/2006/relationships/hyperlink" Target="https://emea1.datastream.cp.extranet.thomsonreuters.biz/navigator/EconomicsMetadata.aspx?navcode=US14149Y1082&amp;caller=DFO&amp;version=3.0.29.54&amp;nova=false" TargetMode="External"/><Relationship Id="rId348" Type="http://schemas.openxmlformats.org/officeDocument/2006/relationships/hyperlink" Target="https://emea1.datastream.cp.extranet.thomsonreuters.biz/navigator/EconomicsMetadata.aspx?navcode=US6826801036&amp;caller=DFO&amp;version=3.0.29.54&amp;nova=false" TargetMode="External"/><Relationship Id="rId513" Type="http://schemas.openxmlformats.org/officeDocument/2006/relationships/hyperlink" Target="https://emea1.datastream.cp.extranet.thomsonreuters.biz/navigator/HelpFiles/DatatypeDefinitions/en/99/WC19641.htm" TargetMode="External"/><Relationship Id="rId152" Type="http://schemas.openxmlformats.org/officeDocument/2006/relationships/hyperlink" Target="https://emea1.datastream.cp.extranet.thomsonreuters.biz/navigator/EconomicsMetadata.aspx?navcode=US25179M1036&amp;caller=DFO&amp;version=3.0.29.54&amp;nova=false" TargetMode="External"/><Relationship Id="rId194" Type="http://schemas.openxmlformats.org/officeDocument/2006/relationships/hyperlink" Target="https://emea1.datastream.cp.extranet.thomsonreuters.biz/navigator/EconomicsMetadata.aspx?navcode=US3167731005&amp;caller=DFO&amp;version=3.0.29.54&amp;nova=false" TargetMode="External"/><Relationship Id="rId208" Type="http://schemas.openxmlformats.org/officeDocument/2006/relationships/hyperlink" Target="https://emea1.datastream.cp.extranet.thomsonreuters.biz/navigator/EconomicsMetadata.aspx?navcode=US3703341046&amp;caller=DFO&amp;version=3.0.29.54&amp;nova=false" TargetMode="External"/><Relationship Id="rId415" Type="http://schemas.openxmlformats.org/officeDocument/2006/relationships/hyperlink" Target="https://emea1.datastream.cp.extranet.thomsonreuters.biz/navigator/EconomicsMetadata.aspx?navcode=US8326964058&amp;caller=DFO&amp;version=3.0.29.54&amp;nova=false" TargetMode="External"/><Relationship Id="rId457" Type="http://schemas.openxmlformats.org/officeDocument/2006/relationships/hyperlink" Target="https://emea1.datastream.cp.extranet.thomsonreuters.biz/navigator/EconomicsMetadata.aspx?navcode=US9078181081&amp;caller=DFO&amp;version=3.0.29.54&amp;nova=false" TargetMode="External"/><Relationship Id="rId261" Type="http://schemas.openxmlformats.org/officeDocument/2006/relationships/hyperlink" Target="https://emea1.datastream.cp.extranet.thomsonreuters.biz/navigator/EconomicsMetadata.aspx?navcode=US4858651098&amp;caller=DFO&amp;version=3.0.29.54&amp;nova=false" TargetMode="External"/><Relationship Id="rId499" Type="http://schemas.openxmlformats.org/officeDocument/2006/relationships/hyperlink" Target="https://emea1.datastream.cp.extranet.thomsonreuters.biz/navigator/EconomicsMetadata.aspx?navcode=US98956P1021&amp;caller=DFO&amp;version=3.0.29.54&amp;nova=false" TargetMode="External"/><Relationship Id="rId14" Type="http://schemas.openxmlformats.org/officeDocument/2006/relationships/hyperlink" Target="https://emea1.datastream.cp.extranet.thomsonreuters.biz/navigator/EconomicsMetadata.aspx?navcode=IE00BLP1HW54&amp;caller=DFO&amp;version=3.0.29.54&amp;nova=false" TargetMode="External"/><Relationship Id="rId56" Type="http://schemas.openxmlformats.org/officeDocument/2006/relationships/hyperlink" Target="https://emea1.datastream.cp.extranet.thomsonreuters.biz/navigator/EconomicsMetadata.aspx?navcode=US0378331005&amp;caller=DFO&amp;version=3.0.29.54&amp;nova=false" TargetMode="External"/><Relationship Id="rId317" Type="http://schemas.openxmlformats.org/officeDocument/2006/relationships/hyperlink" Target="https://emea1.datastream.cp.extranet.thomsonreuters.biz/navigator/EconomicsMetadata.aspx?navcode=US6267171022&amp;caller=DFO&amp;version=3.0.29.54&amp;nova=false" TargetMode="External"/><Relationship Id="rId359" Type="http://schemas.openxmlformats.org/officeDocument/2006/relationships/hyperlink" Target="https://emea1.datastream.cp.extranet.thomsonreuters.biz/navigator/EconomicsMetadata.aspx?navcode=US7043261079&amp;caller=DFO&amp;version=3.0.29.54&amp;nova=false" TargetMode="External"/><Relationship Id="rId524" Type="http://schemas.openxmlformats.org/officeDocument/2006/relationships/hyperlink" Target="https://emea1.datastream.cp.extranet.thomsonreuters.biz/navigator/HelpFiles/DatatypeDefinitions/en/99/WC19600.htm" TargetMode="External"/><Relationship Id="rId98" Type="http://schemas.openxmlformats.org/officeDocument/2006/relationships/hyperlink" Target="https://emea1.datastream.cp.extranet.thomsonreuters.biz/navigator/EconomicsMetadata.aspx?navcode=US1252691001&amp;caller=DFO&amp;version=3.0.29.54&amp;nova=false" TargetMode="External"/><Relationship Id="rId121" Type="http://schemas.openxmlformats.org/officeDocument/2006/relationships/hyperlink" Target="https://emea1.datastream.cp.extranet.thomsonreuters.biz/navigator/EconomicsMetadata.aspx?navcode=US1727371080&amp;caller=DFO&amp;version=3.0.29.54&amp;nova=false" TargetMode="External"/><Relationship Id="rId163" Type="http://schemas.openxmlformats.org/officeDocument/2006/relationships/hyperlink" Target="https://emea1.datastream.cp.extranet.thomsonreuters.biz/navigator/EconomicsMetadata.aspx?navcode=US2686481027&amp;caller=DFO&amp;version=3.0.29.54&amp;nova=false" TargetMode="External"/><Relationship Id="rId219" Type="http://schemas.openxmlformats.org/officeDocument/2006/relationships/hyperlink" Target="https://emea1.datastream.cp.extranet.thomsonreuters.biz/navigator/EconomicsMetadata.aspx?navcode=US4128221086&amp;caller=DFO&amp;version=3.0.29.54&amp;nova=false" TargetMode="External"/><Relationship Id="rId370" Type="http://schemas.openxmlformats.org/officeDocument/2006/relationships/hyperlink" Target="https://emea1.datastream.cp.extranet.thomsonreuters.biz/navigator/EconomicsMetadata.aspx?navcode=US74144T1088&amp;caller=DFO&amp;version=3.0.29.54&amp;nova=false" TargetMode="External"/><Relationship Id="rId426" Type="http://schemas.openxmlformats.org/officeDocument/2006/relationships/hyperlink" Target="https://emea1.datastream.cp.extranet.thomsonreuters.biz/navigator/EconomicsMetadata.aspx?navcode=US8589121081&amp;caller=DFO&amp;version=3.0.29.54&amp;nova=false" TargetMode="External"/><Relationship Id="rId230" Type="http://schemas.openxmlformats.org/officeDocument/2006/relationships/hyperlink" Target="https://emea1.datastream.cp.extranet.thomsonreuters.biz/navigator/EconomicsMetadata.aspx?navcode=US4325891095&amp;caller=DFO&amp;version=3.0.29.54&amp;nova=false" TargetMode="External"/><Relationship Id="rId468" Type="http://schemas.openxmlformats.org/officeDocument/2006/relationships/hyperlink" Target="https://emea1.datastream.cp.extranet.thomsonreuters.biz/navigator/EconomicsMetadata.aspx?navcode=US92343V1044&amp;caller=DFO&amp;version=3.0.29.54&amp;nova=false" TargetMode="External"/><Relationship Id="rId25" Type="http://schemas.openxmlformats.org/officeDocument/2006/relationships/hyperlink" Target="https://emea1.datastream.cp.extranet.thomsonreuters.biz/navigator/EconomicsMetadata.aspx?navcode=US00817Y1082&amp;caller=DFO&amp;version=3.0.29.54&amp;nova=false" TargetMode="External"/><Relationship Id="rId67" Type="http://schemas.openxmlformats.org/officeDocument/2006/relationships/hyperlink" Target="https://emea1.datastream.cp.extranet.thomsonreuters.biz/navigator/EconomicsMetadata.aspx?navcode=US0536111091&amp;caller=DFO&amp;version=3.0.29.54&amp;nova=false" TargetMode="External"/><Relationship Id="rId272" Type="http://schemas.openxmlformats.org/officeDocument/2006/relationships/hyperlink" Target="https://emea1.datastream.cp.extranet.thomsonreuters.biz/navigator/EconomicsMetadata.aspx?navcode=US5024311095&amp;caller=DFO&amp;version=3.0.29.54&amp;nova=false" TargetMode="External"/><Relationship Id="rId328" Type="http://schemas.openxmlformats.org/officeDocument/2006/relationships/hyperlink" Target="https://emea1.datastream.cp.extranet.thomsonreuters.biz/navigator/EconomicsMetadata.aspx?navcode=US65339F1012&amp;caller=DFO&amp;version=3.0.29.54&amp;nova=false" TargetMode="External"/><Relationship Id="rId535" Type="http://schemas.openxmlformats.org/officeDocument/2006/relationships/hyperlink" Target="https://emea1.datastream.cp.extranet.thomsonreuters.biz/navigator/HelpFiles/DatatypeDefinitions/en/99/WC19641.htm" TargetMode="External"/><Relationship Id="rId88" Type="http://schemas.openxmlformats.org/officeDocument/2006/relationships/hyperlink" Target="https://emea1.datastream.cp.extranet.thomsonreuters.biz/navigator/EconomicsMetadata.aspx?navcode=US0970231058&amp;caller=DFO&amp;version=3.0.29.54&amp;nova=false" TargetMode="External"/><Relationship Id="rId111" Type="http://schemas.openxmlformats.org/officeDocument/2006/relationships/hyperlink" Target="https://emea1.datastream.cp.extranet.thomsonreuters.biz/navigator/EconomicsMetadata.aspx?navcode=US1431301027&amp;caller=DFO&amp;version=3.0.29.54&amp;nova=false" TargetMode="External"/><Relationship Id="rId132" Type="http://schemas.openxmlformats.org/officeDocument/2006/relationships/hyperlink" Target="https://emea1.datastream.cp.extranet.thomsonreuters.biz/navigator/EconomicsMetadata.aspx?navcode=US2003401070&amp;caller=DFO&amp;version=3.0.29.54&amp;nova=false" TargetMode="External"/><Relationship Id="rId153" Type="http://schemas.openxmlformats.org/officeDocument/2006/relationships/hyperlink" Target="https://emea1.datastream.cp.extranet.thomsonreuters.biz/navigator/EconomicsMetadata.aspx?navcode=US2540671011&amp;caller=DFO&amp;version=3.0.29.54&amp;nova=false" TargetMode="External"/><Relationship Id="rId174" Type="http://schemas.openxmlformats.org/officeDocument/2006/relationships/hyperlink" Target="https://emea1.datastream.cp.extranet.thomsonreuters.biz/navigator/EconomicsMetadata.aspx?navcode=US2856611049&amp;caller=DFO&amp;version=3.0.29.54&amp;nova=false" TargetMode="External"/><Relationship Id="rId195" Type="http://schemas.openxmlformats.org/officeDocument/2006/relationships/hyperlink" Target="https://emea1.datastream.cp.extranet.thomsonreuters.biz/navigator/EconomicsMetadata.aspx?navcode=US3205171057&amp;caller=DFO&amp;version=3.0.29.54&amp;nova=false" TargetMode="External"/><Relationship Id="rId209" Type="http://schemas.openxmlformats.org/officeDocument/2006/relationships/hyperlink" Target="https://emea1.datastream.cp.extranet.thomsonreuters.biz/navigator/EconomicsMetadata.aspx?navcode=US3724601055&amp;caller=DFO&amp;version=3.0.29.54&amp;nova=false" TargetMode="External"/><Relationship Id="rId360" Type="http://schemas.openxmlformats.org/officeDocument/2006/relationships/hyperlink" Target="https://emea1.datastream.cp.extranet.thomsonreuters.biz/navigator/EconomicsMetadata.aspx?navcode=US7127041058&amp;caller=DFO&amp;version=3.0.29.54&amp;nova=false" TargetMode="External"/><Relationship Id="rId381" Type="http://schemas.openxmlformats.org/officeDocument/2006/relationships/hyperlink" Target="https://emea1.datastream.cp.extranet.thomsonreuters.biz/navigator/EconomicsMetadata.aspx?navcode=US74762E1029&amp;caller=DFO&amp;version=3.0.29.54&amp;nova=false" TargetMode="External"/><Relationship Id="rId416" Type="http://schemas.openxmlformats.org/officeDocument/2006/relationships/hyperlink" Target="https://emea1.datastream.cp.extranet.thomsonreuters.biz/navigator/EconomicsMetadata.aspx?navcode=US8330341012&amp;caller=DFO&amp;version=3.0.29.54&amp;nova=false" TargetMode="External"/><Relationship Id="rId220" Type="http://schemas.openxmlformats.org/officeDocument/2006/relationships/hyperlink" Target="https://emea1.datastream.cp.extranet.thomsonreuters.biz/navigator/EconomicsMetadata.aspx?navcode=US4130861093&amp;caller=DFO&amp;version=3.0.29.54&amp;nova=false" TargetMode="External"/><Relationship Id="rId241" Type="http://schemas.openxmlformats.org/officeDocument/2006/relationships/hyperlink" Target="https://emea1.datastream.cp.extranet.thomsonreuters.biz/navigator/EconomicsMetadata.aspx?navcode=US4523081093&amp;caller=DFO&amp;version=3.0.29.54&amp;nova=false" TargetMode="External"/><Relationship Id="rId437" Type="http://schemas.openxmlformats.org/officeDocument/2006/relationships/hyperlink" Target="https://emea1.datastream.cp.extranet.thomsonreuters.biz/navigator/EconomicsMetadata.aspx?navcode=US87612E1064&amp;caller=DFO&amp;version=3.0.29.54&amp;nova=false" TargetMode="External"/><Relationship Id="rId458" Type="http://schemas.openxmlformats.org/officeDocument/2006/relationships/hyperlink" Target="https://emea1.datastream.cp.extranet.thomsonreuters.biz/navigator/EconomicsMetadata.aspx?navcode=US9092143067&amp;caller=DFO&amp;version=3.0.29.54&amp;nova=false" TargetMode="External"/><Relationship Id="rId479" Type="http://schemas.openxmlformats.org/officeDocument/2006/relationships/hyperlink" Target="https://emea1.datastream.cp.extranet.thomsonreuters.biz/navigator/EconomicsMetadata.aspx?navcode=US9314271084&amp;caller=DFO&amp;version=3.0.29.54&amp;nova=false" TargetMode="External"/><Relationship Id="rId15" Type="http://schemas.openxmlformats.org/officeDocument/2006/relationships/hyperlink" Target="https://emea1.datastream.cp.extranet.thomsonreuters.biz/navigator/EconomicsMetadata.aspx?navcode=IE00BTN1Y115&amp;caller=DFO&amp;version=3.0.29.54&amp;nova=false" TargetMode="External"/><Relationship Id="rId36" Type="http://schemas.openxmlformats.org/officeDocument/2006/relationships/hyperlink" Target="https://emea1.datastream.cp.extranet.thomsonreuters.biz/navigator/EconomicsMetadata.aspx?navcode=US0214411003&amp;caller=DFO&amp;version=3.0.29.54&amp;nova=false" TargetMode="External"/><Relationship Id="rId57" Type="http://schemas.openxmlformats.org/officeDocument/2006/relationships/hyperlink" Target="https://emea1.datastream.cp.extranet.thomsonreuters.biz/navigator/EconomicsMetadata.aspx?navcode=US0381491002&amp;caller=DFO&amp;version=3.0.29.54&amp;nova=false" TargetMode="External"/><Relationship Id="rId262" Type="http://schemas.openxmlformats.org/officeDocument/2006/relationships/hyperlink" Target="https://emea1.datastream.cp.extranet.thomsonreuters.biz/navigator/EconomicsMetadata.aspx?navcode=US48666K1097&amp;caller=DFO&amp;version=3.0.29.54&amp;nova=false" TargetMode="External"/><Relationship Id="rId283" Type="http://schemas.openxmlformats.org/officeDocument/2006/relationships/hyperlink" Target="https://emea1.datastream.cp.extranet.thomsonreuters.biz/navigator/EconomicsMetadata.aspx?navcode=US5398301094&amp;caller=DFO&amp;version=3.0.29.54&amp;nova=false" TargetMode="External"/><Relationship Id="rId318" Type="http://schemas.openxmlformats.org/officeDocument/2006/relationships/hyperlink" Target="https://emea1.datastream.cp.extranet.thomsonreuters.biz/navigator/EconomicsMetadata.aspx?navcode=US6293775085&amp;caller=DFO&amp;version=3.0.29.54&amp;nova=false" TargetMode="External"/><Relationship Id="rId339" Type="http://schemas.openxmlformats.org/officeDocument/2006/relationships/hyperlink" Target="https://emea1.datastream.cp.extranet.thomsonreuters.biz/navigator/EconomicsMetadata.aspx?navcode=US6700081010&amp;caller=DFO&amp;version=3.0.29.54&amp;nova=false" TargetMode="External"/><Relationship Id="rId490" Type="http://schemas.openxmlformats.org/officeDocument/2006/relationships/hyperlink" Target="https://emea1.datastream.cp.extranet.thomsonreuters.biz/navigator/EconomicsMetadata.aspx?navcode=US9668371068&amp;caller=DFO&amp;version=3.0.29.54&amp;nova=false" TargetMode="External"/><Relationship Id="rId504" Type="http://schemas.openxmlformats.org/officeDocument/2006/relationships/hyperlink" Target="https://emea1.datastream.cp.extranet.thomsonreuters.biz/navigator/HelpFiles/DatatypeDefinitions/en/99/WC19690.htm" TargetMode="External"/><Relationship Id="rId525" Type="http://schemas.openxmlformats.org/officeDocument/2006/relationships/hyperlink" Target="https://emea1.datastream.cp.extranet.thomsonreuters.biz/navigator/HelpFiles/DatatypeDefinitions/en/99/WC19601.htm" TargetMode="External"/><Relationship Id="rId546" Type="http://schemas.openxmlformats.org/officeDocument/2006/relationships/printerSettings" Target="../printerSettings/printerSettings4.bin"/><Relationship Id="rId78" Type="http://schemas.openxmlformats.org/officeDocument/2006/relationships/hyperlink" Target="https://emea1.datastream.cp.extranet.thomsonreuters.biz/navigator/EconomicsMetadata.aspx?navcode=US0758871091&amp;caller=DFO&amp;version=3.0.29.54&amp;nova=false" TargetMode="External"/><Relationship Id="rId99" Type="http://schemas.openxmlformats.org/officeDocument/2006/relationships/hyperlink" Target="https://emea1.datastream.cp.extranet.thomsonreuters.biz/navigator/EconomicsMetadata.aspx?navcode=US12541W2098&amp;caller=DFO&amp;version=3.0.29.54&amp;nova=false" TargetMode="External"/><Relationship Id="rId101" Type="http://schemas.openxmlformats.org/officeDocument/2006/relationships/hyperlink" Target="https://emea1.datastream.cp.extranet.thomsonreuters.biz/navigator/EconomicsMetadata.aspx?navcode=US12572Q1058&amp;caller=DFO&amp;version=3.0.29.54&amp;nova=false" TargetMode="External"/><Relationship Id="rId122" Type="http://schemas.openxmlformats.org/officeDocument/2006/relationships/hyperlink" Target="https://emea1.datastream.cp.extranet.thomsonreuters.biz/navigator/EconomicsMetadata.aspx?navcode=US17275R1023&amp;caller=DFO&amp;version=3.0.29.54&amp;nova=false" TargetMode="External"/><Relationship Id="rId143" Type="http://schemas.openxmlformats.org/officeDocument/2006/relationships/hyperlink" Target="https://emea1.datastream.cp.extranet.thomsonreuters.biz/navigator/EconomicsMetadata.aspx?navcode=US23331A1097&amp;caller=DFO&amp;version=3.0.29.54&amp;nova=false" TargetMode="External"/><Relationship Id="rId164" Type="http://schemas.openxmlformats.org/officeDocument/2006/relationships/hyperlink" Target="https://emea1.datastream.cp.extranet.thomsonreuters.biz/navigator/EconomicsMetadata.aspx?navcode=US26875P1012&amp;caller=DFO&amp;version=3.0.29.54&amp;nova=false" TargetMode="External"/><Relationship Id="rId185" Type="http://schemas.openxmlformats.org/officeDocument/2006/relationships/hyperlink" Target="https://emea1.datastream.cp.extranet.thomsonreuters.biz/navigator/EconomicsMetadata.aspx?navcode=US3024451011&amp;caller=DFO&amp;version=3.0.29.54&amp;nova=false" TargetMode="External"/><Relationship Id="rId350" Type="http://schemas.openxmlformats.org/officeDocument/2006/relationships/hyperlink" Target="https://emea1.datastream.cp.extranet.thomsonreuters.biz/navigator/EconomicsMetadata.aspx?navcode=US69331C1080&amp;caller=DFO&amp;version=3.0.29.54&amp;nova=false" TargetMode="External"/><Relationship Id="rId371" Type="http://schemas.openxmlformats.org/officeDocument/2006/relationships/hyperlink" Target="https://emea1.datastream.cp.extranet.thomsonreuters.biz/navigator/EconomicsMetadata.aspx?navcode=US74251V1026&amp;caller=DFO&amp;version=3.0.29.54&amp;nova=false" TargetMode="External"/><Relationship Id="rId406" Type="http://schemas.openxmlformats.org/officeDocument/2006/relationships/hyperlink" Target="https://emea1.datastream.cp.extranet.thomsonreuters.biz/navigator/EconomicsMetadata.aspx?navcode=US80004C1018&amp;caller=DFO&amp;version=3.0.29.54&amp;nova=false" TargetMode="External"/><Relationship Id="rId9" Type="http://schemas.openxmlformats.org/officeDocument/2006/relationships/hyperlink" Target="https://emea1.datastream.cp.extranet.thomsonreuters.biz/navigator/EconomicsMetadata.aspx?navcode=GB00BDCPN049&amp;caller=DFO&amp;version=3.0.29.54&amp;nova=false" TargetMode="External"/><Relationship Id="rId210" Type="http://schemas.openxmlformats.org/officeDocument/2006/relationships/hyperlink" Target="https://emea1.datastream.cp.extranet.thomsonreuters.biz/navigator/EconomicsMetadata.aspx?navcode=US37247D1063&amp;caller=DFO&amp;version=3.0.29.54&amp;nova=false" TargetMode="External"/><Relationship Id="rId392" Type="http://schemas.openxmlformats.org/officeDocument/2006/relationships/hyperlink" Target="https://emea1.datastream.cp.extranet.thomsonreuters.biz/navigator/EconomicsMetadata.aspx?navcode=US7617131062&amp;caller=DFO&amp;version=3.0.29.54&amp;nova=false" TargetMode="External"/><Relationship Id="rId427" Type="http://schemas.openxmlformats.org/officeDocument/2006/relationships/hyperlink" Target="https://emea1.datastream.cp.extranet.thomsonreuters.biz/navigator/EconomicsMetadata.aspx?navcode=US8636671013&amp;caller=DFO&amp;version=3.0.29.54&amp;nova=false" TargetMode="External"/><Relationship Id="rId448" Type="http://schemas.openxmlformats.org/officeDocument/2006/relationships/hyperlink" Target="https://emea1.datastream.cp.extranet.thomsonreuters.biz/navigator/EconomicsMetadata.aspx?navcode=US8873173038&amp;caller=DFO&amp;version=3.0.29.54&amp;nova=false" TargetMode="External"/><Relationship Id="rId469" Type="http://schemas.openxmlformats.org/officeDocument/2006/relationships/hyperlink" Target="https://emea1.datastream.cp.extranet.thomsonreuters.biz/navigator/EconomicsMetadata.aspx?navcode=US92553P2011&amp;caller=DFO&amp;version=3.0.29.54&amp;nova=false" TargetMode="External"/><Relationship Id="rId26" Type="http://schemas.openxmlformats.org/officeDocument/2006/relationships/hyperlink" Target="https://emea1.datastream.cp.extranet.thomsonreuters.biz/navigator/EconomicsMetadata.aspx?navcode=US00846U1016&amp;caller=DFO&amp;version=3.0.29.54&amp;nova=false" TargetMode="External"/><Relationship Id="rId231" Type="http://schemas.openxmlformats.org/officeDocument/2006/relationships/hyperlink" Target="https://emea1.datastream.cp.extranet.thomsonreuters.biz/navigator/EconomicsMetadata.aspx?navcode=US4370761029&amp;caller=DFO&amp;version=3.0.29.54&amp;nova=false" TargetMode="External"/><Relationship Id="rId252" Type="http://schemas.openxmlformats.org/officeDocument/2006/relationships/hyperlink" Target="https://emea1.datastream.cp.extranet.thomsonreuters.biz/navigator/EconomicsMetadata.aspx?navcode=US46625H1005&amp;caller=DFO&amp;version=3.0.29.54&amp;nova=false" TargetMode="External"/><Relationship Id="rId273" Type="http://schemas.openxmlformats.org/officeDocument/2006/relationships/hyperlink" Target="https://emea1.datastream.cp.extranet.thomsonreuters.biz/navigator/EconomicsMetadata.aspx?navcode=US50540R4092&amp;caller=DFO&amp;version=3.0.29.54&amp;nova=false" TargetMode="External"/><Relationship Id="rId294" Type="http://schemas.openxmlformats.org/officeDocument/2006/relationships/hyperlink" Target="https://emea1.datastream.cp.extranet.thomsonreuters.biz/navigator/EconomicsMetadata.aspx?navcode=US5745991068&amp;caller=DFO&amp;version=3.0.29.54&amp;nova=false" TargetMode="External"/><Relationship Id="rId308" Type="http://schemas.openxmlformats.org/officeDocument/2006/relationships/hyperlink" Target="https://emea1.datastream.cp.extranet.thomsonreuters.biz/navigator/EconomicsMetadata.aspx?navcode=US6010731098&amp;caller=DFO&amp;version=3.0.29.54&amp;nova=false" TargetMode="External"/><Relationship Id="rId329" Type="http://schemas.openxmlformats.org/officeDocument/2006/relationships/hyperlink" Target="https://emea1.datastream.cp.extranet.thomsonreuters.biz/navigator/EconomicsMetadata.aspx?navcode=US6540861076&amp;caller=DFO&amp;version=3.0.29.54&amp;nova=false" TargetMode="External"/><Relationship Id="rId480" Type="http://schemas.openxmlformats.org/officeDocument/2006/relationships/hyperlink" Target="https://emea1.datastream.cp.extranet.thomsonreuters.biz/navigator/EconomicsMetadata.aspx?navcode=US9393221034&amp;caller=DFO&amp;version=3.0.29.54&amp;nova=false" TargetMode="External"/><Relationship Id="rId515" Type="http://schemas.openxmlformats.org/officeDocument/2006/relationships/hyperlink" Target="https://emea1.datastream.cp.extranet.thomsonreuters.biz/navigator/HelpFiles/DatatypeDefinitions/en/99/WC19651.htm" TargetMode="External"/><Relationship Id="rId536" Type="http://schemas.openxmlformats.org/officeDocument/2006/relationships/hyperlink" Target="https://emea1.datastream.cp.extranet.thomsonreuters.biz/navigator/HelpFiles/DatatypeDefinitions/en/99/WC19650.htm" TargetMode="External"/><Relationship Id="rId47" Type="http://schemas.openxmlformats.org/officeDocument/2006/relationships/hyperlink" Target="https://emea1.datastream.cp.extranet.thomsonreuters.biz/navigator/EconomicsMetadata.aspx?navcode=US0320951017&amp;caller=DFO&amp;version=3.0.29.54&amp;nova=false" TargetMode="External"/><Relationship Id="rId68" Type="http://schemas.openxmlformats.org/officeDocument/2006/relationships/hyperlink" Target="https://emea1.datastream.cp.extranet.thomsonreuters.biz/navigator/EconomicsMetadata.aspx?navcode=US0543031027&amp;caller=DFO&amp;version=3.0.29.54&amp;nova=false" TargetMode="External"/><Relationship Id="rId89" Type="http://schemas.openxmlformats.org/officeDocument/2006/relationships/hyperlink" Target="https://emea1.datastream.cp.extranet.thomsonreuters.biz/navigator/EconomicsMetadata.aspx?navcode=US09857L1089&amp;caller=DFO&amp;version=3.0.29.54&amp;nova=false" TargetMode="External"/><Relationship Id="rId112" Type="http://schemas.openxmlformats.org/officeDocument/2006/relationships/hyperlink" Target="https://emea1.datastream.cp.extranet.thomsonreuters.biz/navigator/EconomicsMetadata.aspx?navcode=US1491231015&amp;caller=DFO&amp;version=3.0.29.54&amp;nova=false" TargetMode="External"/><Relationship Id="rId133" Type="http://schemas.openxmlformats.org/officeDocument/2006/relationships/hyperlink" Target="https://emea1.datastream.cp.extranet.thomsonreuters.biz/navigator/EconomicsMetadata.aspx?navcode=US2056381096&amp;caller=DFO&amp;version=3.0.29.54&amp;nova=false" TargetMode="External"/><Relationship Id="rId154" Type="http://schemas.openxmlformats.org/officeDocument/2006/relationships/hyperlink" Target="https://emea1.datastream.cp.extranet.thomsonreuters.biz/navigator/EconomicsMetadata.aspx?navcode=US2546871060&amp;caller=DFO&amp;version=3.0.29.54&amp;nova=false" TargetMode="External"/><Relationship Id="rId175" Type="http://schemas.openxmlformats.org/officeDocument/2006/relationships/hyperlink" Target="https://emea1.datastream.cp.extranet.thomsonreuters.biz/navigator/EconomicsMetadata.aspx?navcode=US2910111044&amp;caller=DFO&amp;version=3.0.29.54&amp;nova=false" TargetMode="External"/><Relationship Id="rId340" Type="http://schemas.openxmlformats.org/officeDocument/2006/relationships/hyperlink" Target="https://emea1.datastream.cp.extranet.thomsonreuters.biz/navigator/EconomicsMetadata.aspx?navcode=US6703461052&amp;caller=DFO&amp;version=3.0.29.54&amp;nova=false" TargetMode="External"/><Relationship Id="rId361" Type="http://schemas.openxmlformats.org/officeDocument/2006/relationships/hyperlink" Target="https://emea1.datastream.cp.extranet.thomsonreuters.biz/navigator/EconomicsMetadata.aspx?navcode=US7134481081&amp;caller=DFO&amp;version=3.0.29.54&amp;nova=false" TargetMode="External"/><Relationship Id="rId196" Type="http://schemas.openxmlformats.org/officeDocument/2006/relationships/hyperlink" Target="https://emea1.datastream.cp.extranet.thomsonreuters.biz/navigator/EconomicsMetadata.aspx?navcode=US3377381088&amp;caller=DFO&amp;version=3.0.29.54&amp;nova=false" TargetMode="External"/><Relationship Id="rId200" Type="http://schemas.openxmlformats.org/officeDocument/2006/relationships/hyperlink" Target="https://emea1.datastream.cp.extranet.thomsonreuters.biz/navigator/EconomicsMetadata.aspx?navcode=US3453708600&amp;caller=DFO&amp;version=3.0.29.54&amp;nova=false" TargetMode="External"/><Relationship Id="rId382" Type="http://schemas.openxmlformats.org/officeDocument/2006/relationships/hyperlink" Target="https://emea1.datastream.cp.extranet.thomsonreuters.biz/navigator/EconomicsMetadata.aspx?navcode=US74834L1008&amp;caller=DFO&amp;version=3.0.29.54&amp;nova=false" TargetMode="External"/><Relationship Id="rId417" Type="http://schemas.openxmlformats.org/officeDocument/2006/relationships/hyperlink" Target="https://emea1.datastream.cp.extranet.thomsonreuters.biz/navigator/EconomicsMetadata.aspx?navcode=US8425871071&amp;caller=DFO&amp;version=3.0.29.54&amp;nova=false" TargetMode="External"/><Relationship Id="rId438" Type="http://schemas.openxmlformats.org/officeDocument/2006/relationships/hyperlink" Target="https://emea1.datastream.cp.extranet.thomsonreuters.biz/navigator/EconomicsMetadata.aspx?navcode=US87901J1051&amp;caller=DFO&amp;version=3.0.29.54&amp;nova=false" TargetMode="External"/><Relationship Id="rId459" Type="http://schemas.openxmlformats.org/officeDocument/2006/relationships/hyperlink" Target="https://emea1.datastream.cp.extranet.thomsonreuters.biz/navigator/EconomicsMetadata.aspx?navcode=US9113121068&amp;caller=DFO&amp;version=3.0.29.54&amp;nova=false" TargetMode="External"/><Relationship Id="rId16" Type="http://schemas.openxmlformats.org/officeDocument/2006/relationships/hyperlink" Target="https://emea1.datastream.cp.extranet.thomsonreuters.biz/navigator/EconomicsMetadata.aspx?navcode=IE00BY7QL619&amp;caller=DFO&amp;version=3.0.29.54&amp;nova=false" TargetMode="External"/><Relationship Id="rId221" Type="http://schemas.openxmlformats.org/officeDocument/2006/relationships/hyperlink" Target="https://emea1.datastream.cp.extranet.thomsonreuters.biz/navigator/EconomicsMetadata.aspx?navcode=US4136191073&amp;caller=DFO&amp;version=3.0.29.54&amp;nova=false" TargetMode="External"/><Relationship Id="rId242" Type="http://schemas.openxmlformats.org/officeDocument/2006/relationships/hyperlink" Target="https://emea1.datastream.cp.extranet.thomsonreuters.biz/navigator/EconomicsMetadata.aspx?navcode=US4581401001&amp;caller=DFO&amp;version=3.0.29.54&amp;nova=false" TargetMode="External"/><Relationship Id="rId263" Type="http://schemas.openxmlformats.org/officeDocument/2006/relationships/hyperlink" Target="https://emea1.datastream.cp.extranet.thomsonreuters.biz/navigator/EconomicsMetadata.aspx?navcode=US4878361082&amp;caller=DFO&amp;version=3.0.29.54&amp;nova=false" TargetMode="External"/><Relationship Id="rId284" Type="http://schemas.openxmlformats.org/officeDocument/2006/relationships/hyperlink" Target="https://emea1.datastream.cp.extranet.thomsonreuters.biz/navigator/EconomicsMetadata.aspx?navcode=US5404241086&amp;caller=DFO&amp;version=3.0.29.54&amp;nova=false" TargetMode="External"/><Relationship Id="rId319" Type="http://schemas.openxmlformats.org/officeDocument/2006/relationships/hyperlink" Target="https://emea1.datastream.cp.extranet.thomsonreuters.biz/navigator/EconomicsMetadata.aspx?navcode=US62955J1034&amp;caller=DFO&amp;version=3.0.29.54&amp;nova=false" TargetMode="External"/><Relationship Id="rId470" Type="http://schemas.openxmlformats.org/officeDocument/2006/relationships/hyperlink" Target="https://emea1.datastream.cp.extranet.thomsonreuters.biz/navigator/EconomicsMetadata.aspx?navcode=US9255501051&amp;caller=DFO&amp;version=3.0.29.54&amp;nova=false" TargetMode="External"/><Relationship Id="rId491" Type="http://schemas.openxmlformats.org/officeDocument/2006/relationships/hyperlink" Target="https://emea1.datastream.cp.extranet.thomsonreuters.biz/navigator/EconomicsMetadata.aspx?navcode=US9694571004&amp;caller=DFO&amp;version=3.0.29.54&amp;nova=false" TargetMode="External"/><Relationship Id="rId505" Type="http://schemas.openxmlformats.org/officeDocument/2006/relationships/hyperlink" Target="https://emea1.datastream.cp.extranet.thomsonreuters.biz/navigator/HelpFiles/DatatypeDefinitions/en/99/WC19691.htm" TargetMode="External"/><Relationship Id="rId526" Type="http://schemas.openxmlformats.org/officeDocument/2006/relationships/hyperlink" Target="https://emea1.datastream.cp.extranet.thomsonreuters.biz/navigator/HelpFiles/DatatypeDefinitions/en/99/WC19690.htm" TargetMode="External"/><Relationship Id="rId37" Type="http://schemas.openxmlformats.org/officeDocument/2006/relationships/hyperlink" Target="https://emea1.datastream.cp.extranet.thomsonreuters.biz/navigator/EconomicsMetadata.aspx?navcode=US02209S1033&amp;caller=DFO&amp;version=3.0.29.54&amp;nova=false" TargetMode="External"/><Relationship Id="rId58" Type="http://schemas.openxmlformats.org/officeDocument/2006/relationships/hyperlink" Target="https://emea1.datastream.cp.extranet.thomsonreuters.biz/navigator/EconomicsMetadata.aspx?navcode=US0382221051&amp;caller=DFO&amp;version=3.0.29.54&amp;nova=false" TargetMode="External"/><Relationship Id="rId79" Type="http://schemas.openxmlformats.org/officeDocument/2006/relationships/hyperlink" Target="https://emea1.datastream.cp.extranet.thomsonreuters.biz/navigator/EconomicsMetadata.aspx?navcode=US0758961&amp;caller=DFO&amp;version=3.0.29.54&amp;nova=false" TargetMode="External"/><Relationship Id="rId102" Type="http://schemas.openxmlformats.org/officeDocument/2006/relationships/hyperlink" Target="https://emea1.datastream.cp.extranet.thomsonreuters.biz/navigator/EconomicsMetadata.aspx?navcode=US1258961002&amp;caller=DFO&amp;version=3.0.29.54&amp;nova=false" TargetMode="External"/><Relationship Id="rId123" Type="http://schemas.openxmlformats.org/officeDocument/2006/relationships/hyperlink" Target="https://emea1.datastream.cp.extranet.thomsonreuters.biz/navigator/EconomicsMetadata.aspx?navcode=US1729081059&amp;caller=DFO&amp;version=3.0.29.54&amp;nova=false" TargetMode="External"/><Relationship Id="rId144" Type="http://schemas.openxmlformats.org/officeDocument/2006/relationships/hyperlink" Target="https://emea1.datastream.cp.extranet.thomsonreuters.biz/navigator/EconomicsMetadata.aspx?navcode=US2333311072&amp;caller=DFO&amp;version=3.0.29.54&amp;nova=false" TargetMode="External"/><Relationship Id="rId330" Type="http://schemas.openxmlformats.org/officeDocument/2006/relationships/hyperlink" Target="https://emea1.datastream.cp.extranet.thomsonreuters.biz/navigator/EconomicsMetadata.aspx?navcode=US6541061031&amp;caller=DFO&amp;version=3.0.29.54&amp;nova=false" TargetMode="External"/><Relationship Id="rId90" Type="http://schemas.openxmlformats.org/officeDocument/2006/relationships/hyperlink" Target="https://emea1.datastream.cp.extranet.thomsonreuters.biz/navigator/EconomicsMetadata.aspx?navcode=US1011211018&amp;caller=DFO&amp;version=3.0.29.54&amp;nova=false" TargetMode="External"/><Relationship Id="rId165" Type="http://schemas.openxmlformats.org/officeDocument/2006/relationships/hyperlink" Target="https://emea1.datastream.cp.extranet.thomsonreuters.biz/navigator/EconomicsMetadata.aspx?navcode=US26884L1098&amp;caller=DFO&amp;version=3.0.29.54&amp;nova=false" TargetMode="External"/><Relationship Id="rId186" Type="http://schemas.openxmlformats.org/officeDocument/2006/relationships/hyperlink" Target="https://emea1.datastream.cp.extranet.thomsonreuters.biz/navigator/EconomicsMetadata.aspx?navcode=US3024913036&amp;caller=DFO&amp;version=3.0.29.54&amp;nova=false" TargetMode="External"/><Relationship Id="rId351" Type="http://schemas.openxmlformats.org/officeDocument/2006/relationships/hyperlink" Target="https://emea1.datastream.cp.extranet.thomsonreuters.biz/navigator/EconomicsMetadata.aspx?navcode=US6934751057&amp;caller=DFO&amp;version=3.0.29.54&amp;nova=false" TargetMode="External"/><Relationship Id="rId372" Type="http://schemas.openxmlformats.org/officeDocument/2006/relationships/hyperlink" Target="https://emea1.datastream.cp.extranet.thomsonreuters.biz/navigator/EconomicsMetadata.aspx?navcode=US7427181091&amp;caller=DFO&amp;version=3.0.29.54&amp;nova=false" TargetMode="External"/><Relationship Id="rId393" Type="http://schemas.openxmlformats.org/officeDocument/2006/relationships/hyperlink" Target="https://emea1.datastream.cp.extranet.thomsonreuters.biz/navigator/EconomicsMetadata.aspx?navcode=US7703231032&amp;caller=DFO&amp;version=3.0.29.54&amp;nova=false" TargetMode="External"/><Relationship Id="rId407" Type="http://schemas.openxmlformats.org/officeDocument/2006/relationships/hyperlink" Target="https://emea1.datastream.cp.extranet.thomsonreuters.biz/navigator/EconomicsMetadata.aspx?navcode=US80589M1027&amp;caller=DFO&amp;version=3.0.29.54&amp;nova=false" TargetMode="External"/><Relationship Id="rId428" Type="http://schemas.openxmlformats.org/officeDocument/2006/relationships/hyperlink" Target="https://emea1.datastream.cp.extranet.thomsonreuters.biz/navigator/EconomicsMetadata.aspx?navcode=US8668102036&amp;caller=DFO&amp;version=3.0.29.54&amp;nova=false" TargetMode="External"/><Relationship Id="rId449" Type="http://schemas.openxmlformats.org/officeDocument/2006/relationships/hyperlink" Target="https://emea1.datastream.cp.extranet.thomsonreuters.biz/navigator/EconomicsMetadata.aspx?navcode=US8919061098&amp;caller=DFO&amp;version=3.0.29.54&amp;nova=false" TargetMode="External"/><Relationship Id="rId211" Type="http://schemas.openxmlformats.org/officeDocument/2006/relationships/hyperlink" Target="https://emea1.datastream.cp.extranet.thomsonreuters.biz/navigator/EconomicsMetadata.aspx?navcode=US3755581036&amp;caller=DFO&amp;version=3.0.29.54&amp;nova=false" TargetMode="External"/><Relationship Id="rId232" Type="http://schemas.openxmlformats.org/officeDocument/2006/relationships/hyperlink" Target="https://emea1.datastream.cp.extranet.thomsonreuters.biz/navigator/EconomicsMetadata.aspx?navcode=US4385161066&amp;caller=DFO&amp;version=3.0.29.54&amp;nova=false" TargetMode="External"/><Relationship Id="rId253" Type="http://schemas.openxmlformats.org/officeDocument/2006/relationships/hyperlink" Target="https://emea1.datastream.cp.extranet.thomsonreuters.biz/navigator/EconomicsMetadata.aspx?navcode=US4663131039&amp;caller=DFO&amp;version=3.0.29.54&amp;nova=false" TargetMode="External"/><Relationship Id="rId274" Type="http://schemas.openxmlformats.org/officeDocument/2006/relationships/hyperlink" Target="https://emea1.datastream.cp.extranet.thomsonreuters.biz/navigator/EconomicsMetadata.aspx?navcode=US5184391044&amp;caller=DFO&amp;version=3.0.29.54&amp;nova=false" TargetMode="External"/><Relationship Id="rId295" Type="http://schemas.openxmlformats.org/officeDocument/2006/relationships/hyperlink" Target="https://emea1.datastream.cp.extranet.thomsonreuters.biz/navigator/EconomicsMetadata.aspx?navcode=US57636Q1040&amp;caller=DFO&amp;version=3.0.29.54&amp;nova=false" TargetMode="External"/><Relationship Id="rId309" Type="http://schemas.openxmlformats.org/officeDocument/2006/relationships/hyperlink" Target="https://emea1.datastream.cp.extranet.thomsonreuters.biz/navigator/EconomicsMetadata.aspx?navcode=US6085541018&amp;caller=DFO&amp;version=3.0.29.54&amp;nova=false" TargetMode="External"/><Relationship Id="rId460" Type="http://schemas.openxmlformats.org/officeDocument/2006/relationships/hyperlink" Target="https://emea1.datastream.cp.extranet.thomsonreuters.biz/navigator/EconomicsMetadata.aspx?navcode=US9129091081&amp;caller=DFO&amp;version=3.0.29.54&amp;nova=false" TargetMode="External"/><Relationship Id="rId481" Type="http://schemas.openxmlformats.org/officeDocument/2006/relationships/hyperlink" Target="https://emea1.datastream.cp.extranet.thomsonreuters.biz/navigator/EconomicsMetadata.aspx?navcode=US94106L1098&amp;caller=DFO&amp;version=3.0.29.54&amp;nova=false" TargetMode="External"/><Relationship Id="rId516" Type="http://schemas.openxmlformats.org/officeDocument/2006/relationships/hyperlink" Target="https://emea1.datastream.cp.extranet.thomsonreuters.biz/navigator/HelpFiles/DatatypeDefinitions/en/99/WC19660.htm" TargetMode="External"/><Relationship Id="rId27" Type="http://schemas.openxmlformats.org/officeDocument/2006/relationships/hyperlink" Target="https://emea1.datastream.cp.extranet.thomsonreuters.biz/navigator/EconomicsMetadata.aspx?navcode=US0091581068&amp;caller=DFO&amp;version=3.0.29.54&amp;nova=false" TargetMode="External"/><Relationship Id="rId48" Type="http://schemas.openxmlformats.org/officeDocument/2006/relationships/hyperlink" Target="https://emea1.datastream.cp.extranet.thomsonreuters.biz/navigator/EconomicsMetadata.aspx?navcode=US0325111070&amp;caller=DFO&amp;version=3.0.29.54&amp;nova=false" TargetMode="External"/><Relationship Id="rId69" Type="http://schemas.openxmlformats.org/officeDocument/2006/relationships/hyperlink" Target="https://emea1.datastream.cp.extranet.thomsonreuters.biz/navigator/EconomicsMetadata.aspx?navcode=US0559211000&amp;caller=DFO&amp;version=3.0.29.54&amp;nova=false" TargetMode="External"/><Relationship Id="rId113" Type="http://schemas.openxmlformats.org/officeDocument/2006/relationships/hyperlink" Target="https://emea1.datastream.cp.extranet.thomsonreuters.biz/navigator/EconomicsMetadata.aspx?navcode=US1510201049&amp;caller=DFO&amp;version=3.0.29.54&amp;nova=false" TargetMode="External"/><Relationship Id="rId134" Type="http://schemas.openxmlformats.org/officeDocument/2006/relationships/hyperlink" Target="https://emea1.datastream.cp.extranet.thomsonreuters.biz/navigator/EconomicsMetadata.aspx?navcode=US2058871029&amp;caller=DFO&amp;version=3.0.29.54&amp;nova=false" TargetMode="External"/><Relationship Id="rId320" Type="http://schemas.openxmlformats.org/officeDocument/2006/relationships/hyperlink" Target="https://emea1.datastream.cp.extranet.thomsonreuters.biz/navigator/EconomicsMetadata.aspx?navcode=US6311031081&amp;caller=DFO&amp;version=3.0.29.54&amp;nova=false" TargetMode="External"/><Relationship Id="rId537" Type="http://schemas.openxmlformats.org/officeDocument/2006/relationships/hyperlink" Target="https://emea1.datastream.cp.extranet.thomsonreuters.biz/navigator/HelpFiles/DatatypeDefinitions/en/99/WC19651.htm" TargetMode="External"/><Relationship Id="rId80" Type="http://schemas.openxmlformats.org/officeDocument/2006/relationships/hyperlink" Target="https://emea1.datastream.cp.extranet.thomsonreuters.biz/navigator/EconomicsMetadata.aspx?navcode=US0814371052&amp;caller=DFO&amp;version=3.0.29.54&amp;nova=false" TargetMode="External"/><Relationship Id="rId155" Type="http://schemas.openxmlformats.org/officeDocument/2006/relationships/hyperlink" Target="https://emea1.datastream.cp.extranet.thomsonreuters.biz/navigator/EconomicsMetadata.aspx?navcode=US2547091080&amp;caller=DFO&amp;version=3.0.29.54&amp;nova=false" TargetMode="External"/><Relationship Id="rId176" Type="http://schemas.openxmlformats.org/officeDocument/2006/relationships/hyperlink" Target="https://emea1.datastream.cp.extranet.thomsonreuters.biz/navigator/EconomicsMetadata.aspx?navcode=US29364G1031&amp;caller=DFO&amp;version=3.0.29.54&amp;nova=false" TargetMode="External"/><Relationship Id="rId197" Type="http://schemas.openxmlformats.org/officeDocument/2006/relationships/hyperlink" Target="https://emea1.datastream.cp.extranet.thomsonreuters.biz/navigator/EconomicsMetadata.aspx?navcode=US3379321074&amp;caller=DFO&amp;version=3.0.29.54&amp;nova=false" TargetMode="External"/><Relationship Id="rId341" Type="http://schemas.openxmlformats.org/officeDocument/2006/relationships/hyperlink" Target="https://emea1.datastream.cp.extranet.thomsonreuters.biz/navigator/EconomicsMetadata.aspx?navcode=US67066G1040&amp;caller=DFO&amp;version=3.0.29.54&amp;nova=false" TargetMode="External"/><Relationship Id="rId362" Type="http://schemas.openxmlformats.org/officeDocument/2006/relationships/hyperlink" Target="https://emea1.datastream.cp.extranet.thomsonreuters.biz/navigator/EconomicsMetadata.aspx?navcode=US7140461093&amp;caller=DFO&amp;version=3.0.29.54&amp;nova=false" TargetMode="External"/><Relationship Id="rId383" Type="http://schemas.openxmlformats.org/officeDocument/2006/relationships/hyperlink" Target="https://emea1.datastream.cp.extranet.thomsonreuters.biz/navigator/EconomicsMetadata.aspx?navcode=US7491211097&amp;caller=DFO&amp;version=3.0.29.54&amp;nova=false" TargetMode="External"/><Relationship Id="rId418" Type="http://schemas.openxmlformats.org/officeDocument/2006/relationships/hyperlink" Target="https://emea1.datastream.cp.extranet.thomsonreuters.biz/navigator/EconomicsMetadata.aspx?navcode=US8447411088&amp;caller=DFO&amp;version=3.0.29.54&amp;nova=false" TargetMode="External"/><Relationship Id="rId439" Type="http://schemas.openxmlformats.org/officeDocument/2006/relationships/hyperlink" Target="https://emea1.datastream.cp.extranet.thomsonreuters.biz/navigator/EconomicsMetadata.aspx?navcode=US8796641004&amp;caller=DFO&amp;version=3.0.29.54&amp;nova=false" TargetMode="External"/><Relationship Id="rId201" Type="http://schemas.openxmlformats.org/officeDocument/2006/relationships/hyperlink" Target="https://emea1.datastream.cp.extranet.thomsonreuters.biz/navigator/EconomicsMetadata.aspx?navcode=US3458381064&amp;caller=DFO&amp;version=3.0.29.54&amp;nova=false" TargetMode="External"/><Relationship Id="rId222" Type="http://schemas.openxmlformats.org/officeDocument/2006/relationships/hyperlink" Target="https://emea1.datastream.cp.extranet.thomsonreuters.biz/navigator/EconomicsMetadata.aspx?navcode=US4165151048&amp;caller=DFO&amp;version=3.0.29.54&amp;nova=false" TargetMode="External"/><Relationship Id="rId243" Type="http://schemas.openxmlformats.org/officeDocument/2006/relationships/hyperlink" Target="https://emea1.datastream.cp.extranet.thomsonreuters.biz/navigator/EconomicsMetadata.aspx?navcode=US45866F1049&amp;caller=DFO&amp;version=3.0.29.54&amp;nova=false" TargetMode="External"/><Relationship Id="rId264" Type="http://schemas.openxmlformats.org/officeDocument/2006/relationships/hyperlink" Target="https://emea1.datastream.cp.extranet.thomsonreuters.biz/navigator/EconomicsMetadata.aspx?navcode=US4932671088&amp;caller=DFO&amp;version=3.0.29.54&amp;nova=false" TargetMode="External"/><Relationship Id="rId285" Type="http://schemas.openxmlformats.org/officeDocument/2006/relationships/hyperlink" Target="https://emea1.datastream.cp.extranet.thomsonreuters.biz/navigator/EconomicsMetadata.aspx?navcode=US5486611073&amp;caller=DFO&amp;version=3.0.29.54&amp;nova=false" TargetMode="External"/><Relationship Id="rId450" Type="http://schemas.openxmlformats.org/officeDocument/2006/relationships/hyperlink" Target="https://emea1.datastream.cp.extranet.thomsonreuters.biz/navigator/EconomicsMetadata.aspx?navcode=US8941641024&amp;caller=DFO&amp;version=3.0.29.54&amp;nova=false" TargetMode="External"/><Relationship Id="rId471" Type="http://schemas.openxmlformats.org/officeDocument/2006/relationships/hyperlink" Target="https://emea1.datastream.cp.extranet.thomsonreuters.biz/navigator/EconomicsMetadata.aspx?navcode=US92556H2067&amp;caller=DFO&amp;version=3.0.29.54&amp;nova=false" TargetMode="External"/><Relationship Id="rId506" Type="http://schemas.openxmlformats.org/officeDocument/2006/relationships/hyperlink" Target="https://emea1.datastream.cp.extranet.thomsonreuters.biz/navigator/HelpFiles/DatatypeDefinitions/en/99/WC19610.htm" TargetMode="External"/><Relationship Id="rId17" Type="http://schemas.openxmlformats.org/officeDocument/2006/relationships/hyperlink" Target="https://emea1.datastream.cp.extranet.thomsonreuters.biz/navigator/EconomicsMetadata.aspx?navcode=IE00BY9D5467&amp;caller=DFO&amp;version=3.0.29.54&amp;nova=false" TargetMode="External"/><Relationship Id="rId38" Type="http://schemas.openxmlformats.org/officeDocument/2006/relationships/hyperlink" Target="https://emea1.datastream.cp.extranet.thomsonreuters.biz/navigator/EconomicsMetadata.aspx?navcode=US0231351067&amp;caller=DFO&amp;version=3.0.29.54&amp;nova=false" TargetMode="External"/><Relationship Id="rId59" Type="http://schemas.openxmlformats.org/officeDocument/2006/relationships/hyperlink" Target="https://emea1.datastream.cp.extranet.thomsonreuters.biz/navigator/EconomicsMetadata.aspx?navcode=US0394831020&amp;caller=DFO&amp;version=3.0.29.54&amp;nova=false" TargetMode="External"/><Relationship Id="rId103" Type="http://schemas.openxmlformats.org/officeDocument/2006/relationships/hyperlink" Target="https://emea1.datastream.cp.extranet.thomsonreuters.biz/navigator/EconomicsMetadata.aspx?navcode=US1264081035&amp;caller=DFO&amp;version=3.0.29.54&amp;nova=false" TargetMode="External"/><Relationship Id="rId124" Type="http://schemas.openxmlformats.org/officeDocument/2006/relationships/hyperlink" Target="https://emea1.datastream.cp.extranet.thomsonreuters.biz/navigator/EconomicsMetadata.aspx?navcode=US1729674242&amp;caller=DFO&amp;version=3.0.29.54&amp;nova=false" TargetMode="External"/><Relationship Id="rId310" Type="http://schemas.openxmlformats.org/officeDocument/2006/relationships/hyperlink" Target="https://emea1.datastream.cp.extranet.thomsonreuters.biz/navigator/EconomicsMetadata.aspx?navcode=US60871R2094&amp;caller=DFO&amp;version=3.0.29.54&amp;nova=false" TargetMode="External"/><Relationship Id="rId492" Type="http://schemas.openxmlformats.org/officeDocument/2006/relationships/hyperlink" Target="https://emea1.datastream.cp.extranet.thomsonreuters.biz/navigator/EconomicsMetadata.aspx?navcode=US9825261053&amp;caller=DFO&amp;version=3.0.29.54&amp;nova=false" TargetMode="External"/><Relationship Id="rId527" Type="http://schemas.openxmlformats.org/officeDocument/2006/relationships/hyperlink" Target="https://emea1.datastream.cp.extranet.thomsonreuters.biz/navigator/HelpFiles/DatatypeDefinitions/en/99/WC19691.htm" TargetMode="External"/><Relationship Id="rId70" Type="http://schemas.openxmlformats.org/officeDocument/2006/relationships/hyperlink" Target="https://emea1.datastream.cp.extranet.thomsonreuters.biz/navigator/EconomicsMetadata.aspx?navcode=US05722G1004&amp;caller=DFO&amp;version=3.0.29.54&amp;nova=false" TargetMode="External"/><Relationship Id="rId91" Type="http://schemas.openxmlformats.org/officeDocument/2006/relationships/hyperlink" Target="https://emea1.datastream.cp.extranet.thomsonreuters.biz/navigator/EconomicsMetadata.aspx?navcode=US1011371077&amp;caller=DFO&amp;version=3.0.29.54&amp;nova=false" TargetMode="External"/><Relationship Id="rId145" Type="http://schemas.openxmlformats.org/officeDocument/2006/relationships/hyperlink" Target="https://emea1.datastream.cp.extranet.thomsonreuters.biz/navigator/EconomicsMetadata.aspx?navcode=US23355L1061&amp;caller=DFO&amp;version=3.0.29.54&amp;nova=false" TargetMode="External"/><Relationship Id="rId166" Type="http://schemas.openxmlformats.org/officeDocument/2006/relationships/hyperlink" Target="https://emea1.datastream.cp.extranet.thomsonreuters.biz/navigator/EconomicsMetadata.aspx?navcode=US2692464017&amp;caller=DFO&amp;version=3.0.29.54&amp;nova=false" TargetMode="External"/><Relationship Id="rId187" Type="http://schemas.openxmlformats.org/officeDocument/2006/relationships/hyperlink" Target="https://emea1.datastream.cp.extranet.thomsonreuters.biz/navigator/EconomicsMetadata.aspx?navcode=US3070001090&amp;caller=DFO&amp;version=3.0.29.54&amp;nova=false" TargetMode="External"/><Relationship Id="rId331" Type="http://schemas.openxmlformats.org/officeDocument/2006/relationships/hyperlink" Target="https://emea1.datastream.cp.extranet.thomsonreuters.biz/navigator/EconomicsMetadata.aspx?navcode=US65473P1057&amp;caller=DFO&amp;version=3.0.29.54&amp;nova=false" TargetMode="External"/><Relationship Id="rId352" Type="http://schemas.openxmlformats.org/officeDocument/2006/relationships/hyperlink" Target="https://emea1.datastream.cp.extranet.thomsonreuters.biz/navigator/EconomicsMetadata.aspx?navcode=US6935061076&amp;caller=DFO&amp;version=3.0.29.54&amp;nova=false" TargetMode="External"/><Relationship Id="rId373" Type="http://schemas.openxmlformats.org/officeDocument/2006/relationships/hyperlink" Target="https://emea1.datastream.cp.extranet.thomsonreuters.biz/navigator/EconomicsMetadata.aspx?navcode=US7432631056&amp;caller=DFO&amp;version=3.0.29.54&amp;nova=false" TargetMode="External"/><Relationship Id="rId394" Type="http://schemas.openxmlformats.org/officeDocument/2006/relationships/hyperlink" Target="https://emea1.datastream.cp.extranet.thomsonreuters.biz/navigator/EconomicsMetadata.aspx?navcode=US7739031091&amp;caller=DFO&amp;version=3.0.29.54&amp;nova=false" TargetMode="External"/><Relationship Id="rId408" Type="http://schemas.openxmlformats.org/officeDocument/2006/relationships/hyperlink" Target="https://emea1.datastream.cp.extranet.thomsonreuters.biz/navigator/EconomicsMetadata.aspx?navcode=US8066051017&amp;caller=DFO&amp;version=3.0.29.54&amp;nova=false" TargetMode="External"/><Relationship Id="rId429" Type="http://schemas.openxmlformats.org/officeDocument/2006/relationships/hyperlink" Target="https://emea1.datastream.cp.extranet.thomsonreuters.biz/navigator/EconomicsMetadata.aspx?navcode=US86764P1093&amp;caller=DFO&amp;version=3.0.29.54&amp;nova=false" TargetMode="External"/><Relationship Id="rId1" Type="http://schemas.openxmlformats.org/officeDocument/2006/relationships/hyperlink" Target="https://emea1.datastream.cp.extranet.thomsonreuters.biz/navigator/EconomicsMetadata.aspx?navcode=AN8068571086&amp;caller=DFO&amp;version=3.0.29.54&amp;nova=false" TargetMode="External"/><Relationship Id="rId212" Type="http://schemas.openxmlformats.org/officeDocument/2006/relationships/hyperlink" Target="https://emea1.datastream.cp.extranet.thomsonreuters.biz/navigator/EconomicsMetadata.aspx?navcode=US37959E1029&amp;caller=DFO&amp;version=3.0.29.54&amp;nova=false" TargetMode="External"/><Relationship Id="rId233" Type="http://schemas.openxmlformats.org/officeDocument/2006/relationships/hyperlink" Target="https://emea1.datastream.cp.extranet.thomsonreuters.biz/navigator/EconomicsMetadata.aspx?navcode=US4404521001&amp;caller=DFO&amp;version=3.0.29.54&amp;nova=false" TargetMode="External"/><Relationship Id="rId254" Type="http://schemas.openxmlformats.org/officeDocument/2006/relationships/hyperlink" Target="https://emea1.datastream.cp.extranet.thomsonreuters.biz/navigator/EconomicsMetadata.aspx?navcode=US4698141078&amp;caller=DFO&amp;version=3.0.29.54&amp;nova=false" TargetMode="External"/><Relationship Id="rId440" Type="http://schemas.openxmlformats.org/officeDocument/2006/relationships/hyperlink" Target="https://emea1.datastream.cp.extranet.thomsonreuters.biz/navigator/EconomicsMetadata.aspx?navcode=US88033G4073&amp;caller=DFO&amp;version=3.0.29.54&amp;nova=false" TargetMode="External"/><Relationship Id="rId28" Type="http://schemas.openxmlformats.org/officeDocument/2006/relationships/hyperlink" Target="https://emea1.datastream.cp.extranet.thomsonreuters.biz/navigator/EconomicsMetadata.aspx?navcode=US00971T1016&amp;caller=DFO&amp;version=3.0.29.54&amp;nova=false" TargetMode="External"/><Relationship Id="rId49" Type="http://schemas.openxmlformats.org/officeDocument/2006/relationships/hyperlink" Target="https://emea1.datastream.cp.extranet.thomsonreuters.biz/navigator/EconomicsMetadata.aspx?navcode=US0326541051&amp;caller=DFO&amp;version=3.0.29.54&amp;nova=false" TargetMode="External"/><Relationship Id="rId114" Type="http://schemas.openxmlformats.org/officeDocument/2006/relationships/hyperlink" Target="https://emea1.datastream.cp.extranet.thomsonreuters.biz/navigator/EconomicsMetadata.aspx?navcode=US15189T1079&amp;caller=DFO&amp;version=3.0.29.54&amp;nova=false" TargetMode="External"/><Relationship Id="rId275" Type="http://schemas.openxmlformats.org/officeDocument/2006/relationships/hyperlink" Target="https://emea1.datastream.cp.extranet.thomsonreuters.biz/navigator/EconomicsMetadata.aspx?navcode=US5246601075&amp;caller=DFO&amp;version=3.0.29.54&amp;nova=false" TargetMode="External"/><Relationship Id="rId296" Type="http://schemas.openxmlformats.org/officeDocument/2006/relationships/hyperlink" Target="https://emea1.datastream.cp.extranet.thomsonreuters.biz/navigator/EconomicsMetadata.aspx?navcode=US5770811025&amp;caller=DFO&amp;version=3.0.29.54&amp;nova=false" TargetMode="External"/><Relationship Id="rId300" Type="http://schemas.openxmlformats.org/officeDocument/2006/relationships/hyperlink" Target="https://emea1.datastream.cp.extranet.thomsonreuters.biz/navigator/EconomicsMetadata.aspx?navcode=US5833341077&amp;caller=DFO&amp;version=3.0.29.54&amp;nova=false" TargetMode="External"/><Relationship Id="rId461" Type="http://schemas.openxmlformats.org/officeDocument/2006/relationships/hyperlink" Target="https://emea1.datastream.cp.extranet.thomsonreuters.biz/navigator/EconomicsMetadata.aspx?navcode=US91324P1021&amp;caller=DFO&amp;version=3.0.29.54&amp;nova=false" TargetMode="External"/><Relationship Id="rId482" Type="http://schemas.openxmlformats.org/officeDocument/2006/relationships/hyperlink" Target="https://emea1.datastream.cp.extranet.thomsonreuters.biz/navigator/EconomicsMetadata.aspx?navcode=US9418481035&amp;caller=DFO&amp;version=3.0.29.54&amp;nova=false" TargetMode="External"/><Relationship Id="rId517" Type="http://schemas.openxmlformats.org/officeDocument/2006/relationships/hyperlink" Target="https://emea1.datastream.cp.extranet.thomsonreuters.biz/navigator/HelpFiles/DatatypeDefinitions/en/99/WC19661.htm" TargetMode="External"/><Relationship Id="rId538" Type="http://schemas.openxmlformats.org/officeDocument/2006/relationships/hyperlink" Target="https://emea1.datastream.cp.extranet.thomsonreuters.biz/navigator/HelpFiles/DatatypeDefinitions/en/99/WC19660.htm" TargetMode="External"/><Relationship Id="rId60" Type="http://schemas.openxmlformats.org/officeDocument/2006/relationships/hyperlink" Target="https://emea1.datastream.cp.extranet.thomsonreuters.biz/navigator/EconomicsMetadata.aspx?navcode=US0441861046&amp;caller=DFO&amp;version=3.0.29.54&amp;nova=false" TargetMode="External"/><Relationship Id="rId81" Type="http://schemas.openxmlformats.org/officeDocument/2006/relationships/hyperlink" Target="https://emea1.datastream.cp.extranet.thomsonreuters.biz/navigator/EconomicsMetadata.aspx?navcode=US0846707026&amp;caller=DFO&amp;version=3.0.29.54&amp;nova=false" TargetMode="External"/><Relationship Id="rId135" Type="http://schemas.openxmlformats.org/officeDocument/2006/relationships/hyperlink" Target="https://emea1.datastream.cp.extranet.thomsonreuters.biz/navigator/EconomicsMetadata.aspx?navcode=US20825C1045&amp;caller=DFO&amp;version=3.0.29.54&amp;nova=false" TargetMode="External"/><Relationship Id="rId156" Type="http://schemas.openxmlformats.org/officeDocument/2006/relationships/hyperlink" Target="https://emea1.datastream.cp.extranet.thomsonreuters.biz/navigator/EconomicsMetadata.aspx?navcode=US25470F1049&amp;caller=DFO&amp;version=3.0.29.54&amp;nova=false" TargetMode="External"/><Relationship Id="rId177" Type="http://schemas.openxmlformats.org/officeDocument/2006/relationships/hyperlink" Target="https://emea1.datastream.cp.extranet.thomsonreuters.biz/navigator/EconomicsMetadata.aspx?navcode=US2944291051&amp;caller=DFO&amp;version=3.0.29.54&amp;nova=false" TargetMode="External"/><Relationship Id="rId198" Type="http://schemas.openxmlformats.org/officeDocument/2006/relationships/hyperlink" Target="https://emea1.datastream.cp.extranet.thomsonreuters.biz/navigator/EconomicsMetadata.aspx?navcode=US3434121022&amp;caller=DFO&amp;version=3.0.29.54&amp;nova=false" TargetMode="External"/><Relationship Id="rId321" Type="http://schemas.openxmlformats.org/officeDocument/2006/relationships/hyperlink" Target="https://emea1.datastream.cp.extranet.thomsonreuters.biz/navigator/EconomicsMetadata.aspx?navcode=US6354051038&amp;caller=DFO&amp;version=3.0.29.54&amp;nova=false" TargetMode="External"/><Relationship Id="rId342" Type="http://schemas.openxmlformats.org/officeDocument/2006/relationships/hyperlink" Target="https://emea1.datastream.cp.extranet.thomsonreuters.biz/navigator/EconomicsMetadata.aspx?navcode=US67098H1041&amp;caller=DFO&amp;version=3.0.29.54&amp;nova=false" TargetMode="External"/><Relationship Id="rId363" Type="http://schemas.openxmlformats.org/officeDocument/2006/relationships/hyperlink" Target="https://emea1.datastream.cp.extranet.thomsonreuters.biz/navigator/EconomicsMetadata.aspx?navcode=US7170811035&amp;caller=DFO&amp;version=3.0.29.54&amp;nova=false" TargetMode="External"/><Relationship Id="rId384" Type="http://schemas.openxmlformats.org/officeDocument/2006/relationships/hyperlink" Target="https://emea1.datastream.cp.extranet.thomsonreuters.biz/navigator/EconomicsMetadata.aspx?navcode=US74979E1010&amp;caller=DFO&amp;version=3.0.29.54&amp;nova=false" TargetMode="External"/><Relationship Id="rId419" Type="http://schemas.openxmlformats.org/officeDocument/2006/relationships/hyperlink" Target="https://emea1.datastream.cp.extranet.thomsonreuters.biz/navigator/EconomicsMetadata.aspx?navcode=US8475601097&amp;caller=DFO&amp;version=3.0.29.54&amp;nova=false" TargetMode="External"/><Relationship Id="rId202" Type="http://schemas.openxmlformats.org/officeDocument/2006/relationships/hyperlink" Target="https://emea1.datastream.cp.extranet.thomsonreuters.biz/navigator/EconomicsMetadata.aspx?navcode=US3546131018&amp;caller=DFO&amp;version=3.0.29.54&amp;nova=false" TargetMode="External"/><Relationship Id="rId223" Type="http://schemas.openxmlformats.org/officeDocument/2006/relationships/hyperlink" Target="https://emea1.datastream.cp.extranet.thomsonreuters.biz/navigator/EconomicsMetadata.aspx?navcode=US4180561072&amp;caller=DFO&amp;version=3.0.29.54&amp;nova=false" TargetMode="External"/><Relationship Id="rId244" Type="http://schemas.openxmlformats.org/officeDocument/2006/relationships/hyperlink" Target="https://emea1.datastream.cp.extranet.thomsonreuters.biz/navigator/EconomicsMetadata.aspx?navcode=US4592001014&amp;caller=DFO&amp;version=3.0.29.54&amp;nova=false" TargetMode="External"/><Relationship Id="rId430" Type="http://schemas.openxmlformats.org/officeDocument/2006/relationships/hyperlink" Target="https://emea1.datastream.cp.extranet.thomsonreuters.biz/navigator/EconomicsMetadata.aspx?navcode=US8679141031&amp;caller=DFO&amp;version=3.0.29.54&amp;nova=false" TargetMode="External"/><Relationship Id="rId18" Type="http://schemas.openxmlformats.org/officeDocument/2006/relationships/hyperlink" Target="https://emea1.datastream.cp.extranet.thomsonreuters.biz/navigator/EconomicsMetadata.aspx?navcode=PA1436583006&amp;caller=DFO&amp;version=3.0.29.54&amp;nova=false" TargetMode="External"/><Relationship Id="rId39" Type="http://schemas.openxmlformats.org/officeDocument/2006/relationships/hyperlink" Target="https://emea1.datastream.cp.extranet.thomsonreuters.biz/navigator/EconomicsMetadata.aspx?navcode=US0236081024&amp;caller=DFO&amp;version=3.0.29.54&amp;nova=false" TargetMode="External"/><Relationship Id="rId265" Type="http://schemas.openxmlformats.org/officeDocument/2006/relationships/hyperlink" Target="https://emea1.datastream.cp.extranet.thomsonreuters.biz/navigator/EconomicsMetadata.aspx?navcode=US4943681035&amp;caller=DFO&amp;version=3.0.29.54&amp;nova=false" TargetMode="External"/><Relationship Id="rId286" Type="http://schemas.openxmlformats.org/officeDocument/2006/relationships/hyperlink" Target="https://emea1.datastream.cp.extranet.thomsonreuters.biz/navigator/EconomicsMetadata.aspx?navcode=US5502411037&amp;caller=DFO&amp;version=3.0.29.54&amp;nova=false" TargetMode="External"/><Relationship Id="rId451" Type="http://schemas.openxmlformats.org/officeDocument/2006/relationships/hyperlink" Target="https://emea1.datastream.cp.extranet.thomsonreuters.biz/navigator/EconomicsMetadata.aspx?navcode=US89417E1091&amp;caller=DFO&amp;version=3.0.29.54&amp;nova=false" TargetMode="External"/><Relationship Id="rId472" Type="http://schemas.openxmlformats.org/officeDocument/2006/relationships/hyperlink" Target="https://emea1.datastream.cp.extranet.thomsonreuters.biz/navigator/EconomicsMetadata.aspx?navcode=US92556V1061&amp;caller=DFO&amp;version=3.0.29.54&amp;nova=false" TargetMode="External"/><Relationship Id="rId493" Type="http://schemas.openxmlformats.org/officeDocument/2006/relationships/hyperlink" Target="https://emea1.datastream.cp.extranet.thomsonreuters.biz/navigator/EconomicsMetadata.aspx?navcode=US9830241009&amp;caller=DFO&amp;version=3.0.29.54&amp;nova=false" TargetMode="External"/><Relationship Id="rId507" Type="http://schemas.openxmlformats.org/officeDocument/2006/relationships/hyperlink" Target="https://emea1.datastream.cp.extranet.thomsonreuters.biz/navigator/HelpFiles/DatatypeDefinitions/en/99/WC19611.htm" TargetMode="External"/><Relationship Id="rId528" Type="http://schemas.openxmlformats.org/officeDocument/2006/relationships/hyperlink" Target="https://emea1.datastream.cp.extranet.thomsonreuters.biz/navigator/HelpFiles/DatatypeDefinitions/en/99/WC19610.htm" TargetMode="External"/><Relationship Id="rId50" Type="http://schemas.openxmlformats.org/officeDocument/2006/relationships/hyperlink" Target="https://emea1.datastream.cp.extranet.thomsonreuters.biz/navigator/EconomicsMetadata.aspx?navcode=US03349M1053&amp;caller=DFO&amp;version=3.0.29.54&amp;nova=false" TargetMode="External"/><Relationship Id="rId104" Type="http://schemas.openxmlformats.org/officeDocument/2006/relationships/hyperlink" Target="https://emea1.datastream.cp.extranet.thomsonreuters.biz/navigator/EconomicsMetadata.aspx?navcode=US12653C1080&amp;caller=DFO&amp;version=3.0.29.54&amp;nova=false" TargetMode="External"/><Relationship Id="rId125" Type="http://schemas.openxmlformats.org/officeDocument/2006/relationships/hyperlink" Target="https://emea1.datastream.cp.extranet.thomsonreuters.biz/navigator/EconomicsMetadata.aspx?navcode=US1773761002&amp;caller=DFO&amp;version=3.0.29.54&amp;nova=false" TargetMode="External"/><Relationship Id="rId146" Type="http://schemas.openxmlformats.org/officeDocument/2006/relationships/hyperlink" Target="https://emea1.datastream.cp.extranet.thomsonreuters.biz/navigator/EconomicsMetadata.aspx?navcode=US2358511028&amp;caller=DFO&amp;version=3.0.29.54&amp;nova=false" TargetMode="External"/><Relationship Id="rId167" Type="http://schemas.openxmlformats.org/officeDocument/2006/relationships/hyperlink" Target="https://emea1.datastream.cp.extranet.thomsonreuters.biz/navigator/EconomicsMetadata.aspx?navcode=US2774321002&amp;caller=DFO&amp;version=3.0.29.54&amp;nova=false" TargetMode="External"/><Relationship Id="rId188" Type="http://schemas.openxmlformats.org/officeDocument/2006/relationships/hyperlink" Target="https://emea1.datastream.cp.extranet.thomsonreuters.biz/navigator/EconomicsMetadata.aspx?navcode=US3119001044&amp;caller=DFO&amp;version=3.0.29.54&amp;nova=false" TargetMode="External"/><Relationship Id="rId311" Type="http://schemas.openxmlformats.org/officeDocument/2006/relationships/hyperlink" Target="https://emea1.datastream.cp.extranet.thomsonreuters.biz/navigator/EconomicsMetadata.aspx?navcode=US6092071058&amp;caller=DFO&amp;version=3.0.29.54&amp;nova=false" TargetMode="External"/><Relationship Id="rId332" Type="http://schemas.openxmlformats.org/officeDocument/2006/relationships/hyperlink" Target="https://emea1.datastream.cp.extranet.thomsonreuters.biz/navigator/EconomicsMetadata.aspx?navcode=US6550441058&amp;caller=DFO&amp;version=3.0.29.54&amp;nova=false" TargetMode="External"/><Relationship Id="rId353" Type="http://schemas.openxmlformats.org/officeDocument/2006/relationships/hyperlink" Target="https://emea1.datastream.cp.extranet.thomsonreuters.biz/navigator/EconomicsMetadata.aspx?navcode=US69351T1060&amp;caller=DFO&amp;version=3.0.29.54&amp;nova=false" TargetMode="External"/><Relationship Id="rId374" Type="http://schemas.openxmlformats.org/officeDocument/2006/relationships/hyperlink" Target="https://emea1.datastream.cp.extranet.thomsonreuters.biz/navigator/EconomicsMetadata.aspx?navcode=US7433151039&amp;caller=DFO&amp;version=3.0.29.54&amp;nova=false" TargetMode="External"/><Relationship Id="rId395" Type="http://schemas.openxmlformats.org/officeDocument/2006/relationships/hyperlink" Target="https://emea1.datastream.cp.extranet.thomsonreuters.biz/navigator/EconomicsMetadata.aspx?navcode=US7743411016&amp;caller=DFO&amp;version=3.0.29.54&amp;nova=false" TargetMode="External"/><Relationship Id="rId409" Type="http://schemas.openxmlformats.org/officeDocument/2006/relationships/hyperlink" Target="https://emea1.datastream.cp.extranet.thomsonreuters.biz/navigator/EconomicsMetadata.aspx?navcode=US8085131055&amp;caller=DFO&amp;version=3.0.29.54&amp;nova=false" TargetMode="External"/><Relationship Id="rId71" Type="http://schemas.openxmlformats.org/officeDocument/2006/relationships/hyperlink" Target="https://emea1.datastream.cp.extranet.thomsonreuters.biz/navigator/EconomicsMetadata.aspx?navcode=US0584981064&amp;caller=DFO&amp;version=3.0.29.54&amp;nova=false" TargetMode="External"/><Relationship Id="rId92" Type="http://schemas.openxmlformats.org/officeDocument/2006/relationships/hyperlink" Target="https://emea1.datastream.cp.extranet.thomsonreuters.biz/navigator/EconomicsMetadata.aspx?navcode=US1101221083&amp;caller=DFO&amp;version=3.0.29.54&amp;nova=false" TargetMode="External"/><Relationship Id="rId213" Type="http://schemas.openxmlformats.org/officeDocument/2006/relationships/hyperlink" Target="https://emea1.datastream.cp.extranet.thomsonreuters.biz/navigator/EconomicsMetadata.aspx?navcode=US38141G1040&amp;caller=DFO&amp;version=3.0.29.54&amp;nova=false" TargetMode="External"/><Relationship Id="rId234" Type="http://schemas.openxmlformats.org/officeDocument/2006/relationships/hyperlink" Target="https://emea1.datastream.cp.extranet.thomsonreuters.biz/navigator/EconomicsMetadata.aspx?navcode=US4410601003&amp;caller=DFO&amp;version=3.0.29.54&amp;nova=false" TargetMode="External"/><Relationship Id="rId420" Type="http://schemas.openxmlformats.org/officeDocument/2006/relationships/hyperlink" Target="https://emea1.datastream.cp.extranet.thomsonreuters.biz/navigator/EconomicsMetadata.aspx?navcode=US8520611000&amp;caller=DFO&amp;version=3.0.29.54&amp;nova=false" TargetMode="External"/><Relationship Id="rId2" Type="http://schemas.openxmlformats.org/officeDocument/2006/relationships/hyperlink" Target="https://emea1.datastream.cp.extranet.thomsonreuters.biz/navigator/EconomicsMetadata.aspx?navcode=BMG491BT1088&amp;caller=DFO&amp;version=3.0.29.54&amp;nova=false" TargetMode="External"/><Relationship Id="rId29" Type="http://schemas.openxmlformats.org/officeDocument/2006/relationships/hyperlink" Target="https://emea1.datastream.cp.extranet.thomsonreuters.biz/navigator/EconomicsMetadata.aspx?navcode=US0173611064&amp;caller=DFO&amp;version=3.0.29.54&amp;nova=false" TargetMode="External"/><Relationship Id="rId255" Type="http://schemas.openxmlformats.org/officeDocument/2006/relationships/hyperlink" Target="https://emea1.datastream.cp.extranet.thomsonreuters.biz/navigator/EconomicsMetadata.aspx?navcode=US47102X1054&amp;caller=DFO&amp;version=3.0.29.54&amp;nova=false" TargetMode="External"/><Relationship Id="rId276" Type="http://schemas.openxmlformats.org/officeDocument/2006/relationships/hyperlink" Target="https://emea1.datastream.cp.extranet.thomsonreuters.biz/navigator/EconomicsMetadata.aspx?navcode=US5249011058&amp;caller=DFO&amp;version=3.0.29.54&amp;nova=false" TargetMode="External"/><Relationship Id="rId297" Type="http://schemas.openxmlformats.org/officeDocument/2006/relationships/hyperlink" Target="https://emea1.datastream.cp.extranet.thomsonreuters.biz/navigator/EconomicsMetadata.aspx?navcode=US5797802064&amp;caller=DFO&amp;version=3.0.29.54&amp;nova=false" TargetMode="External"/><Relationship Id="rId441" Type="http://schemas.openxmlformats.org/officeDocument/2006/relationships/hyperlink" Target="https://emea1.datastream.cp.extranet.thomsonreuters.biz/navigator/EconomicsMetadata.aspx?navcode=US8807701029&amp;caller=DFO&amp;version=3.0.29.54&amp;nova=false" TargetMode="External"/><Relationship Id="rId462" Type="http://schemas.openxmlformats.org/officeDocument/2006/relationships/hyperlink" Target="https://emea1.datastream.cp.extranet.thomsonreuters.biz/navigator/EconomicsMetadata.aspx?navcode=US91529Y1064&amp;caller=DFO&amp;version=3.0.29.54&amp;nova=false" TargetMode="External"/><Relationship Id="rId483" Type="http://schemas.openxmlformats.org/officeDocument/2006/relationships/hyperlink" Target="https://emea1.datastream.cp.extranet.thomsonreuters.biz/navigator/EconomicsMetadata.aspx?navcode=US9497461015&amp;caller=DFO&amp;version=3.0.29.54&amp;nova=false" TargetMode="External"/><Relationship Id="rId518" Type="http://schemas.openxmlformats.org/officeDocument/2006/relationships/hyperlink" Target="https://emea1.datastream.cp.extranet.thomsonreuters.biz/navigator/HelpFiles/DatatypeDefinitions/en/99/WC19670.htm" TargetMode="External"/><Relationship Id="rId539" Type="http://schemas.openxmlformats.org/officeDocument/2006/relationships/hyperlink" Target="https://emea1.datastream.cp.extranet.thomsonreuters.biz/navigator/HelpFiles/DatatypeDefinitions/en/99/WC19661.htm" TargetMode="External"/><Relationship Id="rId40" Type="http://schemas.openxmlformats.org/officeDocument/2006/relationships/hyperlink" Target="https://emea1.datastream.cp.extranet.thomsonreuters.biz/navigator/EconomicsMetadata.aspx?navcode=US0255371017&amp;caller=DFO&amp;version=3.0.29.54&amp;nova=false" TargetMode="External"/><Relationship Id="rId115" Type="http://schemas.openxmlformats.org/officeDocument/2006/relationships/hyperlink" Target="https://emea1.datastream.cp.extranet.thomsonreuters.biz/navigator/EconomicsMetadata.aspx?navcode=US1523121044&amp;caller=DFO&amp;version=3.0.29.54&amp;nova=false" TargetMode="External"/><Relationship Id="rId136" Type="http://schemas.openxmlformats.org/officeDocument/2006/relationships/hyperlink" Target="https://emea1.datastream.cp.extranet.thomsonreuters.biz/navigator/EconomicsMetadata.aspx?navcode=US2091151041&amp;caller=DFO&amp;version=3.0.29.54&amp;nova=false" TargetMode="External"/><Relationship Id="rId157" Type="http://schemas.openxmlformats.org/officeDocument/2006/relationships/hyperlink" Target="https://emea1.datastream.cp.extranet.thomsonreuters.biz/navigator/EconomicsMetadata.aspx?navcode=US25746U1097&amp;caller=DFO&amp;version=3.0.29.54&amp;nova=false" TargetMode="External"/><Relationship Id="rId178" Type="http://schemas.openxmlformats.org/officeDocument/2006/relationships/hyperlink" Target="https://emea1.datastream.cp.extranet.thomsonreuters.biz/navigator/EconomicsMetadata.aspx?navcode=US29476L1070&amp;caller=DFO&amp;version=3.0.29.54&amp;nova=false" TargetMode="External"/><Relationship Id="rId301" Type="http://schemas.openxmlformats.org/officeDocument/2006/relationships/hyperlink" Target="https://emea1.datastream.cp.extranet.thomsonreuters.biz/navigator/EconomicsMetadata.aspx?navcode=US58933Y1055&amp;caller=DFO&amp;version=3.0.29.54&amp;nova=false" TargetMode="External"/><Relationship Id="rId322" Type="http://schemas.openxmlformats.org/officeDocument/2006/relationships/hyperlink" Target="https://emea1.datastream.cp.extranet.thomsonreuters.biz/navigator/EconomicsMetadata.aspx?navcode=US6376401039&amp;caller=DFO&amp;version=3.0.29.54&amp;nova=false" TargetMode="External"/><Relationship Id="rId343" Type="http://schemas.openxmlformats.org/officeDocument/2006/relationships/hyperlink" Target="https://emea1.datastream.cp.extranet.thomsonreuters.biz/navigator/EconomicsMetadata.aspx?navcode=US67103H1077&amp;caller=DFO&amp;version=3.0.29.54&amp;nova=false" TargetMode="External"/><Relationship Id="rId364" Type="http://schemas.openxmlformats.org/officeDocument/2006/relationships/hyperlink" Target="https://emea1.datastream.cp.extranet.thomsonreuters.biz/navigator/EconomicsMetadata.aspx?navcode=US7181721090&amp;caller=DFO&amp;version=3.0.29.54&amp;nova=false" TargetMode="External"/><Relationship Id="rId61" Type="http://schemas.openxmlformats.org/officeDocument/2006/relationships/hyperlink" Target="https://emea1.datastream.cp.extranet.thomsonreuters.biz/navigator/EconomicsMetadata.aspx?navcode=US04621X1081&amp;caller=DFO&amp;version=3.0.29.54&amp;nova=false" TargetMode="External"/><Relationship Id="rId82" Type="http://schemas.openxmlformats.org/officeDocument/2006/relationships/hyperlink" Target="https://emea1.datastream.cp.extranet.thomsonreuters.biz/navigator/EconomicsMetadata.aspx?navcode=US0865161014&amp;caller=DFO&amp;version=3.0.29.54&amp;nova=false" TargetMode="External"/><Relationship Id="rId199" Type="http://schemas.openxmlformats.org/officeDocument/2006/relationships/hyperlink" Target="https://emea1.datastream.cp.extranet.thomsonreuters.biz/navigator/EconomicsMetadata.aspx?navcode=US34354P1057&amp;caller=DFO&amp;version=3.0.29.54&amp;nova=false" TargetMode="External"/><Relationship Id="rId203" Type="http://schemas.openxmlformats.org/officeDocument/2006/relationships/hyperlink" Target="https://emea1.datastream.cp.extranet.thomsonreuters.biz/navigator/EconomicsMetadata.aspx?navcode=US35671D8570&amp;caller=DFO&amp;version=3.0.29.54&amp;nova=false" TargetMode="External"/><Relationship Id="rId385" Type="http://schemas.openxmlformats.org/officeDocument/2006/relationships/hyperlink" Target="https://emea1.datastream.cp.extranet.thomsonreuters.biz/navigator/EconomicsMetadata.aspx?navcode=US7512121010&amp;caller=DFO&amp;version=3.0.29.54&amp;nova=false" TargetMode="External"/><Relationship Id="rId19" Type="http://schemas.openxmlformats.org/officeDocument/2006/relationships/hyperlink" Target="https://emea1.datastream.cp.extranet.thomsonreuters.biz/navigator/EconomicsMetadata.aspx?navcode=US0010551028&amp;caller=DFO&amp;version=3.0.29.54&amp;nova=false" TargetMode="External"/><Relationship Id="rId224" Type="http://schemas.openxmlformats.org/officeDocument/2006/relationships/hyperlink" Target="https://emea1.datastream.cp.extranet.thomsonreuters.biz/navigator/EconomicsMetadata.aspx?navcode=US42250P1030&amp;caller=DFO&amp;version=3.0.29.54&amp;nova=false" TargetMode="External"/><Relationship Id="rId245" Type="http://schemas.openxmlformats.org/officeDocument/2006/relationships/hyperlink" Target="https://emea1.datastream.cp.extranet.thomsonreuters.biz/navigator/EconomicsMetadata.aspx?navcode=US4595061015&amp;caller=DFO&amp;version=3.0.29.54&amp;nova=false" TargetMode="External"/><Relationship Id="rId266" Type="http://schemas.openxmlformats.org/officeDocument/2006/relationships/hyperlink" Target="https://emea1.datastream.cp.extranet.thomsonreuters.biz/navigator/EconomicsMetadata.aspx?navcode=US49446R1095&amp;caller=DFO&amp;version=3.0.29.54&amp;nova=false" TargetMode="External"/><Relationship Id="rId287" Type="http://schemas.openxmlformats.org/officeDocument/2006/relationships/hyperlink" Target="https://emea1.datastream.cp.extranet.thomsonreuters.biz/navigator/EconomicsMetadata.aspx?navcode=US55261F1049&amp;caller=DFO&amp;version=3.0.29.54&amp;nova=false" TargetMode="External"/><Relationship Id="rId410" Type="http://schemas.openxmlformats.org/officeDocument/2006/relationships/hyperlink" Target="https://emea1.datastream.cp.extranet.thomsonreuters.biz/navigator/EconomicsMetadata.aspx?navcode=US81211K1007&amp;caller=DFO&amp;version=3.0.29.54&amp;nova=false" TargetMode="External"/><Relationship Id="rId431" Type="http://schemas.openxmlformats.org/officeDocument/2006/relationships/hyperlink" Target="https://emea1.datastream.cp.extranet.thomsonreuters.biz/navigator/EconomicsMetadata.aspx?navcode=US8685363017&amp;caller=DFO&amp;version=3.0.29.54&amp;nova=false" TargetMode="External"/><Relationship Id="rId452" Type="http://schemas.openxmlformats.org/officeDocument/2006/relationships/hyperlink" Target="https://emea1.datastream.cp.extranet.thomsonreuters.biz/navigator/EconomicsMetadata.aspx?navcode=US89832Q1094&amp;caller=DFO&amp;version=3.0.29.54&amp;nova=false" TargetMode="External"/><Relationship Id="rId473" Type="http://schemas.openxmlformats.org/officeDocument/2006/relationships/hyperlink" Target="https://emea1.datastream.cp.extranet.thomsonreuters.biz/navigator/EconomicsMetadata.aspx?navcode=US92826C8394&amp;caller=DFO&amp;version=3.0.29.54&amp;nova=false" TargetMode="External"/><Relationship Id="rId494" Type="http://schemas.openxmlformats.org/officeDocument/2006/relationships/hyperlink" Target="https://emea1.datastream.cp.extranet.thomsonreuters.biz/navigator/EconomicsMetadata.aspx?navcode=US9831341071&amp;caller=DFO&amp;version=3.0.29.54&amp;nova=false" TargetMode="External"/><Relationship Id="rId508" Type="http://schemas.openxmlformats.org/officeDocument/2006/relationships/hyperlink" Target="https://emea1.datastream.cp.extranet.thomsonreuters.biz/navigator/HelpFiles/DatatypeDefinitions/en/99/WC19620.htm" TargetMode="External"/><Relationship Id="rId529" Type="http://schemas.openxmlformats.org/officeDocument/2006/relationships/hyperlink" Target="https://emea1.datastream.cp.extranet.thomsonreuters.biz/navigator/HelpFiles/DatatypeDefinitions/en/99/WC19611.htm" TargetMode="External"/><Relationship Id="rId30" Type="http://schemas.openxmlformats.org/officeDocument/2006/relationships/hyperlink" Target="https://emea1.datastream.cp.extranet.thomsonreuters.biz/navigator/EconomicsMetadata.aspx?navcode=US01741R1023&amp;caller=DFO&amp;version=3.0.29.54&amp;nova=false" TargetMode="External"/><Relationship Id="rId105" Type="http://schemas.openxmlformats.org/officeDocument/2006/relationships/hyperlink" Target="https://emea1.datastream.cp.extranet.thomsonreuters.biz/navigator/EconomicsMetadata.aspx?navcode=US1266501006&amp;caller=DFO&amp;version=3.0.29.54&amp;nova=false" TargetMode="External"/><Relationship Id="rId126" Type="http://schemas.openxmlformats.org/officeDocument/2006/relationships/hyperlink" Target="https://emea1.datastream.cp.extranet.thomsonreuters.biz/navigator/EconomicsMetadata.aspx?navcode=US1845021021&amp;caller=DFO&amp;version=3.0.29.54&amp;nova=false" TargetMode="External"/><Relationship Id="rId147" Type="http://schemas.openxmlformats.org/officeDocument/2006/relationships/hyperlink" Target="https://emea1.datastream.cp.extranet.thomsonreuters.biz/navigator/EconomicsMetadata.aspx?navcode=US2371941053&amp;caller=DFO&amp;version=3.0.29.54&amp;nova=false" TargetMode="External"/><Relationship Id="rId168" Type="http://schemas.openxmlformats.org/officeDocument/2006/relationships/hyperlink" Target="https://emea1.datastream.cp.extranet.thomsonreuters.biz/navigator/EconomicsMetadata.aspx?navcode=US2774611097&amp;caller=DFO&amp;version=3.0.29.54&amp;nova=false" TargetMode="External"/><Relationship Id="rId312" Type="http://schemas.openxmlformats.org/officeDocument/2006/relationships/hyperlink" Target="https://emea1.datastream.cp.extranet.thomsonreuters.biz/navigator/EconomicsMetadata.aspx?navcode=US61166W1018&amp;caller=DFO&amp;version=3.0.29.54&amp;nova=false" TargetMode="External"/><Relationship Id="rId333" Type="http://schemas.openxmlformats.org/officeDocument/2006/relationships/hyperlink" Target="https://emea1.datastream.cp.extranet.thomsonreuters.biz/navigator/EconomicsMetadata.aspx?navcode=US6556641008&amp;caller=DFO&amp;version=3.0.29.54&amp;nova=false" TargetMode="External"/><Relationship Id="rId354" Type="http://schemas.openxmlformats.org/officeDocument/2006/relationships/hyperlink" Target="https://emea1.datastream.cp.extranet.thomsonreuters.biz/navigator/EconomicsMetadata.aspx?navcode=US6937181088&amp;caller=DFO&amp;version=3.0.29.54&amp;nova=false" TargetMode="External"/><Relationship Id="rId540" Type="http://schemas.openxmlformats.org/officeDocument/2006/relationships/hyperlink" Target="https://emea1.datastream.cp.extranet.thomsonreuters.biz/navigator/HelpFiles/DatatypeDefinitions/en/99/WC19670.htm" TargetMode="External"/><Relationship Id="rId51" Type="http://schemas.openxmlformats.org/officeDocument/2006/relationships/hyperlink" Target="https://emea1.datastream.cp.extranet.thomsonreuters.biz/navigator/EconomicsMetadata.aspx?navcode=US0352291035&amp;caller=DFO&amp;version=3.0.29.54&amp;nova=false" TargetMode="External"/><Relationship Id="rId72" Type="http://schemas.openxmlformats.org/officeDocument/2006/relationships/hyperlink" Target="https://emea1.datastream.cp.extranet.thomsonreuters.biz/navigator/EconomicsMetadata.aspx?navcode=US0605051046&amp;caller=DFO&amp;version=3.0.29.54&amp;nova=false" TargetMode="External"/><Relationship Id="rId93" Type="http://schemas.openxmlformats.org/officeDocument/2006/relationships/hyperlink" Target="https://emea1.datastream.cp.extranet.thomsonreuters.biz/navigator/EconomicsMetadata.aspx?navcode=US1113201073&amp;caller=DFO&amp;version=3.0.29.54&amp;nova=false" TargetMode="External"/><Relationship Id="rId189" Type="http://schemas.openxmlformats.org/officeDocument/2006/relationships/hyperlink" Target="https://emea1.datastream.cp.extranet.thomsonreuters.biz/navigator/EconomicsMetadata.aspx?navcode=US3134003017&amp;caller=DFO&amp;version=3.0.29.54&amp;nova=false" TargetMode="External"/><Relationship Id="rId375" Type="http://schemas.openxmlformats.org/officeDocument/2006/relationships/hyperlink" Target="https://emea1.datastream.cp.extranet.thomsonreuters.biz/navigator/EconomicsMetadata.aspx?navcode=US7443201022&amp;caller=DFO&amp;version=3.0.29.54&amp;nova=false" TargetMode="External"/><Relationship Id="rId396" Type="http://schemas.openxmlformats.org/officeDocument/2006/relationships/hyperlink" Target="https://emea1.datastream.cp.extranet.thomsonreuters.biz/navigator/EconomicsMetadata.aspx?navcode=US7753711073&amp;caller=DFO&amp;version=3.0.29.54&amp;nova=false" TargetMode="External"/><Relationship Id="rId3" Type="http://schemas.openxmlformats.org/officeDocument/2006/relationships/hyperlink" Target="https://emea1.datastream.cp.extranet.thomsonreuters.biz/navigator/EconomicsMetadata.aspx?navcode=BMG6359F1370&amp;caller=DFO&amp;version=3.0.29.54&amp;nova=false" TargetMode="External"/><Relationship Id="rId214" Type="http://schemas.openxmlformats.org/officeDocument/2006/relationships/hyperlink" Target="https://emea1.datastream.cp.extranet.thomsonreuters.biz/navigator/EconomicsMetadata.aspx?navcode=US3823881061&amp;caller=DFO&amp;version=3.0.29.54&amp;nova=false" TargetMode="External"/><Relationship Id="rId235" Type="http://schemas.openxmlformats.org/officeDocument/2006/relationships/hyperlink" Target="https://emea1.datastream.cp.extranet.thomsonreuters.biz/navigator/EconomicsMetadata.aspx?navcode=US44107P1049&amp;caller=DFO&amp;version=3.0.29.54&amp;nova=false" TargetMode="External"/><Relationship Id="rId256" Type="http://schemas.openxmlformats.org/officeDocument/2006/relationships/hyperlink" Target="https://emea1.datastream.cp.extranet.thomsonreuters.biz/navigator/EconomicsMetadata.aspx?navcode=US47233W1099&amp;caller=DFO&amp;version=3.0.29.54&amp;nova=false" TargetMode="External"/><Relationship Id="rId277" Type="http://schemas.openxmlformats.org/officeDocument/2006/relationships/hyperlink" Target="https://emea1.datastream.cp.extranet.thomsonreuters.biz/navigator/EconomicsMetadata.aspx?navcode=US5249081002&amp;caller=DFO&amp;version=3.0.29.54&amp;nova=false" TargetMode="External"/><Relationship Id="rId298" Type="http://schemas.openxmlformats.org/officeDocument/2006/relationships/hyperlink" Target="https://emea1.datastream.cp.extranet.thomsonreuters.biz/navigator/EconomicsMetadata.aspx?navcode=US5801351017&amp;caller=DFO&amp;version=3.0.29.54&amp;nova=false" TargetMode="External"/><Relationship Id="rId400" Type="http://schemas.openxmlformats.org/officeDocument/2006/relationships/hyperlink" Target="https://emea1.datastream.cp.extranet.thomsonreuters.biz/navigator/EconomicsMetadata.aspx?navcode=US78409V1044&amp;caller=DFO&amp;version=3.0.29.54&amp;nova=false" TargetMode="External"/><Relationship Id="rId421" Type="http://schemas.openxmlformats.org/officeDocument/2006/relationships/hyperlink" Target="https://emea1.datastream.cp.extranet.thomsonreuters.biz/navigator/EconomicsMetadata.aspx?navcode=US8545021011&amp;caller=DFO&amp;version=3.0.29.54&amp;nova=false" TargetMode="External"/><Relationship Id="rId442" Type="http://schemas.openxmlformats.org/officeDocument/2006/relationships/hyperlink" Target="https://emea1.datastream.cp.extranet.thomsonreuters.biz/navigator/EconomicsMetadata.aspx?navcode=US8825081040&amp;caller=DFO&amp;version=3.0.29.54&amp;nova=false" TargetMode="External"/><Relationship Id="rId463" Type="http://schemas.openxmlformats.org/officeDocument/2006/relationships/hyperlink" Target="https://emea1.datastream.cp.extranet.thomsonreuters.biz/navigator/EconomicsMetadata.aspx?navcode=US9182041080&amp;caller=DFO&amp;version=3.0.29.54&amp;nova=false" TargetMode="External"/><Relationship Id="rId484" Type="http://schemas.openxmlformats.org/officeDocument/2006/relationships/hyperlink" Target="https://emea1.datastream.cp.extranet.thomsonreuters.biz/navigator/EconomicsMetadata.aspx?navcode=US95040Q1040&amp;caller=DFO&amp;version=3.0.29.54&amp;nova=false" TargetMode="External"/><Relationship Id="rId519" Type="http://schemas.openxmlformats.org/officeDocument/2006/relationships/hyperlink" Target="https://emea1.datastream.cp.extranet.thomsonreuters.biz/navigator/HelpFiles/DatatypeDefinitions/en/99/WC19671.htm" TargetMode="External"/><Relationship Id="rId116" Type="http://schemas.openxmlformats.org/officeDocument/2006/relationships/hyperlink" Target="https://emea1.datastream.cp.extranet.thomsonreuters.biz/navigator/EconomicsMetadata.aspx?navcode=US1567821046&amp;caller=DFO&amp;version=3.0.29.54&amp;nova=false" TargetMode="External"/><Relationship Id="rId137" Type="http://schemas.openxmlformats.org/officeDocument/2006/relationships/hyperlink" Target="https://emea1.datastream.cp.extranet.thomsonreuters.biz/navigator/EconomicsMetadata.aspx?navcode=US21036P1084&amp;caller=DFO&amp;version=3.0.29.54&amp;nova=false" TargetMode="External"/><Relationship Id="rId158" Type="http://schemas.openxmlformats.org/officeDocument/2006/relationships/hyperlink" Target="https://emea1.datastream.cp.extranet.thomsonreuters.biz/navigator/EconomicsMetadata.aspx?navcode=US2578672006&amp;caller=DFO&amp;version=3.0.29.54&amp;nova=false" TargetMode="External"/><Relationship Id="rId302" Type="http://schemas.openxmlformats.org/officeDocument/2006/relationships/hyperlink" Target="https://emea1.datastream.cp.extranet.thomsonreuters.biz/navigator/EconomicsMetadata.aspx?navcode=US5894331017&amp;caller=DFO&amp;version=3.0.29.54&amp;nova=false" TargetMode="External"/><Relationship Id="rId323" Type="http://schemas.openxmlformats.org/officeDocument/2006/relationships/hyperlink" Target="https://emea1.datastream.cp.extranet.thomsonreuters.biz/navigator/EconomicsMetadata.aspx?navcode=US64110D1046&amp;caller=DFO&amp;version=3.0.29.54&amp;nova=false" TargetMode="External"/><Relationship Id="rId344" Type="http://schemas.openxmlformats.org/officeDocument/2006/relationships/hyperlink" Target="https://emea1.datastream.cp.extranet.thomsonreuters.biz/navigator/EconomicsMetadata.aspx?navcode=US6745991058&amp;caller=DFO&amp;version=3.0.29.54&amp;nova=false" TargetMode="External"/><Relationship Id="rId530" Type="http://schemas.openxmlformats.org/officeDocument/2006/relationships/hyperlink" Target="https://emea1.datastream.cp.extranet.thomsonreuters.biz/navigator/HelpFiles/DatatypeDefinitions/en/99/WC19620.htm" TargetMode="External"/><Relationship Id="rId20" Type="http://schemas.openxmlformats.org/officeDocument/2006/relationships/hyperlink" Target="https://emea1.datastream.cp.extranet.thomsonreuters.biz/navigator/EconomicsMetadata.aspx?navcode=US00130H1059&amp;caller=DFO&amp;version=3.0.29.54&amp;nova=false" TargetMode="External"/><Relationship Id="rId41" Type="http://schemas.openxmlformats.org/officeDocument/2006/relationships/hyperlink" Target="https://emea1.datastream.cp.extranet.thomsonreuters.biz/navigator/EconomicsMetadata.aspx?navcode=US0258161092&amp;caller=DFO&amp;version=3.0.29.54&amp;nova=false" TargetMode="External"/><Relationship Id="rId62" Type="http://schemas.openxmlformats.org/officeDocument/2006/relationships/hyperlink" Target="https://emea1.datastream.cp.extranet.thomsonreuters.biz/navigator/EconomicsMetadata.aspx?navcode=US0527691069&amp;caller=DFO&amp;version=3.0.29.54&amp;nova=false" TargetMode="External"/><Relationship Id="rId83" Type="http://schemas.openxmlformats.org/officeDocument/2006/relationships/hyperlink" Target="https://emea1.datastream.cp.extranet.thomsonreuters.biz/navigator/EconomicsMetadata.aspx?navcode=US0893021032&amp;caller=DFO&amp;version=3.0.29.54&amp;nova=false" TargetMode="External"/><Relationship Id="rId179" Type="http://schemas.openxmlformats.org/officeDocument/2006/relationships/hyperlink" Target="https://emea1.datastream.cp.extranet.thomsonreuters.biz/navigator/EconomicsMetadata.aspx?navcode=US30040W1080&amp;caller=DFO&amp;version=3.0.29.54&amp;nova=false" TargetMode="External"/><Relationship Id="rId365" Type="http://schemas.openxmlformats.org/officeDocument/2006/relationships/hyperlink" Target="https://emea1.datastream.cp.extranet.thomsonreuters.biz/navigator/EconomicsMetadata.aspx?navcode=US7234841010&amp;caller=DFO&amp;version=3.0.29.54&amp;nova=false" TargetMode="External"/><Relationship Id="rId386" Type="http://schemas.openxmlformats.org/officeDocument/2006/relationships/hyperlink" Target="https://emea1.datastream.cp.extranet.thomsonreuters.biz/navigator/EconomicsMetadata.aspx?navcode=US75281A1097&amp;caller=DFO&amp;version=3.0.29.54&amp;nova=false" TargetMode="External"/><Relationship Id="rId190" Type="http://schemas.openxmlformats.org/officeDocument/2006/relationships/hyperlink" Target="https://emea1.datastream.cp.extranet.thomsonreuters.biz/navigator/EconomicsMetadata.aspx?navcode=US3135861090&amp;caller=DFO&amp;version=3.0.29.54&amp;nova=false" TargetMode="External"/><Relationship Id="rId204" Type="http://schemas.openxmlformats.org/officeDocument/2006/relationships/hyperlink" Target="https://emea1.datastream.cp.extranet.thomsonreuters.biz/navigator/EconomicsMetadata.aspx?navcode=US35906A3068&amp;caller=DFO&amp;version=3.0.29.54&amp;nova=false" TargetMode="External"/><Relationship Id="rId225" Type="http://schemas.openxmlformats.org/officeDocument/2006/relationships/hyperlink" Target="https://emea1.datastream.cp.extranet.thomsonreuters.biz/navigator/EconomicsMetadata.aspx?navcode=US4230741039&amp;caller=DFO&amp;version=3.0.29.54&amp;nova=false" TargetMode="External"/><Relationship Id="rId246" Type="http://schemas.openxmlformats.org/officeDocument/2006/relationships/hyperlink" Target="https://emea1.datastream.cp.extranet.thomsonreuters.biz/navigator/EconomicsMetadata.aspx?navcode=US4599021023&amp;caller=DFO&amp;version=3.0.29.54&amp;nova=false" TargetMode="External"/><Relationship Id="rId267" Type="http://schemas.openxmlformats.org/officeDocument/2006/relationships/hyperlink" Target="https://emea1.datastream.cp.extranet.thomsonreuters.biz/navigator/EconomicsMetadata.aspx?navcode=US4955821081&amp;caller=DFO&amp;version=3.0.29.54&amp;nova=false" TargetMode="External"/><Relationship Id="rId288" Type="http://schemas.openxmlformats.org/officeDocument/2006/relationships/hyperlink" Target="https://emea1.datastream.cp.extranet.thomsonreuters.biz/navigator/EconomicsMetadata.aspx?navcode=US55262C1009&amp;caller=DFO&amp;version=3.0.29.54&amp;nova=false" TargetMode="External"/><Relationship Id="rId411" Type="http://schemas.openxmlformats.org/officeDocument/2006/relationships/hyperlink" Target="https://emea1.datastream.cp.extranet.thomsonreuters.biz/navigator/EconomicsMetadata.aspx?navcode=US8168511090&amp;caller=DFO&amp;version=3.0.29.54&amp;nova=false" TargetMode="External"/><Relationship Id="rId432" Type="http://schemas.openxmlformats.org/officeDocument/2006/relationships/hyperlink" Target="https://emea1.datastream.cp.extranet.thomsonreuters.biz/navigator/EconomicsMetadata.aspx?navcode=US87161C5013&amp;caller=DFO&amp;version=3.0.29.54&amp;nova=false" TargetMode="External"/><Relationship Id="rId453" Type="http://schemas.openxmlformats.org/officeDocument/2006/relationships/hyperlink" Target="https://emea1.datastream.cp.extranet.thomsonreuters.biz/navigator/EconomicsMetadata.aspx?navcode=US90130A3095&amp;caller=DFO&amp;version=3.0.29.54&amp;nova=false" TargetMode="External"/><Relationship Id="rId474" Type="http://schemas.openxmlformats.org/officeDocument/2006/relationships/hyperlink" Target="https://emea1.datastream.cp.extranet.thomsonreuters.biz/navigator/EconomicsMetadata.aspx?navcode=US9290421091&amp;caller=DFO&amp;version=3.0.29.54&amp;nova=false" TargetMode="External"/><Relationship Id="rId509" Type="http://schemas.openxmlformats.org/officeDocument/2006/relationships/hyperlink" Target="https://emea1.datastream.cp.extranet.thomsonreuters.biz/navigator/HelpFiles/DatatypeDefinitions/en/99/WC19621.htm" TargetMode="External"/><Relationship Id="rId106" Type="http://schemas.openxmlformats.org/officeDocument/2006/relationships/hyperlink" Target="https://emea1.datastream.cp.extranet.thomsonreuters.biz/navigator/EconomicsMetadata.aspx?navcode=US12673P1057&amp;caller=DFO&amp;version=3.0.29.54&amp;nova=false" TargetMode="External"/><Relationship Id="rId127" Type="http://schemas.openxmlformats.org/officeDocument/2006/relationships/hyperlink" Target="https://emea1.datastream.cp.extranet.thomsonreuters.biz/navigator/EconomicsMetadata.aspx?navcode=US1890541097&amp;caller=DFO&amp;version=3.0.29.54&amp;nova=false" TargetMode="External"/><Relationship Id="rId313" Type="http://schemas.openxmlformats.org/officeDocument/2006/relationships/hyperlink" Target="https://emea1.datastream.cp.extranet.thomsonreuters.biz/navigator/EconomicsMetadata.aspx?navcode=US6117421072&amp;caller=DFO&amp;version=3.0.29.54&amp;nova=false" TargetMode="External"/><Relationship Id="rId495" Type="http://schemas.openxmlformats.org/officeDocument/2006/relationships/hyperlink" Target="https://emea1.datastream.cp.extranet.thomsonreuters.biz/navigator/EconomicsMetadata.aspx?navcode=US98389B1008&amp;caller=DFO&amp;version=3.0.29.54&amp;nova=false" TargetMode="External"/><Relationship Id="rId10" Type="http://schemas.openxmlformats.org/officeDocument/2006/relationships/hyperlink" Target="https://emea1.datastream.cp.extranet.thomsonreuters.biz/navigator/EconomicsMetadata.aspx?navcode=GB00BFG3KF26&amp;caller=DFO&amp;version=3.0.29.54&amp;nova=false" TargetMode="External"/><Relationship Id="rId31" Type="http://schemas.openxmlformats.org/officeDocument/2006/relationships/hyperlink" Target="https://emea1.datastream.cp.extranet.thomsonreuters.biz/navigator/EconomicsMetadata.aspx?navcode=US0184901025&amp;caller=DFO&amp;version=3.0.29.54&amp;nova=false" TargetMode="External"/><Relationship Id="rId52" Type="http://schemas.openxmlformats.org/officeDocument/2006/relationships/hyperlink" Target="https://emea1.datastream.cp.extranet.thomsonreuters.biz/navigator/EconomicsMetadata.aspx?navcode=US0367521038&amp;caller=DFO&amp;version=3.0.29.54&amp;nova=false" TargetMode="External"/><Relationship Id="rId73" Type="http://schemas.openxmlformats.org/officeDocument/2006/relationships/hyperlink" Target="https://emea1.datastream.cp.extranet.thomsonreuters.biz/navigator/EconomicsMetadata.aspx?navcode=US0640581007&amp;caller=DFO&amp;version=3.0.29.54&amp;nova=false" TargetMode="External"/><Relationship Id="rId94" Type="http://schemas.openxmlformats.org/officeDocument/2006/relationships/hyperlink" Target="https://emea1.datastream.cp.extranet.thomsonreuters.biz/navigator/EconomicsMetadata.aspx?navcode=US1156372096&amp;caller=DFO&amp;version=3.0.29.54&amp;nova=false" TargetMode="External"/><Relationship Id="rId148" Type="http://schemas.openxmlformats.org/officeDocument/2006/relationships/hyperlink" Target="https://emea1.datastream.cp.extranet.thomsonreuters.biz/navigator/EconomicsMetadata.aspx?navcode=US23918K1088&amp;caller=DFO&amp;version=3.0.29.54&amp;nova=false" TargetMode="External"/><Relationship Id="rId169" Type="http://schemas.openxmlformats.org/officeDocument/2006/relationships/hyperlink" Target="https://emea1.datastream.cp.extranet.thomsonreuters.biz/navigator/EconomicsMetadata.aspx?navcode=US2786421030&amp;caller=DFO&amp;version=3.0.29.54&amp;nova=false" TargetMode="External"/><Relationship Id="rId334" Type="http://schemas.openxmlformats.org/officeDocument/2006/relationships/hyperlink" Target="https://emea1.datastream.cp.extranet.thomsonreuters.biz/navigator/EconomicsMetadata.aspx?navcode=US6558441084&amp;caller=DFO&amp;version=3.0.29.54&amp;nova=false" TargetMode="External"/><Relationship Id="rId355" Type="http://schemas.openxmlformats.org/officeDocument/2006/relationships/hyperlink" Target="https://emea1.datastream.cp.extranet.thomsonreuters.biz/navigator/EconomicsMetadata.aspx?navcode=US6952571056&amp;caller=DFO&amp;version=3.0.29.54&amp;nova=false" TargetMode="External"/><Relationship Id="rId376" Type="http://schemas.openxmlformats.org/officeDocument/2006/relationships/hyperlink" Target="https://emea1.datastream.cp.extranet.thomsonreuters.biz/navigator/EconomicsMetadata.aspx?navcode=US7445731067&amp;caller=DFO&amp;version=3.0.29.54&amp;nova=false" TargetMode="External"/><Relationship Id="rId397" Type="http://schemas.openxmlformats.org/officeDocument/2006/relationships/hyperlink" Target="https://emea1.datastream.cp.extranet.thomsonreuters.biz/navigator/EconomicsMetadata.aspx?navcode=US7766961061&amp;caller=DFO&amp;version=3.0.29.54&amp;nova=false" TargetMode="External"/><Relationship Id="rId520" Type="http://schemas.openxmlformats.org/officeDocument/2006/relationships/hyperlink" Target="https://emea1.datastream.cp.extranet.thomsonreuters.biz/navigator/HelpFiles/DatatypeDefinitions/en/99/WC19680.htm" TargetMode="External"/><Relationship Id="rId541" Type="http://schemas.openxmlformats.org/officeDocument/2006/relationships/hyperlink" Target="https://emea1.datastream.cp.extranet.thomsonreuters.biz/navigator/HelpFiles/DatatypeDefinitions/en/99/WC19671.htm" TargetMode="External"/><Relationship Id="rId4" Type="http://schemas.openxmlformats.org/officeDocument/2006/relationships/hyperlink" Target="https://emea1.datastream.cp.extranet.thomsonreuters.biz/navigator/EconomicsMetadata.aspx?navcode=BMG982941046&amp;caller=DFO&amp;version=3.0.29.54&amp;nova=false" TargetMode="External"/><Relationship Id="rId180" Type="http://schemas.openxmlformats.org/officeDocument/2006/relationships/hyperlink" Target="https://emea1.datastream.cp.extranet.thomsonreuters.biz/navigator/EconomicsMetadata.aspx?navcode=US30161N1019&amp;caller=DFO&amp;version=3.0.29.54&amp;nova=false" TargetMode="External"/><Relationship Id="rId215" Type="http://schemas.openxmlformats.org/officeDocument/2006/relationships/hyperlink" Target="https://emea1.datastream.cp.extranet.thomsonreuters.biz/navigator/EconomicsMetadata.aspx?navcode=US3825501014&amp;caller=DFO&amp;version=3.0.29.54&amp;nova=false" TargetMode="External"/><Relationship Id="rId236" Type="http://schemas.openxmlformats.org/officeDocument/2006/relationships/hyperlink" Target="https://emea1.datastream.cp.extranet.thomsonreuters.biz/navigator/EconomicsMetadata.aspx?navcode=US4432011082&amp;caller=DFO&amp;version=3.0.29.54&amp;nova=false" TargetMode="External"/><Relationship Id="rId257" Type="http://schemas.openxmlformats.org/officeDocument/2006/relationships/hyperlink" Target="https://emea1.datastream.cp.extranet.thomsonreuters.biz/navigator/EconomicsMetadata.aspx?navcode=US4781601046&amp;caller=DFO&amp;version=3.0.29.54&amp;nova=false" TargetMode="External"/><Relationship Id="rId278" Type="http://schemas.openxmlformats.org/officeDocument/2006/relationships/hyperlink" Target="https://emea1.datastream.cp.extranet.thomsonreuters.biz/navigator/EconomicsMetadata.aspx?navcode=US5260571048&amp;caller=DFO&amp;version=3.0.29.54&amp;nova=false" TargetMode="External"/><Relationship Id="rId401" Type="http://schemas.openxmlformats.org/officeDocument/2006/relationships/hyperlink" Target="https://emea1.datastream.cp.extranet.thomsonreuters.biz/navigator/EconomicsMetadata.aspx?navcode=US78442P1066&amp;caller=DFO&amp;version=3.0.29.54&amp;nova=false" TargetMode="External"/><Relationship Id="rId422" Type="http://schemas.openxmlformats.org/officeDocument/2006/relationships/hyperlink" Target="https://emea1.datastream.cp.extranet.thomsonreuters.biz/navigator/EconomicsMetadata.aspx?navcode=US8550301027&amp;caller=DFO&amp;version=3.0.29.54&amp;nova=false" TargetMode="External"/><Relationship Id="rId443" Type="http://schemas.openxmlformats.org/officeDocument/2006/relationships/hyperlink" Target="https://emea1.datastream.cp.extranet.thomsonreuters.biz/navigator/EconomicsMetadata.aspx?navcode=US8832031012&amp;caller=DFO&amp;version=3.0.29.54&amp;nova=false" TargetMode="External"/><Relationship Id="rId464" Type="http://schemas.openxmlformats.org/officeDocument/2006/relationships/hyperlink" Target="https://emea1.datastream.cp.extranet.thomsonreuters.biz/navigator/EconomicsMetadata.aspx?navcode=US91913Y1001&amp;caller=DFO&amp;version=3.0.29.54&amp;nova=false" TargetMode="External"/><Relationship Id="rId303" Type="http://schemas.openxmlformats.org/officeDocument/2006/relationships/hyperlink" Target="https://emea1.datastream.cp.extranet.thomsonreuters.biz/navigator/EconomicsMetadata.aspx?navcode=US5901881087&amp;caller=DFO&amp;version=3.0.29.54&amp;nova=false" TargetMode="External"/><Relationship Id="rId485" Type="http://schemas.openxmlformats.org/officeDocument/2006/relationships/hyperlink" Target="https://emea1.datastream.cp.extranet.thomsonreuters.biz/navigator/EconomicsMetadata.aspx?navcode=US9505901093&amp;caller=DFO&amp;version=3.0.29.54&amp;nova=false" TargetMode="External"/><Relationship Id="rId42" Type="http://schemas.openxmlformats.org/officeDocument/2006/relationships/hyperlink" Target="https://emea1.datastream.cp.extranet.thomsonreuters.biz/navigator/EconomicsMetadata.aspx?navcode=US0268747849&amp;caller=DFO&amp;version=3.0.29.54&amp;nova=false" TargetMode="External"/><Relationship Id="rId84" Type="http://schemas.openxmlformats.org/officeDocument/2006/relationships/hyperlink" Target="https://emea1.datastream.cp.extranet.thomsonreuters.biz/navigator/EconomicsMetadata.aspx?navcode=US09062X1037&amp;caller=DFO&amp;version=3.0.29.54&amp;nova=false" TargetMode="External"/><Relationship Id="rId138" Type="http://schemas.openxmlformats.org/officeDocument/2006/relationships/hyperlink" Target="https://emea1.datastream.cp.extranet.thomsonreuters.biz/navigator/EconomicsMetadata.aspx?navcode=US2103711006&amp;caller=DFO&amp;version=3.0.29.54&amp;nova=false" TargetMode="External"/><Relationship Id="rId345" Type="http://schemas.openxmlformats.org/officeDocument/2006/relationships/hyperlink" Target="https://emea1.datastream.cp.extranet.thomsonreuters.biz/navigator/EconomicsMetadata.aspx?navcode=US67622P1012&amp;caller=DFO&amp;version=3.0.29.54&amp;nova=false" TargetMode="External"/><Relationship Id="rId387" Type="http://schemas.openxmlformats.org/officeDocument/2006/relationships/hyperlink" Target="https://emea1.datastream.cp.extranet.thomsonreuters.biz/navigator/EconomicsMetadata.aspx?navcode=US7551115071&amp;caller=DFO&amp;version=3.0.29.54&amp;nova=false" TargetMode="External"/><Relationship Id="rId510" Type="http://schemas.openxmlformats.org/officeDocument/2006/relationships/hyperlink" Target="https://emea1.datastream.cp.extranet.thomsonreuters.biz/navigator/HelpFiles/DatatypeDefinitions/en/99/WC19630.htm" TargetMode="External"/><Relationship Id="rId191" Type="http://schemas.openxmlformats.org/officeDocument/2006/relationships/hyperlink" Target="https://emea1.datastream.cp.extranet.thomsonreuters.biz/navigator/EconomicsMetadata.aspx?navcode=US31428X1063&amp;caller=DFO&amp;version=3.0.29.54&amp;nova=false" TargetMode="External"/><Relationship Id="rId205" Type="http://schemas.openxmlformats.org/officeDocument/2006/relationships/hyperlink" Target="https://emea1.datastream.cp.extranet.thomsonreuters.biz/navigator/EconomicsMetadata.aspx?navcode=US3647601083&amp;caller=DFO&amp;version=3.0.29.54&amp;nova=false" TargetMode="External"/><Relationship Id="rId247" Type="http://schemas.openxmlformats.org/officeDocument/2006/relationships/hyperlink" Target="https://emea1.datastream.cp.extranet.thomsonreuters.biz/navigator/EconomicsMetadata.aspx?navcode=US4601461035&amp;caller=DFO&amp;version=3.0.29.54&amp;nova=false" TargetMode="External"/><Relationship Id="rId412" Type="http://schemas.openxmlformats.org/officeDocument/2006/relationships/hyperlink" Target="https://emea1.datastream.cp.extranet.thomsonreuters.biz/navigator/EconomicsMetadata.aspx?navcode=US8243481061&amp;caller=DFO&amp;version=3.0.29.54&amp;nova=false" TargetMode="External"/><Relationship Id="rId107" Type="http://schemas.openxmlformats.org/officeDocument/2006/relationships/hyperlink" Target="https://emea1.datastream.cp.extranet.thomsonreuters.biz/navigator/EconomicsMetadata.aspx?navcode=US1270971039&amp;caller=DFO&amp;version=3.0.29.54&amp;nova=false" TargetMode="External"/><Relationship Id="rId289" Type="http://schemas.openxmlformats.org/officeDocument/2006/relationships/hyperlink" Target="https://emea1.datastream.cp.extranet.thomsonreuters.biz/navigator/EconomicsMetadata.aspx?navcode=US5528481030&amp;caller=DFO&amp;version=3.0.29.54&amp;nova=false" TargetMode="External"/><Relationship Id="rId454" Type="http://schemas.openxmlformats.org/officeDocument/2006/relationships/hyperlink" Target="https://emea1.datastream.cp.extranet.thomsonreuters.biz/navigator/EconomicsMetadata.aspx?navcode=US9024941034&amp;caller=DFO&amp;version=3.0.29.54&amp;nova=false" TargetMode="External"/><Relationship Id="rId496" Type="http://schemas.openxmlformats.org/officeDocument/2006/relationships/hyperlink" Target="https://emea1.datastream.cp.extranet.thomsonreuters.biz/navigator/EconomicsMetadata.aspx?navcode=US9839191015&amp;caller=DFO&amp;version=3.0.29.54&amp;nova=false" TargetMode="External"/><Relationship Id="rId11" Type="http://schemas.openxmlformats.org/officeDocument/2006/relationships/hyperlink" Target="https://emea1.datastream.cp.extranet.thomsonreuters.biz/navigator/EconomicsMetadata.aspx?navcode=IE00B40K9117&amp;caller=DFO&amp;version=3.0.29.54&amp;nova=false" TargetMode="External"/><Relationship Id="rId53" Type="http://schemas.openxmlformats.org/officeDocument/2006/relationships/hyperlink" Target="https://emea1.datastream.cp.extranet.thomsonreuters.biz/navigator/EconomicsMetadata.aspx?navcode=US03743Q1085&amp;caller=DFO&amp;version=3.0.29.54&amp;nova=false" TargetMode="External"/><Relationship Id="rId149" Type="http://schemas.openxmlformats.org/officeDocument/2006/relationships/hyperlink" Target="https://emea1.datastream.cp.extranet.thomsonreuters.biz/navigator/EconomicsMetadata.aspx?navcode=US2441991054&amp;caller=DFO&amp;version=3.0.29.54&amp;nova=false" TargetMode="External"/><Relationship Id="rId314" Type="http://schemas.openxmlformats.org/officeDocument/2006/relationships/hyperlink" Target="https://emea1.datastream.cp.extranet.thomsonreuters.biz/navigator/EconomicsMetadata.aspx?navcode=US6153691059&amp;caller=DFO&amp;version=3.0.29.54&amp;nova=false" TargetMode="External"/><Relationship Id="rId356" Type="http://schemas.openxmlformats.org/officeDocument/2006/relationships/hyperlink" Target="https://emea1.datastream.cp.extranet.thomsonreuters.biz/navigator/EconomicsMetadata.aspx?navcode=US6964293079&amp;caller=DFO&amp;version=3.0.29.54&amp;nova=false" TargetMode="External"/><Relationship Id="rId398" Type="http://schemas.openxmlformats.org/officeDocument/2006/relationships/hyperlink" Target="https://emea1.datastream.cp.extranet.thomsonreuters.biz/navigator/EconomicsMetadata.aspx?navcode=US7782961038&amp;caller=DFO&amp;version=3.0.29.54&amp;nova=false" TargetMode="External"/><Relationship Id="rId521" Type="http://schemas.openxmlformats.org/officeDocument/2006/relationships/hyperlink" Target="https://emea1.datastream.cp.extranet.thomsonreuters.biz/navigator/HelpFiles/DatatypeDefinitions/en/99/WC19681.htm" TargetMode="External"/><Relationship Id="rId95" Type="http://schemas.openxmlformats.org/officeDocument/2006/relationships/hyperlink" Target="https://emea1.datastream.cp.extranet.thomsonreuters.biz/navigator/EconomicsMetadata.aspx?navcode=US1170431092&amp;caller=DFO&amp;version=3.0.29.54&amp;nova=false" TargetMode="External"/><Relationship Id="rId160" Type="http://schemas.openxmlformats.org/officeDocument/2006/relationships/hyperlink" Target="https://emea1.datastream.cp.extranet.thomsonreuters.biz/navigator/EconomicsMetadata.aspx?navcode=US2605431038&amp;caller=DFO&amp;version=3.0.29.54&amp;nova=false" TargetMode="External"/><Relationship Id="rId216" Type="http://schemas.openxmlformats.org/officeDocument/2006/relationships/hyperlink" Target="https://emea1.datastream.cp.extranet.thomsonreuters.biz/navigator/EconomicsMetadata.aspx?navcode=US3848021040&amp;caller=DFO&amp;version=3.0.29.54&amp;nova=false" TargetMode="External"/><Relationship Id="rId423" Type="http://schemas.openxmlformats.org/officeDocument/2006/relationships/hyperlink" Target="https://emea1.datastream.cp.extranet.thomsonreuters.biz/navigator/EconomicsMetadata.aspx?navcode=US8552441094&amp;caller=DFO&amp;version=3.0.29.54&amp;nova=false" TargetMode="External"/><Relationship Id="rId258" Type="http://schemas.openxmlformats.org/officeDocument/2006/relationships/hyperlink" Target="https://emea1.datastream.cp.extranet.thomsonreuters.biz/navigator/EconomicsMetadata.aspx?navcode=US4783661071&amp;caller=DFO&amp;version=3.0.29.54&amp;nova=false" TargetMode="External"/><Relationship Id="rId465" Type="http://schemas.openxmlformats.org/officeDocument/2006/relationships/hyperlink" Target="https://emea1.datastream.cp.extranet.thomsonreuters.biz/navigator/EconomicsMetadata.aspx?navcode=US92220P1057&amp;caller=DFO&amp;version=3.0.29.54&amp;nova=false" TargetMode="External"/><Relationship Id="rId22" Type="http://schemas.openxmlformats.org/officeDocument/2006/relationships/hyperlink" Target="https://emea1.datastream.cp.extranet.thomsonreuters.biz/navigator/EconomicsMetadata.aspx?navcode=US0028241000&amp;caller=DFO&amp;version=3.0.29.54&amp;nova=false" TargetMode="External"/><Relationship Id="rId64" Type="http://schemas.openxmlformats.org/officeDocument/2006/relationships/hyperlink" Target="https://emea1.datastream.cp.extranet.thomsonreuters.biz/navigator/EconomicsMetadata.aspx?navcode=US05329W1027&amp;caller=DFO&amp;version=3.0.29.54&amp;nova=false" TargetMode="External"/><Relationship Id="rId118" Type="http://schemas.openxmlformats.org/officeDocument/2006/relationships/hyperlink" Target="https://emea1.datastream.cp.extranet.thomsonreuters.biz/navigator/EconomicsMetadata.aspx?navcode=US1667641005&amp;caller=DFO&amp;version=3.0.29.54&amp;nova=false" TargetMode="External"/><Relationship Id="rId325" Type="http://schemas.openxmlformats.org/officeDocument/2006/relationships/hyperlink" Target="https://emea1.datastream.cp.extranet.thomsonreuters.biz/navigator/EconomicsMetadata.aspx?navcode=US6501111073&amp;caller=DFO&amp;version=3.0.29.54&amp;nova=false" TargetMode="External"/><Relationship Id="rId367" Type="http://schemas.openxmlformats.org/officeDocument/2006/relationships/hyperlink" Target="https://emea1.datastream.cp.extranet.thomsonreuters.biz/navigator/EconomicsMetadata.aspx?navcode=US7244791007&amp;caller=DFO&amp;version=3.0.29.54&amp;nova=false" TargetMode="External"/><Relationship Id="rId532" Type="http://schemas.openxmlformats.org/officeDocument/2006/relationships/hyperlink" Target="https://emea1.datastream.cp.extranet.thomsonreuters.biz/navigator/HelpFiles/DatatypeDefinitions/en/99/WC19630.htm" TargetMode="External"/><Relationship Id="rId171" Type="http://schemas.openxmlformats.org/officeDocument/2006/relationships/hyperlink" Target="https://emea1.datastream.cp.extranet.thomsonreuters.biz/navigator/EconomicsMetadata.aspx?navcode=US2810201077&amp;caller=DFO&amp;version=3.0.29.54&amp;nova=false" TargetMode="External"/><Relationship Id="rId227" Type="http://schemas.openxmlformats.org/officeDocument/2006/relationships/hyperlink" Target="https://emea1.datastream.cp.extranet.thomsonreuters.biz/navigator/EconomicsMetadata.aspx?navcode=US4270561065&amp;caller=DFO&amp;version=3.0.29.54&amp;nova=false" TargetMode="External"/><Relationship Id="rId269" Type="http://schemas.openxmlformats.org/officeDocument/2006/relationships/hyperlink" Target="https://emea1.datastream.cp.extranet.thomsonreuters.biz/navigator/EconomicsMetadata.aspx?navcode=US5010441013&amp;caller=DFO&amp;version=3.0.29.54&amp;nova=false" TargetMode="External"/><Relationship Id="rId434" Type="http://schemas.openxmlformats.org/officeDocument/2006/relationships/hyperlink" Target="https://emea1.datastream.cp.extranet.thomsonreuters.biz/navigator/EconomicsMetadata.aspx?navcode=US8723751009&amp;caller=DFO&amp;version=3.0.29.54&amp;nova=false" TargetMode="External"/><Relationship Id="rId476" Type="http://schemas.openxmlformats.org/officeDocument/2006/relationships/hyperlink" Target="https://emea1.datastream.cp.extranet.thomsonreuters.biz/navigator/EconomicsMetadata.aspx?navcode=US92939U1060&amp;caller=DFO&amp;version=3.0.29.54&amp;nova=false" TargetMode="External"/><Relationship Id="rId33" Type="http://schemas.openxmlformats.org/officeDocument/2006/relationships/hyperlink" Target="https://emea1.datastream.cp.extranet.thomsonreuters.biz/navigator/EconomicsMetadata.aspx?navcode=US0200391037&amp;caller=DFO&amp;version=3.0.29.54&amp;nova=false" TargetMode="External"/><Relationship Id="rId129" Type="http://schemas.openxmlformats.org/officeDocument/2006/relationships/hyperlink" Target="https://emea1.datastream.cp.extranet.thomsonreuters.biz/navigator/EconomicsMetadata.aspx?navcode=US1924461023&amp;caller=DFO&amp;version=3.0.29.54&amp;nova=false" TargetMode="External"/><Relationship Id="rId280" Type="http://schemas.openxmlformats.org/officeDocument/2006/relationships/hyperlink" Target="https://emea1.datastream.cp.extranet.thomsonreuters.biz/navigator/EconomicsMetadata.aspx?navcode=US5324571083&amp;caller=DFO&amp;version=3.0.29.54&amp;nova=false" TargetMode="External"/><Relationship Id="rId336" Type="http://schemas.openxmlformats.org/officeDocument/2006/relationships/hyperlink" Target="https://emea1.datastream.cp.extranet.thomsonreuters.biz/navigator/EconomicsMetadata.aspx?navcode=US6668071029&amp;caller=DFO&amp;version=3.0.29.54&amp;nova=false" TargetMode="External"/><Relationship Id="rId501" Type="http://schemas.openxmlformats.org/officeDocument/2006/relationships/hyperlink" Target="https://emea1.datastream.cp.extranet.thomsonreuters.biz/navigator/HelpFiles/DatatypeDefinitions/en/99/NAME.htm" TargetMode="External"/><Relationship Id="rId543" Type="http://schemas.openxmlformats.org/officeDocument/2006/relationships/hyperlink" Target="https://emea1.datastream.cp.extranet.thomsonreuters.biz/navigator/HelpFiles/DatatypeDefinitions/en/99/WC19681.htm" TargetMode="External"/><Relationship Id="rId75" Type="http://schemas.openxmlformats.org/officeDocument/2006/relationships/hyperlink" Target="https://emea1.datastream.cp.extranet.thomsonreuters.biz/navigator/EconomicsMetadata.aspx?navcode=US0708301041&amp;caller=DFO&amp;version=3.0.29.54&amp;nova=false" TargetMode="External"/><Relationship Id="rId140" Type="http://schemas.openxmlformats.org/officeDocument/2006/relationships/hyperlink" Target="https://emea1.datastream.cp.extranet.thomsonreuters.biz/navigator/EconomicsMetadata.aspx?navcode=US22160K1051&amp;caller=DFO&amp;version=3.0.29.54&amp;nova=false" TargetMode="External"/><Relationship Id="rId182" Type="http://schemas.openxmlformats.org/officeDocument/2006/relationships/hyperlink" Target="https://emea1.datastream.cp.extranet.thomsonreuters.biz/navigator/EconomicsMetadata.aspx?navcode=US3021301094&amp;caller=DFO&amp;version=3.0.29.54&amp;nova=false" TargetMode="External"/><Relationship Id="rId378" Type="http://schemas.openxmlformats.org/officeDocument/2006/relationships/hyperlink" Target="https://emea1.datastream.cp.extranet.thomsonreuters.biz/navigator/EconomicsMetadata.aspx?navcode=US7458671010&amp;caller=DFO&amp;version=3.0.29.54&amp;nova=false" TargetMode="External"/><Relationship Id="rId403" Type="http://schemas.openxmlformats.org/officeDocument/2006/relationships/hyperlink" Target="https://emea1.datastream.cp.extranet.thomsonreuters.biz/navigator/EconomicsMetadata.aspx?navcode=US7865142084&amp;caller=DFO&amp;version=3.0.29.54&amp;nova=false" TargetMode="External"/><Relationship Id="rId6" Type="http://schemas.openxmlformats.org/officeDocument/2006/relationships/hyperlink" Target="https://emea1.datastream.cp.extranet.thomsonreuters.biz/navigator/EconomicsMetadata.aspx?navcode=CH0048265513&amp;caller=DFO&amp;version=3.0.29.54&amp;nova=false" TargetMode="External"/><Relationship Id="rId238" Type="http://schemas.openxmlformats.org/officeDocument/2006/relationships/hyperlink" Target="https://emea1.datastream.cp.extranet.thomsonreuters.biz/navigator/EconomicsMetadata.aspx?navcode=US4461501045&amp;caller=DFO&amp;version=3.0.29.54&amp;nova=false" TargetMode="External"/><Relationship Id="rId445" Type="http://schemas.openxmlformats.org/officeDocument/2006/relationships/hyperlink" Target="https://emea1.datastream.cp.extranet.thomsonreuters.biz/navigator/EconomicsMetadata.aspx?navcode=US8835561023&amp;caller=DFO&amp;version=3.0.29.54&amp;nova=false" TargetMode="External"/><Relationship Id="rId487" Type="http://schemas.openxmlformats.org/officeDocument/2006/relationships/hyperlink" Target="https://emea1.datastream.cp.extranet.thomsonreuters.biz/navigator/EconomicsMetadata.aspx?navcode=US9598021098&amp;caller=DFO&amp;version=3.0.29.54&amp;nova=false" TargetMode="External"/><Relationship Id="rId291" Type="http://schemas.openxmlformats.org/officeDocument/2006/relationships/hyperlink" Target="https://emea1.datastream.cp.extranet.thomsonreuters.biz/navigator/EconomicsMetadata.aspx?navcode=US5658491064&amp;caller=DFO&amp;version=3.0.29.54&amp;nova=false" TargetMode="External"/><Relationship Id="rId305" Type="http://schemas.openxmlformats.org/officeDocument/2006/relationships/hyperlink" Target="https://emea1.datastream.cp.extranet.thomsonreuters.biz/navigator/EconomicsMetadata.aspx?navcode=US5949181045&amp;caller=DFO&amp;version=3.0.29.54&amp;nova=false" TargetMode="External"/><Relationship Id="rId347" Type="http://schemas.openxmlformats.org/officeDocument/2006/relationships/hyperlink" Target="https://emea1.datastream.cp.extranet.thomsonreuters.biz/navigator/EconomicsMetadata.aspx?navcode=US6819191064&amp;caller=DFO&amp;version=3.0.29.54&amp;nova=false" TargetMode="External"/><Relationship Id="rId512" Type="http://schemas.openxmlformats.org/officeDocument/2006/relationships/hyperlink" Target="https://emea1.datastream.cp.extranet.thomsonreuters.biz/navigator/HelpFiles/DatatypeDefinitions/en/99/WC19640.htm" TargetMode="External"/><Relationship Id="rId44" Type="http://schemas.openxmlformats.org/officeDocument/2006/relationships/hyperlink" Target="https://emea1.datastream.cp.extranet.thomsonreuters.biz/navigator/EconomicsMetadata.aspx?navcode=US03073E1055&amp;caller=DFO&amp;version=3.0.29.54&amp;nova=false" TargetMode="External"/><Relationship Id="rId86" Type="http://schemas.openxmlformats.org/officeDocument/2006/relationships/hyperlink" Target="https://emea1.datastream.cp.extranet.thomsonreuters.biz/navigator/EconomicsMetadata.aspx?navcode=US09247X1019&amp;caller=DFO&amp;version=3.0.29.54&amp;nova=false" TargetMode="External"/><Relationship Id="rId151" Type="http://schemas.openxmlformats.org/officeDocument/2006/relationships/hyperlink" Target="https://emea1.datastream.cp.extranet.thomsonreuters.biz/navigator/EconomicsMetadata.aspx?navcode=US24906P1093&amp;caller=DFO&amp;version=3.0.29.54&amp;nova=false" TargetMode="External"/><Relationship Id="rId389" Type="http://schemas.openxmlformats.org/officeDocument/2006/relationships/hyperlink" Target="https://emea1.datastream.cp.extranet.thomsonreuters.biz/navigator/EconomicsMetadata.aspx?navcode=US7565771026&amp;caller=DFO&amp;version=3.0.29.54&amp;nova=false" TargetMode="External"/><Relationship Id="rId193" Type="http://schemas.openxmlformats.org/officeDocument/2006/relationships/hyperlink" Target="https://emea1.datastream.cp.extranet.thomsonreuters.biz/navigator/EconomicsMetadata.aspx?navcode=US31620M1062&amp;caller=DFO&amp;version=3.0.29.54&amp;nova=false" TargetMode="External"/><Relationship Id="rId207" Type="http://schemas.openxmlformats.org/officeDocument/2006/relationships/hyperlink" Target="https://emea1.datastream.cp.extranet.thomsonreuters.biz/navigator/EconomicsMetadata.aspx?navcode=US3696043013&amp;caller=DFO&amp;version=3.0.29.54&amp;nova=false" TargetMode="External"/><Relationship Id="rId249" Type="http://schemas.openxmlformats.org/officeDocument/2006/relationships/hyperlink" Target="https://emea1.datastream.cp.extranet.thomsonreuters.biz/navigator/EconomicsMetadata.aspx?navcode=US4612021034&amp;caller=DFO&amp;version=3.0.29.54&amp;nova=false" TargetMode="External"/><Relationship Id="rId414" Type="http://schemas.openxmlformats.org/officeDocument/2006/relationships/hyperlink" Target="https://emea1.datastream.cp.extranet.thomsonreuters.biz/navigator/EconomicsMetadata.aspx?navcode=US8288061091&amp;caller=DFO&amp;version=3.0.29.54&amp;nova=false" TargetMode="External"/><Relationship Id="rId456" Type="http://schemas.openxmlformats.org/officeDocument/2006/relationships/hyperlink" Target="https://emea1.datastream.cp.extranet.thomsonreuters.biz/navigator/EconomicsMetadata.aspx?navcode=US9029733048&amp;caller=DFO&amp;version=3.0.29.54&amp;nova=false" TargetMode="External"/><Relationship Id="rId498" Type="http://schemas.openxmlformats.org/officeDocument/2006/relationships/hyperlink" Target="https://emea1.datastream.cp.extranet.thomsonreuters.biz/navigator/EconomicsMetadata.aspx?navcode=US9884981013&amp;caller=DFO&amp;version=3.0.29.54&amp;nova=false" TargetMode="External"/><Relationship Id="rId13" Type="http://schemas.openxmlformats.org/officeDocument/2006/relationships/hyperlink" Target="https://emea1.datastream.cp.extranet.thomsonreuters.biz/navigator/EconomicsMetadata.aspx?navcode=IE00BK9ZQ967&amp;caller=DFO&amp;version=3.0.29.54&amp;nova=false" TargetMode="External"/><Relationship Id="rId109" Type="http://schemas.openxmlformats.org/officeDocument/2006/relationships/hyperlink" Target="https://emea1.datastream.cp.extranet.thomsonreuters.biz/navigator/EconomicsMetadata.aspx?navcode=US14040H1059&amp;caller=DFO&amp;version=3.0.29.54&amp;nova=false" TargetMode="External"/><Relationship Id="rId260" Type="http://schemas.openxmlformats.org/officeDocument/2006/relationships/hyperlink" Target="https://emea1.datastream.cp.extranet.thomsonreuters.biz/navigator/EconomicsMetadata.aspx?navcode=US4824801009&amp;caller=DFO&amp;version=3.0.29.54&amp;nova=false" TargetMode="External"/><Relationship Id="rId316" Type="http://schemas.openxmlformats.org/officeDocument/2006/relationships/hyperlink" Target="https://emea1.datastream.cp.extranet.thomsonreuters.biz/navigator/EconomicsMetadata.aspx?navcode=US6200763075&amp;caller=DFO&amp;version=3.0.29.54&amp;nova=false" TargetMode="External"/><Relationship Id="rId523" Type="http://schemas.openxmlformats.org/officeDocument/2006/relationships/hyperlink" Target="https://emea1.datastream.cp.extranet.thomsonreuters.biz/navigator/HelpFiles/DatatypeDefinitions/en/99/WC01001.htm" TargetMode="External"/><Relationship Id="rId55" Type="http://schemas.openxmlformats.org/officeDocument/2006/relationships/hyperlink" Target="https://emea1.datastream.cp.extranet.thomsonreuters.biz/navigator/EconomicsMetadata.aspx?navcode=US0376041051&amp;caller=DFO&amp;version=3.0.29.54&amp;nova=false" TargetMode="External"/><Relationship Id="rId97" Type="http://schemas.openxmlformats.org/officeDocument/2006/relationships/hyperlink" Target="https://emea1.datastream.cp.extranet.thomsonreuters.biz/navigator/EconomicsMetadata.aspx?navcode=US12504L1098&amp;caller=DFO&amp;version=3.0.29.54&amp;nova=false" TargetMode="External"/><Relationship Id="rId120" Type="http://schemas.openxmlformats.org/officeDocument/2006/relationships/hyperlink" Target="https://emea1.datastream.cp.extranet.thomsonreuters.biz/navigator/EconomicsMetadata.aspx?navcode=US1720621010&amp;caller=DFO&amp;version=3.0.29.54&amp;nova=false" TargetMode="External"/><Relationship Id="rId358" Type="http://schemas.openxmlformats.org/officeDocument/2006/relationships/hyperlink" Target="https://emea1.datastream.cp.extranet.thomsonreuters.biz/navigator/EconomicsMetadata.aspx?navcode=US7033951036&amp;caller=DFO&amp;version=3.0.29.54&amp;nova=false" TargetMode="External"/><Relationship Id="rId162" Type="http://schemas.openxmlformats.org/officeDocument/2006/relationships/hyperlink" Target="https://emea1.datastream.cp.extranet.thomsonreuters.biz/navigator/EconomicsMetadata.aspx?navcode=US26441C2044&amp;caller=DFO&amp;version=3.0.29.54&amp;nova=false" TargetMode="External"/><Relationship Id="rId218" Type="http://schemas.openxmlformats.org/officeDocument/2006/relationships/hyperlink" Target="https://emea1.datastream.cp.extranet.thomsonreuters.biz/navigator/EconomicsMetadata.aspx?navcode=US4062161017&amp;caller=DFO&amp;version=3.0.29.54&amp;nova=false" TargetMode="External"/><Relationship Id="rId425" Type="http://schemas.openxmlformats.org/officeDocument/2006/relationships/hyperlink" Target="https://emea1.datastream.cp.extranet.thomsonreuters.biz/navigator/EconomicsMetadata.aspx?navcode=US8574771031&amp;caller=DFO&amp;version=3.0.29.54&amp;nova=false" TargetMode="External"/><Relationship Id="rId467" Type="http://schemas.openxmlformats.org/officeDocument/2006/relationships/hyperlink" Target="https://emea1.datastream.cp.extranet.thomsonreuters.biz/navigator/EconomicsMetadata.aspx?navcode=US92343E1029&amp;caller=DFO&amp;version=3.0.29.54&amp;nova=false" TargetMode="External"/><Relationship Id="rId271" Type="http://schemas.openxmlformats.org/officeDocument/2006/relationships/hyperlink" Target="https://emea1.datastream.cp.extranet.thomsonreuters.biz/navigator/EconomicsMetadata.aspx?navcode=US5024131071&amp;caller=DFO&amp;version=3.0.29.54&amp;nova=false" TargetMode="External"/><Relationship Id="rId24" Type="http://schemas.openxmlformats.org/officeDocument/2006/relationships/hyperlink" Target="https://emea1.datastream.cp.extranet.thomsonreuters.biz/navigator/EconomicsMetadata.aspx?navcode=US0079031078&amp;caller=DFO&amp;version=3.0.29.54&amp;nova=false" TargetMode="External"/><Relationship Id="rId66" Type="http://schemas.openxmlformats.org/officeDocument/2006/relationships/hyperlink" Target="https://emea1.datastream.cp.extranet.thomsonreuters.biz/navigator/EconomicsMetadata.aspx?navcode=US0534841012&amp;caller=DFO&amp;version=3.0.29.54&amp;nova=false" TargetMode="External"/><Relationship Id="rId131" Type="http://schemas.openxmlformats.org/officeDocument/2006/relationships/hyperlink" Target="https://emea1.datastream.cp.extranet.thomsonreuters.biz/navigator/EconomicsMetadata.aspx?navcode=US20030N1019&amp;caller=DFO&amp;version=3.0.29.54&amp;nova=false" TargetMode="External"/><Relationship Id="rId327" Type="http://schemas.openxmlformats.org/officeDocument/2006/relationships/hyperlink" Target="https://emea1.datastream.cp.extranet.thomsonreuters.biz/navigator/EconomicsMetadata.aspx?navcode=US6516391066&amp;caller=DFO&amp;version=3.0.29.54&amp;nova=false" TargetMode="External"/><Relationship Id="rId369" Type="http://schemas.openxmlformats.org/officeDocument/2006/relationships/hyperlink" Target="https://emea1.datastream.cp.extranet.thomsonreuters.biz/navigator/EconomicsMetadata.aspx?navcode=US74005P1049&amp;caller=DFO&amp;version=3.0.29.54&amp;nova=false" TargetMode="External"/><Relationship Id="rId534" Type="http://schemas.openxmlformats.org/officeDocument/2006/relationships/hyperlink" Target="https://emea1.datastream.cp.extranet.thomsonreuters.biz/navigator/HelpFiles/DatatypeDefinitions/en/99/WC19640.htm" TargetMode="External"/><Relationship Id="rId173" Type="http://schemas.openxmlformats.org/officeDocument/2006/relationships/hyperlink" Target="https://emea1.datastream.cp.extranet.thomsonreuters.biz/navigator/EconomicsMetadata.aspx?navcode=US2855121099&amp;caller=DFO&amp;version=3.0.29.54&amp;nova=false" TargetMode="External"/><Relationship Id="rId229" Type="http://schemas.openxmlformats.org/officeDocument/2006/relationships/hyperlink" Target="https://emea1.datastream.cp.extranet.thomsonreuters.biz/navigator/EconomicsMetadata.aspx?navcode=US42809H1077&amp;caller=DFO&amp;version=3.0.29.54&amp;nova=false" TargetMode="External"/><Relationship Id="rId380" Type="http://schemas.openxmlformats.org/officeDocument/2006/relationships/hyperlink" Target="https://emea1.datastream.cp.extranet.thomsonreuters.biz/navigator/EconomicsMetadata.aspx?navcode=US7475251036&amp;caller=DFO&amp;version=3.0.29.54&amp;nova=false" TargetMode="External"/><Relationship Id="rId436" Type="http://schemas.openxmlformats.org/officeDocument/2006/relationships/hyperlink" Target="https://emea1.datastream.cp.extranet.thomsonreuters.biz/navigator/EconomicsMetadata.aspx?navcode=US8760301072&amp;caller=DFO&amp;version=3.0.29.54&amp;nova=false" TargetMode="External"/><Relationship Id="rId240" Type="http://schemas.openxmlformats.org/officeDocument/2006/relationships/hyperlink" Target="https://emea1.datastream.cp.extranet.thomsonreuters.biz/navigator/EconomicsMetadata.aspx?navcode=US45073V1089&amp;caller=DFO&amp;version=3.0.29.54&amp;nova=false" TargetMode="External"/><Relationship Id="rId478" Type="http://schemas.openxmlformats.org/officeDocument/2006/relationships/hyperlink" Target="https://emea1.datastream.cp.extranet.thomsonreuters.biz/navigator/EconomicsMetadata.aspx?navcode=US9311421039&amp;caller=DFO&amp;version=3.0.29.54&amp;nova=false" TargetMode="External"/><Relationship Id="rId35" Type="http://schemas.openxmlformats.org/officeDocument/2006/relationships/hyperlink" Target="https://emea1.datastream.cp.extranet.thomsonreuters.biz/navigator/EconomicsMetadata.aspx?navcode=US0213461017&amp;caller=DFO&amp;version=3.0.29.54&amp;nova=false" TargetMode="External"/><Relationship Id="rId77" Type="http://schemas.openxmlformats.org/officeDocument/2006/relationships/hyperlink" Target="https://emea1.datastream.cp.extranet.thomsonreuters.biz/navigator/EconomicsMetadata.aspx?navcode=US0737301038&amp;caller=DFO&amp;version=3.0.29.54&amp;nova=false" TargetMode="External"/><Relationship Id="rId100" Type="http://schemas.openxmlformats.org/officeDocument/2006/relationships/hyperlink" Target="https://emea1.datastream.cp.extranet.thomsonreuters.biz/navigator/EconomicsMetadata.aspx?navcode=US1255231003&amp;caller=DFO&amp;version=3.0.29.54&amp;nova=false" TargetMode="External"/><Relationship Id="rId282" Type="http://schemas.openxmlformats.org/officeDocument/2006/relationships/hyperlink" Target="https://emea1.datastream.cp.extranet.thomsonreuters.biz/navigator/EconomicsMetadata.aspx?navcode=US5356781063&amp;caller=DFO&amp;version=3.0.29.54&amp;nova=false" TargetMode="External"/><Relationship Id="rId338" Type="http://schemas.openxmlformats.org/officeDocument/2006/relationships/hyperlink" Target="https://emea1.datastream.cp.extranet.thomsonreuters.biz/navigator/EconomicsMetadata.aspx?navcode=US6700061053&amp;caller=DFO&amp;version=3.0.29.54&amp;nova=false" TargetMode="External"/><Relationship Id="rId503" Type="http://schemas.openxmlformats.org/officeDocument/2006/relationships/hyperlink" Target="https://emea1.datastream.cp.extranet.thomsonreuters.biz/navigator/HelpFiles/DatatypeDefinitions/en/99/WC19601.htm" TargetMode="External"/><Relationship Id="rId545" Type="http://schemas.openxmlformats.org/officeDocument/2006/relationships/hyperlink" Target="https://emea1.datastream.cp.extranet.thomsonreuters.biz/navigator/HelpFiles/DatatypeDefinitions/en/99/WC01001.htm" TargetMode="External"/><Relationship Id="rId8" Type="http://schemas.openxmlformats.org/officeDocument/2006/relationships/hyperlink" Target="https://emea1.datastream.cp.extranet.thomsonreuters.biz/navigator/EconomicsMetadata.aspx?navcode=GB00B6SLMV12&amp;caller=DFO&amp;version=3.0.29.54&amp;nova=false" TargetMode="External"/><Relationship Id="rId142" Type="http://schemas.openxmlformats.org/officeDocument/2006/relationships/hyperlink" Target="https://emea1.datastream.cp.extranet.thomsonreuters.biz/navigator/EconomicsMetadata.aspx?navcode=US2310211063&amp;caller=DFO&amp;version=3.0.29.54&amp;nova=false" TargetMode="External"/><Relationship Id="rId184" Type="http://schemas.openxmlformats.org/officeDocument/2006/relationships/hyperlink" Target="https://emea1.datastream.cp.extranet.thomsonreuters.biz/navigator/EconomicsMetadata.aspx?navcode=US30231G1022&amp;caller=DFO&amp;version=3.0.29.54&amp;nova=false" TargetMode="External"/><Relationship Id="rId391" Type="http://schemas.openxmlformats.org/officeDocument/2006/relationships/hyperlink" Target="https://emea1.datastream.cp.extranet.thomsonreuters.biz/navigator/EconomicsMetadata.aspx?navcode=US7607591002&amp;caller=DFO&amp;version=3.0.29.54&amp;nova=false" TargetMode="External"/><Relationship Id="rId405" Type="http://schemas.openxmlformats.org/officeDocument/2006/relationships/hyperlink" Target="https://emea1.datastream.cp.extranet.thomsonreuters.biz/navigator/EconomicsMetadata.aspx?navcode=US79466L3024&amp;caller=DFO&amp;version=3.0.29.54&amp;nova=false" TargetMode="External"/><Relationship Id="rId447" Type="http://schemas.openxmlformats.org/officeDocument/2006/relationships/hyperlink" Target="https://emea1.datastream.cp.extranet.thomsonreuters.biz/navigator/EconomicsMetadata.aspx?navcode=US8865471085&amp;caller=DFO&amp;version=3.0.29.54&amp;nova=false" TargetMode="External"/><Relationship Id="rId251" Type="http://schemas.openxmlformats.org/officeDocument/2006/relationships/hyperlink" Target="https://emea1.datastream.cp.extranet.thomsonreuters.biz/navigator/EconomicsMetadata.aspx?navcode=US46284V1017&amp;caller=DFO&amp;version=3.0.29.54&amp;nova=false" TargetMode="External"/><Relationship Id="rId489" Type="http://schemas.openxmlformats.org/officeDocument/2006/relationships/hyperlink" Target="https://emea1.datastream.cp.extranet.thomsonreuters.biz/navigator/EconomicsMetadata.aspx?navcode=US9633201069&amp;caller=DFO&amp;version=3.0.29.54&amp;nova=false" TargetMode="External"/><Relationship Id="rId46" Type="http://schemas.openxmlformats.org/officeDocument/2006/relationships/hyperlink" Target="https://emea1.datastream.cp.extranet.thomsonreuters.biz/navigator/EconomicsMetadata.aspx?navcode=US0311621009&amp;caller=DFO&amp;version=3.0.29.54&amp;nova=false" TargetMode="External"/><Relationship Id="rId293" Type="http://schemas.openxmlformats.org/officeDocument/2006/relationships/hyperlink" Target="https://emea1.datastream.cp.extranet.thomsonreuters.biz/navigator/EconomicsMetadata.aspx?navcode=US5719032022&amp;caller=DFO&amp;version=3.0.29.54&amp;nova=false" TargetMode="External"/><Relationship Id="rId307" Type="http://schemas.openxmlformats.org/officeDocument/2006/relationships/hyperlink" Target="https://emea1.datastream.cp.extranet.thomsonreuters.biz/navigator/EconomicsMetadata.aspx?navcode=US5951121038&amp;caller=DFO&amp;version=3.0.29.54&amp;nova=false" TargetMode="External"/><Relationship Id="rId349" Type="http://schemas.openxmlformats.org/officeDocument/2006/relationships/hyperlink" Target="https://emea1.datastream.cp.extranet.thomsonreuters.biz/navigator/EconomicsMetadata.aspx?navcode=US68389X1054&amp;caller=DFO&amp;version=3.0.29.54&amp;nova=false" TargetMode="External"/><Relationship Id="rId514" Type="http://schemas.openxmlformats.org/officeDocument/2006/relationships/hyperlink" Target="https://emea1.datastream.cp.extranet.thomsonreuters.biz/navigator/HelpFiles/DatatypeDefinitions/en/99/WC19650.ht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08CF-0E75-4110-86D7-490E9D44BD3E}">
  <sheetPr codeName="Sheet1"/>
  <dimension ref="A1:AK502"/>
  <sheetViews>
    <sheetView tabSelected="1" zoomScale="92" workbookViewId="0">
      <selection activeCell="AL14" sqref="AL14"/>
    </sheetView>
  </sheetViews>
  <sheetFormatPr defaultRowHeight="14.5"/>
  <cols>
    <col min="2" max="2" width="10.7265625" bestFit="1" customWidth="1"/>
    <col min="3" max="3" width="9.26953125" bestFit="1" customWidth="1"/>
    <col min="4" max="6" width="8.81640625" bestFit="1" customWidth="1"/>
    <col min="7" max="7" width="9.26953125" bestFit="1" customWidth="1"/>
    <col min="8" max="22" width="8.81640625" bestFit="1" customWidth="1"/>
    <col min="23" max="24" width="9.26953125" bestFit="1" customWidth="1"/>
    <col min="25" max="25" width="9.90625" bestFit="1" customWidth="1"/>
    <col min="26" max="28" width="9.26953125" bestFit="1" customWidth="1"/>
    <col min="29" max="30" width="8.81640625" bestFit="1" customWidth="1"/>
  </cols>
  <sheetData>
    <row r="1" spans="1:37">
      <c r="A1" t="str">
        <f>_xll.Thomson.Reuters.AFOSpreadsheetFormulas.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2000-01-01","","","RowHeader=true;ColHeader=true;Heading=true;SeriesMetaDataLink=true;DataTypeDefLink=true;DispSeriesDescription=true;DispDatatypeDescription=false;AutoRefresh=false")</f>
        <v>Date</v>
      </c>
      <c r="B1" s="1">
        <v>36526</v>
      </c>
    </row>
    <row r="2" spans="1:37">
      <c r="A2" t="s">
        <v>661</v>
      </c>
      <c r="B2" s="2" t="s">
        <v>662</v>
      </c>
      <c r="C2" s="2" t="s">
        <v>663</v>
      </c>
      <c r="D2" s="2" t="s">
        <v>664</v>
      </c>
      <c r="E2" s="2" t="s">
        <v>665</v>
      </c>
      <c r="F2" s="2" t="s">
        <v>666</v>
      </c>
      <c r="G2" s="2" t="s">
        <v>667</v>
      </c>
      <c r="H2" s="2" t="s">
        <v>668</v>
      </c>
      <c r="I2" s="2" t="s">
        <v>669</v>
      </c>
      <c r="J2" s="2" t="s">
        <v>670</v>
      </c>
      <c r="K2" s="2" t="s">
        <v>671</v>
      </c>
      <c r="L2" s="2" t="s">
        <v>672</v>
      </c>
      <c r="M2" s="2" t="s">
        <v>673</v>
      </c>
      <c r="N2" s="2" t="s">
        <v>674</v>
      </c>
      <c r="O2" s="2" t="s">
        <v>675</v>
      </c>
      <c r="P2" s="2" t="s">
        <v>676</v>
      </c>
      <c r="Q2" s="2" t="s">
        <v>677</v>
      </c>
      <c r="R2" s="2" t="s">
        <v>678</v>
      </c>
      <c r="S2" s="2" t="s">
        <v>679</v>
      </c>
      <c r="T2" s="2" t="s">
        <v>680</v>
      </c>
      <c r="U2" s="2" t="s">
        <v>681</v>
      </c>
      <c r="V2" s="2" t="s">
        <v>703</v>
      </c>
      <c r="W2" s="2" t="s">
        <v>704</v>
      </c>
      <c r="X2" t="s">
        <v>1198</v>
      </c>
      <c r="Y2" t="s">
        <v>1201</v>
      </c>
      <c r="Z2" s="3" t="s">
        <v>924</v>
      </c>
      <c r="AA2" s="4" t="s">
        <v>1205</v>
      </c>
      <c r="AB2" s="12" t="s">
        <v>23</v>
      </c>
      <c r="AC2" s="6" t="s">
        <v>59</v>
      </c>
      <c r="AD2" s="11" t="s">
        <v>1203</v>
      </c>
      <c r="AE2" t="s">
        <v>1204</v>
      </c>
      <c r="AF2" t="s">
        <v>1736</v>
      </c>
      <c r="AG2" t="s">
        <v>1737</v>
      </c>
      <c r="AH2" t="s">
        <v>1738</v>
      </c>
      <c r="AI2" t="s">
        <v>1739</v>
      </c>
      <c r="AJ2" t="s">
        <v>1740</v>
      </c>
      <c r="AK2" t="s">
        <v>1741</v>
      </c>
    </row>
    <row r="3" spans="1:37">
      <c r="A3" s="2" t="s">
        <v>0</v>
      </c>
      <c r="B3" s="4" t="s">
        <v>117</v>
      </c>
      <c r="C3" s="4">
        <v>5063000</v>
      </c>
      <c r="D3" t="e">
        <v>#N/A</v>
      </c>
      <c r="E3" t="e">
        <v>#N/A</v>
      </c>
      <c r="F3" t="s">
        <v>3</v>
      </c>
      <c r="G3">
        <v>1646000</v>
      </c>
      <c r="H3" s="6" t="s">
        <v>2</v>
      </c>
      <c r="I3" s="6">
        <v>1603000</v>
      </c>
      <c r="J3" t="s">
        <v>37</v>
      </c>
      <c r="K3">
        <v>1151000</v>
      </c>
      <c r="L3" t="s">
        <v>1</v>
      </c>
      <c r="M3">
        <v>148000</v>
      </c>
      <c r="N3" s="9" t="e">
        <v>#N/A</v>
      </c>
      <c r="O3" t="e">
        <v>#N/A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>
        <v>20.6</v>
      </c>
      <c r="W3">
        <v>9611462</v>
      </c>
      <c r="X3">
        <f>SUMIF(B3:U3,"&lt;&gt;#n/a")</f>
        <v>9611000</v>
      </c>
      <c r="Y3">
        <f>W3-X3</f>
        <v>462</v>
      </c>
      <c r="Z3" cm="1">
        <f t="array" aca="1" ref="Z3" ca="1">SumCellsByColor($B3:$U3,Z$2)</f>
        <v>0</v>
      </c>
      <c r="AA3" cm="1">
        <f t="array" aca="1" ref="AA3" ca="1">SumCellsByColor($B3:$U3,AA$2)</f>
        <v>5063000</v>
      </c>
      <c r="AB3" cm="1">
        <f t="array" aca="1" ref="AB3" ca="1">SumCellsByColor($B3:$U3,AB$2)</f>
        <v>0</v>
      </c>
      <c r="AC3" cm="1">
        <f t="array" aca="1" ref="AC3" ca="1">SumCellsByColor($B3:$U3,AC$2)</f>
        <v>1603000</v>
      </c>
      <c r="AD3" cm="1">
        <f t="array" aca="1" ref="AD3" ca="1">IFERROR(SumCellsByColor($B3:$U3,AD$2), 0)</f>
        <v>0</v>
      </c>
      <c r="AE3" t="e" cm="1">
        <f t="array" aca="1" ref="AE3" ca="1">SumCellsByColor($B3:$U3,AE$2)</f>
        <v>#VALUE!</v>
      </c>
      <c r="AF3">
        <f ca="1">(AB3+AD3)/X3</f>
        <v>0</v>
      </c>
      <c r="AG3">
        <f ca="1">Z3/X3</f>
        <v>0</v>
      </c>
      <c r="AH3">
        <f ca="1">IF(SUM(AB3:AD3)&gt;0,SUM(AB3:AD3)/X3, IF(AI3=1,0,"#N/A"))</f>
        <v>0.16678805535324107</v>
      </c>
      <c r="AI3">
        <f ca="1">SUM(Z3:AA3)/X3</f>
        <v>0.52679221725106651</v>
      </c>
      <c r="AJ3">
        <f ca="1">IF(AH3="#N/A",1,0)</f>
        <v>0</v>
      </c>
      <c r="AK3">
        <f>IF(X3=0,1,0)</f>
        <v>0</v>
      </c>
    </row>
    <row r="4" spans="1:37">
      <c r="A4" s="2" t="s">
        <v>4</v>
      </c>
      <c r="B4" s="4" t="s">
        <v>117</v>
      </c>
      <c r="C4" s="4">
        <v>2003722</v>
      </c>
      <c r="D4" t="e">
        <v>#N/A</v>
      </c>
      <c r="E4" t="e">
        <v>#N/A</v>
      </c>
      <c r="F4" s="6" t="s">
        <v>5</v>
      </c>
      <c r="G4" s="6">
        <v>459450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>
        <v>28.83</v>
      </c>
      <c r="W4">
        <v>2489105</v>
      </c>
      <c r="X4">
        <f t="shared" ref="X4:X67" si="0">SUMIF(B4:U4,"&lt;&gt;#n/a")</f>
        <v>2463172</v>
      </c>
      <c r="Y4">
        <f t="shared" ref="Y4:Y67" si="1">W4-X4</f>
        <v>25933</v>
      </c>
      <c r="Z4" cm="1">
        <f t="array" aca="1" ref="Z4" ca="1">SumCellsByColor($B4:$U4,Z$2)</f>
        <v>0</v>
      </c>
      <c r="AA4" cm="1">
        <f t="array" aca="1" ref="AA4" ca="1">SumCellsByColor($B4:$U4,AA$2)</f>
        <v>2003722</v>
      </c>
      <c r="AB4" cm="1">
        <f t="array" aca="1" ref="AB4" ca="1">SumCellsByColor($B4:$U4,AB$2)</f>
        <v>0</v>
      </c>
      <c r="AC4" cm="1">
        <f t="array" aca="1" ref="AC4" ca="1">SumCellsByColor($B4:$U4,AC$2)</f>
        <v>459450</v>
      </c>
      <c r="AD4" cm="1">
        <f t="array" aca="1" ref="AD4" ca="1">IFERROR(SumCellsByColor($B4:$U4,AD$2), 0)</f>
        <v>0</v>
      </c>
      <c r="AE4" t="e" cm="1">
        <f t="array" aca="1" ref="AE4" ca="1">SumCellsByColor($B4:$U4,AE$2)</f>
        <v>#VALUE!</v>
      </c>
      <c r="AF4">
        <f t="shared" ref="AF4:AF67" ca="1" si="2">(AB4+AD4)/X4</f>
        <v>0</v>
      </c>
      <c r="AG4">
        <f t="shared" ref="AG4:AG67" ca="1" si="3">Z4/X4</f>
        <v>0</v>
      </c>
      <c r="AH4">
        <f t="shared" ref="AH4:AH67" ca="1" si="4">IF(SUM(AB4:AD4)&gt;0,SUM(AB4:AD4)/X4, IF(AI4=1,0,"#N/A"))</f>
        <v>0.18652777800332254</v>
      </c>
      <c r="AI4">
        <f t="shared" ref="AI4:AI67" ca="1" si="5">SUM(Z4:AA4)/X4</f>
        <v>0.81347222199667746</v>
      </c>
      <c r="AJ4">
        <f t="shared" ref="AJ4:AJ67" ca="1" si="6">IF(AH4="#N/A",1,0)</f>
        <v>0</v>
      </c>
      <c r="AK4">
        <f t="shared" ref="AK4:AK67" si="7">IF(X4=0,1,0)</f>
        <v>0</v>
      </c>
    </row>
    <row r="5" spans="1:37">
      <c r="A5" s="2" t="s">
        <v>6</v>
      </c>
      <c r="B5" s="3" t="s">
        <v>636</v>
      </c>
      <c r="C5" s="3">
        <v>1085232</v>
      </c>
      <c r="D5" t="e">
        <v>#N/A</v>
      </c>
      <c r="E5" t="e">
        <v>#N/A</v>
      </c>
      <c r="F5" t="s">
        <v>7</v>
      </c>
      <c r="G5">
        <v>279382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>
        <v>24.73</v>
      </c>
      <c r="W5">
        <v>1327124</v>
      </c>
      <c r="X5">
        <f t="shared" si="0"/>
        <v>1364614</v>
      </c>
      <c r="Y5">
        <f t="shared" si="1"/>
        <v>-37490</v>
      </c>
      <c r="Z5" cm="1">
        <f t="array" aca="1" ref="Z5" ca="1">SumCellsByColor($B5:$U5,Z$2)</f>
        <v>1085232</v>
      </c>
      <c r="AA5" cm="1">
        <f t="array" aca="1" ref="AA5" ca="1">SumCellsByColor($B5:$U5,AA$2)</f>
        <v>0</v>
      </c>
      <c r="AB5" cm="1">
        <f t="array" aca="1" ref="AB5" ca="1">SumCellsByColor($B5:$U5,AB$2)</f>
        <v>0</v>
      </c>
      <c r="AC5" cm="1">
        <f t="array" aca="1" ref="AC5" ca="1">SumCellsByColor($B5:$U5,AC$2)</f>
        <v>0</v>
      </c>
      <c r="AD5" cm="1">
        <f t="array" aca="1" ref="AD5" ca="1">IFERROR(SumCellsByColor($B5:$U5,AD$2), 0)</f>
        <v>0</v>
      </c>
      <c r="AE5" t="e" cm="1">
        <f t="array" aca="1" ref="AE5" ca="1">SumCellsByColor($B5:$U5,AE$2)</f>
        <v>#VALUE!</v>
      </c>
      <c r="AF5">
        <f t="shared" ca="1" si="2"/>
        <v>0</v>
      </c>
      <c r="AG5">
        <f t="shared" ca="1" si="3"/>
        <v>0.79526664683199788</v>
      </c>
      <c r="AH5" t="str">
        <f t="shared" ca="1" si="4"/>
        <v>#N/A</v>
      </c>
      <c r="AI5">
        <f t="shared" ca="1" si="5"/>
        <v>0.79526664683199788</v>
      </c>
      <c r="AJ5">
        <f t="shared" ca="1" si="6"/>
        <v>1</v>
      </c>
      <c r="AK5">
        <f t="shared" si="7"/>
        <v>0</v>
      </c>
    </row>
    <row r="6" spans="1:37">
      <c r="A6" s="2" t="s">
        <v>8</v>
      </c>
      <c r="B6" s="3" t="s">
        <v>636</v>
      </c>
      <c r="C6" s="3">
        <v>934110</v>
      </c>
      <c r="D6" t="e">
        <v>#N/A</v>
      </c>
      <c r="E6" t="e">
        <v>#N/A</v>
      </c>
      <c r="F6" t="s">
        <v>10</v>
      </c>
      <c r="G6">
        <v>609609</v>
      </c>
      <c r="H6" s="6" t="s">
        <v>9</v>
      </c>
      <c r="I6" s="6">
        <v>572521</v>
      </c>
      <c r="J6" t="e">
        <v>#N/A</v>
      </c>
      <c r="K6" t="e">
        <v>#N/A</v>
      </c>
      <c r="L6" t="e">
        <v>#N/A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>
        <v>15.2</v>
      </c>
      <c r="W6">
        <v>2643104</v>
      </c>
      <c r="X6">
        <f t="shared" si="0"/>
        <v>2116240</v>
      </c>
      <c r="Y6">
        <f t="shared" si="1"/>
        <v>526864</v>
      </c>
      <c r="Z6" cm="1">
        <f t="array" aca="1" ref="Z6" ca="1">SumCellsByColor($B6:$U6,Z$2)</f>
        <v>934110</v>
      </c>
      <c r="AA6" cm="1">
        <f t="array" aca="1" ref="AA6" ca="1">SumCellsByColor($B6:$U6,AA$2)</f>
        <v>0</v>
      </c>
      <c r="AB6" cm="1">
        <f t="array" aca="1" ref="AB6" ca="1">SumCellsByColor($B6:$U6,AB$2)</f>
        <v>0</v>
      </c>
      <c r="AC6" cm="1">
        <f t="array" aca="1" ref="AC6" ca="1">SumCellsByColor($B6:$U6,AC$2)</f>
        <v>572521</v>
      </c>
      <c r="AD6" cm="1">
        <f t="array" aca="1" ref="AD6" ca="1">IFERROR(SumCellsByColor($B6:$U6,AD$2), 0)</f>
        <v>0</v>
      </c>
      <c r="AE6" t="e" cm="1">
        <f t="array" aca="1" ref="AE6" ca="1">SumCellsByColor($B6:$U6,AE$2)</f>
        <v>#VALUE!</v>
      </c>
      <c r="AF6">
        <f t="shared" ca="1" si="2"/>
        <v>0</v>
      </c>
      <c r="AG6">
        <f t="shared" ca="1" si="3"/>
        <v>0.44140078630023061</v>
      </c>
      <c r="AH6">
        <f t="shared" ca="1" si="4"/>
        <v>0.27053689562620498</v>
      </c>
      <c r="AI6">
        <f t="shared" ca="1" si="5"/>
        <v>0.44140078630023061</v>
      </c>
      <c r="AJ6">
        <f t="shared" ca="1" si="6"/>
        <v>0</v>
      </c>
      <c r="AK6">
        <f t="shared" si="7"/>
        <v>0</v>
      </c>
    </row>
    <row r="7" spans="1:37">
      <c r="A7" s="2" t="s">
        <v>11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>
        <v>-8.11</v>
      </c>
      <c r="W7">
        <v>5266657</v>
      </c>
      <c r="X7">
        <f t="shared" si="0"/>
        <v>0</v>
      </c>
      <c r="Y7">
        <f t="shared" si="1"/>
        <v>5266657</v>
      </c>
      <c r="Z7" cm="1">
        <f t="array" aca="1" ref="Z7" ca="1">SumCellsByColor($B7:$U7,Z$2)</f>
        <v>0</v>
      </c>
      <c r="AA7" cm="1">
        <f t="array" aca="1" ref="AA7" ca="1">SumCellsByColor($B7:$U7,AA$2)</f>
        <v>0</v>
      </c>
      <c r="AB7" cm="1">
        <f t="array" aca="1" ref="AB7" ca="1">SumCellsByColor($B7:$U7,AB$2)</f>
        <v>0</v>
      </c>
      <c r="AC7" cm="1">
        <f t="array" aca="1" ref="AC7" ca="1">SumCellsByColor($B7:$U7,AC$2)</f>
        <v>0</v>
      </c>
      <c r="AD7" cm="1">
        <f t="array" aca="1" ref="AD7" ca="1">IFERROR(SumCellsByColor($B7:$U7,AD$2), 0)</f>
        <v>0</v>
      </c>
      <c r="AE7" t="e" cm="1">
        <f t="array" aca="1" ref="AE7" ca="1">SumCellsByColor($B7:$U7,AE$2)</f>
        <v>#VALUE!</v>
      </c>
      <c r="AF7" t="e">
        <f t="shared" ca="1" si="2"/>
        <v>#DIV/0!</v>
      </c>
      <c r="AG7" t="e">
        <f t="shared" ca="1" si="3"/>
        <v>#DIV/0!</v>
      </c>
      <c r="AH7" t="e">
        <f t="shared" ca="1" si="4"/>
        <v>#DIV/0!</v>
      </c>
      <c r="AI7" t="e">
        <f t="shared" ca="1" si="5"/>
        <v>#DIV/0!</v>
      </c>
      <c r="AJ7" t="e">
        <f t="shared" ca="1" si="6"/>
        <v>#DIV/0!</v>
      </c>
      <c r="AK7">
        <f t="shared" si="7"/>
        <v>1</v>
      </c>
    </row>
    <row r="8" spans="1:37">
      <c r="A8" s="2" t="s">
        <v>12</v>
      </c>
      <c r="B8" s="3" t="s">
        <v>636</v>
      </c>
      <c r="C8" s="3">
        <v>265032</v>
      </c>
      <c r="D8" t="e">
        <v>#N/A</v>
      </c>
      <c r="E8" t="e">
        <v>#N/A</v>
      </c>
      <c r="F8" t="s">
        <v>19</v>
      </c>
      <c r="G8">
        <v>248462</v>
      </c>
      <c r="H8" t="s">
        <v>18</v>
      </c>
      <c r="I8">
        <v>184824</v>
      </c>
      <c r="J8" s="11" t="s">
        <v>33</v>
      </c>
      <c r="K8" s="10">
        <v>158903</v>
      </c>
      <c r="L8" t="s">
        <v>17</v>
      </c>
      <c r="M8">
        <v>153581</v>
      </c>
      <c r="N8" t="s">
        <v>16</v>
      </c>
      <c r="O8">
        <v>76232</v>
      </c>
      <c r="P8" t="s">
        <v>15</v>
      </c>
      <c r="Q8">
        <v>54657</v>
      </c>
      <c r="R8" t="s">
        <v>14</v>
      </c>
      <c r="S8">
        <v>47632</v>
      </c>
      <c r="T8" t="s">
        <v>13</v>
      </c>
      <c r="U8">
        <v>40190</v>
      </c>
      <c r="V8">
        <v>22.66</v>
      </c>
      <c r="W8">
        <v>1229513</v>
      </c>
      <c r="X8">
        <f t="shared" si="0"/>
        <v>1229513</v>
      </c>
      <c r="Y8">
        <f t="shared" si="1"/>
        <v>0</v>
      </c>
      <c r="Z8" cm="1">
        <f t="array" aca="1" ref="Z8" ca="1">SumCellsByColor($B8:$U8,Z$2)</f>
        <v>265032</v>
      </c>
      <c r="AA8" cm="1">
        <f t="array" aca="1" ref="AA8" ca="1">SumCellsByColor($B8:$U8,AA$2)</f>
        <v>0</v>
      </c>
      <c r="AB8" cm="1">
        <f t="array" aca="1" ref="AB8" ca="1">SumCellsByColor($B8:$U8,AB$2)</f>
        <v>0</v>
      </c>
      <c r="AC8" cm="1">
        <f t="array" aca="1" ref="AC8" ca="1">SumCellsByColor($B8:$U8,AC$2)</f>
        <v>0</v>
      </c>
      <c r="AD8" cm="1">
        <f t="array" aca="1" ref="AD8" ca="1">IFERROR(SumCellsByColor($B8:$U8,AD$2), 0)</f>
        <v>158903</v>
      </c>
      <c r="AE8" t="e" cm="1">
        <f t="array" aca="1" ref="AE8" ca="1">SumCellsByColor($B8:$U8,AE$2)</f>
        <v>#VALUE!</v>
      </c>
      <c r="AF8">
        <f t="shared" ca="1" si="2"/>
        <v>0.12924060176671576</v>
      </c>
      <c r="AG8">
        <f t="shared" ca="1" si="3"/>
        <v>0.21555851788472347</v>
      </c>
      <c r="AH8">
        <f t="shared" ca="1" si="4"/>
        <v>0.12924060176671576</v>
      </c>
      <c r="AI8">
        <f t="shared" ca="1" si="5"/>
        <v>0.21555851788472347</v>
      </c>
      <c r="AJ8">
        <f t="shared" ca="1" si="6"/>
        <v>0</v>
      </c>
      <c r="AK8">
        <f t="shared" si="7"/>
        <v>0</v>
      </c>
    </row>
    <row r="9" spans="1:37">
      <c r="A9" s="2" t="s">
        <v>20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>
        <f t="shared" si="0"/>
        <v>0</v>
      </c>
      <c r="Y9" t="e">
        <f t="shared" si="1"/>
        <v>#N/A</v>
      </c>
      <c r="Z9" cm="1">
        <f t="array" aca="1" ref="Z9" ca="1">SumCellsByColor($B9:$U9,Z$2)</f>
        <v>0</v>
      </c>
      <c r="AA9" cm="1">
        <f t="array" aca="1" ref="AA9" ca="1">SumCellsByColor($B9:$U9,AA$2)</f>
        <v>0</v>
      </c>
      <c r="AB9" cm="1">
        <f t="array" aca="1" ref="AB9" ca="1">SumCellsByColor($B9:$U9,AB$2)</f>
        <v>0</v>
      </c>
      <c r="AC9" cm="1">
        <f t="array" aca="1" ref="AC9" ca="1">SumCellsByColor($B9:$U9,AC$2)</f>
        <v>0</v>
      </c>
      <c r="AD9" cm="1">
        <f t="array" aca="1" ref="AD9" ca="1">IFERROR(SumCellsByColor($B9:$U9,AD$2), 0)</f>
        <v>0</v>
      </c>
      <c r="AE9" t="e" cm="1">
        <f t="array" aca="1" ref="AE9" ca="1">SumCellsByColor($B9:$U9,AE$2)</f>
        <v>#VALUE!</v>
      </c>
      <c r="AF9" t="e">
        <f t="shared" ca="1" si="2"/>
        <v>#DIV/0!</v>
      </c>
      <c r="AG9" t="e">
        <f t="shared" ca="1" si="3"/>
        <v>#DIV/0!</v>
      </c>
      <c r="AH9" t="e">
        <f t="shared" ca="1" si="4"/>
        <v>#DIV/0!</v>
      </c>
      <c r="AI9" t="e">
        <f t="shared" ca="1" si="5"/>
        <v>#DIV/0!</v>
      </c>
      <c r="AJ9" t="e">
        <f t="shared" ca="1" si="6"/>
        <v>#DIV/0!</v>
      </c>
      <c r="AK9">
        <f t="shared" si="7"/>
        <v>1</v>
      </c>
    </row>
    <row r="10" spans="1:37">
      <c r="A10" s="2" t="s">
        <v>21</v>
      </c>
      <c r="B10" s="3" t="s">
        <v>636</v>
      </c>
      <c r="C10" s="3">
        <v>558782</v>
      </c>
      <c r="D10" t="e">
        <v>#N/A</v>
      </c>
      <c r="E10" t="e">
        <v>#N/A</v>
      </c>
      <c r="F10" t="s">
        <v>7</v>
      </c>
      <c r="G10">
        <v>87177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>
        <v>24.85</v>
      </c>
      <c r="W10">
        <v>645959</v>
      </c>
      <c r="X10">
        <f t="shared" si="0"/>
        <v>645959</v>
      </c>
      <c r="Y10">
        <f t="shared" si="1"/>
        <v>0</v>
      </c>
      <c r="Z10" cm="1">
        <f t="array" aca="1" ref="Z10" ca="1">SumCellsByColor($B10:$U10,Z$2)</f>
        <v>558782</v>
      </c>
      <c r="AA10" cm="1">
        <f t="array" aca="1" ref="AA10" ca="1">SumCellsByColor($B10:$U10,AA$2)</f>
        <v>0</v>
      </c>
      <c r="AB10" cm="1">
        <f t="array" aca="1" ref="AB10" ca="1">SumCellsByColor($B10:$U10,AB$2)</f>
        <v>0</v>
      </c>
      <c r="AC10" cm="1">
        <f t="array" aca="1" ref="AC10" ca="1">SumCellsByColor($B10:$U10,AC$2)</f>
        <v>0</v>
      </c>
      <c r="AD10" cm="1">
        <f t="array" aca="1" ref="AD10" ca="1">IFERROR(SumCellsByColor($B10:$U10,AD$2), 0)</f>
        <v>0</v>
      </c>
      <c r="AE10" t="e" cm="1">
        <f t="array" aca="1" ref="AE10" ca="1">SumCellsByColor($B10:$U10,AE$2)</f>
        <v>#VALUE!</v>
      </c>
      <c r="AF10">
        <f t="shared" ca="1" si="2"/>
        <v>0</v>
      </c>
      <c r="AG10">
        <f t="shared" ca="1" si="3"/>
        <v>0.86504251817839828</v>
      </c>
      <c r="AH10" t="str">
        <f t="shared" ca="1" si="4"/>
        <v>#N/A</v>
      </c>
      <c r="AI10">
        <f t="shared" ca="1" si="5"/>
        <v>0.86504251817839828</v>
      </c>
      <c r="AJ10">
        <f t="shared" ca="1" si="6"/>
        <v>1</v>
      </c>
      <c r="AK10">
        <f t="shared" si="7"/>
        <v>0</v>
      </c>
    </row>
    <row r="11" spans="1:37">
      <c r="A11" s="2" t="s">
        <v>22</v>
      </c>
      <c r="B11" s="4" t="s">
        <v>117</v>
      </c>
      <c r="C11" s="4">
        <v>11253000</v>
      </c>
      <c r="D11" t="e">
        <v>#N/A</v>
      </c>
      <c r="E11" t="e">
        <v>#N/A</v>
      </c>
      <c r="F11" s="12" t="s">
        <v>23</v>
      </c>
      <c r="G11" s="5">
        <v>3497000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>
        <v>10.130000000000001</v>
      </c>
      <c r="W11">
        <v>14750000</v>
      </c>
      <c r="X11">
        <f t="shared" si="0"/>
        <v>14750000</v>
      </c>
      <c r="Y11">
        <f t="shared" si="1"/>
        <v>0</v>
      </c>
      <c r="Z11" cm="1">
        <f t="array" aca="1" ref="Z11" ca="1">SumCellsByColor($B11:$U11,Z$2)</f>
        <v>0</v>
      </c>
      <c r="AA11" cm="1">
        <f t="array" aca="1" ref="AA11" ca="1">SumCellsByColor($B11:$U11,AA$2)</f>
        <v>11253000</v>
      </c>
      <c r="AB11" cm="1">
        <f t="array" aca="1" ref="AB11" ca="1">SumCellsByColor($B11:$U11,AB$2)</f>
        <v>3497000</v>
      </c>
      <c r="AC11" cm="1">
        <f t="array" aca="1" ref="AC11" ca="1">SumCellsByColor($B11:$U11,AC$2)</f>
        <v>0</v>
      </c>
      <c r="AD11" cm="1">
        <f t="array" aca="1" ref="AD11" ca="1">IFERROR(SumCellsByColor($B11:$U11,AD$2), 0)</f>
        <v>0</v>
      </c>
      <c r="AE11" t="e" cm="1">
        <f t="array" aca="1" ref="AE11" ca="1">SumCellsByColor($B11:$U11,AE$2)</f>
        <v>#VALUE!</v>
      </c>
      <c r="AF11">
        <f t="shared" ca="1" si="2"/>
        <v>0.23708474576271185</v>
      </c>
      <c r="AG11">
        <f t="shared" ca="1" si="3"/>
        <v>0</v>
      </c>
      <c r="AH11">
        <f t="shared" ca="1" si="4"/>
        <v>0.23708474576271185</v>
      </c>
      <c r="AI11">
        <f t="shared" ca="1" si="5"/>
        <v>0.76291525423728812</v>
      </c>
      <c r="AJ11">
        <f t="shared" ca="1" si="6"/>
        <v>0</v>
      </c>
      <c r="AK11">
        <f t="shared" si="7"/>
        <v>0</v>
      </c>
    </row>
    <row r="12" spans="1:37">
      <c r="A12" s="2" t="s">
        <v>24</v>
      </c>
      <c r="B12" s="3" t="s">
        <v>636</v>
      </c>
      <c r="C12" s="3">
        <v>473947</v>
      </c>
      <c r="D12" t="s">
        <v>30</v>
      </c>
      <c r="E12">
        <v>40023</v>
      </c>
      <c r="F12" t="s">
        <v>17</v>
      </c>
      <c r="G12">
        <v>111966</v>
      </c>
      <c r="H12" s="11" t="s">
        <v>29</v>
      </c>
      <c r="I12" s="11">
        <v>76623</v>
      </c>
      <c r="J12" t="s">
        <v>16</v>
      </c>
      <c r="K12">
        <v>50263</v>
      </c>
      <c r="L12" t="s">
        <v>28</v>
      </c>
      <c r="M12">
        <v>33255</v>
      </c>
      <c r="N12" s="10" t="s">
        <v>27</v>
      </c>
      <c r="O12" s="10">
        <v>29977</v>
      </c>
      <c r="P12" s="10" t="s">
        <v>1206</v>
      </c>
      <c r="Q12" s="10">
        <v>24522</v>
      </c>
      <c r="R12" t="s">
        <v>26</v>
      </c>
      <c r="S12">
        <v>21294</v>
      </c>
      <c r="T12" t="s">
        <v>25</v>
      </c>
      <c r="U12">
        <v>20730</v>
      </c>
      <c r="V12">
        <v>42.51</v>
      </c>
      <c r="W12">
        <v>882600</v>
      </c>
      <c r="X12">
        <f t="shared" si="0"/>
        <v>882600</v>
      </c>
      <c r="Y12">
        <f t="shared" si="1"/>
        <v>0</v>
      </c>
      <c r="Z12" cm="1">
        <f t="array" aca="1" ref="Z12" ca="1">SumCellsByColor($B12:$U12,Z$2)</f>
        <v>473947</v>
      </c>
      <c r="AA12" cm="1">
        <f t="array" aca="1" ref="AA12" ca="1">SumCellsByColor($B12:$U12,AA$2)</f>
        <v>0</v>
      </c>
      <c r="AB12" cm="1">
        <f t="array" aca="1" ref="AB12" ca="1">SumCellsByColor($B12:$U12,AB$2)</f>
        <v>0</v>
      </c>
      <c r="AC12" cm="1">
        <f t="array" aca="1" ref="AC12" ca="1">SumCellsByColor($B12:$U12,AC$2)</f>
        <v>0</v>
      </c>
      <c r="AD12" cm="1">
        <f t="array" aca="1" ref="AD12" ca="1">IFERROR(SumCellsByColor($B12:$U12,AD$2), 0)</f>
        <v>131122</v>
      </c>
      <c r="AE12" cm="1">
        <f t="array" aca="1" ref="AE12" ca="1">SumCellsByColor($B12:$U12,AE$2)</f>
        <v>277531</v>
      </c>
      <c r="AF12">
        <f t="shared" ca="1" si="2"/>
        <v>0.14856333559936552</v>
      </c>
      <c r="AG12">
        <f t="shared" ca="1" si="3"/>
        <v>0.53698957625198274</v>
      </c>
      <c r="AH12">
        <f t="shared" ca="1" si="4"/>
        <v>0.14856333559936552</v>
      </c>
      <c r="AI12">
        <f t="shared" ca="1" si="5"/>
        <v>0.53698957625198274</v>
      </c>
      <c r="AJ12">
        <f t="shared" ca="1" si="6"/>
        <v>0</v>
      </c>
      <c r="AK12">
        <f t="shared" si="7"/>
        <v>0</v>
      </c>
    </row>
    <row r="13" spans="1:37">
      <c r="A13" s="2" t="s">
        <v>31</v>
      </c>
      <c r="B13" s="3" t="s">
        <v>636</v>
      </c>
      <c r="C13" s="3">
        <v>3500400</v>
      </c>
      <c r="D13" t="e">
        <v>#N/A</v>
      </c>
      <c r="E13" t="e">
        <v>#N/A</v>
      </c>
      <c r="F13" s="10" t="s">
        <v>34</v>
      </c>
      <c r="G13" s="10">
        <v>180000</v>
      </c>
      <c r="H13" s="11" t="s">
        <v>33</v>
      </c>
      <c r="I13" s="10">
        <v>232600</v>
      </c>
      <c r="J13" t="s">
        <v>36</v>
      </c>
      <c r="K13">
        <v>158500</v>
      </c>
      <c r="L13" t="s">
        <v>32</v>
      </c>
      <c r="M13">
        <v>388400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T13" t="e">
        <v>#N/A</v>
      </c>
      <c r="U13" t="e">
        <v>#N/A</v>
      </c>
      <c r="V13">
        <v>14.14</v>
      </c>
      <c r="W13">
        <v>4459900</v>
      </c>
      <c r="X13">
        <f t="shared" si="0"/>
        <v>4459900</v>
      </c>
      <c r="Y13">
        <f t="shared" si="1"/>
        <v>0</v>
      </c>
      <c r="Z13" cm="1">
        <f t="array" aca="1" ref="Z13" ca="1">SumCellsByColor($B13:$U13,Z$2)</f>
        <v>3500400</v>
      </c>
      <c r="AA13" cm="1">
        <f t="array" aca="1" ref="AA13" ca="1">SumCellsByColor($B13:$U13,AA$2)</f>
        <v>0</v>
      </c>
      <c r="AB13" cm="1">
        <f t="array" aca="1" ref="AB13" ca="1">SumCellsByColor($B13:$U13,AB$2)</f>
        <v>0</v>
      </c>
      <c r="AC13" cm="1">
        <f t="array" aca="1" ref="AC13" ca="1">SumCellsByColor($B13:$U13,AC$2)</f>
        <v>0</v>
      </c>
      <c r="AD13" cm="1">
        <f t="array" aca="1" ref="AD13" ca="1">IFERROR(SumCellsByColor($B13:$U13,AD$2), 0)</f>
        <v>412600</v>
      </c>
      <c r="AE13" t="e" cm="1">
        <f t="array" aca="1" ref="AE13" ca="1">SumCellsByColor($B13:$U13,AE$2)</f>
        <v>#VALUE!</v>
      </c>
      <c r="AF13">
        <f t="shared" ca="1" si="2"/>
        <v>9.2513285051234337E-2</v>
      </c>
      <c r="AG13">
        <f t="shared" ca="1" si="3"/>
        <v>0.78486064709971071</v>
      </c>
      <c r="AH13">
        <f t="shared" ca="1" si="4"/>
        <v>9.2513285051234337E-2</v>
      </c>
      <c r="AI13">
        <f t="shared" ca="1" si="5"/>
        <v>0.78486064709971071</v>
      </c>
      <c r="AJ13">
        <f t="shared" ca="1" si="6"/>
        <v>0</v>
      </c>
      <c r="AK13">
        <f t="shared" si="7"/>
        <v>0</v>
      </c>
    </row>
    <row r="14" spans="1:37">
      <c r="A14" s="2" t="s">
        <v>35</v>
      </c>
      <c r="B14" s="3" t="s">
        <v>637</v>
      </c>
      <c r="C14" s="3">
        <v>6672000</v>
      </c>
      <c r="D14" t="e">
        <v>#N/A</v>
      </c>
      <c r="E14" t="e">
        <v>#N/A</v>
      </c>
      <c r="F14" s="12" t="s">
        <v>23</v>
      </c>
      <c r="G14" s="5">
        <v>1364000</v>
      </c>
      <c r="H14" t="s">
        <v>37</v>
      </c>
      <c r="I14">
        <v>421000</v>
      </c>
      <c r="J14" t="s">
        <v>682</v>
      </c>
      <c r="K14">
        <v>254000</v>
      </c>
      <c r="L14" t="s">
        <v>36</v>
      </c>
      <c r="M14">
        <v>182000</v>
      </c>
      <c r="N14" t="e">
        <v>#N/A</v>
      </c>
      <c r="O14" t="e">
        <v>#N/A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t="e">
        <v>#N/A</v>
      </c>
      <c r="V14">
        <v>9.58</v>
      </c>
      <c r="W14">
        <v>8309000</v>
      </c>
      <c r="X14">
        <f t="shared" si="0"/>
        <v>8893000</v>
      </c>
      <c r="Y14">
        <f t="shared" si="1"/>
        <v>-584000</v>
      </c>
      <c r="Z14" cm="1">
        <f t="array" aca="1" ref="Z14" ca="1">SumCellsByColor($B14:$U14,Z$2)</f>
        <v>6672000</v>
      </c>
      <c r="AA14" cm="1">
        <f t="array" aca="1" ref="AA14" ca="1">SumCellsByColor($B14:$U14,AA$2)</f>
        <v>0</v>
      </c>
      <c r="AB14" cm="1">
        <f t="array" aca="1" ref="AB14" ca="1">SumCellsByColor($B14:$U14,AB$2)</f>
        <v>1364000</v>
      </c>
      <c r="AC14" cm="1">
        <f t="array" aca="1" ref="AC14" ca="1">SumCellsByColor($B14:$U14,AC$2)</f>
        <v>0</v>
      </c>
      <c r="AD14" cm="1">
        <f t="array" aca="1" ref="AD14" ca="1">IFERROR(SumCellsByColor($B14:$U14,AD$2), 0)</f>
        <v>0</v>
      </c>
      <c r="AE14" t="e" cm="1">
        <f t="array" aca="1" ref="AE14" ca="1">SumCellsByColor($B14:$U14,AE$2)</f>
        <v>#VALUE!</v>
      </c>
      <c r="AF14">
        <f t="shared" ca="1" si="2"/>
        <v>0.15337906218374003</v>
      </c>
      <c r="AG14">
        <f t="shared" ca="1" si="3"/>
        <v>0.75025300798380745</v>
      </c>
      <c r="AH14">
        <f t="shared" ca="1" si="4"/>
        <v>0.15337906218374003</v>
      </c>
      <c r="AI14">
        <f t="shared" ca="1" si="5"/>
        <v>0.75025300798380745</v>
      </c>
      <c r="AJ14">
        <f t="shared" ca="1" si="6"/>
        <v>0</v>
      </c>
      <c r="AK14">
        <f t="shared" si="7"/>
        <v>0</v>
      </c>
    </row>
    <row r="15" spans="1:37">
      <c r="A15" s="2" t="s">
        <v>38</v>
      </c>
      <c r="B15" s="3" t="s">
        <v>636</v>
      </c>
      <c r="C15" s="3">
        <v>6284886</v>
      </c>
      <c r="D15" t="e">
        <v>#N/A</v>
      </c>
      <c r="E15" t="e">
        <v>#N/A</v>
      </c>
      <c r="F15" t="s">
        <v>7</v>
      </c>
      <c r="G15">
        <v>3264659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>
        <v>10.47</v>
      </c>
      <c r="W15">
        <v>9549544</v>
      </c>
      <c r="X15">
        <f t="shared" si="0"/>
        <v>9549545</v>
      </c>
      <c r="Y15">
        <f t="shared" si="1"/>
        <v>-1</v>
      </c>
      <c r="Z15" cm="1">
        <f t="array" aca="1" ref="Z15" ca="1">SumCellsByColor($B15:$U15,Z$2)</f>
        <v>6284886</v>
      </c>
      <c r="AA15" cm="1">
        <f t="array" aca="1" ref="AA15" ca="1">SumCellsByColor($B15:$U15,AA$2)</f>
        <v>0</v>
      </c>
      <c r="AB15" cm="1">
        <f t="array" aca="1" ref="AB15" ca="1">SumCellsByColor($B15:$U15,AB$2)</f>
        <v>0</v>
      </c>
      <c r="AC15" cm="1">
        <f t="array" aca="1" ref="AC15" ca="1">SumCellsByColor($B15:$U15,AC$2)</f>
        <v>0</v>
      </c>
      <c r="AD15" cm="1">
        <f t="array" aca="1" ref="AD15" ca="1">IFERROR(SumCellsByColor($B15:$U15,AD$2), 0)</f>
        <v>0</v>
      </c>
      <c r="AE15" t="e" cm="1">
        <f t="array" aca="1" ref="AE15" ca="1">SumCellsByColor($B15:$U15,AE$2)</f>
        <v>#VALUE!</v>
      </c>
      <c r="AF15">
        <f t="shared" ca="1" si="2"/>
        <v>0</v>
      </c>
      <c r="AG15">
        <f t="shared" ca="1" si="3"/>
        <v>0.65813460222450393</v>
      </c>
      <c r="AH15" t="str">
        <f t="shared" ca="1" si="4"/>
        <v>#N/A</v>
      </c>
      <c r="AI15">
        <f t="shared" ca="1" si="5"/>
        <v>0.65813460222450393</v>
      </c>
      <c r="AJ15">
        <f t="shared" ca="1" si="6"/>
        <v>1</v>
      </c>
      <c r="AK15">
        <f t="shared" si="7"/>
        <v>0</v>
      </c>
    </row>
    <row r="16" spans="1:37">
      <c r="A16" s="2" t="s">
        <v>39</v>
      </c>
      <c r="B16" s="3" t="s">
        <v>636</v>
      </c>
      <c r="C16" s="3">
        <v>4350000</v>
      </c>
      <c r="D16" t="e">
        <v>#N/A</v>
      </c>
      <c r="E16" t="e">
        <v>#N/A</v>
      </c>
      <c r="F16" s="10" t="s">
        <v>33</v>
      </c>
      <c r="G16" s="10">
        <v>1363000</v>
      </c>
      <c r="H16" s="13" t="s">
        <v>23</v>
      </c>
      <c r="I16" s="13">
        <v>833000</v>
      </c>
      <c r="J16" t="s">
        <v>450</v>
      </c>
      <c r="K16">
        <v>829000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>
        <v>10.119999999999999</v>
      </c>
      <c r="W16">
        <v>7302000</v>
      </c>
      <c r="X16">
        <f t="shared" si="0"/>
        <v>7375000</v>
      </c>
      <c r="Y16">
        <f t="shared" si="1"/>
        <v>-73000</v>
      </c>
      <c r="Z16" cm="1">
        <f t="array" aca="1" ref="Z16" ca="1">SumCellsByColor($B16:$U16,Z$2)</f>
        <v>4350000</v>
      </c>
      <c r="AA16" cm="1">
        <f t="array" aca="1" ref="AA16" ca="1">SumCellsByColor($B16:$U16,AA$2)</f>
        <v>0</v>
      </c>
      <c r="AB16" cm="1">
        <f t="array" aca="1" ref="AB16" ca="1">SumCellsByColor($B16:$U16,AB$2)</f>
        <v>0</v>
      </c>
      <c r="AC16" cm="1">
        <f t="array" aca="1" ref="AC16" ca="1">SumCellsByColor($B16:$U16,AC$2)</f>
        <v>0</v>
      </c>
      <c r="AD16" cm="1">
        <f t="array" aca="1" ref="AD16" ca="1">IFERROR(SumCellsByColor($B16:$U16,AD$2), 0)</f>
        <v>1363000</v>
      </c>
      <c r="AE16" t="e" cm="1">
        <f t="array" aca="1" ref="AE16" ca="1">SumCellsByColor($B16:$U16,AE$2)</f>
        <v>#VALUE!</v>
      </c>
      <c r="AF16">
        <f t="shared" ca="1" si="2"/>
        <v>0.18481355932203389</v>
      </c>
      <c r="AG16">
        <f t="shared" ca="1" si="3"/>
        <v>0.5898305084745763</v>
      </c>
      <c r="AH16">
        <f t="shared" ca="1" si="4"/>
        <v>0.18481355932203389</v>
      </c>
      <c r="AI16">
        <f t="shared" ca="1" si="5"/>
        <v>0.5898305084745763</v>
      </c>
      <c r="AJ16">
        <f t="shared" ca="1" si="6"/>
        <v>0</v>
      </c>
      <c r="AK16">
        <f t="shared" si="7"/>
        <v>0</v>
      </c>
    </row>
    <row r="17" spans="1:37">
      <c r="A17" s="2" t="s">
        <v>40</v>
      </c>
      <c r="B17" s="3" t="s">
        <v>636</v>
      </c>
      <c r="C17" s="3">
        <v>3278400</v>
      </c>
      <c r="D17" t="e">
        <v>#N/A</v>
      </c>
      <c r="E17" t="e">
        <v>#N/A</v>
      </c>
      <c r="F17" s="12" t="s">
        <v>23</v>
      </c>
      <c r="G17" s="5">
        <v>1050200</v>
      </c>
      <c r="H17" t="s">
        <v>41</v>
      </c>
      <c r="I17">
        <v>521200</v>
      </c>
      <c r="J17" t="s">
        <v>52</v>
      </c>
      <c r="K17">
        <v>164800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>
        <v>28.35</v>
      </c>
      <c r="W17">
        <v>5014600</v>
      </c>
      <c r="X17">
        <f t="shared" si="0"/>
        <v>5014600</v>
      </c>
      <c r="Y17">
        <f t="shared" si="1"/>
        <v>0</v>
      </c>
      <c r="Z17" cm="1">
        <f t="array" aca="1" ref="Z17" ca="1">SumCellsByColor($B17:$U17,Z$2)</f>
        <v>3278400</v>
      </c>
      <c r="AA17" cm="1">
        <f t="array" aca="1" ref="AA17" ca="1">SumCellsByColor($B17:$U17,AA$2)</f>
        <v>0</v>
      </c>
      <c r="AB17" cm="1">
        <f t="array" aca="1" ref="AB17" ca="1">SumCellsByColor($B17:$U17,AB$2)</f>
        <v>1050200</v>
      </c>
      <c r="AC17" cm="1">
        <f t="array" aca="1" ref="AC17" ca="1">SumCellsByColor($B17:$U17,AC$2)</f>
        <v>0</v>
      </c>
      <c r="AD17" cm="1">
        <f t="array" aca="1" ref="AD17" ca="1">IFERROR(SumCellsByColor($B17:$U17,AD$2), 0)</f>
        <v>0</v>
      </c>
      <c r="AE17" t="e" cm="1">
        <f t="array" aca="1" ref="AE17" ca="1">SumCellsByColor($B17:$U17,AE$2)</f>
        <v>#VALUE!</v>
      </c>
      <c r="AF17">
        <f t="shared" ca="1" si="2"/>
        <v>0.20942846887089697</v>
      </c>
      <c r="AG17">
        <f t="shared" ca="1" si="3"/>
        <v>0.65377098871295813</v>
      </c>
      <c r="AH17">
        <f t="shared" ca="1" si="4"/>
        <v>0.20942846887089697</v>
      </c>
      <c r="AI17">
        <f t="shared" ca="1" si="5"/>
        <v>0.65377098871295813</v>
      </c>
      <c r="AJ17">
        <f t="shared" ca="1" si="6"/>
        <v>0</v>
      </c>
      <c r="AK17">
        <f t="shared" si="7"/>
        <v>0</v>
      </c>
    </row>
    <row r="18" spans="1:37">
      <c r="A18" s="2" t="s">
        <v>42</v>
      </c>
      <c r="B18" s="4" t="s">
        <v>334</v>
      </c>
      <c r="C18" s="4">
        <v>18457500</v>
      </c>
      <c r="D18" t="e">
        <v>#N/A</v>
      </c>
      <c r="E18" t="e">
        <v>#N/A</v>
      </c>
      <c r="F18" s="12" t="s">
        <v>23</v>
      </c>
      <c r="G18" s="5">
        <v>6610100</v>
      </c>
      <c r="H18" t="s">
        <v>43</v>
      </c>
      <c r="I18">
        <v>3864300</v>
      </c>
      <c r="J18" t="e">
        <v>#N/A</v>
      </c>
      <c r="K18" t="e">
        <v>#N/A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>
        <v>18.55</v>
      </c>
      <c r="W18">
        <v>28931900</v>
      </c>
      <c r="X18">
        <f t="shared" si="0"/>
        <v>28931900</v>
      </c>
      <c r="Y18">
        <f t="shared" si="1"/>
        <v>0</v>
      </c>
      <c r="Z18" cm="1">
        <f t="array" aca="1" ref="Z18" ca="1">SumCellsByColor($B18:$U18,Z$2)</f>
        <v>0</v>
      </c>
      <c r="AA18" cm="1">
        <f t="array" aca="1" ref="AA18" ca="1">SumCellsByColor($B18:$U18,AA$2)</f>
        <v>18457500</v>
      </c>
      <c r="AB18" cm="1">
        <f t="array" aca="1" ref="AB18" ca="1">SumCellsByColor($B18:$U18,AB$2)</f>
        <v>6610100</v>
      </c>
      <c r="AC18" cm="1">
        <f t="array" aca="1" ref="AC18" ca="1">SumCellsByColor($B18:$U18,AC$2)</f>
        <v>0</v>
      </c>
      <c r="AD18" cm="1">
        <f t="array" aca="1" ref="AD18" ca="1">IFERROR(SumCellsByColor($B18:$U18,AD$2), 0)</f>
        <v>0</v>
      </c>
      <c r="AE18" t="e" cm="1">
        <f t="array" aca="1" ref="AE18" ca="1">SumCellsByColor($B18:$U18,AE$2)</f>
        <v>#VALUE!</v>
      </c>
      <c r="AF18">
        <f t="shared" ca="1" si="2"/>
        <v>0.22847099568296586</v>
      </c>
      <c r="AG18">
        <f t="shared" ca="1" si="3"/>
        <v>0</v>
      </c>
      <c r="AH18">
        <f t="shared" ca="1" si="4"/>
        <v>0.22847099568296586</v>
      </c>
      <c r="AI18">
        <f t="shared" ca="1" si="5"/>
        <v>0.63796363183890448</v>
      </c>
      <c r="AJ18">
        <f t="shared" ca="1" si="6"/>
        <v>0</v>
      </c>
      <c r="AK18">
        <f t="shared" si="7"/>
        <v>0</v>
      </c>
    </row>
    <row r="19" spans="1:37">
      <c r="A19" s="2" t="s">
        <v>44</v>
      </c>
      <c r="B19" s="3" t="s">
        <v>638</v>
      </c>
      <c r="C19" s="3">
        <v>811524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>
        <v>2.58</v>
      </c>
      <c r="W19">
        <v>811524</v>
      </c>
      <c r="X19">
        <f t="shared" si="0"/>
        <v>811524</v>
      </c>
      <c r="Y19">
        <f t="shared" si="1"/>
        <v>0</v>
      </c>
      <c r="Z19" cm="1">
        <f t="array" aca="1" ref="Z19" ca="1">SumCellsByColor($B19:$U19,Z$2)</f>
        <v>811524</v>
      </c>
      <c r="AA19" cm="1">
        <f t="array" aca="1" ref="AA19" ca="1">SumCellsByColor($B19:$U19,AA$2)</f>
        <v>0</v>
      </c>
      <c r="AB19" cm="1">
        <f t="array" aca="1" ref="AB19" ca="1">SumCellsByColor($B19:$U19,AB$2)</f>
        <v>0</v>
      </c>
      <c r="AC19" cm="1">
        <f t="array" aca="1" ref="AC19" ca="1">SumCellsByColor($B19:$U19,AC$2)</f>
        <v>0</v>
      </c>
      <c r="AD19" cm="1">
        <f t="array" aca="1" ref="AD19" ca="1">IFERROR(SumCellsByColor($B19:$U19,AD$2), 0)</f>
        <v>0</v>
      </c>
      <c r="AE19" t="e" cm="1">
        <f t="array" aca="1" ref="AE19" ca="1">SumCellsByColor($B19:$U19,AE$2)</f>
        <v>#VALUE!</v>
      </c>
      <c r="AF19">
        <f t="shared" ca="1" si="2"/>
        <v>0</v>
      </c>
      <c r="AG19">
        <f t="shared" ca="1" si="3"/>
        <v>1</v>
      </c>
      <c r="AH19">
        <f t="shared" ca="1" si="4"/>
        <v>0</v>
      </c>
      <c r="AI19">
        <f t="shared" ca="1" si="5"/>
        <v>1</v>
      </c>
      <c r="AJ19">
        <f t="shared" ca="1" si="6"/>
        <v>0</v>
      </c>
      <c r="AK19">
        <f t="shared" si="7"/>
        <v>0</v>
      </c>
    </row>
    <row r="20" spans="1:37">
      <c r="A20" s="2" t="s">
        <v>45</v>
      </c>
      <c r="B20" s="3" t="s">
        <v>639</v>
      </c>
      <c r="C20" s="3">
        <v>3180667</v>
      </c>
      <c r="D20" t="e">
        <v>#N/A</v>
      </c>
      <c r="E20" t="e">
        <v>#N/A</v>
      </c>
      <c r="F20" t="s">
        <v>7</v>
      </c>
      <c r="G20">
        <v>597875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>
        <v>32.21</v>
      </c>
      <c r="W20">
        <v>3778542</v>
      </c>
      <c r="X20">
        <f t="shared" si="0"/>
        <v>3778542</v>
      </c>
      <c r="Y20">
        <f t="shared" si="1"/>
        <v>0</v>
      </c>
      <c r="Z20" cm="1">
        <f t="array" aca="1" ref="Z20" ca="1">SumCellsByColor($B20:$U20,Z$2)</f>
        <v>3180667</v>
      </c>
      <c r="AA20" cm="1">
        <f t="array" aca="1" ref="AA20" ca="1">SumCellsByColor($B20:$U20,AA$2)</f>
        <v>0</v>
      </c>
      <c r="AB20" cm="1">
        <f t="array" aca="1" ref="AB20" ca="1">SumCellsByColor($B20:$U20,AB$2)</f>
        <v>0</v>
      </c>
      <c r="AC20" cm="1">
        <f t="array" aca="1" ref="AC20" ca="1">SumCellsByColor($B20:$U20,AC$2)</f>
        <v>0</v>
      </c>
      <c r="AD20" cm="1">
        <f t="array" aca="1" ref="AD20" ca="1">IFERROR(SumCellsByColor($B20:$U20,AD$2), 0)</f>
        <v>0</v>
      </c>
      <c r="AE20" t="e" cm="1">
        <f t="array" aca="1" ref="AE20" ca="1">SumCellsByColor($B20:$U20,AE$2)</f>
        <v>#VALUE!</v>
      </c>
      <c r="AF20">
        <f t="shared" ca="1" si="2"/>
        <v>0</v>
      </c>
      <c r="AG20">
        <f t="shared" ca="1" si="3"/>
        <v>0.84177097938834611</v>
      </c>
      <c r="AH20" t="str">
        <f t="shared" ca="1" si="4"/>
        <v>#N/A</v>
      </c>
      <c r="AI20">
        <f t="shared" ca="1" si="5"/>
        <v>0.84177097938834611</v>
      </c>
      <c r="AJ20">
        <f t="shared" ca="1" si="6"/>
        <v>1</v>
      </c>
      <c r="AK20">
        <f t="shared" si="7"/>
        <v>0</v>
      </c>
    </row>
    <row r="21" spans="1:37">
      <c r="A21" s="2" t="s">
        <v>46</v>
      </c>
      <c r="B21" s="3" t="s">
        <v>636</v>
      </c>
      <c r="C21" s="3">
        <v>1554000</v>
      </c>
      <c r="D21" t="e">
        <v>#N/A</v>
      </c>
      <c r="E21" t="e">
        <v>#N/A</v>
      </c>
      <c r="F21" t="s">
        <v>47</v>
      </c>
      <c r="G21">
        <v>6685000</v>
      </c>
      <c r="H21" t="e">
        <v>#N/A</v>
      </c>
      <c r="I21" t="e">
        <v>#N/A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>
        <v>33.78</v>
      </c>
      <c r="W21">
        <v>9720000</v>
      </c>
      <c r="X21">
        <f t="shared" si="0"/>
        <v>8239000</v>
      </c>
      <c r="Y21">
        <f t="shared" si="1"/>
        <v>1481000</v>
      </c>
      <c r="Z21" cm="1">
        <f t="array" aca="1" ref="Z21" ca="1">SumCellsByColor($B21:$U21,Z$2)</f>
        <v>1554000</v>
      </c>
      <c r="AA21" cm="1">
        <f t="array" aca="1" ref="AA21" ca="1">SumCellsByColor($B21:$U21,AA$2)</f>
        <v>0</v>
      </c>
      <c r="AB21" cm="1">
        <f t="array" aca="1" ref="AB21" ca="1">SumCellsByColor($B21:$U21,AB$2)</f>
        <v>0</v>
      </c>
      <c r="AC21" cm="1">
        <f t="array" aca="1" ref="AC21" ca="1">SumCellsByColor($B21:$U21,AC$2)</f>
        <v>0</v>
      </c>
      <c r="AD21" cm="1">
        <f t="array" aca="1" ref="AD21" ca="1">IFERROR(SumCellsByColor($B21:$U21,AD$2), 0)</f>
        <v>0</v>
      </c>
      <c r="AE21" t="e" cm="1">
        <f t="array" aca="1" ref="AE21" ca="1">SumCellsByColor($B21:$U21,AE$2)</f>
        <v>#VALUE!</v>
      </c>
      <c r="AF21">
        <f t="shared" ca="1" si="2"/>
        <v>0</v>
      </c>
      <c r="AG21">
        <f t="shared" ca="1" si="3"/>
        <v>0.18861512319456245</v>
      </c>
      <c r="AH21" t="str">
        <f t="shared" ca="1" si="4"/>
        <v>#N/A</v>
      </c>
      <c r="AI21">
        <f t="shared" ca="1" si="5"/>
        <v>0.18861512319456245</v>
      </c>
      <c r="AJ21">
        <f t="shared" ca="1" si="6"/>
        <v>1</v>
      </c>
      <c r="AK21">
        <f t="shared" si="7"/>
        <v>0</v>
      </c>
    </row>
    <row r="22" spans="1:37">
      <c r="A22" s="2" t="s">
        <v>48</v>
      </c>
      <c r="B22" s="3" t="s">
        <v>640</v>
      </c>
      <c r="C22" s="3">
        <v>2506000</v>
      </c>
      <c r="D22" t="e">
        <v>#N/A</v>
      </c>
      <c r="E22" t="e">
        <v>#N/A</v>
      </c>
      <c r="F22" t="s">
        <v>52</v>
      </c>
      <c r="G22">
        <v>1485000</v>
      </c>
      <c r="H22" s="10" t="s">
        <v>33</v>
      </c>
      <c r="I22" s="10">
        <v>1110000</v>
      </c>
      <c r="J22" t="s">
        <v>17</v>
      </c>
      <c r="K22">
        <v>699000</v>
      </c>
      <c r="L22" t="s">
        <v>51</v>
      </c>
      <c r="M22">
        <v>482000</v>
      </c>
      <c r="N22" t="s">
        <v>50</v>
      </c>
      <c r="O22">
        <v>232000</v>
      </c>
      <c r="P22" s="10" t="s">
        <v>49</v>
      </c>
      <c r="Q22" s="10">
        <v>177000</v>
      </c>
      <c r="R22" t="e">
        <v>#N/A</v>
      </c>
      <c r="S22" t="e">
        <v>#N/A</v>
      </c>
      <c r="T22" t="e">
        <v>#N/A</v>
      </c>
      <c r="U22" t="e">
        <v>#N/A</v>
      </c>
      <c r="V22">
        <v>15.38</v>
      </c>
      <c r="W22">
        <v>6691000</v>
      </c>
      <c r="X22">
        <f t="shared" si="0"/>
        <v>6691000</v>
      </c>
      <c r="Y22">
        <f t="shared" si="1"/>
        <v>0</v>
      </c>
      <c r="Z22" cm="1">
        <f t="array" aca="1" ref="Z22" ca="1">SumCellsByColor($B22:$U22,Z$2)</f>
        <v>2506000</v>
      </c>
      <c r="AA22" cm="1">
        <f t="array" aca="1" ref="AA22" ca="1">SumCellsByColor($B22:$U22,AA$2)</f>
        <v>0</v>
      </c>
      <c r="AB22" cm="1">
        <f t="array" aca="1" ref="AB22" ca="1">SumCellsByColor($B22:$U22,AB$2)</f>
        <v>0</v>
      </c>
      <c r="AC22" cm="1">
        <f t="array" aca="1" ref="AC22" ca="1">SumCellsByColor($B22:$U22,AC$2)</f>
        <v>0</v>
      </c>
      <c r="AD22" cm="1">
        <f t="array" aca="1" ref="AD22" ca="1">IFERROR(SumCellsByColor($B22:$U22,AD$2), 0)</f>
        <v>1287000</v>
      </c>
      <c r="AE22" t="e" cm="1">
        <f t="array" aca="1" ref="AE22" ca="1">SumCellsByColor($B22:$U22,AE$2)</f>
        <v>#VALUE!</v>
      </c>
      <c r="AF22">
        <f t="shared" ca="1" si="2"/>
        <v>0.19234793005529816</v>
      </c>
      <c r="AG22">
        <f t="shared" ca="1" si="3"/>
        <v>0.37453295471528919</v>
      </c>
      <c r="AH22">
        <f t="shared" ca="1" si="4"/>
        <v>0.19234793005529816</v>
      </c>
      <c r="AI22">
        <f t="shared" ca="1" si="5"/>
        <v>0.37453295471528919</v>
      </c>
      <c r="AJ22">
        <f t="shared" ca="1" si="6"/>
        <v>0</v>
      </c>
      <c r="AK22">
        <f t="shared" si="7"/>
        <v>0</v>
      </c>
    </row>
    <row r="23" spans="1:37">
      <c r="A23" s="2" t="s">
        <v>53</v>
      </c>
      <c r="B23" s="3" t="s">
        <v>637</v>
      </c>
      <c r="C23" s="3">
        <v>51476000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>
        <v>32.549999999999997</v>
      </c>
      <c r="W23">
        <v>51476000</v>
      </c>
      <c r="X23">
        <f t="shared" si="0"/>
        <v>51476000</v>
      </c>
      <c r="Y23">
        <f t="shared" si="1"/>
        <v>0</v>
      </c>
      <c r="Z23" cm="1">
        <f t="array" aca="1" ref="Z23" ca="1">SumCellsByColor($B23:$U23,Z$2)</f>
        <v>51476000</v>
      </c>
      <c r="AA23" cm="1">
        <f t="array" aca="1" ref="AA23" ca="1">SumCellsByColor($B23:$U23,AA$2)</f>
        <v>0</v>
      </c>
      <c r="AB23" cm="1">
        <f t="array" aca="1" ref="AB23" ca="1">SumCellsByColor($B23:$U23,AB$2)</f>
        <v>0</v>
      </c>
      <c r="AC23" cm="1">
        <f t="array" aca="1" ref="AC23" ca="1">SumCellsByColor($B23:$U23,AC$2)</f>
        <v>0</v>
      </c>
      <c r="AD23" cm="1">
        <f t="array" aca="1" ref="AD23" ca="1">IFERROR(SumCellsByColor($B23:$U23,AD$2), 0)</f>
        <v>0</v>
      </c>
      <c r="AE23" t="e" cm="1">
        <f t="array" aca="1" ref="AE23" ca="1">SumCellsByColor($B23:$U23,AE$2)</f>
        <v>#VALUE!</v>
      </c>
      <c r="AF23">
        <f t="shared" ca="1" si="2"/>
        <v>0</v>
      </c>
      <c r="AG23">
        <f t="shared" ca="1" si="3"/>
        <v>1</v>
      </c>
      <c r="AH23">
        <f t="shared" ca="1" si="4"/>
        <v>0</v>
      </c>
      <c r="AI23">
        <f t="shared" ca="1" si="5"/>
        <v>1</v>
      </c>
      <c r="AJ23">
        <f t="shared" ca="1" si="6"/>
        <v>0</v>
      </c>
      <c r="AK23">
        <f t="shared" si="7"/>
        <v>0</v>
      </c>
    </row>
    <row r="24" spans="1:37">
      <c r="A24" s="2" t="s">
        <v>54</v>
      </c>
      <c r="B24" s="3" t="s">
        <v>636</v>
      </c>
      <c r="C24" s="3">
        <v>8762000</v>
      </c>
      <c r="D24" t="e">
        <v>#N/A</v>
      </c>
      <c r="E24" t="e">
        <v>#N/A</v>
      </c>
      <c r="F24" t="s">
        <v>47</v>
      </c>
      <c r="G24">
        <v>708000</v>
      </c>
      <c r="H24" s="11" t="s">
        <v>34</v>
      </c>
      <c r="I24" s="10">
        <v>411000</v>
      </c>
      <c r="J24" t="s">
        <v>36</v>
      </c>
      <c r="K24">
        <v>408000</v>
      </c>
      <c r="L24" s="10" t="s">
        <v>29</v>
      </c>
      <c r="M24" s="10">
        <v>340000</v>
      </c>
      <c r="N24" s="10" t="s">
        <v>56</v>
      </c>
      <c r="O24" s="10">
        <v>308000</v>
      </c>
      <c r="P24" t="s">
        <v>55</v>
      </c>
      <c r="Q24">
        <v>2809000</v>
      </c>
      <c r="R24" t="e">
        <v>#N/A</v>
      </c>
      <c r="S24" t="e">
        <v>#N/A</v>
      </c>
      <c r="T24" t="e">
        <v>#N/A</v>
      </c>
      <c r="U24" t="e">
        <v>#N/A</v>
      </c>
      <c r="V24">
        <v>25.79</v>
      </c>
      <c r="W24">
        <v>13745916</v>
      </c>
      <c r="X24">
        <f t="shared" si="0"/>
        <v>13746000</v>
      </c>
      <c r="Y24">
        <f t="shared" si="1"/>
        <v>-84</v>
      </c>
      <c r="Z24" cm="1">
        <f t="array" aca="1" ref="Z24" ca="1">SumCellsByColor($B24:$U24,Z$2)</f>
        <v>8762000</v>
      </c>
      <c r="AA24" cm="1">
        <f t="array" aca="1" ref="AA24" ca="1">SumCellsByColor($B24:$U24,AA$2)</f>
        <v>0</v>
      </c>
      <c r="AB24" cm="1">
        <f t="array" aca="1" ref="AB24" ca="1">SumCellsByColor($B24:$U24,AB$2)</f>
        <v>0</v>
      </c>
      <c r="AC24" cm="1">
        <f t="array" aca="1" ref="AC24" ca="1">SumCellsByColor($B24:$U24,AC$2)</f>
        <v>0</v>
      </c>
      <c r="AD24" cm="1">
        <f t="array" aca="1" ref="AD24" ca="1">IFERROR(SumCellsByColor($B24:$U24,AD$2), 0)</f>
        <v>1059000</v>
      </c>
      <c r="AE24" t="e" cm="1">
        <f t="array" aca="1" ref="AE24" ca="1">SumCellsByColor($B24:$U24,AE$2)</f>
        <v>#VALUE!</v>
      </c>
      <c r="AF24">
        <f t="shared" ca="1" si="2"/>
        <v>7.7040593627237017E-2</v>
      </c>
      <c r="AG24">
        <f t="shared" ca="1" si="3"/>
        <v>0.63742179543139821</v>
      </c>
      <c r="AH24">
        <f t="shared" ca="1" si="4"/>
        <v>7.7040593627237017E-2</v>
      </c>
      <c r="AI24">
        <f t="shared" ca="1" si="5"/>
        <v>0.63742179543139821</v>
      </c>
      <c r="AJ24">
        <f t="shared" ca="1" si="6"/>
        <v>0</v>
      </c>
      <c r="AK24">
        <f t="shared" si="7"/>
        <v>0</v>
      </c>
    </row>
    <row r="25" spans="1:37">
      <c r="A25" s="2" t="s">
        <v>57</v>
      </c>
      <c r="B25" s="4" t="s">
        <v>334</v>
      </c>
      <c r="C25" s="4">
        <v>659067</v>
      </c>
      <c r="D25" t="e">
        <v>#N/A</v>
      </c>
      <c r="E25" t="e">
        <v>#N/A</v>
      </c>
      <c r="F25" s="6" t="s">
        <v>59</v>
      </c>
      <c r="G25" s="6">
        <v>323037</v>
      </c>
      <c r="H25" t="s">
        <v>58</v>
      </c>
      <c r="I25">
        <v>284274</v>
      </c>
      <c r="J25" t="e">
        <v>#N/A</v>
      </c>
      <c r="K25" t="e">
        <v>#N/A</v>
      </c>
      <c r="L25" t="e">
        <v>#N/A</v>
      </c>
      <c r="M25" t="e">
        <v>#N/A</v>
      </c>
      <c r="N25" t="e">
        <v>#N/A</v>
      </c>
      <c r="O25" t="e">
        <v>#N/A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t="e">
        <v>#N/A</v>
      </c>
      <c r="V25">
        <v>36.44</v>
      </c>
      <c r="W25">
        <v>1266378</v>
      </c>
      <c r="X25">
        <f t="shared" si="0"/>
        <v>1266378</v>
      </c>
      <c r="Y25">
        <f t="shared" si="1"/>
        <v>0</v>
      </c>
      <c r="Z25" cm="1">
        <f t="array" aca="1" ref="Z25" ca="1">SumCellsByColor($B25:$U25,Z$2)</f>
        <v>0</v>
      </c>
      <c r="AA25" cm="1">
        <f t="array" aca="1" ref="AA25" ca="1">SumCellsByColor($B25:$U25,AA$2)</f>
        <v>659067</v>
      </c>
      <c r="AB25" cm="1">
        <f t="array" aca="1" ref="AB25" ca="1">SumCellsByColor($B25:$U25,AB$2)</f>
        <v>0</v>
      </c>
      <c r="AC25" cm="1">
        <f t="array" aca="1" ref="AC25" ca="1">SumCellsByColor($B25:$U25,AC$2)</f>
        <v>323037</v>
      </c>
      <c r="AD25" cm="1">
        <f t="array" aca="1" ref="AD25" ca="1">IFERROR(SumCellsByColor($B25:$U25,AD$2), 0)</f>
        <v>0</v>
      </c>
      <c r="AE25" t="e" cm="1">
        <f t="array" aca="1" ref="AE25" ca="1">SumCellsByColor($B25:$U25,AE$2)</f>
        <v>#VALUE!</v>
      </c>
      <c r="AF25">
        <f t="shared" ca="1" si="2"/>
        <v>0</v>
      </c>
      <c r="AG25">
        <f t="shared" ca="1" si="3"/>
        <v>0</v>
      </c>
      <c r="AH25">
        <f t="shared" ca="1" si="4"/>
        <v>0.25508734358935486</v>
      </c>
      <c r="AI25">
        <f t="shared" ca="1" si="5"/>
        <v>0.52043465695076829</v>
      </c>
      <c r="AJ25">
        <f t="shared" ca="1" si="6"/>
        <v>0</v>
      </c>
      <c r="AK25">
        <f t="shared" si="7"/>
        <v>0</v>
      </c>
    </row>
    <row r="26" spans="1:37">
      <c r="A26" s="2" t="s">
        <v>60</v>
      </c>
      <c r="B26" s="3" t="s">
        <v>637</v>
      </c>
      <c r="C26" s="3">
        <v>1875408</v>
      </c>
      <c r="D26" t="e">
        <v>#N/A</v>
      </c>
      <c r="E26" t="e">
        <v>#N/A</v>
      </c>
      <c r="F26" s="12" t="s">
        <v>23</v>
      </c>
      <c r="G26" s="5">
        <v>1553808</v>
      </c>
      <c r="H26" t="s">
        <v>41</v>
      </c>
      <c r="I26">
        <v>1214971</v>
      </c>
      <c r="J26" t="e">
        <v>#N/A</v>
      </c>
      <c r="K26" t="e">
        <v>#N/A</v>
      </c>
      <c r="L26" t="e">
        <v>#N/A</v>
      </c>
      <c r="M26" t="e">
        <v>#N/A</v>
      </c>
      <c r="N26" t="e">
        <v>#N/A</v>
      </c>
      <c r="O26" t="e">
        <v>#N/A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t="e">
        <v>#N/A</v>
      </c>
      <c r="V26">
        <v>28.59</v>
      </c>
      <c r="W26">
        <v>4644187</v>
      </c>
      <c r="X26">
        <f t="shared" si="0"/>
        <v>4644187</v>
      </c>
      <c r="Y26">
        <f t="shared" si="1"/>
        <v>0</v>
      </c>
      <c r="Z26" cm="1">
        <f t="array" aca="1" ref="Z26" ca="1">SumCellsByColor($B26:$U26,Z$2)</f>
        <v>1875408</v>
      </c>
      <c r="AA26" cm="1">
        <f t="array" aca="1" ref="AA26" ca="1">SumCellsByColor($B26:$U26,AA$2)</f>
        <v>0</v>
      </c>
      <c r="AB26" cm="1">
        <f t="array" aca="1" ref="AB26" ca="1">SumCellsByColor($B26:$U26,AB$2)</f>
        <v>1553808</v>
      </c>
      <c r="AC26" cm="1">
        <f t="array" aca="1" ref="AC26" ca="1">SumCellsByColor($B26:$U26,AC$2)</f>
        <v>0</v>
      </c>
      <c r="AD26" cm="1">
        <f t="array" aca="1" ref="AD26" ca="1">IFERROR(SumCellsByColor($B26:$U26,AD$2), 0)</f>
        <v>0</v>
      </c>
      <c r="AE26" t="e" cm="1">
        <f t="array" aca="1" ref="AE26" ca="1">SumCellsByColor($B26:$U26,AE$2)</f>
        <v>#VALUE!</v>
      </c>
      <c r="AF26">
        <f t="shared" ca="1" si="2"/>
        <v>0.33457050717380676</v>
      </c>
      <c r="AG26">
        <f t="shared" ca="1" si="3"/>
        <v>0.40381836476438182</v>
      </c>
      <c r="AH26">
        <f t="shared" ca="1" si="4"/>
        <v>0.33457050717380676</v>
      </c>
      <c r="AI26">
        <f t="shared" ca="1" si="5"/>
        <v>0.40381836476438182</v>
      </c>
      <c r="AJ26">
        <f t="shared" ca="1" si="6"/>
        <v>0</v>
      </c>
      <c r="AK26">
        <f t="shared" si="7"/>
        <v>0</v>
      </c>
    </row>
    <row r="27" spans="1:37">
      <c r="A27" s="2" t="s">
        <v>61</v>
      </c>
      <c r="B27" t="e">
        <v>#N/A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>
        <v>8.99</v>
      </c>
      <c r="W27">
        <v>26818900</v>
      </c>
      <c r="X27">
        <f t="shared" si="0"/>
        <v>0</v>
      </c>
      <c r="Y27">
        <f t="shared" si="1"/>
        <v>26818900</v>
      </c>
      <c r="Z27" cm="1">
        <f t="array" aca="1" ref="Z27" ca="1">SumCellsByColor($B27:$U27,Z$2)</f>
        <v>0</v>
      </c>
      <c r="AA27" cm="1">
        <f t="array" aca="1" ref="AA27" ca="1">SumCellsByColor($B27:$U27,AA$2)</f>
        <v>0</v>
      </c>
      <c r="AB27" cm="1">
        <f t="array" aca="1" ref="AB27" ca="1">SumCellsByColor($B27:$U27,AB$2)</f>
        <v>0</v>
      </c>
      <c r="AC27" cm="1">
        <f t="array" aca="1" ref="AC27" ca="1">SumCellsByColor($B27:$U27,AC$2)</f>
        <v>0</v>
      </c>
      <c r="AD27" cm="1">
        <f t="array" aca="1" ref="AD27" ca="1">IFERROR(SumCellsByColor($B27:$U27,AD$2), 0)</f>
        <v>0</v>
      </c>
      <c r="AE27" t="e" cm="1">
        <f t="array" aca="1" ref="AE27" ca="1">SumCellsByColor($B27:$U27,AE$2)</f>
        <v>#VALUE!</v>
      </c>
      <c r="AF27" t="e">
        <f t="shared" ca="1" si="2"/>
        <v>#DIV/0!</v>
      </c>
      <c r="AG27" t="e">
        <f t="shared" ca="1" si="3"/>
        <v>#DIV/0!</v>
      </c>
      <c r="AH27" t="e">
        <f t="shared" ca="1" si="4"/>
        <v>#DIV/0!</v>
      </c>
      <c r="AI27" t="e">
        <f t="shared" ca="1" si="5"/>
        <v>#DIV/0!</v>
      </c>
      <c r="AJ27" t="e">
        <f t="shared" ca="1" si="6"/>
        <v>#DIV/0!</v>
      </c>
      <c r="AK27">
        <f t="shared" si="7"/>
        <v>1</v>
      </c>
    </row>
    <row r="28" spans="1:37">
      <c r="A28" s="2" t="s">
        <v>62</v>
      </c>
      <c r="B28" s="3" t="s">
        <v>637</v>
      </c>
      <c r="C28" s="3">
        <v>4766000</v>
      </c>
      <c r="D28" t="e">
        <v>#N/A</v>
      </c>
      <c r="E28" t="e">
        <v>#N/A</v>
      </c>
      <c r="F28" t="s">
        <v>47</v>
      </c>
      <c r="G28">
        <v>1140000</v>
      </c>
      <c r="H28" t="s">
        <v>63</v>
      </c>
      <c r="I28">
        <v>4867000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>
        <v>9.74</v>
      </c>
      <c r="W28">
        <v>10773000</v>
      </c>
      <c r="X28">
        <f t="shared" si="0"/>
        <v>10773000</v>
      </c>
      <c r="Y28">
        <f t="shared" si="1"/>
        <v>0</v>
      </c>
      <c r="Z28" cm="1">
        <f t="array" aca="1" ref="Z28" ca="1">SumCellsByColor($B28:$U28,Z$2)</f>
        <v>4766000</v>
      </c>
      <c r="AA28" cm="1">
        <f t="array" aca="1" ref="AA28" ca="1">SumCellsByColor($B28:$U28,AA$2)</f>
        <v>0</v>
      </c>
      <c r="AB28" cm="1">
        <f t="array" aca="1" ref="AB28" ca="1">SumCellsByColor($B28:$U28,AB$2)</f>
        <v>0</v>
      </c>
      <c r="AC28" cm="1">
        <f t="array" aca="1" ref="AC28" ca="1">SumCellsByColor($B28:$U28,AC$2)</f>
        <v>0</v>
      </c>
      <c r="AD28" cm="1">
        <f t="array" aca="1" ref="AD28" ca="1">IFERROR(SumCellsByColor($B28:$U28,AD$2), 0)</f>
        <v>0</v>
      </c>
      <c r="AE28" t="e" cm="1">
        <f t="array" aca="1" ref="AE28" ca="1">SumCellsByColor($B28:$U28,AE$2)</f>
        <v>#VALUE!</v>
      </c>
      <c r="AF28">
        <f t="shared" ca="1" si="2"/>
        <v>0</v>
      </c>
      <c r="AG28">
        <f t="shared" ca="1" si="3"/>
        <v>0.44240230205142483</v>
      </c>
      <c r="AH28" t="str">
        <f t="shared" ca="1" si="4"/>
        <v>#N/A</v>
      </c>
      <c r="AI28">
        <f t="shared" ca="1" si="5"/>
        <v>0.44240230205142483</v>
      </c>
      <c r="AJ28">
        <f t="shared" ca="1" si="6"/>
        <v>1</v>
      </c>
      <c r="AK28">
        <f t="shared" si="7"/>
        <v>0</v>
      </c>
    </row>
    <row r="29" spans="1:37">
      <c r="A29" s="2" t="s">
        <v>64</v>
      </c>
      <c r="B29" s="3" t="s">
        <v>636</v>
      </c>
      <c r="C29" s="3">
        <v>3628800</v>
      </c>
      <c r="D29" t="e">
        <v>#N/A</v>
      </c>
      <c r="E29" t="e">
        <v>#N/A</v>
      </c>
      <c r="F29" s="12" t="s">
        <v>23</v>
      </c>
      <c r="G29" s="5">
        <v>1344300</v>
      </c>
      <c r="H29" t="s">
        <v>65</v>
      </c>
      <c r="I29">
        <v>240600</v>
      </c>
      <c r="J29" t="s">
        <v>58</v>
      </c>
      <c r="K29">
        <v>253100</v>
      </c>
      <c r="L29" t="s">
        <v>30</v>
      </c>
      <c r="M29">
        <v>300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>
        <v>24.01</v>
      </c>
      <c r="W29">
        <v>5467100</v>
      </c>
      <c r="X29">
        <f t="shared" si="0"/>
        <v>5467100</v>
      </c>
      <c r="Y29">
        <f t="shared" si="1"/>
        <v>0</v>
      </c>
      <c r="Z29" cm="1">
        <f t="array" aca="1" ref="Z29" ca="1">SumCellsByColor($B29:$U29,Z$2)</f>
        <v>3628800</v>
      </c>
      <c r="AA29" cm="1">
        <f t="array" aca="1" ref="AA29" ca="1">SumCellsByColor($B29:$U29,AA$2)</f>
        <v>0</v>
      </c>
      <c r="AB29" cm="1">
        <f t="array" aca="1" ref="AB29" ca="1">SumCellsByColor($B29:$U29,AB$2)</f>
        <v>1344300</v>
      </c>
      <c r="AC29" cm="1">
        <f t="array" aca="1" ref="AC29" ca="1">SumCellsByColor($B29:$U29,AC$2)</f>
        <v>0</v>
      </c>
      <c r="AD29" cm="1">
        <f t="array" aca="1" ref="AD29" ca="1">IFERROR(SumCellsByColor($B29:$U29,AD$2), 0)</f>
        <v>0</v>
      </c>
      <c r="AE29" t="e" cm="1">
        <f t="array" aca="1" ref="AE29" ca="1">SumCellsByColor($B29:$U29,AE$2)</f>
        <v>#VALUE!</v>
      </c>
      <c r="AF29">
        <f t="shared" ca="1" si="2"/>
        <v>0.24588904538054909</v>
      </c>
      <c r="AG29">
        <f t="shared" ca="1" si="3"/>
        <v>0.66375226354008521</v>
      </c>
      <c r="AH29">
        <f t="shared" ca="1" si="4"/>
        <v>0.24588904538054909</v>
      </c>
      <c r="AI29">
        <f t="shared" ca="1" si="5"/>
        <v>0.66375226354008521</v>
      </c>
      <c r="AJ29">
        <f t="shared" ca="1" si="6"/>
        <v>0</v>
      </c>
      <c r="AK29">
        <f t="shared" si="7"/>
        <v>0</v>
      </c>
    </row>
    <row r="30" spans="1:37">
      <c r="A30" s="2" t="s">
        <v>66</v>
      </c>
      <c r="B30" s="3" t="s">
        <v>636</v>
      </c>
      <c r="C30" s="3">
        <v>89766</v>
      </c>
      <c r="D30" t="e">
        <v>#N/A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>
        <v>-149.16999999999999</v>
      </c>
      <c r="W30">
        <v>89766</v>
      </c>
      <c r="X30">
        <f t="shared" si="0"/>
        <v>89766</v>
      </c>
      <c r="Y30">
        <f t="shared" si="1"/>
        <v>0</v>
      </c>
      <c r="Z30" cm="1">
        <f t="array" aca="1" ref="Z30" ca="1">SumCellsByColor($B30:$U30,Z$2)</f>
        <v>89766</v>
      </c>
      <c r="AA30" cm="1">
        <f t="array" aca="1" ref="AA30" ca="1">SumCellsByColor($B30:$U30,AA$2)</f>
        <v>0</v>
      </c>
      <c r="AB30" cm="1">
        <f t="array" aca="1" ref="AB30" ca="1">SumCellsByColor($B30:$U30,AB$2)</f>
        <v>0</v>
      </c>
      <c r="AC30" cm="1">
        <f t="array" aca="1" ref="AC30" ca="1">SumCellsByColor($B30:$U30,AC$2)</f>
        <v>0</v>
      </c>
      <c r="AD30" cm="1">
        <f t="array" aca="1" ref="AD30" ca="1">IFERROR(SumCellsByColor($B30:$U30,AD$2), 0)</f>
        <v>0</v>
      </c>
      <c r="AE30" t="e" cm="1">
        <f t="array" aca="1" ref="AE30" ca="1">SumCellsByColor($B30:$U30,AE$2)</f>
        <v>#VALUE!</v>
      </c>
      <c r="AF30">
        <f t="shared" ca="1" si="2"/>
        <v>0</v>
      </c>
      <c r="AG30">
        <f t="shared" ca="1" si="3"/>
        <v>1</v>
      </c>
      <c r="AH30">
        <f t="shared" ca="1" si="4"/>
        <v>0</v>
      </c>
      <c r="AI30">
        <f t="shared" ca="1" si="5"/>
        <v>1</v>
      </c>
      <c r="AJ30">
        <f t="shared" ca="1" si="6"/>
        <v>0</v>
      </c>
      <c r="AK30">
        <f t="shared" si="7"/>
        <v>0</v>
      </c>
    </row>
    <row r="31" spans="1:37">
      <c r="A31" s="2" t="s">
        <v>67</v>
      </c>
      <c r="B31" s="3" t="s">
        <v>636</v>
      </c>
      <c r="C31" s="3">
        <v>4011852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>
        <v>13.43</v>
      </c>
      <c r="W31">
        <v>4011852</v>
      </c>
      <c r="X31">
        <f t="shared" si="0"/>
        <v>4011852</v>
      </c>
      <c r="Y31">
        <f t="shared" si="1"/>
        <v>0</v>
      </c>
      <c r="Z31" cm="1">
        <f t="array" aca="1" ref="Z31" ca="1">SumCellsByColor($B31:$U31,Z$2)</f>
        <v>4011852</v>
      </c>
      <c r="AA31" cm="1">
        <f t="array" aca="1" ref="AA31" ca="1">SumCellsByColor($B31:$U31,AA$2)</f>
        <v>0</v>
      </c>
      <c r="AB31" cm="1">
        <f t="array" aca="1" ref="AB31" ca="1">SumCellsByColor($B31:$U31,AB$2)</f>
        <v>0</v>
      </c>
      <c r="AC31" cm="1">
        <f t="array" aca="1" ref="AC31" ca="1">SumCellsByColor($B31:$U31,AC$2)</f>
        <v>0</v>
      </c>
      <c r="AD31" cm="1">
        <f t="array" aca="1" ref="AD31" ca="1">IFERROR(SumCellsByColor($B31:$U31,AD$2), 0)</f>
        <v>0</v>
      </c>
      <c r="AE31" t="e" cm="1">
        <f t="array" aca="1" ref="AE31" ca="1">SumCellsByColor($B31:$U31,AE$2)</f>
        <v>#VALUE!</v>
      </c>
      <c r="AF31">
        <f t="shared" ca="1" si="2"/>
        <v>0</v>
      </c>
      <c r="AG31">
        <f t="shared" ca="1" si="3"/>
        <v>1</v>
      </c>
      <c r="AH31">
        <f t="shared" ca="1" si="4"/>
        <v>0</v>
      </c>
      <c r="AI31">
        <f t="shared" ca="1" si="5"/>
        <v>1</v>
      </c>
      <c r="AJ31">
        <f t="shared" ca="1" si="6"/>
        <v>0</v>
      </c>
      <c r="AK31">
        <f t="shared" si="7"/>
        <v>0</v>
      </c>
    </row>
    <row r="32" spans="1:37">
      <c r="A32" s="2" t="s">
        <v>68</v>
      </c>
      <c r="B32" s="3" t="s">
        <v>636</v>
      </c>
      <c r="C32" s="3">
        <v>2298600</v>
      </c>
      <c r="D32" t="e">
        <v>#N/A</v>
      </c>
      <c r="E32" t="e">
        <v>#N/A</v>
      </c>
      <c r="F32" t="s">
        <v>7</v>
      </c>
      <c r="G32">
        <v>161800</v>
      </c>
      <c r="H32" t="e">
        <v>#N/A</v>
      </c>
      <c r="I32" t="e">
        <v>#N/A</v>
      </c>
      <c r="J32" t="e">
        <v>#N/A</v>
      </c>
      <c r="K32" t="e">
        <v>#N/A</v>
      </c>
      <c r="L32" t="e">
        <v>#N/A</v>
      </c>
      <c r="M32" t="e">
        <v>#N/A</v>
      </c>
      <c r="N32" t="e">
        <v>#N/A</v>
      </c>
      <c r="O32" t="e">
        <v>#N/A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t="e">
        <v>#N/A</v>
      </c>
      <c r="V32">
        <v>12.57</v>
      </c>
      <c r="W32">
        <v>2460400</v>
      </c>
      <c r="X32">
        <f t="shared" si="0"/>
        <v>2460400</v>
      </c>
      <c r="Y32">
        <f t="shared" si="1"/>
        <v>0</v>
      </c>
      <c r="Z32" cm="1">
        <f t="array" aca="1" ref="Z32" ca="1">SumCellsByColor($B32:$U32,Z$2)</f>
        <v>2298600</v>
      </c>
      <c r="AA32" cm="1">
        <f t="array" aca="1" ref="AA32" ca="1">SumCellsByColor($B32:$U32,AA$2)</f>
        <v>0</v>
      </c>
      <c r="AB32" cm="1">
        <f t="array" aca="1" ref="AB32" ca="1">SumCellsByColor($B32:$U32,AB$2)</f>
        <v>0</v>
      </c>
      <c r="AC32" cm="1">
        <f t="array" aca="1" ref="AC32" ca="1">SumCellsByColor($B32:$U32,AC$2)</f>
        <v>0</v>
      </c>
      <c r="AD32" cm="1">
        <f t="array" aca="1" ref="AD32" ca="1">IFERROR(SumCellsByColor($B32:$U32,AD$2), 0)</f>
        <v>0</v>
      </c>
      <c r="AE32" t="e" cm="1">
        <f t="array" aca="1" ref="AE32" ca="1">SumCellsByColor($B32:$U32,AE$2)</f>
        <v>#VALUE!</v>
      </c>
      <c r="AF32">
        <f t="shared" ca="1" si="2"/>
        <v>0</v>
      </c>
      <c r="AG32">
        <f t="shared" ca="1" si="3"/>
        <v>0.93423833523004385</v>
      </c>
      <c r="AH32" t="str">
        <f t="shared" ca="1" si="4"/>
        <v>#N/A</v>
      </c>
      <c r="AI32">
        <f t="shared" ca="1" si="5"/>
        <v>0.93423833523004385</v>
      </c>
      <c r="AJ32">
        <f t="shared" ca="1" si="6"/>
        <v>1</v>
      </c>
      <c r="AK32">
        <f t="shared" si="7"/>
        <v>0</v>
      </c>
    </row>
    <row r="33" spans="1:37">
      <c r="A33" s="2" t="s">
        <v>69</v>
      </c>
      <c r="B33" s="3" t="s">
        <v>637</v>
      </c>
      <c r="C33" s="3">
        <v>803800</v>
      </c>
      <c r="D33" t="e">
        <v>#N/A</v>
      </c>
      <c r="E33" t="e">
        <v>#N/A</v>
      </c>
      <c r="F33" s="12" t="s">
        <v>23</v>
      </c>
      <c r="G33" s="5">
        <v>354900</v>
      </c>
      <c r="H33" t="s">
        <v>41</v>
      </c>
      <c r="I33">
        <v>233800</v>
      </c>
      <c r="J33" t="s">
        <v>30</v>
      </c>
      <c r="K33">
        <v>166300</v>
      </c>
      <c r="L33" t="e">
        <v>#N/A</v>
      </c>
      <c r="M33" t="e">
        <v>#N/A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>
        <v>18.54</v>
      </c>
      <c r="W33">
        <v>1625500</v>
      </c>
      <c r="X33">
        <f t="shared" si="0"/>
        <v>1558800</v>
      </c>
      <c r="Y33">
        <f t="shared" si="1"/>
        <v>66700</v>
      </c>
      <c r="Z33" cm="1">
        <f t="array" aca="1" ref="Z33" ca="1">SumCellsByColor($B33:$U33,Z$2)</f>
        <v>803800</v>
      </c>
      <c r="AA33" cm="1">
        <f t="array" aca="1" ref="AA33" ca="1">SumCellsByColor($B33:$U33,AA$2)</f>
        <v>0</v>
      </c>
      <c r="AB33" cm="1">
        <f t="array" aca="1" ref="AB33" ca="1">SumCellsByColor($B33:$U33,AB$2)</f>
        <v>354900</v>
      </c>
      <c r="AC33" cm="1">
        <f t="array" aca="1" ref="AC33" ca="1">SumCellsByColor($B33:$U33,AC$2)</f>
        <v>0</v>
      </c>
      <c r="AD33" cm="1">
        <f t="array" aca="1" ref="AD33" ca="1">IFERROR(SumCellsByColor($B33:$U33,AD$2), 0)</f>
        <v>0</v>
      </c>
      <c r="AE33" t="e" cm="1">
        <f t="array" aca="1" ref="AE33" ca="1">SumCellsByColor($B33:$U33,AE$2)</f>
        <v>#VALUE!</v>
      </c>
      <c r="AF33">
        <f t="shared" ca="1" si="2"/>
        <v>0.22767513471901463</v>
      </c>
      <c r="AG33">
        <f t="shared" ca="1" si="3"/>
        <v>0.51565306646138054</v>
      </c>
      <c r="AH33">
        <f t="shared" ca="1" si="4"/>
        <v>0.22767513471901463</v>
      </c>
      <c r="AI33">
        <f t="shared" ca="1" si="5"/>
        <v>0.51565306646138054</v>
      </c>
      <c r="AJ33">
        <f t="shared" ca="1" si="6"/>
        <v>0</v>
      </c>
      <c r="AK33">
        <f t="shared" si="7"/>
        <v>0</v>
      </c>
    </row>
    <row r="34" spans="1:37">
      <c r="A34" s="2" t="s">
        <v>70</v>
      </c>
      <c r="B34" s="3" t="s">
        <v>636</v>
      </c>
      <c r="C34" s="3">
        <v>29134000</v>
      </c>
      <c r="D34" t="e">
        <v>#N/A</v>
      </c>
      <c r="E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>
        <v>11.13</v>
      </c>
      <c r="W34">
        <v>29134000</v>
      </c>
      <c r="X34">
        <f t="shared" si="0"/>
        <v>29134000</v>
      </c>
      <c r="Y34">
        <f t="shared" si="1"/>
        <v>0</v>
      </c>
      <c r="Z34" cm="1">
        <f t="array" aca="1" ref="Z34" ca="1">SumCellsByColor($B34:$U34,Z$2)</f>
        <v>29134000</v>
      </c>
      <c r="AA34" cm="1">
        <f t="array" aca="1" ref="AA34" ca="1">SumCellsByColor($B34:$U34,AA$2)</f>
        <v>0</v>
      </c>
      <c r="AB34" cm="1">
        <f t="array" aca="1" ref="AB34" ca="1">SumCellsByColor($B34:$U34,AB$2)</f>
        <v>0</v>
      </c>
      <c r="AC34" cm="1">
        <f t="array" aca="1" ref="AC34" ca="1">SumCellsByColor($B34:$U34,AC$2)</f>
        <v>0</v>
      </c>
      <c r="AD34" cm="1">
        <f t="array" aca="1" ref="AD34" ca="1">IFERROR(SumCellsByColor($B34:$U34,AD$2), 0)</f>
        <v>0</v>
      </c>
      <c r="AE34" t="e" cm="1">
        <f t="array" aca="1" ref="AE34" ca="1">SumCellsByColor($B34:$U34,AE$2)</f>
        <v>#VALUE!</v>
      </c>
      <c r="AF34">
        <f t="shared" ca="1" si="2"/>
        <v>0</v>
      </c>
      <c r="AG34">
        <f t="shared" ca="1" si="3"/>
        <v>1</v>
      </c>
      <c r="AH34">
        <f t="shared" ca="1" si="4"/>
        <v>0</v>
      </c>
      <c r="AI34">
        <f t="shared" ca="1" si="5"/>
        <v>1</v>
      </c>
      <c r="AJ34">
        <f t="shared" ca="1" si="6"/>
        <v>0</v>
      </c>
      <c r="AK34">
        <f t="shared" si="7"/>
        <v>0</v>
      </c>
    </row>
    <row r="35" spans="1:37">
      <c r="A35" s="2" t="s">
        <v>71</v>
      </c>
      <c r="B35" s="3" t="s">
        <v>636</v>
      </c>
      <c r="C35" s="3">
        <v>6597200</v>
      </c>
      <c r="D35" t="e">
        <v>#N/A</v>
      </c>
      <c r="E35" t="e">
        <v>#N/A</v>
      </c>
      <c r="F35" t="s">
        <v>7</v>
      </c>
      <c r="G35">
        <v>134200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>
        <v>16.78</v>
      </c>
      <c r="W35">
        <v>7067000</v>
      </c>
      <c r="X35">
        <f t="shared" si="0"/>
        <v>6731400</v>
      </c>
      <c r="Y35">
        <f t="shared" si="1"/>
        <v>335600</v>
      </c>
      <c r="Z35" cm="1">
        <f t="array" aca="1" ref="Z35" ca="1">SumCellsByColor($B35:$U35,Z$2)</f>
        <v>6597200</v>
      </c>
      <c r="AA35" cm="1">
        <f t="array" aca="1" ref="AA35" ca="1">SumCellsByColor($B35:$U35,AA$2)</f>
        <v>0</v>
      </c>
      <c r="AB35" cm="1">
        <f t="array" aca="1" ref="AB35" ca="1">SumCellsByColor($B35:$U35,AB$2)</f>
        <v>0</v>
      </c>
      <c r="AC35" cm="1">
        <f t="array" aca="1" ref="AC35" ca="1">SumCellsByColor($B35:$U35,AC$2)</f>
        <v>0</v>
      </c>
      <c r="AD35" cm="1">
        <f t="array" aca="1" ref="AD35" ca="1">IFERROR(SumCellsByColor($B35:$U35,AD$2), 0)</f>
        <v>0</v>
      </c>
      <c r="AE35" t="e" cm="1">
        <f t="array" aca="1" ref="AE35" ca="1">SumCellsByColor($B35:$U35,AE$2)</f>
        <v>#VALUE!</v>
      </c>
      <c r="AF35">
        <f t="shared" ca="1" si="2"/>
        <v>0</v>
      </c>
      <c r="AG35">
        <f t="shared" ca="1" si="3"/>
        <v>0.98006358261282944</v>
      </c>
      <c r="AH35" t="str">
        <f t="shared" ca="1" si="4"/>
        <v>#N/A</v>
      </c>
      <c r="AI35">
        <f t="shared" ca="1" si="5"/>
        <v>0.98006358261282944</v>
      </c>
      <c r="AJ35">
        <f t="shared" ca="1" si="6"/>
        <v>1</v>
      </c>
      <c r="AK35">
        <f t="shared" si="7"/>
        <v>0</v>
      </c>
    </row>
    <row r="36" spans="1:37">
      <c r="A36" s="2" t="s">
        <v>72</v>
      </c>
      <c r="B36" t="e">
        <v>#N/A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  <c r="H36" t="e">
        <v>#N/A</v>
      </c>
      <c r="I36" t="e">
        <v>#N/A</v>
      </c>
      <c r="J36" t="e">
        <v>#N/A</v>
      </c>
      <c r="K36" t="e">
        <v>#N/A</v>
      </c>
      <c r="L36" t="e">
        <v>#N/A</v>
      </c>
      <c r="M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 t="e">
        <v>#N/A</v>
      </c>
      <c r="W36" t="e">
        <v>#N/A</v>
      </c>
      <c r="X36">
        <f t="shared" si="0"/>
        <v>0</v>
      </c>
      <c r="Y36" t="e">
        <f t="shared" si="1"/>
        <v>#N/A</v>
      </c>
      <c r="Z36" cm="1">
        <f t="array" aca="1" ref="Z36" ca="1">SumCellsByColor($B36:$U36,Z$2)</f>
        <v>0</v>
      </c>
      <c r="AA36" cm="1">
        <f t="array" aca="1" ref="AA36" ca="1">SumCellsByColor($B36:$U36,AA$2)</f>
        <v>0</v>
      </c>
      <c r="AB36" cm="1">
        <f t="array" aca="1" ref="AB36" ca="1">SumCellsByColor($B36:$U36,AB$2)</f>
        <v>0</v>
      </c>
      <c r="AC36" cm="1">
        <f t="array" aca="1" ref="AC36" ca="1">SumCellsByColor($B36:$U36,AC$2)</f>
        <v>0</v>
      </c>
      <c r="AD36" cm="1">
        <f t="array" aca="1" ref="AD36" ca="1">IFERROR(SumCellsByColor($B36:$U36,AD$2), 0)</f>
        <v>0</v>
      </c>
      <c r="AE36" t="e" cm="1">
        <f t="array" aca="1" ref="AE36" ca="1">SumCellsByColor($B36:$U36,AE$2)</f>
        <v>#VALUE!</v>
      </c>
      <c r="AF36" t="e">
        <f t="shared" ca="1" si="2"/>
        <v>#DIV/0!</v>
      </c>
      <c r="AG36" t="e">
        <f t="shared" ca="1" si="3"/>
        <v>#DIV/0!</v>
      </c>
      <c r="AH36" t="e">
        <f t="shared" ca="1" si="4"/>
        <v>#DIV/0!</v>
      </c>
      <c r="AI36" t="e">
        <f t="shared" ca="1" si="5"/>
        <v>#DIV/0!</v>
      </c>
      <c r="AJ36" t="e">
        <f t="shared" ca="1" si="6"/>
        <v>#DIV/0!</v>
      </c>
      <c r="AK36">
        <f t="shared" si="7"/>
        <v>1</v>
      </c>
    </row>
    <row r="37" spans="1:37">
      <c r="A37" s="2" t="s">
        <v>73</v>
      </c>
      <c r="B37" s="3" t="s">
        <v>637</v>
      </c>
      <c r="C37" s="3">
        <v>941266</v>
      </c>
      <c r="D37" t="e">
        <v>#N/A</v>
      </c>
      <c r="E37" t="e">
        <v>#N/A</v>
      </c>
      <c r="F37" t="s">
        <v>7</v>
      </c>
      <c r="G37">
        <v>168912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>
        <v>41.18</v>
      </c>
      <c r="W37">
        <v>1110178</v>
      </c>
      <c r="X37">
        <f t="shared" si="0"/>
        <v>1110178</v>
      </c>
      <c r="Y37">
        <f t="shared" si="1"/>
        <v>0</v>
      </c>
      <c r="Z37" cm="1">
        <f t="array" aca="1" ref="Z37" ca="1">SumCellsByColor($B37:$U37,Z$2)</f>
        <v>941266</v>
      </c>
      <c r="AA37" cm="1">
        <f t="array" aca="1" ref="AA37" ca="1">SumCellsByColor($B37:$U37,AA$2)</f>
        <v>0</v>
      </c>
      <c r="AB37" cm="1">
        <f t="array" aca="1" ref="AB37" ca="1">SumCellsByColor($B37:$U37,AB$2)</f>
        <v>0</v>
      </c>
      <c r="AC37" cm="1">
        <f t="array" aca="1" ref="AC37" ca="1">SumCellsByColor($B37:$U37,AC$2)</f>
        <v>0</v>
      </c>
      <c r="AD37" cm="1">
        <f t="array" aca="1" ref="AD37" ca="1">IFERROR(SumCellsByColor($B37:$U37,AD$2), 0)</f>
        <v>0</v>
      </c>
      <c r="AE37" t="e" cm="1">
        <f t="array" aca="1" ref="AE37" ca="1">SumCellsByColor($B37:$U37,AE$2)</f>
        <v>#VALUE!</v>
      </c>
      <c r="AF37">
        <f t="shared" ca="1" si="2"/>
        <v>0</v>
      </c>
      <c r="AG37">
        <f t="shared" ca="1" si="3"/>
        <v>0.84785142562724181</v>
      </c>
      <c r="AH37" t="str">
        <f t="shared" ca="1" si="4"/>
        <v>#N/A</v>
      </c>
      <c r="AI37">
        <f t="shared" ca="1" si="5"/>
        <v>0.84785142562724181</v>
      </c>
      <c r="AJ37">
        <f t="shared" ca="1" si="6"/>
        <v>1</v>
      </c>
      <c r="AK37">
        <f t="shared" si="7"/>
        <v>0</v>
      </c>
    </row>
    <row r="38" spans="1:37">
      <c r="A38" s="2" t="s">
        <v>74</v>
      </c>
      <c r="B38" s="4" t="s">
        <v>117</v>
      </c>
      <c r="C38" s="4">
        <v>786758</v>
      </c>
      <c r="D38" t="e">
        <v>#N/A</v>
      </c>
      <c r="E38" t="e">
        <v>#N/A</v>
      </c>
      <c r="F38" s="12" t="s">
        <v>23</v>
      </c>
      <c r="G38" s="5">
        <v>300229</v>
      </c>
      <c r="H38" t="s">
        <v>47</v>
      </c>
      <c r="I38">
        <v>206958</v>
      </c>
      <c r="J38" t="s">
        <v>41</v>
      </c>
      <c r="K38">
        <v>82870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>
        <v>20.54</v>
      </c>
      <c r="W38">
        <v>1376815</v>
      </c>
      <c r="X38">
        <f t="shared" si="0"/>
        <v>1376815</v>
      </c>
      <c r="Y38">
        <f t="shared" si="1"/>
        <v>0</v>
      </c>
      <c r="Z38" cm="1">
        <f t="array" aca="1" ref="Z38" ca="1">SumCellsByColor($B38:$U38,Z$2)</f>
        <v>0</v>
      </c>
      <c r="AA38" cm="1">
        <f t="array" aca="1" ref="AA38" ca="1">SumCellsByColor($B38:$U38,AA$2)</f>
        <v>786758</v>
      </c>
      <c r="AB38" cm="1">
        <f t="array" aca="1" ref="AB38" ca="1">SumCellsByColor($B38:$U38,AB$2)</f>
        <v>300229</v>
      </c>
      <c r="AC38" cm="1">
        <f t="array" aca="1" ref="AC38" ca="1">SumCellsByColor($B38:$U38,AC$2)</f>
        <v>0</v>
      </c>
      <c r="AD38" cm="1">
        <f t="array" aca="1" ref="AD38" ca="1">IFERROR(SumCellsByColor($B38:$U38,AD$2), 0)</f>
        <v>0</v>
      </c>
      <c r="AE38" t="e" cm="1">
        <f t="array" aca="1" ref="AE38" ca="1">SumCellsByColor($B38:$U38,AE$2)</f>
        <v>#VALUE!</v>
      </c>
      <c r="AF38">
        <f t="shared" ca="1" si="2"/>
        <v>0.21806052374502022</v>
      </c>
      <c r="AG38">
        <f t="shared" ca="1" si="3"/>
        <v>0</v>
      </c>
      <c r="AH38">
        <f t="shared" ca="1" si="4"/>
        <v>0.21806052374502022</v>
      </c>
      <c r="AI38">
        <f t="shared" ca="1" si="5"/>
        <v>0.57143334434909554</v>
      </c>
      <c r="AJ38">
        <f t="shared" ca="1" si="6"/>
        <v>0</v>
      </c>
      <c r="AK38">
        <f t="shared" si="7"/>
        <v>0</v>
      </c>
    </row>
    <row r="39" spans="1:37">
      <c r="A39" s="2" t="s">
        <v>75</v>
      </c>
      <c r="B39" s="3" t="s">
        <v>637</v>
      </c>
      <c r="C39" s="3">
        <v>48305000</v>
      </c>
      <c r="D39" t="e">
        <v>#N/A</v>
      </c>
      <c r="E39" t="e">
        <v>#N/A</v>
      </c>
      <c r="F39" s="12" t="s">
        <v>23</v>
      </c>
      <c r="G39" s="5">
        <v>23454000</v>
      </c>
      <c r="H39" t="s">
        <v>30</v>
      </c>
      <c r="I39">
        <v>8597000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>
        <v>16.64</v>
      </c>
      <c r="W39">
        <v>63276000</v>
      </c>
      <c r="X39">
        <f t="shared" si="0"/>
        <v>80356000</v>
      </c>
      <c r="Y39">
        <f t="shared" si="1"/>
        <v>-17080000</v>
      </c>
      <c r="Z39" cm="1">
        <f t="array" aca="1" ref="Z39" ca="1">SumCellsByColor($B39:$U39,Z$2)</f>
        <v>48305000</v>
      </c>
      <c r="AA39" cm="1">
        <f t="array" aca="1" ref="AA39" ca="1">SumCellsByColor($B39:$U39,AA$2)</f>
        <v>0</v>
      </c>
      <c r="AB39" cm="1">
        <f t="array" aca="1" ref="AB39" ca="1">SumCellsByColor($B39:$U39,AB$2)</f>
        <v>23454000</v>
      </c>
      <c r="AC39" cm="1">
        <f t="array" aca="1" ref="AC39" ca="1">SumCellsByColor($B39:$U39,AC$2)</f>
        <v>0</v>
      </c>
      <c r="AD39" cm="1">
        <f t="array" aca="1" ref="AD39" ca="1">IFERROR(SumCellsByColor($B39:$U39,AD$2), 0)</f>
        <v>0</v>
      </c>
      <c r="AE39" t="e" cm="1">
        <f t="array" aca="1" ref="AE39" ca="1">SumCellsByColor($B39:$U39,AE$2)</f>
        <v>#VALUE!</v>
      </c>
      <c r="AF39">
        <f t="shared" ca="1" si="2"/>
        <v>0.29187615112748272</v>
      </c>
      <c r="AG39">
        <f t="shared" ca="1" si="3"/>
        <v>0.60113743839912392</v>
      </c>
      <c r="AH39">
        <f t="shared" ca="1" si="4"/>
        <v>0.29187615112748272</v>
      </c>
      <c r="AI39">
        <f t="shared" ca="1" si="5"/>
        <v>0.60113743839912392</v>
      </c>
      <c r="AJ39">
        <f t="shared" ca="1" si="6"/>
        <v>0</v>
      </c>
      <c r="AK39">
        <f t="shared" si="7"/>
        <v>0</v>
      </c>
    </row>
    <row r="40" spans="1:37">
      <c r="A40" s="2" t="s">
        <v>76</v>
      </c>
      <c r="B40" s="4" t="s">
        <v>117</v>
      </c>
      <c r="C40" s="4">
        <v>2380908</v>
      </c>
      <c r="D40" t="e">
        <v>#N/A</v>
      </c>
      <c r="E40" t="e">
        <v>#N/A</v>
      </c>
      <c r="F40" t="s">
        <v>77</v>
      </c>
      <c r="G40">
        <v>381075</v>
      </c>
      <c r="H40" t="e">
        <v>#N/A</v>
      </c>
      <c r="I40" t="e">
        <v>#N/A</v>
      </c>
      <c r="J40" t="e">
        <v>#N/A</v>
      </c>
      <c r="K40" t="e">
        <v>#N/A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>
        <v>-15.08</v>
      </c>
      <c r="W40">
        <v>2761983</v>
      </c>
      <c r="X40">
        <f t="shared" si="0"/>
        <v>2761983</v>
      </c>
      <c r="Y40">
        <f t="shared" si="1"/>
        <v>0</v>
      </c>
      <c r="Z40" cm="1">
        <f t="array" aca="1" ref="Z40" ca="1">SumCellsByColor($B40:$U40,Z$2)</f>
        <v>0</v>
      </c>
      <c r="AA40" cm="1">
        <f t="array" aca="1" ref="AA40" ca="1">SumCellsByColor($B40:$U40,AA$2)</f>
        <v>2380908</v>
      </c>
      <c r="AB40" cm="1">
        <f t="array" aca="1" ref="AB40" ca="1">SumCellsByColor($B40:$U40,AB$2)</f>
        <v>0</v>
      </c>
      <c r="AC40" cm="1">
        <f t="array" aca="1" ref="AC40" ca="1">SumCellsByColor($B40:$U40,AC$2)</f>
        <v>0</v>
      </c>
      <c r="AD40" cm="1">
        <f t="array" aca="1" ref="AD40" ca="1">IFERROR(SumCellsByColor($B40:$U40,AD$2), 0)</f>
        <v>0</v>
      </c>
      <c r="AE40" t="e" cm="1">
        <f t="array" aca="1" ref="AE40" ca="1">SumCellsByColor($B40:$U40,AE$2)</f>
        <v>#VALUE!</v>
      </c>
      <c r="AF40">
        <f t="shared" ca="1" si="2"/>
        <v>0</v>
      </c>
      <c r="AG40">
        <f t="shared" ca="1" si="3"/>
        <v>0</v>
      </c>
      <c r="AH40" t="str">
        <f t="shared" ca="1" si="4"/>
        <v>#N/A</v>
      </c>
      <c r="AI40">
        <f t="shared" ca="1" si="5"/>
        <v>0.86202847736571875</v>
      </c>
      <c r="AJ40">
        <f t="shared" ca="1" si="6"/>
        <v>1</v>
      </c>
      <c r="AK40">
        <f t="shared" si="7"/>
        <v>0</v>
      </c>
    </row>
    <row r="41" spans="1:37">
      <c r="A41" s="2" t="s">
        <v>78</v>
      </c>
      <c r="B41" s="3" t="s">
        <v>637</v>
      </c>
      <c r="C41" s="3">
        <v>3856000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>
        <v>21.91</v>
      </c>
      <c r="W41">
        <v>3856000</v>
      </c>
      <c r="X41">
        <f t="shared" si="0"/>
        <v>3856000</v>
      </c>
      <c r="Y41">
        <f t="shared" si="1"/>
        <v>0</v>
      </c>
      <c r="Z41" cm="1">
        <f t="array" aca="1" ref="Z41" ca="1">SumCellsByColor($B41:$U41,Z$2)</f>
        <v>3856000</v>
      </c>
      <c r="AA41" cm="1">
        <f t="array" aca="1" ref="AA41" ca="1">SumCellsByColor($B41:$U41,AA$2)</f>
        <v>0</v>
      </c>
      <c r="AB41" cm="1">
        <f t="array" aca="1" ref="AB41" ca="1">SumCellsByColor($B41:$U41,AB$2)</f>
        <v>0</v>
      </c>
      <c r="AC41" cm="1">
        <f t="array" aca="1" ref="AC41" ca="1">SumCellsByColor($B41:$U41,AC$2)</f>
        <v>0</v>
      </c>
      <c r="AD41" cm="1">
        <f t="array" aca="1" ref="AD41" ca="1">IFERROR(SumCellsByColor($B41:$U41,AD$2), 0)</f>
        <v>0</v>
      </c>
      <c r="AE41" t="e" cm="1">
        <f t="array" aca="1" ref="AE41" ca="1">SumCellsByColor($B41:$U41,AE$2)</f>
        <v>#VALUE!</v>
      </c>
      <c r="AF41">
        <f t="shared" ca="1" si="2"/>
        <v>0</v>
      </c>
      <c r="AG41">
        <f t="shared" ca="1" si="3"/>
        <v>1</v>
      </c>
      <c r="AH41">
        <f t="shared" ca="1" si="4"/>
        <v>0</v>
      </c>
      <c r="AI41">
        <f t="shared" ca="1" si="5"/>
        <v>1</v>
      </c>
      <c r="AJ41">
        <f t="shared" ca="1" si="6"/>
        <v>0</v>
      </c>
      <c r="AK41">
        <f t="shared" si="7"/>
        <v>0</v>
      </c>
    </row>
    <row r="42" spans="1:37">
      <c r="A42" s="2" t="s">
        <v>79</v>
      </c>
      <c r="B42" s="3" t="s">
        <v>636</v>
      </c>
      <c r="C42" s="3">
        <v>11663000</v>
      </c>
      <c r="D42" t="e">
        <v>#N/A</v>
      </c>
      <c r="E42" t="e">
        <v>#N/A</v>
      </c>
      <c r="F42" s="11" t="s">
        <v>33</v>
      </c>
      <c r="G42" s="10">
        <v>1632000</v>
      </c>
      <c r="H42" t="s">
        <v>7</v>
      </c>
      <c r="I42">
        <v>399000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>
        <v>11.49</v>
      </c>
      <c r="W42">
        <v>13694000</v>
      </c>
      <c r="X42">
        <f t="shared" si="0"/>
        <v>13694000</v>
      </c>
      <c r="Y42">
        <f t="shared" si="1"/>
        <v>0</v>
      </c>
      <c r="Z42" cm="1">
        <f t="array" aca="1" ref="Z42" ca="1">SumCellsByColor($B42:$U42,Z$2)</f>
        <v>11663000</v>
      </c>
      <c r="AA42" cm="1">
        <f t="array" aca="1" ref="AA42" ca="1">SumCellsByColor($B42:$U42,AA$2)</f>
        <v>0</v>
      </c>
      <c r="AB42" cm="1">
        <f t="array" aca="1" ref="AB42" ca="1">SumCellsByColor($B42:$U42,AB$2)</f>
        <v>0</v>
      </c>
      <c r="AC42" cm="1">
        <f t="array" aca="1" ref="AC42" ca="1">SumCellsByColor($B42:$U42,AC$2)</f>
        <v>0</v>
      </c>
      <c r="AD42" cm="1">
        <f t="array" aca="1" ref="AD42" ca="1">IFERROR(SumCellsByColor($B42:$U42,AD$2), 0)</f>
        <v>1632000</v>
      </c>
      <c r="AE42" t="e" cm="1">
        <f t="array" aca="1" ref="AE42" ca="1">SumCellsByColor($B42:$U42,AE$2)</f>
        <v>#VALUE!</v>
      </c>
      <c r="AF42">
        <f t="shared" ca="1" si="2"/>
        <v>0.11917628158317511</v>
      </c>
      <c r="AG42">
        <f t="shared" ca="1" si="3"/>
        <v>0.85168687016211475</v>
      </c>
      <c r="AH42">
        <f t="shared" ca="1" si="4"/>
        <v>0.11917628158317511</v>
      </c>
      <c r="AI42">
        <f t="shared" ca="1" si="5"/>
        <v>0.85168687016211475</v>
      </c>
      <c r="AJ42">
        <f t="shared" ca="1" si="6"/>
        <v>0</v>
      </c>
      <c r="AK42">
        <f t="shared" si="7"/>
        <v>0</v>
      </c>
    </row>
    <row r="43" spans="1:37">
      <c r="A43" s="2" t="s">
        <v>80</v>
      </c>
      <c r="B43" s="3" t="s">
        <v>636</v>
      </c>
      <c r="C43" s="3">
        <v>18529000</v>
      </c>
      <c r="D43" t="e">
        <v>#N/A</v>
      </c>
      <c r="E43" t="e">
        <v>#N/A</v>
      </c>
      <c r="F43" s="12" t="s">
        <v>23</v>
      </c>
      <c r="G43" s="5">
        <v>2731000</v>
      </c>
      <c r="H43" t="s">
        <v>82</v>
      </c>
      <c r="I43">
        <v>1582000</v>
      </c>
      <c r="J43" t="s">
        <v>262</v>
      </c>
      <c r="K43">
        <v>1629000</v>
      </c>
      <c r="L43" t="s">
        <v>81</v>
      </c>
      <c r="M43">
        <v>-796000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>
        <v>24.92</v>
      </c>
      <c r="W43">
        <v>23675000</v>
      </c>
      <c r="X43">
        <f t="shared" si="0"/>
        <v>23675000</v>
      </c>
      <c r="Y43">
        <f t="shared" si="1"/>
        <v>0</v>
      </c>
      <c r="Z43" cm="1">
        <f t="array" aca="1" ref="Z43" ca="1">SumCellsByColor($B43:$U43,Z$2)</f>
        <v>18529000</v>
      </c>
      <c r="AA43" cm="1">
        <f t="array" aca="1" ref="AA43" ca="1">SumCellsByColor($B43:$U43,AA$2)</f>
        <v>0</v>
      </c>
      <c r="AB43" cm="1">
        <f t="array" aca="1" ref="AB43" ca="1">SumCellsByColor($B43:$U43,AB$2)</f>
        <v>2731000</v>
      </c>
      <c r="AC43" cm="1">
        <f t="array" aca="1" ref="AC43" ca="1">SumCellsByColor($B43:$U43,AC$2)</f>
        <v>0</v>
      </c>
      <c r="AD43" cm="1">
        <f t="array" aca="1" ref="AD43" ca="1">IFERROR(SumCellsByColor($B43:$U43,AD$2), 0)</f>
        <v>0</v>
      </c>
      <c r="AE43" t="e" cm="1">
        <f t="array" aca="1" ref="AE43" ca="1">SumCellsByColor($B43:$U43,AE$2)</f>
        <v>#VALUE!</v>
      </c>
      <c r="AF43">
        <f t="shared" ca="1" si="2"/>
        <v>0.11535374868004224</v>
      </c>
      <c r="AG43">
        <f t="shared" ca="1" si="3"/>
        <v>0.78263991552270329</v>
      </c>
      <c r="AH43">
        <f t="shared" ca="1" si="4"/>
        <v>0.11535374868004224</v>
      </c>
      <c r="AI43">
        <f t="shared" ca="1" si="5"/>
        <v>0.78263991552270329</v>
      </c>
      <c r="AJ43">
        <f t="shared" ca="1" si="6"/>
        <v>0</v>
      </c>
      <c r="AK43">
        <f t="shared" si="7"/>
        <v>0</v>
      </c>
    </row>
    <row r="44" spans="1:37">
      <c r="A44" s="2" t="s">
        <v>83</v>
      </c>
      <c r="B44" s="3" t="s">
        <v>639</v>
      </c>
      <c r="C44" s="3">
        <v>23126000</v>
      </c>
      <c r="D44" t="e">
        <v>#N/A</v>
      </c>
      <c r="E44" t="e">
        <v>#N/A</v>
      </c>
      <c r="F44" t="s">
        <v>7</v>
      </c>
      <c r="G44">
        <v>15311000</v>
      </c>
      <c r="H44" t="s">
        <v>30</v>
      </c>
      <c r="I44">
        <v>7535000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>
        <v>13.99</v>
      </c>
      <c r="W44">
        <v>42426000</v>
      </c>
      <c r="X44">
        <f t="shared" si="0"/>
        <v>45972000</v>
      </c>
      <c r="Y44">
        <f t="shared" si="1"/>
        <v>-3546000</v>
      </c>
      <c r="Z44" cm="1">
        <f t="array" aca="1" ref="Z44" ca="1">SumCellsByColor($B44:$U44,Z$2)</f>
        <v>23126000</v>
      </c>
      <c r="AA44" cm="1">
        <f t="array" aca="1" ref="AA44" ca="1">SumCellsByColor($B44:$U44,AA$2)</f>
        <v>0</v>
      </c>
      <c r="AB44" cm="1">
        <f t="array" aca="1" ref="AB44" ca="1">SumCellsByColor($B44:$U44,AB$2)</f>
        <v>0</v>
      </c>
      <c r="AC44" cm="1">
        <f t="array" aca="1" ref="AC44" ca="1">SumCellsByColor($B44:$U44,AC$2)</f>
        <v>0</v>
      </c>
      <c r="AD44" cm="1">
        <f t="array" aca="1" ref="AD44" ca="1">IFERROR(SumCellsByColor($B44:$U44,AD$2), 0)</f>
        <v>0</v>
      </c>
      <c r="AE44" t="e" cm="1">
        <f t="array" aca="1" ref="AE44" ca="1">SumCellsByColor($B44:$U44,AE$2)</f>
        <v>#VALUE!</v>
      </c>
      <c r="AF44">
        <f t="shared" ca="1" si="2"/>
        <v>0</v>
      </c>
      <c r="AG44">
        <f t="shared" ca="1" si="3"/>
        <v>0.50304533194118162</v>
      </c>
      <c r="AH44" t="str">
        <f t="shared" ca="1" si="4"/>
        <v>#N/A</v>
      </c>
      <c r="AI44">
        <f t="shared" ca="1" si="5"/>
        <v>0.50304533194118162</v>
      </c>
      <c r="AJ44">
        <f t="shared" ca="1" si="6"/>
        <v>1</v>
      </c>
      <c r="AK44">
        <f t="shared" si="7"/>
        <v>0</v>
      </c>
    </row>
    <row r="45" spans="1:37">
      <c r="A45" s="2" t="s">
        <v>84</v>
      </c>
      <c r="B45" s="3" t="s">
        <v>636</v>
      </c>
      <c r="C45" s="3">
        <v>729161</v>
      </c>
      <c r="D45" t="e">
        <v>#N/A</v>
      </c>
      <c r="E45" t="e">
        <v>#N/A</v>
      </c>
      <c r="F45" t="s">
        <v>25</v>
      </c>
      <c r="G45">
        <v>6114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>
        <v>11.08</v>
      </c>
      <c r="W45">
        <v>735275</v>
      </c>
      <c r="X45">
        <f t="shared" si="0"/>
        <v>735275</v>
      </c>
      <c r="Y45">
        <f t="shared" si="1"/>
        <v>0</v>
      </c>
      <c r="Z45" cm="1">
        <f t="array" aca="1" ref="Z45" ca="1">SumCellsByColor($B45:$U45,Z$2)</f>
        <v>729161</v>
      </c>
      <c r="AA45" cm="1">
        <f t="array" aca="1" ref="AA45" ca="1">SumCellsByColor($B45:$U45,AA$2)</f>
        <v>0</v>
      </c>
      <c r="AB45" cm="1">
        <f t="array" aca="1" ref="AB45" ca="1">SumCellsByColor($B45:$U45,AB$2)</f>
        <v>0</v>
      </c>
      <c r="AC45" cm="1">
        <f t="array" aca="1" ref="AC45" ca="1">SumCellsByColor($B45:$U45,AC$2)</f>
        <v>0</v>
      </c>
      <c r="AD45" cm="1">
        <f t="array" aca="1" ref="AD45" ca="1">IFERROR(SumCellsByColor($B45:$U45,AD$2), 0)</f>
        <v>0</v>
      </c>
      <c r="AE45" t="e" cm="1">
        <f t="array" aca="1" ref="AE45" ca="1">SumCellsByColor($B45:$U45,AE$2)</f>
        <v>#VALUE!</v>
      </c>
      <c r="AF45">
        <f t="shared" ca="1" si="2"/>
        <v>0</v>
      </c>
      <c r="AG45">
        <f t="shared" ca="1" si="3"/>
        <v>0.99168474380333893</v>
      </c>
      <c r="AH45" t="str">
        <f t="shared" ca="1" si="4"/>
        <v>#N/A</v>
      </c>
      <c r="AI45">
        <f t="shared" ca="1" si="5"/>
        <v>0.99168474380333893</v>
      </c>
      <c r="AJ45">
        <f t="shared" ca="1" si="6"/>
        <v>1</v>
      </c>
      <c r="AK45">
        <f t="shared" si="7"/>
        <v>0</v>
      </c>
    </row>
    <row r="46" spans="1:37">
      <c r="A46" s="2" t="s">
        <v>85</v>
      </c>
      <c r="B46" s="3" t="s">
        <v>636</v>
      </c>
      <c r="C46" s="3">
        <v>11645021</v>
      </c>
      <c r="D46" t="e">
        <v>#N/A</v>
      </c>
      <c r="E46" t="e">
        <v>#N/A</v>
      </c>
      <c r="F46" t="e">
        <v>#N/A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>
        <v>1.31</v>
      </c>
      <c r="W46">
        <v>11645021</v>
      </c>
      <c r="X46">
        <f t="shared" si="0"/>
        <v>11645021</v>
      </c>
      <c r="Y46">
        <f t="shared" si="1"/>
        <v>0</v>
      </c>
      <c r="Z46" cm="1">
        <f t="array" aca="1" ref="Z46" ca="1">SumCellsByColor($B46:$U46,Z$2)</f>
        <v>11645021</v>
      </c>
      <c r="AA46" cm="1">
        <f t="array" aca="1" ref="AA46" ca="1">SumCellsByColor($B46:$U46,AA$2)</f>
        <v>0</v>
      </c>
      <c r="AB46" cm="1">
        <f t="array" aca="1" ref="AB46" ca="1">SumCellsByColor($B46:$U46,AB$2)</f>
        <v>0</v>
      </c>
      <c r="AC46" cm="1">
        <f t="array" aca="1" ref="AC46" ca="1">SumCellsByColor($B46:$U46,AC$2)</f>
        <v>0</v>
      </c>
      <c r="AD46" cm="1">
        <f t="array" aca="1" ref="AD46" ca="1">IFERROR(SumCellsByColor($B46:$U46,AD$2), 0)</f>
        <v>0</v>
      </c>
      <c r="AE46" t="e" cm="1">
        <f t="array" aca="1" ref="AE46" ca="1">SumCellsByColor($B46:$U46,AE$2)</f>
        <v>#VALUE!</v>
      </c>
      <c r="AF46">
        <f t="shared" ca="1" si="2"/>
        <v>0</v>
      </c>
      <c r="AG46">
        <f t="shared" ca="1" si="3"/>
        <v>1</v>
      </c>
      <c r="AH46">
        <f t="shared" ca="1" si="4"/>
        <v>0</v>
      </c>
      <c r="AI46">
        <f t="shared" ca="1" si="5"/>
        <v>1</v>
      </c>
      <c r="AJ46">
        <f t="shared" ca="1" si="6"/>
        <v>0</v>
      </c>
      <c r="AK46">
        <f t="shared" si="7"/>
        <v>0</v>
      </c>
    </row>
    <row r="47" spans="1:37">
      <c r="A47" s="2" t="s">
        <v>86</v>
      </c>
      <c r="B47" t="e">
        <v>#N/A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 t="e">
        <v>#N/A</v>
      </c>
      <c r="W47" t="e">
        <v>#N/A</v>
      </c>
      <c r="X47">
        <f t="shared" si="0"/>
        <v>0</v>
      </c>
      <c r="Y47" t="e">
        <f t="shared" si="1"/>
        <v>#N/A</v>
      </c>
      <c r="Z47" cm="1">
        <f t="array" aca="1" ref="Z47" ca="1">SumCellsByColor($B47:$U47,Z$2)</f>
        <v>0</v>
      </c>
      <c r="AA47" cm="1">
        <f t="array" aca="1" ref="AA47" ca="1">SumCellsByColor($B47:$U47,AA$2)</f>
        <v>0</v>
      </c>
      <c r="AB47" cm="1">
        <f t="array" aca="1" ref="AB47" ca="1">SumCellsByColor($B47:$U47,AB$2)</f>
        <v>0</v>
      </c>
      <c r="AC47" cm="1">
        <f t="array" aca="1" ref="AC47" ca="1">SumCellsByColor($B47:$U47,AC$2)</f>
        <v>0</v>
      </c>
      <c r="AD47" cm="1">
        <f t="array" aca="1" ref="AD47" ca="1">IFERROR(SumCellsByColor($B47:$U47,AD$2), 0)</f>
        <v>0</v>
      </c>
      <c r="AE47" t="e" cm="1">
        <f t="array" aca="1" ref="AE47" ca="1">SumCellsByColor($B47:$U47,AE$2)</f>
        <v>#VALUE!</v>
      </c>
      <c r="AF47" t="e">
        <f t="shared" ca="1" si="2"/>
        <v>#DIV/0!</v>
      </c>
      <c r="AG47" t="e">
        <f t="shared" ca="1" si="3"/>
        <v>#DIV/0!</v>
      </c>
      <c r="AH47" t="e">
        <f t="shared" ca="1" si="4"/>
        <v>#DIV/0!</v>
      </c>
      <c r="AI47" t="e">
        <f t="shared" ca="1" si="5"/>
        <v>#DIV/0!</v>
      </c>
      <c r="AJ47" t="e">
        <f t="shared" ca="1" si="6"/>
        <v>#DIV/0!</v>
      </c>
      <c r="AK47">
        <f t="shared" si="7"/>
        <v>1</v>
      </c>
    </row>
    <row r="48" spans="1:37">
      <c r="A48" s="2" t="s">
        <v>87</v>
      </c>
      <c r="B48" s="3" t="s">
        <v>636</v>
      </c>
      <c r="C48" s="3">
        <v>3343000</v>
      </c>
      <c r="D48" t="e">
        <v>#N/A</v>
      </c>
      <c r="E48" t="e">
        <v>#N/A</v>
      </c>
      <c r="F48" t="s">
        <v>7</v>
      </c>
      <c r="G48">
        <v>286400</v>
      </c>
      <c r="H48" t="e">
        <v>#N/A</v>
      </c>
      <c r="I48" t="e">
        <v>#N/A</v>
      </c>
      <c r="J48" t="e">
        <v>#N/A</v>
      </c>
      <c r="K48" t="e">
        <v>#N/A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>
        <v>48.36</v>
      </c>
      <c r="W48">
        <v>3629400</v>
      </c>
      <c r="X48">
        <f t="shared" si="0"/>
        <v>3629400</v>
      </c>
      <c r="Y48">
        <f t="shared" si="1"/>
        <v>0</v>
      </c>
      <c r="Z48" cm="1">
        <f t="array" aca="1" ref="Z48" ca="1">SumCellsByColor($B48:$U48,Z$2)</f>
        <v>3343000</v>
      </c>
      <c r="AA48" cm="1">
        <f t="array" aca="1" ref="AA48" ca="1">SumCellsByColor($B48:$U48,AA$2)</f>
        <v>0</v>
      </c>
      <c r="AB48" cm="1">
        <f t="array" aca="1" ref="AB48" ca="1">SumCellsByColor($B48:$U48,AB$2)</f>
        <v>0</v>
      </c>
      <c r="AC48" cm="1">
        <f t="array" aca="1" ref="AC48" ca="1">SumCellsByColor($B48:$U48,AC$2)</f>
        <v>0</v>
      </c>
      <c r="AD48" cm="1">
        <f t="array" aca="1" ref="AD48" ca="1">IFERROR(SumCellsByColor($B48:$U48,AD$2), 0)</f>
        <v>0</v>
      </c>
      <c r="AE48" t="e" cm="1">
        <f t="array" aca="1" ref="AE48" ca="1">SumCellsByColor($B48:$U48,AE$2)</f>
        <v>#VALUE!</v>
      </c>
      <c r="AF48">
        <f t="shared" ca="1" si="2"/>
        <v>0</v>
      </c>
      <c r="AG48">
        <f t="shared" ca="1" si="3"/>
        <v>0.92108888521518706</v>
      </c>
      <c r="AH48" t="str">
        <f t="shared" ca="1" si="4"/>
        <v>#N/A</v>
      </c>
      <c r="AI48">
        <f t="shared" ca="1" si="5"/>
        <v>0.92108888521518706</v>
      </c>
      <c r="AJ48">
        <f t="shared" ca="1" si="6"/>
        <v>1</v>
      </c>
      <c r="AK48">
        <f t="shared" si="7"/>
        <v>0</v>
      </c>
    </row>
    <row r="49" spans="1:37">
      <c r="A49" s="2" t="s">
        <v>88</v>
      </c>
      <c r="B49" s="3" t="s">
        <v>636</v>
      </c>
      <c r="C49" s="3">
        <v>690743</v>
      </c>
      <c r="D49" t="e">
        <v>#N/A</v>
      </c>
      <c r="E49" t="e">
        <v>#N/A</v>
      </c>
      <c r="F49" t="s">
        <v>77</v>
      </c>
      <c r="G49">
        <v>668959</v>
      </c>
      <c r="H49" t="e">
        <v>#N/A</v>
      </c>
      <c r="I49" t="e">
        <v>#N/A</v>
      </c>
      <c r="J49" t="e">
        <v>#N/A</v>
      </c>
      <c r="K49" t="e">
        <v>#N/A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>
        <v>11.05</v>
      </c>
      <c r="W49">
        <v>1359702</v>
      </c>
      <c r="X49">
        <f t="shared" si="0"/>
        <v>1359702</v>
      </c>
      <c r="Y49">
        <f t="shared" si="1"/>
        <v>0</v>
      </c>
      <c r="Z49" cm="1">
        <f t="array" aca="1" ref="Z49" ca="1">SumCellsByColor($B49:$U49,Z$2)</f>
        <v>690743</v>
      </c>
      <c r="AA49" cm="1">
        <f t="array" aca="1" ref="AA49" ca="1">SumCellsByColor($B49:$U49,AA$2)</f>
        <v>0</v>
      </c>
      <c r="AB49" cm="1">
        <f t="array" aca="1" ref="AB49" ca="1">SumCellsByColor($B49:$U49,AB$2)</f>
        <v>0</v>
      </c>
      <c r="AC49" cm="1">
        <f t="array" aca="1" ref="AC49" ca="1">SumCellsByColor($B49:$U49,AC$2)</f>
        <v>0</v>
      </c>
      <c r="AD49" cm="1">
        <f t="array" aca="1" ref="AD49" ca="1">IFERROR(SumCellsByColor($B49:$U49,AD$2), 0)</f>
        <v>0</v>
      </c>
      <c r="AE49" t="e" cm="1">
        <f t="array" aca="1" ref="AE49" ca="1">SumCellsByColor($B49:$U49,AE$2)</f>
        <v>#VALUE!</v>
      </c>
      <c r="AF49">
        <f t="shared" ca="1" si="2"/>
        <v>0</v>
      </c>
      <c r="AG49">
        <f t="shared" ca="1" si="3"/>
        <v>0.50801057878858746</v>
      </c>
      <c r="AH49" t="str">
        <f t="shared" ca="1" si="4"/>
        <v>#N/A</v>
      </c>
      <c r="AI49">
        <f t="shared" ca="1" si="5"/>
        <v>0.50801057878858746</v>
      </c>
      <c r="AJ49">
        <f t="shared" ca="1" si="6"/>
        <v>1</v>
      </c>
      <c r="AK49">
        <f t="shared" si="7"/>
        <v>0</v>
      </c>
    </row>
    <row r="50" spans="1:37">
      <c r="A50" s="2" t="s">
        <v>89</v>
      </c>
      <c r="B50" s="3" t="s">
        <v>637</v>
      </c>
      <c r="C50" s="3">
        <v>4835000</v>
      </c>
      <c r="D50" t="e">
        <v>#N/A</v>
      </c>
      <c r="E50" t="e">
        <v>#N/A</v>
      </c>
      <c r="F50" t="s">
        <v>36</v>
      </c>
      <c r="G50">
        <v>447000</v>
      </c>
      <c r="H50" t="s">
        <v>90</v>
      </c>
      <c r="I50">
        <v>271000</v>
      </c>
      <c r="J50" t="s">
        <v>214</v>
      </c>
      <c r="K50">
        <v>133000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>
        <v>32.08</v>
      </c>
      <c r="W50">
        <v>5686000</v>
      </c>
      <c r="X50">
        <f t="shared" si="0"/>
        <v>5686000</v>
      </c>
      <c r="Y50">
        <f t="shared" si="1"/>
        <v>0</v>
      </c>
      <c r="Z50" cm="1">
        <f t="array" aca="1" ref="Z50" ca="1">SumCellsByColor($B50:$U50,Z$2)</f>
        <v>4835000</v>
      </c>
      <c r="AA50" cm="1">
        <f t="array" aca="1" ref="AA50" ca="1">SumCellsByColor($B50:$U50,AA$2)</f>
        <v>0</v>
      </c>
      <c r="AB50" cm="1">
        <f t="array" aca="1" ref="AB50" ca="1">SumCellsByColor($B50:$U50,AB$2)</f>
        <v>0</v>
      </c>
      <c r="AC50" cm="1">
        <f t="array" aca="1" ref="AC50" ca="1">SumCellsByColor($B50:$U50,AC$2)</f>
        <v>0</v>
      </c>
      <c r="AD50" cm="1">
        <f t="array" aca="1" ref="AD50" ca="1">IFERROR(SumCellsByColor($B50:$U50,AD$2), 0)</f>
        <v>0</v>
      </c>
      <c r="AE50" t="e" cm="1">
        <f t="array" aca="1" ref="AE50" ca="1">SumCellsByColor($B50:$U50,AE$2)</f>
        <v>#VALUE!</v>
      </c>
      <c r="AF50">
        <f t="shared" ca="1" si="2"/>
        <v>0</v>
      </c>
      <c r="AG50">
        <f t="shared" ca="1" si="3"/>
        <v>0.85033415406260993</v>
      </c>
      <c r="AH50" t="str">
        <f t="shared" ca="1" si="4"/>
        <v>#N/A</v>
      </c>
      <c r="AI50">
        <f t="shared" ca="1" si="5"/>
        <v>0.85033415406260993</v>
      </c>
      <c r="AJ50">
        <f t="shared" ca="1" si="6"/>
        <v>1</v>
      </c>
      <c r="AK50">
        <f t="shared" si="7"/>
        <v>0</v>
      </c>
    </row>
    <row r="51" spans="1:37">
      <c r="A51" s="2" t="s">
        <v>91</v>
      </c>
      <c r="B51" s="4" t="s">
        <v>117</v>
      </c>
      <c r="C51" s="4">
        <v>1722056</v>
      </c>
      <c r="D51" t="e">
        <v>#N/A</v>
      </c>
      <c r="E51" t="e">
        <v>#N/A</v>
      </c>
      <c r="F51" s="12" t="s">
        <v>23</v>
      </c>
      <c r="G51" s="5">
        <v>504669</v>
      </c>
      <c r="H51" t="s">
        <v>58</v>
      </c>
      <c r="I51">
        <v>350822</v>
      </c>
      <c r="J51" t="e">
        <v>#N/A</v>
      </c>
      <c r="K51" t="e">
        <v>#N/A</v>
      </c>
      <c r="L51" t="e">
        <v>#N/A</v>
      </c>
      <c r="M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  <c r="V51">
        <v>27.44</v>
      </c>
      <c r="W51">
        <v>2577547</v>
      </c>
      <c r="X51">
        <f t="shared" si="0"/>
        <v>2577547</v>
      </c>
      <c r="Y51">
        <f t="shared" si="1"/>
        <v>0</v>
      </c>
      <c r="Z51" cm="1">
        <f t="array" aca="1" ref="Z51" ca="1">SumCellsByColor($B51:$U51,Z$2)</f>
        <v>0</v>
      </c>
      <c r="AA51" cm="1">
        <f t="array" aca="1" ref="AA51" ca="1">SumCellsByColor($B51:$U51,AA$2)</f>
        <v>1722056</v>
      </c>
      <c r="AB51" cm="1">
        <f t="array" aca="1" ref="AB51" ca="1">SumCellsByColor($B51:$U51,AB$2)</f>
        <v>504669</v>
      </c>
      <c r="AC51" cm="1">
        <f t="array" aca="1" ref="AC51" ca="1">SumCellsByColor($B51:$U51,AC$2)</f>
        <v>0</v>
      </c>
      <c r="AD51" cm="1">
        <f t="array" aca="1" ref="AD51" ca="1">IFERROR(SumCellsByColor($B51:$U51,AD$2), 0)</f>
        <v>0</v>
      </c>
      <c r="AE51" t="e" cm="1">
        <f t="array" aca="1" ref="AE51" ca="1">SumCellsByColor($B51:$U51,AE$2)</f>
        <v>#VALUE!</v>
      </c>
      <c r="AF51">
        <f t="shared" ca="1" si="2"/>
        <v>0.19579429589450745</v>
      </c>
      <c r="AG51">
        <f t="shared" ca="1" si="3"/>
        <v>0</v>
      </c>
      <c r="AH51">
        <f t="shared" ca="1" si="4"/>
        <v>0.19579429589450745</v>
      </c>
      <c r="AI51">
        <f t="shared" ca="1" si="5"/>
        <v>0.66809877763625647</v>
      </c>
      <c r="AJ51">
        <f t="shared" ca="1" si="6"/>
        <v>0</v>
      </c>
      <c r="AK51">
        <f t="shared" si="7"/>
        <v>0</v>
      </c>
    </row>
    <row r="52" spans="1:37">
      <c r="A52" s="2" t="s">
        <v>92</v>
      </c>
      <c r="B52" s="3" t="s">
        <v>637</v>
      </c>
      <c r="C52" s="3">
        <v>5104400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>
        <v>3.18</v>
      </c>
      <c r="W52">
        <v>5104400</v>
      </c>
      <c r="X52">
        <f t="shared" si="0"/>
        <v>5104400</v>
      </c>
      <c r="Y52">
        <f t="shared" si="1"/>
        <v>0</v>
      </c>
      <c r="Z52" cm="1">
        <f t="array" aca="1" ref="Z52" ca="1">SumCellsByColor($B52:$U52,Z$2)</f>
        <v>5104400</v>
      </c>
      <c r="AA52" cm="1">
        <f t="array" aca="1" ref="AA52" ca="1">SumCellsByColor($B52:$U52,AA$2)</f>
        <v>0</v>
      </c>
      <c r="AB52" cm="1">
        <f t="array" aca="1" ref="AB52" ca="1">SumCellsByColor($B52:$U52,AB$2)</f>
        <v>0</v>
      </c>
      <c r="AC52" cm="1">
        <f t="array" aca="1" ref="AC52" ca="1">SumCellsByColor($B52:$U52,AC$2)</f>
        <v>0</v>
      </c>
      <c r="AD52" cm="1">
        <f t="array" aca="1" ref="AD52" ca="1">IFERROR(SumCellsByColor($B52:$U52,AD$2), 0)</f>
        <v>0</v>
      </c>
      <c r="AE52" t="e" cm="1">
        <f t="array" aca="1" ref="AE52" ca="1">SumCellsByColor($B52:$U52,AE$2)</f>
        <v>#VALUE!</v>
      </c>
      <c r="AF52">
        <f t="shared" ca="1" si="2"/>
        <v>0</v>
      </c>
      <c r="AG52">
        <f t="shared" ca="1" si="3"/>
        <v>1</v>
      </c>
      <c r="AH52">
        <f t="shared" ca="1" si="4"/>
        <v>0</v>
      </c>
      <c r="AI52">
        <f t="shared" ca="1" si="5"/>
        <v>1</v>
      </c>
      <c r="AJ52">
        <f t="shared" ca="1" si="6"/>
        <v>0</v>
      </c>
      <c r="AK52">
        <f t="shared" si="7"/>
        <v>0</v>
      </c>
    </row>
    <row r="53" spans="1:37">
      <c r="A53" s="2" t="s">
        <v>93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>
        <v>18.190000000000001</v>
      </c>
      <c r="W53">
        <v>12261800</v>
      </c>
      <c r="X53">
        <f t="shared" si="0"/>
        <v>0</v>
      </c>
      <c r="Y53">
        <f t="shared" si="1"/>
        <v>12261800</v>
      </c>
      <c r="Z53" cm="1">
        <f t="array" aca="1" ref="Z53" ca="1">SumCellsByColor($B53:$U53,Z$2)</f>
        <v>0</v>
      </c>
      <c r="AA53" cm="1">
        <f t="array" aca="1" ref="AA53" ca="1">SumCellsByColor($B53:$U53,AA$2)</f>
        <v>0</v>
      </c>
      <c r="AB53" cm="1">
        <f t="array" aca="1" ref="AB53" ca="1">SumCellsByColor($B53:$U53,AB$2)</f>
        <v>0</v>
      </c>
      <c r="AC53" cm="1">
        <f t="array" aca="1" ref="AC53" ca="1">SumCellsByColor($B53:$U53,AC$2)</f>
        <v>0</v>
      </c>
      <c r="AD53" cm="1">
        <f t="array" aca="1" ref="AD53" ca="1">IFERROR(SumCellsByColor($B53:$U53,AD$2), 0)</f>
        <v>0</v>
      </c>
      <c r="AE53" t="e" cm="1">
        <f t="array" aca="1" ref="AE53" ca="1">SumCellsByColor($B53:$U53,AE$2)</f>
        <v>#VALUE!</v>
      </c>
      <c r="AF53" t="e">
        <f t="shared" ca="1" si="2"/>
        <v>#DIV/0!</v>
      </c>
      <c r="AG53" t="e">
        <f t="shared" ca="1" si="3"/>
        <v>#DIV/0!</v>
      </c>
      <c r="AH53" t="e">
        <f t="shared" ca="1" si="4"/>
        <v>#DIV/0!</v>
      </c>
      <c r="AI53" t="e">
        <f t="shared" ca="1" si="5"/>
        <v>#DIV/0!</v>
      </c>
      <c r="AJ53" t="e">
        <f t="shared" ca="1" si="6"/>
        <v>#DIV/0!</v>
      </c>
      <c r="AK53">
        <f t="shared" si="7"/>
        <v>1</v>
      </c>
    </row>
    <row r="54" spans="1:37">
      <c r="A54" s="2" t="s">
        <v>94</v>
      </c>
      <c r="B54" s="3" t="s">
        <v>637</v>
      </c>
      <c r="C54" s="3">
        <v>8771000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>
        <v>7.8</v>
      </c>
      <c r="W54">
        <v>8771000</v>
      </c>
      <c r="X54">
        <f t="shared" si="0"/>
        <v>8771000</v>
      </c>
      <c r="Y54">
        <f t="shared" si="1"/>
        <v>0</v>
      </c>
      <c r="Z54" cm="1">
        <f t="array" aca="1" ref="Z54" ca="1">SumCellsByColor($B54:$U54,Z$2)</f>
        <v>8771000</v>
      </c>
      <c r="AA54" cm="1">
        <f t="array" aca="1" ref="AA54" ca="1">SumCellsByColor($B54:$U54,AA$2)</f>
        <v>0</v>
      </c>
      <c r="AB54" cm="1">
        <f t="array" aca="1" ref="AB54" ca="1">SumCellsByColor($B54:$U54,AB$2)</f>
        <v>0</v>
      </c>
      <c r="AC54" cm="1">
        <f t="array" aca="1" ref="AC54" ca="1">SumCellsByColor($B54:$U54,AC$2)</f>
        <v>0</v>
      </c>
      <c r="AD54" cm="1">
        <f t="array" aca="1" ref="AD54" ca="1">IFERROR(SumCellsByColor($B54:$U54,AD$2), 0)</f>
        <v>0</v>
      </c>
      <c r="AE54" t="e" cm="1">
        <f t="array" aca="1" ref="AE54" ca="1">SumCellsByColor($B54:$U54,AE$2)</f>
        <v>#VALUE!</v>
      </c>
      <c r="AF54">
        <f t="shared" ca="1" si="2"/>
        <v>0</v>
      </c>
      <c r="AG54">
        <f t="shared" ca="1" si="3"/>
        <v>1</v>
      </c>
      <c r="AH54">
        <f t="shared" ca="1" si="4"/>
        <v>0</v>
      </c>
      <c r="AI54">
        <f t="shared" ca="1" si="5"/>
        <v>1</v>
      </c>
      <c r="AJ54">
        <f t="shared" ca="1" si="6"/>
        <v>0</v>
      </c>
      <c r="AK54">
        <f t="shared" si="7"/>
        <v>0</v>
      </c>
    </row>
    <row r="55" spans="1:37">
      <c r="A55" s="2" t="s">
        <v>95</v>
      </c>
      <c r="B55" s="3" t="s">
        <v>637</v>
      </c>
      <c r="C55" s="3">
        <v>1374941</v>
      </c>
      <c r="D55" t="e">
        <v>#N/A</v>
      </c>
      <c r="E55" t="e">
        <v>#N/A</v>
      </c>
      <c r="F55" t="s">
        <v>36</v>
      </c>
      <c r="G55">
        <v>331503</v>
      </c>
      <c r="H55" t="s">
        <v>97</v>
      </c>
      <c r="I55">
        <v>360772</v>
      </c>
      <c r="J55" t="s">
        <v>13</v>
      </c>
      <c r="K55">
        <v>223543</v>
      </c>
      <c r="L55" t="s">
        <v>96</v>
      </c>
      <c r="M55" t="e">
        <v>#N/A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>
        <v>73.14</v>
      </c>
      <c r="W55">
        <v>2290759</v>
      </c>
      <c r="X55">
        <f t="shared" si="0"/>
        <v>2290759</v>
      </c>
      <c r="Y55">
        <f t="shared" si="1"/>
        <v>0</v>
      </c>
      <c r="Z55" cm="1">
        <f t="array" aca="1" ref="Z55" ca="1">SumCellsByColor($B55:$U55,Z$2)</f>
        <v>1374941</v>
      </c>
      <c r="AA55" cm="1">
        <f t="array" aca="1" ref="AA55" ca="1">SumCellsByColor($B55:$U55,AA$2)</f>
        <v>0</v>
      </c>
      <c r="AB55" cm="1">
        <f t="array" aca="1" ref="AB55" ca="1">SumCellsByColor($B55:$U55,AB$2)</f>
        <v>0</v>
      </c>
      <c r="AC55" cm="1">
        <f t="array" aca="1" ref="AC55" ca="1">SumCellsByColor($B55:$U55,AC$2)</f>
        <v>0</v>
      </c>
      <c r="AD55" cm="1">
        <f t="array" aca="1" ref="AD55" ca="1">IFERROR(SumCellsByColor($B55:$U55,AD$2), 0)</f>
        <v>0</v>
      </c>
      <c r="AE55" t="e" cm="1">
        <f t="array" aca="1" ref="AE55" ca="1">SumCellsByColor($B55:$U55,AE$2)</f>
        <v>#VALUE!</v>
      </c>
      <c r="AF55">
        <f t="shared" ca="1" si="2"/>
        <v>0</v>
      </c>
      <c r="AG55">
        <f t="shared" ca="1" si="3"/>
        <v>0.60021198214216331</v>
      </c>
      <c r="AH55" t="str">
        <f t="shared" ca="1" si="4"/>
        <v>#N/A</v>
      </c>
      <c r="AI55">
        <f t="shared" ca="1" si="5"/>
        <v>0.60021198214216331</v>
      </c>
      <c r="AJ55">
        <f t="shared" ca="1" si="6"/>
        <v>1</v>
      </c>
      <c r="AK55">
        <f t="shared" si="7"/>
        <v>0</v>
      </c>
    </row>
    <row r="56" spans="1:37">
      <c r="A56" s="2" t="s">
        <v>98</v>
      </c>
      <c r="B56" s="3" t="s">
        <v>636</v>
      </c>
      <c r="C56" s="3">
        <v>1100692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>
        <v>37.43</v>
      </c>
      <c r="W56">
        <v>1100692</v>
      </c>
      <c r="X56">
        <f t="shared" si="0"/>
        <v>1100692</v>
      </c>
      <c r="Y56">
        <f t="shared" si="1"/>
        <v>0</v>
      </c>
      <c r="Z56" cm="1">
        <f t="array" aca="1" ref="Z56" ca="1">SumCellsByColor($B56:$U56,Z$2)</f>
        <v>1100692</v>
      </c>
      <c r="AA56" cm="1">
        <f t="array" aca="1" ref="AA56" ca="1">SumCellsByColor($B56:$U56,AA$2)</f>
        <v>0</v>
      </c>
      <c r="AB56" cm="1">
        <f t="array" aca="1" ref="AB56" ca="1">SumCellsByColor($B56:$U56,AB$2)</f>
        <v>0</v>
      </c>
      <c r="AC56" cm="1">
        <f t="array" aca="1" ref="AC56" ca="1">SumCellsByColor($B56:$U56,AC$2)</f>
        <v>0</v>
      </c>
      <c r="AD56" cm="1">
        <f t="array" aca="1" ref="AD56" ca="1">IFERROR(SumCellsByColor($B56:$U56,AD$2), 0)</f>
        <v>0</v>
      </c>
      <c r="AE56" t="e" cm="1">
        <f t="array" aca="1" ref="AE56" ca="1">SumCellsByColor($B56:$U56,AE$2)</f>
        <v>#VALUE!</v>
      </c>
      <c r="AF56">
        <f t="shared" ca="1" si="2"/>
        <v>0</v>
      </c>
      <c r="AG56">
        <f t="shared" ca="1" si="3"/>
        <v>1</v>
      </c>
      <c r="AH56">
        <f t="shared" ca="1" si="4"/>
        <v>0</v>
      </c>
      <c r="AI56">
        <f t="shared" ca="1" si="5"/>
        <v>1</v>
      </c>
      <c r="AJ56">
        <f t="shared" ca="1" si="6"/>
        <v>0</v>
      </c>
      <c r="AK56">
        <f t="shared" si="7"/>
        <v>0</v>
      </c>
    </row>
    <row r="57" spans="1:37">
      <c r="A57" s="2" t="s">
        <v>99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e">
        <v>#N/A</v>
      </c>
      <c r="K57" t="e">
        <v>#N/A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>
        <v>18.059999999999999</v>
      </c>
      <c r="W57">
        <v>609997</v>
      </c>
      <c r="X57">
        <f t="shared" si="0"/>
        <v>0</v>
      </c>
      <c r="Y57">
        <f t="shared" si="1"/>
        <v>609997</v>
      </c>
      <c r="Z57" cm="1">
        <f t="array" aca="1" ref="Z57" ca="1">SumCellsByColor($B57:$U57,Z$2)</f>
        <v>0</v>
      </c>
      <c r="AA57" cm="1">
        <f t="array" aca="1" ref="AA57" ca="1">SumCellsByColor($B57:$U57,AA$2)</f>
        <v>0</v>
      </c>
      <c r="AB57" cm="1">
        <f t="array" aca="1" ref="AB57" ca="1">SumCellsByColor($B57:$U57,AB$2)</f>
        <v>0</v>
      </c>
      <c r="AC57" cm="1">
        <f t="array" aca="1" ref="AC57" ca="1">SumCellsByColor($B57:$U57,AC$2)</f>
        <v>0</v>
      </c>
      <c r="AD57" cm="1">
        <f t="array" aca="1" ref="AD57" ca="1">IFERROR(SumCellsByColor($B57:$U57,AD$2), 0)</f>
        <v>0</v>
      </c>
      <c r="AE57" t="e" cm="1">
        <f t="array" aca="1" ref="AE57" ca="1">SumCellsByColor($B57:$U57,AE$2)</f>
        <v>#VALUE!</v>
      </c>
      <c r="AF57" t="e">
        <f t="shared" ca="1" si="2"/>
        <v>#DIV/0!</v>
      </c>
      <c r="AG57" t="e">
        <f t="shared" ca="1" si="3"/>
        <v>#DIV/0!</v>
      </c>
      <c r="AH57" t="e">
        <f t="shared" ca="1" si="4"/>
        <v>#DIV/0!</v>
      </c>
      <c r="AI57" t="e">
        <f t="shared" ca="1" si="5"/>
        <v>#DIV/0!</v>
      </c>
      <c r="AJ57" t="e">
        <f t="shared" ca="1" si="6"/>
        <v>#DIV/0!</v>
      </c>
      <c r="AK57">
        <f t="shared" si="7"/>
        <v>1</v>
      </c>
    </row>
    <row r="58" spans="1:37">
      <c r="A58" s="2" t="s">
        <v>100</v>
      </c>
      <c r="B58" s="4" t="s">
        <v>334</v>
      </c>
      <c r="C58" s="4">
        <v>4298000</v>
      </c>
      <c r="D58" t="e">
        <v>#N/A</v>
      </c>
      <c r="E58" t="e">
        <v>#N/A</v>
      </c>
      <c r="F58" s="12" t="s">
        <v>23</v>
      </c>
      <c r="G58" s="5">
        <v>1817000</v>
      </c>
      <c r="H58" t="s">
        <v>47</v>
      </c>
      <c r="I58">
        <v>1345000</v>
      </c>
      <c r="J58" t="s">
        <v>30</v>
      </c>
      <c r="K58">
        <v>523000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>
        <v>8.3800000000000008</v>
      </c>
      <c r="W58">
        <v>7983000</v>
      </c>
      <c r="X58">
        <f t="shared" si="0"/>
        <v>7983000</v>
      </c>
      <c r="Y58">
        <f t="shared" si="1"/>
        <v>0</v>
      </c>
      <c r="Z58" cm="1">
        <f t="array" aca="1" ref="Z58" ca="1">SumCellsByColor($B58:$U58,Z$2)</f>
        <v>0</v>
      </c>
      <c r="AA58" cm="1">
        <f t="array" aca="1" ref="AA58" ca="1">SumCellsByColor($B58:$U58,AA$2)</f>
        <v>4298000</v>
      </c>
      <c r="AB58" cm="1">
        <f t="array" aca="1" ref="AB58" ca="1">SumCellsByColor($B58:$U58,AB$2)</f>
        <v>1817000</v>
      </c>
      <c r="AC58" cm="1">
        <f t="array" aca="1" ref="AC58" ca="1">SumCellsByColor($B58:$U58,AC$2)</f>
        <v>0</v>
      </c>
      <c r="AD58" cm="1">
        <f t="array" aca="1" ref="AD58" ca="1">IFERROR(SumCellsByColor($B58:$U58,AD$2), 0)</f>
        <v>0</v>
      </c>
      <c r="AE58" t="e" cm="1">
        <f t="array" aca="1" ref="AE58" ca="1">SumCellsByColor($B58:$U58,AE$2)</f>
        <v>#VALUE!</v>
      </c>
      <c r="AF58">
        <f t="shared" ca="1" si="2"/>
        <v>0.22760866842039335</v>
      </c>
      <c r="AG58">
        <f t="shared" ca="1" si="3"/>
        <v>0</v>
      </c>
      <c r="AH58">
        <f t="shared" ca="1" si="4"/>
        <v>0.22760866842039335</v>
      </c>
      <c r="AI58">
        <f t="shared" ca="1" si="5"/>
        <v>0.53839408743580108</v>
      </c>
      <c r="AJ58">
        <f t="shared" ca="1" si="6"/>
        <v>0</v>
      </c>
      <c r="AK58">
        <f t="shared" si="7"/>
        <v>0</v>
      </c>
    </row>
    <row r="59" spans="1:37">
      <c r="A59" s="2" t="s">
        <v>101</v>
      </c>
      <c r="B59" s="3" t="s">
        <v>636</v>
      </c>
      <c r="C59" s="3">
        <v>698100</v>
      </c>
      <c r="D59" t="e">
        <v>#N/A</v>
      </c>
      <c r="E59" t="e">
        <v>#N/A</v>
      </c>
      <c r="F59" s="12" t="s">
        <v>23</v>
      </c>
      <c r="G59" s="5">
        <v>376000</v>
      </c>
      <c r="H59" t="s">
        <v>47</v>
      </c>
      <c r="I59">
        <v>213600</v>
      </c>
      <c r="J59" t="s">
        <v>683</v>
      </c>
      <c r="K59">
        <v>60800</v>
      </c>
      <c r="L59" t="s">
        <v>102</v>
      </c>
      <c r="M59">
        <v>39600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>
        <v>11.46</v>
      </c>
      <c r="W59">
        <v>1388100</v>
      </c>
      <c r="X59">
        <f t="shared" si="0"/>
        <v>1388100</v>
      </c>
      <c r="Y59">
        <f t="shared" si="1"/>
        <v>0</v>
      </c>
      <c r="Z59" cm="1">
        <f t="array" aca="1" ref="Z59" ca="1">SumCellsByColor($B59:$U59,Z$2)</f>
        <v>698100</v>
      </c>
      <c r="AA59" cm="1">
        <f t="array" aca="1" ref="AA59" ca="1">SumCellsByColor($B59:$U59,AA$2)</f>
        <v>0</v>
      </c>
      <c r="AB59" cm="1">
        <f t="array" aca="1" ref="AB59" ca="1">SumCellsByColor($B59:$U59,AB$2)</f>
        <v>376000</v>
      </c>
      <c r="AC59" cm="1">
        <f t="array" aca="1" ref="AC59" ca="1">SumCellsByColor($B59:$U59,AC$2)</f>
        <v>0</v>
      </c>
      <c r="AD59" cm="1">
        <f t="array" aca="1" ref="AD59" ca="1">IFERROR(SumCellsByColor($B59:$U59,AD$2), 0)</f>
        <v>0</v>
      </c>
      <c r="AE59" t="e" cm="1">
        <f t="array" aca="1" ref="AE59" ca="1">SumCellsByColor($B59:$U59,AE$2)</f>
        <v>#VALUE!</v>
      </c>
      <c r="AF59">
        <f t="shared" ca="1" si="2"/>
        <v>0.27087385635040701</v>
      </c>
      <c r="AG59">
        <f t="shared" ca="1" si="3"/>
        <v>0.50291765722930626</v>
      </c>
      <c r="AH59">
        <f t="shared" ca="1" si="4"/>
        <v>0.27087385635040701</v>
      </c>
      <c r="AI59">
        <f t="shared" ca="1" si="5"/>
        <v>0.50291765722930626</v>
      </c>
      <c r="AJ59">
        <f t="shared" ca="1" si="6"/>
        <v>0</v>
      </c>
      <c r="AK59">
        <f t="shared" si="7"/>
        <v>0</v>
      </c>
    </row>
    <row r="60" spans="1:37">
      <c r="A60" s="2" t="s">
        <v>103</v>
      </c>
      <c r="B60" s="4" t="s">
        <v>117</v>
      </c>
      <c r="C60" s="4">
        <v>2597934</v>
      </c>
      <c r="D60" t="e">
        <v>#N/A</v>
      </c>
      <c r="E60" t="e">
        <v>#N/A</v>
      </c>
      <c r="F60" t="s">
        <v>105</v>
      </c>
      <c r="G60">
        <v>2317484</v>
      </c>
      <c r="H60" t="s">
        <v>47</v>
      </c>
      <c r="I60">
        <v>1508556</v>
      </c>
      <c r="J60" s="12" t="s">
        <v>23</v>
      </c>
      <c r="K60" s="5">
        <v>1430318</v>
      </c>
      <c r="L60" t="s">
        <v>104</v>
      </c>
      <c r="M60">
        <v>868489</v>
      </c>
      <c r="N60" t="s">
        <v>41</v>
      </c>
      <c r="O60">
        <v>841631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>
        <v>26.92</v>
      </c>
      <c r="W60">
        <v>9564412</v>
      </c>
      <c r="X60">
        <f t="shared" si="0"/>
        <v>9564412</v>
      </c>
      <c r="Y60">
        <f t="shared" si="1"/>
        <v>0</v>
      </c>
      <c r="Z60" cm="1">
        <f t="array" aca="1" ref="Z60" ca="1">SumCellsByColor($B60:$U60,Z$2)</f>
        <v>0</v>
      </c>
      <c r="AA60" cm="1">
        <f t="array" aca="1" ref="AA60" ca="1">SumCellsByColor($B60:$U60,AA$2)</f>
        <v>2597934</v>
      </c>
      <c r="AB60" cm="1">
        <f t="array" aca="1" ref="AB60" ca="1">SumCellsByColor($B60:$U60,AB$2)</f>
        <v>1430318</v>
      </c>
      <c r="AC60" cm="1">
        <f t="array" aca="1" ref="AC60" ca="1">SumCellsByColor($B60:$U60,AC$2)</f>
        <v>0</v>
      </c>
      <c r="AD60" cm="1">
        <f t="array" aca="1" ref="AD60" ca="1">IFERROR(SumCellsByColor($B60:$U60,AD$2), 0)</f>
        <v>0</v>
      </c>
      <c r="AE60" t="e" cm="1">
        <f t="array" aca="1" ref="AE60" ca="1">SumCellsByColor($B60:$U60,AE$2)</f>
        <v>#VALUE!</v>
      </c>
      <c r="AF60">
        <f t="shared" ca="1" si="2"/>
        <v>0.14954583721403888</v>
      </c>
      <c r="AG60">
        <f t="shared" ca="1" si="3"/>
        <v>0</v>
      </c>
      <c r="AH60">
        <f t="shared" ca="1" si="4"/>
        <v>0.14954583721403888</v>
      </c>
      <c r="AI60">
        <f t="shared" ca="1" si="5"/>
        <v>0.27162506173928935</v>
      </c>
      <c r="AJ60">
        <f t="shared" ca="1" si="6"/>
        <v>0</v>
      </c>
      <c r="AK60">
        <f t="shared" si="7"/>
        <v>0</v>
      </c>
    </row>
    <row r="61" spans="1:37">
      <c r="A61" s="2" t="s">
        <v>106</v>
      </c>
      <c r="B61" s="3" t="s">
        <v>636</v>
      </c>
      <c r="C61" s="3">
        <v>8258000</v>
      </c>
      <c r="D61" t="e">
        <v>#N/A</v>
      </c>
      <c r="E61" t="e">
        <v>#N/A</v>
      </c>
      <c r="F61" s="11" t="s">
        <v>34</v>
      </c>
      <c r="G61" s="10">
        <v>1523000</v>
      </c>
      <c r="H61" t="s">
        <v>107</v>
      </c>
      <c r="I61">
        <v>3096000</v>
      </c>
      <c r="J61" t="e">
        <v>#N/A</v>
      </c>
      <c r="K61" t="e">
        <v>#N/A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>
        <v>8.2799999999999994</v>
      </c>
      <c r="W61">
        <v>12876817</v>
      </c>
      <c r="X61">
        <f t="shared" si="0"/>
        <v>12877000</v>
      </c>
      <c r="Y61">
        <f t="shared" si="1"/>
        <v>-183</v>
      </c>
      <c r="Z61" cm="1">
        <f t="array" aca="1" ref="Z61" ca="1">SumCellsByColor($B61:$U61,Z$2)</f>
        <v>8258000</v>
      </c>
      <c r="AA61" cm="1">
        <f t="array" aca="1" ref="AA61" ca="1">SumCellsByColor($B61:$U61,AA$2)</f>
        <v>0</v>
      </c>
      <c r="AB61" cm="1">
        <f t="array" aca="1" ref="AB61" ca="1">SumCellsByColor($B61:$U61,AB$2)</f>
        <v>0</v>
      </c>
      <c r="AC61" cm="1">
        <f t="array" aca="1" ref="AC61" ca="1">SumCellsByColor($B61:$U61,AC$2)</f>
        <v>0</v>
      </c>
      <c r="AD61" cm="1">
        <f t="array" aca="1" ref="AD61" ca="1">IFERROR(SumCellsByColor($B61:$U61,AD$2), 0)</f>
        <v>1523000</v>
      </c>
      <c r="AE61" t="e" cm="1">
        <f t="array" aca="1" ref="AE61" ca="1">SumCellsByColor($B61:$U61,AE$2)</f>
        <v>#VALUE!</v>
      </c>
      <c r="AF61">
        <f t="shared" ca="1" si="2"/>
        <v>0.11827288964820999</v>
      </c>
      <c r="AG61">
        <f t="shared" ca="1" si="3"/>
        <v>0.6412984390774249</v>
      </c>
      <c r="AH61">
        <f t="shared" ca="1" si="4"/>
        <v>0.11827288964820999</v>
      </c>
      <c r="AI61">
        <f t="shared" ca="1" si="5"/>
        <v>0.6412984390774249</v>
      </c>
      <c r="AJ61">
        <f t="shared" ca="1" si="6"/>
        <v>0</v>
      </c>
      <c r="AK61">
        <f t="shared" si="7"/>
        <v>0</v>
      </c>
    </row>
    <row r="62" spans="1:37">
      <c r="A62" s="2" t="s">
        <v>108</v>
      </c>
      <c r="B62" s="3" t="s">
        <v>636</v>
      </c>
      <c r="C62" s="3">
        <v>7348000</v>
      </c>
      <c r="D62" t="e">
        <v>#N/A</v>
      </c>
      <c r="E62" t="e">
        <v>#N/A</v>
      </c>
      <c r="F62" t="s">
        <v>7</v>
      </c>
      <c r="G62">
        <v>1088000</v>
      </c>
      <c r="H62" t="e">
        <v>#N/A</v>
      </c>
      <c r="I62" t="e">
        <v>#N/A</v>
      </c>
      <c r="J62" t="e">
        <v>#N/A</v>
      </c>
      <c r="K62" t="e">
        <v>#N/A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>
        <v>5.58</v>
      </c>
      <c r="W62">
        <v>7961000</v>
      </c>
      <c r="X62">
        <f t="shared" si="0"/>
        <v>8436000</v>
      </c>
      <c r="Y62">
        <f t="shared" si="1"/>
        <v>-475000</v>
      </c>
      <c r="Z62" cm="1">
        <f t="array" aca="1" ref="Z62" ca="1">SumCellsByColor($B62:$U62,Z$2)</f>
        <v>7348000</v>
      </c>
      <c r="AA62" cm="1">
        <f t="array" aca="1" ref="AA62" ca="1">SumCellsByColor($B62:$U62,AA$2)</f>
        <v>0</v>
      </c>
      <c r="AB62" cm="1">
        <f t="array" aca="1" ref="AB62" ca="1">SumCellsByColor($B62:$U62,AB$2)</f>
        <v>0</v>
      </c>
      <c r="AC62" cm="1">
        <f t="array" aca="1" ref="AC62" ca="1">SumCellsByColor($B62:$U62,AC$2)</f>
        <v>0</v>
      </c>
      <c r="AD62" cm="1">
        <f t="array" aca="1" ref="AD62" ca="1">IFERROR(SumCellsByColor($B62:$U62,AD$2), 0)</f>
        <v>0</v>
      </c>
      <c r="AE62" t="e" cm="1">
        <f t="array" aca="1" ref="AE62" ca="1">SumCellsByColor($B62:$U62,AE$2)</f>
        <v>#VALUE!</v>
      </c>
      <c r="AF62">
        <f t="shared" ca="1" si="2"/>
        <v>0</v>
      </c>
      <c r="AG62">
        <f t="shared" ca="1" si="3"/>
        <v>0.87102892366050266</v>
      </c>
      <c r="AH62" t="str">
        <f t="shared" ca="1" si="4"/>
        <v>#N/A</v>
      </c>
      <c r="AI62">
        <f t="shared" ca="1" si="5"/>
        <v>0.87102892366050266</v>
      </c>
      <c r="AJ62">
        <f t="shared" ca="1" si="6"/>
        <v>1</v>
      </c>
      <c r="AK62">
        <f t="shared" si="7"/>
        <v>0</v>
      </c>
    </row>
    <row r="63" spans="1:37">
      <c r="A63" s="2" t="s">
        <v>109</v>
      </c>
      <c r="B63" s="3" t="s">
        <v>636</v>
      </c>
      <c r="C63" s="3">
        <v>6046972</v>
      </c>
      <c r="D63" t="e">
        <v>#N/A</v>
      </c>
      <c r="E63" t="e">
        <v>#N/A</v>
      </c>
      <c r="F63" t="s">
        <v>7</v>
      </c>
      <c r="G63">
        <v>165007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>
        <v>8.59</v>
      </c>
      <c r="W63">
        <v>6199235</v>
      </c>
      <c r="X63">
        <f t="shared" si="0"/>
        <v>6211979</v>
      </c>
      <c r="Y63">
        <f t="shared" si="1"/>
        <v>-12744</v>
      </c>
      <c r="Z63" cm="1">
        <f t="array" aca="1" ref="Z63" ca="1">SumCellsByColor($B63:$U63,Z$2)</f>
        <v>6046972</v>
      </c>
      <c r="AA63" cm="1">
        <f t="array" aca="1" ref="AA63" ca="1">SumCellsByColor($B63:$U63,AA$2)</f>
        <v>0</v>
      </c>
      <c r="AB63" cm="1">
        <f t="array" aca="1" ref="AB63" ca="1">SumCellsByColor($B63:$U63,AB$2)</f>
        <v>0</v>
      </c>
      <c r="AC63" cm="1">
        <f t="array" aca="1" ref="AC63" ca="1">SumCellsByColor($B63:$U63,AC$2)</f>
        <v>0</v>
      </c>
      <c r="AD63" cm="1">
        <f t="array" aca="1" ref="AD63" ca="1">IFERROR(SumCellsByColor($B63:$U63,AD$2), 0)</f>
        <v>0</v>
      </c>
      <c r="AE63" t="e" cm="1">
        <f t="array" aca="1" ref="AE63" ca="1">SumCellsByColor($B63:$U63,AE$2)</f>
        <v>#VALUE!</v>
      </c>
      <c r="AF63">
        <f t="shared" ca="1" si="2"/>
        <v>0</v>
      </c>
      <c r="AG63">
        <f t="shared" ca="1" si="3"/>
        <v>0.97343728946926578</v>
      </c>
      <c r="AH63" t="str">
        <f t="shared" ca="1" si="4"/>
        <v>#N/A</v>
      </c>
      <c r="AI63">
        <f t="shared" ca="1" si="5"/>
        <v>0.97343728946926578</v>
      </c>
      <c r="AJ63">
        <f t="shared" ca="1" si="6"/>
        <v>1</v>
      </c>
      <c r="AK63">
        <f t="shared" si="7"/>
        <v>0</v>
      </c>
    </row>
    <row r="64" spans="1:37">
      <c r="A64" s="2" t="s">
        <v>110</v>
      </c>
      <c r="B64" s="4" t="s">
        <v>334</v>
      </c>
      <c r="C64" s="4">
        <v>432700</v>
      </c>
      <c r="D64" t="e">
        <v>#N/A</v>
      </c>
      <c r="E64" t="e">
        <v>#N/A</v>
      </c>
      <c r="F64" s="6" t="s">
        <v>59</v>
      </c>
      <c r="G64" s="6">
        <v>296000</v>
      </c>
      <c r="H64" t="s">
        <v>41</v>
      </c>
      <c r="I64">
        <v>207600</v>
      </c>
      <c r="J64" t="e">
        <v>#N/A</v>
      </c>
      <c r="K64" t="e">
        <v>#N/A</v>
      </c>
      <c r="L64" t="e">
        <v>#N/A</v>
      </c>
      <c r="M64" t="e">
        <v>#N/A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>
        <v>22.12</v>
      </c>
      <c r="W64">
        <v>936324</v>
      </c>
      <c r="X64">
        <f t="shared" si="0"/>
        <v>936300</v>
      </c>
      <c r="Y64">
        <f t="shared" si="1"/>
        <v>24</v>
      </c>
      <c r="Z64" cm="1">
        <f t="array" aca="1" ref="Z64" ca="1">SumCellsByColor($B64:$U64,Z$2)</f>
        <v>0</v>
      </c>
      <c r="AA64" cm="1">
        <f t="array" aca="1" ref="AA64" ca="1">SumCellsByColor($B64:$U64,AA$2)</f>
        <v>432700</v>
      </c>
      <c r="AB64" cm="1">
        <f t="array" aca="1" ref="AB64" ca="1">SumCellsByColor($B64:$U64,AB$2)</f>
        <v>0</v>
      </c>
      <c r="AC64" cm="1">
        <f t="array" aca="1" ref="AC64" ca="1">SumCellsByColor($B64:$U64,AC$2)</f>
        <v>296000</v>
      </c>
      <c r="AD64" cm="1">
        <f t="array" aca="1" ref="AD64" ca="1">IFERROR(SumCellsByColor($B64:$U64,AD$2), 0)</f>
        <v>0</v>
      </c>
      <c r="AE64" t="e" cm="1">
        <f t="array" aca="1" ref="AE64" ca="1">SumCellsByColor($B64:$U64,AE$2)</f>
        <v>#VALUE!</v>
      </c>
      <c r="AF64">
        <f t="shared" ca="1" si="2"/>
        <v>0</v>
      </c>
      <c r="AG64">
        <f t="shared" ca="1" si="3"/>
        <v>0</v>
      </c>
      <c r="AH64">
        <f t="shared" ca="1" si="4"/>
        <v>0.31613798996048276</v>
      </c>
      <c r="AI64">
        <f t="shared" ca="1" si="5"/>
        <v>0.46213820356723273</v>
      </c>
      <c r="AJ64">
        <f t="shared" ca="1" si="6"/>
        <v>0</v>
      </c>
      <c r="AK64">
        <f t="shared" si="7"/>
        <v>0</v>
      </c>
    </row>
    <row r="65" spans="1:37">
      <c r="A65" s="2" t="s">
        <v>111</v>
      </c>
      <c r="B65" s="3" t="s">
        <v>636</v>
      </c>
      <c r="C65" s="3">
        <v>5330000</v>
      </c>
      <c r="D65" t="e">
        <v>#N/A</v>
      </c>
      <c r="E65" t="e">
        <v>#N/A</v>
      </c>
      <c r="F65" s="12" t="s">
        <v>23</v>
      </c>
      <c r="G65" s="5">
        <v>645000</v>
      </c>
      <c r="H65" t="s">
        <v>36</v>
      </c>
      <c r="I65">
        <v>259000</v>
      </c>
      <c r="J65" t="s">
        <v>30</v>
      </c>
      <c r="K65">
        <v>54000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>
        <v>18.78</v>
      </c>
      <c r="W65">
        <v>6287512</v>
      </c>
      <c r="X65">
        <f t="shared" si="0"/>
        <v>6288000</v>
      </c>
      <c r="Y65">
        <f t="shared" si="1"/>
        <v>-488</v>
      </c>
      <c r="Z65" cm="1">
        <f t="array" aca="1" ref="Z65" ca="1">SumCellsByColor($B65:$U65,Z$2)</f>
        <v>5330000</v>
      </c>
      <c r="AA65" cm="1">
        <f t="array" aca="1" ref="AA65" ca="1">SumCellsByColor($B65:$U65,AA$2)</f>
        <v>0</v>
      </c>
      <c r="AB65" cm="1">
        <f t="array" aca="1" ref="AB65" ca="1">SumCellsByColor($B65:$U65,AB$2)</f>
        <v>645000</v>
      </c>
      <c r="AC65" cm="1">
        <f t="array" aca="1" ref="AC65" ca="1">SumCellsByColor($B65:$U65,AC$2)</f>
        <v>0</v>
      </c>
      <c r="AD65" cm="1">
        <f t="array" aca="1" ref="AD65" ca="1">IFERROR(SumCellsByColor($B65:$U65,AD$2), 0)</f>
        <v>0</v>
      </c>
      <c r="AE65" t="e" cm="1">
        <f t="array" aca="1" ref="AE65" ca="1">SumCellsByColor($B65:$U65,AE$2)</f>
        <v>#VALUE!</v>
      </c>
      <c r="AF65">
        <f t="shared" ca="1" si="2"/>
        <v>0.10257633587786259</v>
      </c>
      <c r="AG65">
        <f t="shared" ca="1" si="3"/>
        <v>0.84764631043256999</v>
      </c>
      <c r="AH65">
        <f t="shared" ca="1" si="4"/>
        <v>0.10257633587786259</v>
      </c>
      <c r="AI65">
        <f t="shared" ca="1" si="5"/>
        <v>0.84764631043256999</v>
      </c>
      <c r="AJ65">
        <f t="shared" ca="1" si="6"/>
        <v>0</v>
      </c>
      <c r="AK65">
        <f t="shared" si="7"/>
        <v>0</v>
      </c>
    </row>
    <row r="66" spans="1:37">
      <c r="A66" s="2" t="s">
        <v>112</v>
      </c>
      <c r="B66" s="3" t="s">
        <v>637</v>
      </c>
      <c r="C66" s="3">
        <v>20609600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>
        <v>1.32</v>
      </c>
      <c r="W66">
        <v>20609600</v>
      </c>
      <c r="X66">
        <f t="shared" si="0"/>
        <v>20609600</v>
      </c>
      <c r="Y66">
        <f t="shared" si="1"/>
        <v>0</v>
      </c>
      <c r="Z66" cm="1">
        <f t="array" aca="1" ref="Z66" ca="1">SumCellsByColor($B66:$U66,Z$2)</f>
        <v>20609600</v>
      </c>
      <c r="AA66" cm="1">
        <f t="array" aca="1" ref="AA66" ca="1">SumCellsByColor($B66:$U66,AA$2)</f>
        <v>0</v>
      </c>
      <c r="AB66" cm="1">
        <f t="array" aca="1" ref="AB66" ca="1">SumCellsByColor($B66:$U66,AB$2)</f>
        <v>0</v>
      </c>
      <c r="AC66" cm="1">
        <f t="array" aca="1" ref="AC66" ca="1">SumCellsByColor($B66:$U66,AC$2)</f>
        <v>0</v>
      </c>
      <c r="AD66" cm="1">
        <f t="array" aca="1" ref="AD66" ca="1">IFERROR(SumCellsByColor($B66:$U66,AD$2), 0)</f>
        <v>0</v>
      </c>
      <c r="AE66" t="e" cm="1">
        <f t="array" aca="1" ref="AE66" ca="1">SumCellsByColor($B66:$U66,AE$2)</f>
        <v>#VALUE!</v>
      </c>
      <c r="AF66">
        <f t="shared" ca="1" si="2"/>
        <v>0</v>
      </c>
      <c r="AG66">
        <f t="shared" ca="1" si="3"/>
        <v>1</v>
      </c>
      <c r="AH66">
        <f t="shared" ca="1" si="4"/>
        <v>0</v>
      </c>
      <c r="AI66">
        <f t="shared" ca="1" si="5"/>
        <v>1</v>
      </c>
      <c r="AJ66">
        <f t="shared" ca="1" si="6"/>
        <v>0</v>
      </c>
      <c r="AK66">
        <f t="shared" si="7"/>
        <v>0</v>
      </c>
    </row>
    <row r="67" spans="1:37">
      <c r="A67" s="2" t="s">
        <v>113</v>
      </c>
      <c r="B67" s="3" t="s">
        <v>636</v>
      </c>
      <c r="C67" s="3">
        <v>4482696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>
        <v>9.77</v>
      </c>
      <c r="W67">
        <v>4482696</v>
      </c>
      <c r="X67">
        <f t="shared" si="0"/>
        <v>4482696</v>
      </c>
      <c r="Y67">
        <f t="shared" si="1"/>
        <v>0</v>
      </c>
      <c r="Z67" cm="1">
        <f t="array" aca="1" ref="Z67" ca="1">SumCellsByColor($B67:$U67,Z$2)</f>
        <v>4482696</v>
      </c>
      <c r="AA67" cm="1">
        <f t="array" aca="1" ref="AA67" ca="1">SumCellsByColor($B67:$U67,AA$2)</f>
        <v>0</v>
      </c>
      <c r="AB67" cm="1">
        <f t="array" aca="1" ref="AB67" ca="1">SumCellsByColor($B67:$U67,AB$2)</f>
        <v>0</v>
      </c>
      <c r="AC67" cm="1">
        <f t="array" aca="1" ref="AC67" ca="1">SumCellsByColor($B67:$U67,AC$2)</f>
        <v>0</v>
      </c>
      <c r="AD67" cm="1">
        <f t="array" aca="1" ref="AD67" ca="1">IFERROR(SumCellsByColor($B67:$U67,AD$2), 0)</f>
        <v>0</v>
      </c>
      <c r="AE67" t="e" cm="1">
        <f t="array" aca="1" ref="AE67" ca="1">SumCellsByColor($B67:$U67,AE$2)</f>
        <v>#VALUE!</v>
      </c>
      <c r="AF67">
        <f t="shared" ca="1" si="2"/>
        <v>0</v>
      </c>
      <c r="AG67">
        <f t="shared" ca="1" si="3"/>
        <v>1</v>
      </c>
      <c r="AH67">
        <f t="shared" ca="1" si="4"/>
        <v>0</v>
      </c>
      <c r="AI67">
        <f t="shared" ca="1" si="5"/>
        <v>1</v>
      </c>
      <c r="AJ67">
        <f t="shared" ca="1" si="6"/>
        <v>0</v>
      </c>
      <c r="AK67">
        <f t="shared" si="7"/>
        <v>0</v>
      </c>
    </row>
    <row r="68" spans="1:37">
      <c r="A68" s="2" t="s">
        <v>114</v>
      </c>
      <c r="B68" s="3" t="s">
        <v>636</v>
      </c>
      <c r="C68" s="3">
        <v>573395</v>
      </c>
      <c r="D68" t="e">
        <v>#N/A</v>
      </c>
      <c r="E68" t="e">
        <v>#N/A</v>
      </c>
      <c r="F68" t="e">
        <v>#N/A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>
        <v>52.15</v>
      </c>
      <c r="W68">
        <v>573395</v>
      </c>
      <c r="X68">
        <f t="shared" ref="X68:X131" si="8">SUMIF(B68:U68,"&lt;&gt;#n/a")</f>
        <v>573395</v>
      </c>
      <c r="Y68">
        <f t="shared" ref="Y68:Y131" si="9">W68-X68</f>
        <v>0</v>
      </c>
      <c r="Z68" cm="1">
        <f t="array" aca="1" ref="Z68" ca="1">SumCellsByColor($B68:$U68,Z$2)</f>
        <v>573395</v>
      </c>
      <c r="AA68" cm="1">
        <f t="array" aca="1" ref="AA68" ca="1">SumCellsByColor($B68:$U68,AA$2)</f>
        <v>0</v>
      </c>
      <c r="AB68" cm="1">
        <f t="array" aca="1" ref="AB68" ca="1">SumCellsByColor($B68:$U68,AB$2)</f>
        <v>0</v>
      </c>
      <c r="AC68" cm="1">
        <f t="array" aca="1" ref="AC68" ca="1">SumCellsByColor($B68:$U68,AC$2)</f>
        <v>0</v>
      </c>
      <c r="AD68" cm="1">
        <f t="array" aca="1" ref="AD68" ca="1">IFERROR(SumCellsByColor($B68:$U68,AD$2), 0)</f>
        <v>0</v>
      </c>
      <c r="AE68" t="e" cm="1">
        <f t="array" aca="1" ref="AE68" ca="1">SumCellsByColor($B68:$U68,AE$2)</f>
        <v>#VALUE!</v>
      </c>
      <c r="AF68">
        <f t="shared" ref="AF68:AF131" ca="1" si="10">(AB68+AD68)/X68</f>
        <v>0</v>
      </c>
      <c r="AG68">
        <f t="shared" ref="AG68:AG131" ca="1" si="11">Z68/X68</f>
        <v>1</v>
      </c>
      <c r="AH68">
        <f t="shared" ref="AH68:AH131" ca="1" si="12">IF(SUM(AB68:AD68)&gt;0,SUM(AB68:AD68)/X68, IF(AI68=1,0,"#N/A"))</f>
        <v>0</v>
      </c>
      <c r="AI68">
        <f t="shared" ref="AI68:AI131" ca="1" si="13">SUM(Z68:AA68)/X68</f>
        <v>1</v>
      </c>
      <c r="AJ68">
        <f t="shared" ref="AJ68:AJ131" ca="1" si="14">IF(AH68="#N/A",1,0)</f>
        <v>0</v>
      </c>
      <c r="AK68">
        <f t="shared" ref="AK68:AK131" si="15">IF(X68=0,1,0)</f>
        <v>0</v>
      </c>
    </row>
    <row r="69" spans="1:37">
      <c r="A69" s="2" t="s">
        <v>115</v>
      </c>
      <c r="B69" s="3" t="s">
        <v>637</v>
      </c>
      <c r="C69" s="3">
        <v>2393900</v>
      </c>
      <c r="D69" t="e">
        <v>#N/A</v>
      </c>
      <c r="E69" t="e">
        <v>#N/A</v>
      </c>
      <c r="F69" t="s">
        <v>77</v>
      </c>
      <c r="G69">
        <v>1539900</v>
      </c>
      <c r="H69" t="e">
        <v>#N/A</v>
      </c>
      <c r="I69" t="e">
        <v>#N/A</v>
      </c>
      <c r="J69" t="e">
        <v>#N/A</v>
      </c>
      <c r="K69" t="e">
        <v>#N/A</v>
      </c>
      <c r="L69" t="e">
        <v>#N/A</v>
      </c>
      <c r="M69" t="e">
        <v>#N/A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>
        <v>11.61</v>
      </c>
      <c r="W69">
        <v>3893500</v>
      </c>
      <c r="X69">
        <f t="shared" si="8"/>
        <v>3933800</v>
      </c>
      <c r="Y69">
        <f t="shared" si="9"/>
        <v>-40300</v>
      </c>
      <c r="Z69" cm="1">
        <f t="array" aca="1" ref="Z69" ca="1">SumCellsByColor($B69:$U69,Z$2)</f>
        <v>2393900</v>
      </c>
      <c r="AA69" cm="1">
        <f t="array" aca="1" ref="AA69" ca="1">SumCellsByColor($B69:$U69,AA$2)</f>
        <v>0</v>
      </c>
      <c r="AB69" cm="1">
        <f t="array" aca="1" ref="AB69" ca="1">SumCellsByColor($B69:$U69,AB$2)</f>
        <v>0</v>
      </c>
      <c r="AC69" cm="1">
        <f t="array" aca="1" ref="AC69" ca="1">SumCellsByColor($B69:$U69,AC$2)</f>
        <v>0</v>
      </c>
      <c r="AD69" cm="1">
        <f t="array" aca="1" ref="AD69" ca="1">IFERROR(SumCellsByColor($B69:$U69,AD$2), 0)</f>
        <v>0</v>
      </c>
      <c r="AE69" t="e" cm="1">
        <f t="array" aca="1" ref="AE69" ca="1">SumCellsByColor($B69:$U69,AE$2)</f>
        <v>#VALUE!</v>
      </c>
      <c r="AF69">
        <f t="shared" ca="1" si="10"/>
        <v>0</v>
      </c>
      <c r="AG69">
        <f t="shared" ca="1" si="11"/>
        <v>0.60854644364227972</v>
      </c>
      <c r="AH69" t="str">
        <f t="shared" ca="1" si="12"/>
        <v>#N/A</v>
      </c>
      <c r="AI69">
        <f t="shared" ca="1" si="13"/>
        <v>0.60854644364227972</v>
      </c>
      <c r="AJ69">
        <f t="shared" ca="1" si="14"/>
        <v>1</v>
      </c>
      <c r="AK69">
        <f t="shared" si="15"/>
        <v>0</v>
      </c>
    </row>
    <row r="70" spans="1:37">
      <c r="A70" s="2" t="s">
        <v>116</v>
      </c>
      <c r="B70" s="3" t="s">
        <v>636</v>
      </c>
      <c r="C70" s="3">
        <v>1894900</v>
      </c>
      <c r="D70" t="e">
        <v>#N/A</v>
      </c>
      <c r="E70" t="e">
        <v>#N/A</v>
      </c>
      <c r="F70" t="s">
        <v>37</v>
      </c>
      <c r="G70">
        <v>1840800</v>
      </c>
      <c r="H70" s="5" t="s">
        <v>23</v>
      </c>
      <c r="I70" s="5">
        <v>885600</v>
      </c>
      <c r="J70" t="s">
        <v>682</v>
      </c>
      <c r="K70">
        <v>799400</v>
      </c>
      <c r="L70" s="4" t="s">
        <v>117</v>
      </c>
      <c r="M70" s="4">
        <v>253000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>
        <v>12.25</v>
      </c>
      <c r="W70">
        <v>5673700</v>
      </c>
      <c r="X70">
        <f t="shared" si="8"/>
        <v>5673700</v>
      </c>
      <c r="Y70">
        <f t="shared" si="9"/>
        <v>0</v>
      </c>
      <c r="Z70" cm="1">
        <f t="array" aca="1" ref="Z70" ca="1">SumCellsByColor($B70:$U70,Z$2)</f>
        <v>1894900</v>
      </c>
      <c r="AA70" cm="1">
        <f t="array" aca="1" ref="AA70" ca="1">SumCellsByColor($B70:$U70,AA$2)</f>
        <v>253000</v>
      </c>
      <c r="AB70" cm="1">
        <f t="array" aca="1" ref="AB70" ca="1">SumCellsByColor($B70:$U70,AB$2)</f>
        <v>885600</v>
      </c>
      <c r="AC70" cm="1">
        <f t="array" aca="1" ref="AC70" ca="1">SumCellsByColor($B70:$U70,AC$2)</f>
        <v>0</v>
      </c>
      <c r="AD70" cm="1">
        <f t="array" aca="1" ref="AD70" ca="1">IFERROR(SumCellsByColor($B70:$U70,AD$2), 0)</f>
        <v>0</v>
      </c>
      <c r="AE70" t="e" cm="1">
        <f t="array" aca="1" ref="AE70" ca="1">SumCellsByColor($B70:$U70,AE$2)</f>
        <v>#VALUE!</v>
      </c>
      <c r="AF70">
        <f t="shared" ca="1" si="10"/>
        <v>0.15608861941942648</v>
      </c>
      <c r="AG70">
        <f t="shared" ca="1" si="11"/>
        <v>0.33397959003824662</v>
      </c>
      <c r="AH70">
        <f t="shared" ca="1" si="12"/>
        <v>0.15608861941942648</v>
      </c>
      <c r="AI70">
        <f t="shared" ca="1" si="13"/>
        <v>0.3785713026772653</v>
      </c>
      <c r="AJ70">
        <f t="shared" ca="1" si="14"/>
        <v>0</v>
      </c>
      <c r="AK70">
        <f t="shared" si="15"/>
        <v>0</v>
      </c>
    </row>
    <row r="71" spans="1:37">
      <c r="A71" s="2" t="s">
        <v>118</v>
      </c>
      <c r="B71" s="4" t="s">
        <v>117</v>
      </c>
      <c r="C71" s="4">
        <v>1104500</v>
      </c>
      <c r="D71" t="e">
        <v>#N/A</v>
      </c>
      <c r="E71" t="e">
        <v>#N/A</v>
      </c>
      <c r="F71" s="6" t="s">
        <v>120</v>
      </c>
      <c r="G71" s="6">
        <v>478000</v>
      </c>
      <c r="H71" t="s">
        <v>119</v>
      </c>
      <c r="I71">
        <v>136700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>
        <v>33.47</v>
      </c>
      <c r="W71">
        <v>1719200</v>
      </c>
      <c r="X71">
        <f t="shared" si="8"/>
        <v>1719200</v>
      </c>
      <c r="Y71">
        <f t="shared" si="9"/>
        <v>0</v>
      </c>
      <c r="Z71" cm="1">
        <f t="array" aca="1" ref="Z71" ca="1">SumCellsByColor($B71:$U71,Z$2)</f>
        <v>0</v>
      </c>
      <c r="AA71" cm="1">
        <f t="array" aca="1" ref="AA71" ca="1">SumCellsByColor($B71:$U71,AA$2)</f>
        <v>1104500</v>
      </c>
      <c r="AB71" cm="1">
        <f t="array" aca="1" ref="AB71" ca="1">SumCellsByColor($B71:$U71,AB$2)</f>
        <v>0</v>
      </c>
      <c r="AC71" cm="1">
        <f t="array" aca="1" ref="AC71" ca="1">SumCellsByColor($B71:$U71,AC$2)</f>
        <v>478000</v>
      </c>
      <c r="AD71" cm="1">
        <f t="array" aca="1" ref="AD71" ca="1">IFERROR(SumCellsByColor($B71:$U71,AD$2), 0)</f>
        <v>0</v>
      </c>
      <c r="AE71" t="e" cm="1">
        <f t="array" aca="1" ref="AE71" ca="1">SumCellsByColor($B71:$U71,AE$2)</f>
        <v>#VALUE!</v>
      </c>
      <c r="AF71">
        <f t="shared" ca="1" si="10"/>
        <v>0</v>
      </c>
      <c r="AG71">
        <f t="shared" ca="1" si="11"/>
        <v>0</v>
      </c>
      <c r="AH71">
        <f t="shared" ca="1" si="12"/>
        <v>0.27803629595160539</v>
      </c>
      <c r="AI71">
        <f t="shared" ca="1" si="13"/>
        <v>0.64244997673336435</v>
      </c>
      <c r="AJ71">
        <f t="shared" ca="1" si="14"/>
        <v>0</v>
      </c>
      <c r="AK71">
        <f t="shared" si="15"/>
        <v>0</v>
      </c>
    </row>
    <row r="72" spans="1:37">
      <c r="A72" s="2" t="s">
        <v>121</v>
      </c>
      <c r="B72" s="3" t="s">
        <v>636</v>
      </c>
      <c r="C72" s="3">
        <v>2034900</v>
      </c>
      <c r="D72" t="e">
        <v>#N/A</v>
      </c>
      <c r="E72" t="e">
        <v>#N/A</v>
      </c>
      <c r="F72" t="s">
        <v>123</v>
      </c>
      <c r="G72">
        <v>349000</v>
      </c>
      <c r="H72" s="11" t="s">
        <v>33</v>
      </c>
      <c r="I72" s="10">
        <v>289700</v>
      </c>
      <c r="J72" t="s">
        <v>36</v>
      </c>
      <c r="K72">
        <v>279200</v>
      </c>
      <c r="L72" t="s">
        <v>19</v>
      </c>
      <c r="M72">
        <v>277400</v>
      </c>
      <c r="N72" t="s">
        <v>122</v>
      </c>
      <c r="O72">
        <v>2003600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>
        <v>15.35</v>
      </c>
      <c r="W72">
        <v>5233800</v>
      </c>
      <c r="X72">
        <f t="shared" si="8"/>
        <v>5233800</v>
      </c>
      <c r="Y72">
        <f t="shared" si="9"/>
        <v>0</v>
      </c>
      <c r="Z72" cm="1">
        <f t="array" aca="1" ref="Z72" ca="1">SumCellsByColor($B72:$U72,Z$2)</f>
        <v>2034900</v>
      </c>
      <c r="AA72" cm="1">
        <f t="array" aca="1" ref="AA72" ca="1">SumCellsByColor($B72:$U72,AA$2)</f>
        <v>0</v>
      </c>
      <c r="AB72" cm="1">
        <f t="array" aca="1" ref="AB72" ca="1">SumCellsByColor($B72:$U72,AB$2)</f>
        <v>0</v>
      </c>
      <c r="AC72" cm="1">
        <f t="array" aca="1" ref="AC72" ca="1">SumCellsByColor($B72:$U72,AC$2)</f>
        <v>0</v>
      </c>
      <c r="AD72" cm="1">
        <f t="array" aca="1" ref="AD72" ca="1">IFERROR(SumCellsByColor($B72:$U72,AD$2), 0)</f>
        <v>289700</v>
      </c>
      <c r="AE72" t="e" cm="1">
        <f t="array" aca="1" ref="AE72" ca="1">SumCellsByColor($B72:$U72,AE$2)</f>
        <v>#VALUE!</v>
      </c>
      <c r="AF72">
        <f t="shared" ca="1" si="10"/>
        <v>5.5351752073063545E-2</v>
      </c>
      <c r="AG72">
        <f t="shared" ca="1" si="11"/>
        <v>0.38879972486529862</v>
      </c>
      <c r="AH72">
        <f t="shared" ca="1" si="12"/>
        <v>5.5351752073063545E-2</v>
      </c>
      <c r="AI72">
        <f t="shared" ca="1" si="13"/>
        <v>0.38879972486529862</v>
      </c>
      <c r="AJ72">
        <f t="shared" ca="1" si="14"/>
        <v>0</v>
      </c>
      <c r="AK72">
        <f t="shared" si="15"/>
        <v>0</v>
      </c>
    </row>
    <row r="73" spans="1:37">
      <c r="A73" s="2" t="s">
        <v>124</v>
      </c>
      <c r="B73" s="3" t="s">
        <v>636</v>
      </c>
      <c r="C73" s="3">
        <v>3195900</v>
      </c>
      <c r="D73" t="e">
        <v>#N/A</v>
      </c>
      <c r="E73" t="e">
        <v>#N/A</v>
      </c>
      <c r="F73" t="s">
        <v>30</v>
      </c>
      <c r="G73">
        <v>468800</v>
      </c>
      <c r="H73" t="e">
        <v>#N/A</v>
      </c>
      <c r="I73" t="e">
        <v>#N/A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>
        <v>8.3699999999999992</v>
      </c>
      <c r="W73">
        <v>3664700</v>
      </c>
      <c r="X73">
        <f t="shared" si="8"/>
        <v>3664700</v>
      </c>
      <c r="Y73">
        <f t="shared" si="9"/>
        <v>0</v>
      </c>
      <c r="Z73" cm="1">
        <f t="array" aca="1" ref="Z73" ca="1">SumCellsByColor($B73:$U73,Z$2)</f>
        <v>3195900</v>
      </c>
      <c r="AA73" cm="1">
        <f t="array" aca="1" ref="AA73" ca="1">SumCellsByColor($B73:$U73,AA$2)</f>
        <v>0</v>
      </c>
      <c r="AB73" cm="1">
        <f t="array" aca="1" ref="AB73" ca="1">SumCellsByColor($B73:$U73,AB$2)</f>
        <v>0</v>
      </c>
      <c r="AC73" cm="1">
        <f t="array" aca="1" ref="AC73" ca="1">SumCellsByColor($B73:$U73,AC$2)</f>
        <v>0</v>
      </c>
      <c r="AD73" cm="1">
        <f t="array" aca="1" ref="AD73" ca="1">IFERROR(SumCellsByColor($B73:$U73,AD$2), 0)</f>
        <v>0</v>
      </c>
      <c r="AE73" t="e" cm="1">
        <f t="array" aca="1" ref="AE73" ca="1">SumCellsByColor($B73:$U73,AE$2)</f>
        <v>#VALUE!</v>
      </c>
      <c r="AF73">
        <f t="shared" ca="1" si="10"/>
        <v>0</v>
      </c>
      <c r="AG73">
        <f t="shared" ca="1" si="11"/>
        <v>0.87207684121483342</v>
      </c>
      <c r="AH73" t="str">
        <f t="shared" ca="1" si="12"/>
        <v>#N/A</v>
      </c>
      <c r="AI73">
        <f t="shared" ca="1" si="13"/>
        <v>0.87207684121483342</v>
      </c>
      <c r="AJ73">
        <f t="shared" ca="1" si="14"/>
        <v>1</v>
      </c>
      <c r="AK73">
        <f t="shared" si="15"/>
        <v>0</v>
      </c>
    </row>
    <row r="74" spans="1:37">
      <c r="A74" s="2" t="s">
        <v>125</v>
      </c>
      <c r="B74" s="3" t="s">
        <v>636</v>
      </c>
      <c r="C74" s="3">
        <v>57772000</v>
      </c>
      <c r="D74" t="e">
        <v>#N/A</v>
      </c>
      <c r="E74" t="e">
        <v>#N/A</v>
      </c>
      <c r="F74" t="e">
        <v>#N/A</v>
      </c>
      <c r="G74" t="e">
        <v>#N/A</v>
      </c>
      <c r="H74" t="e">
        <v>#N/A</v>
      </c>
      <c r="I74" t="e">
        <v>#N/A</v>
      </c>
      <c r="J74" t="e">
        <v>#N/A</v>
      </c>
      <c r="K74" t="e">
        <v>#N/A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>
        <v>18.21</v>
      </c>
      <c r="W74">
        <v>57772000</v>
      </c>
      <c r="X74">
        <f t="shared" si="8"/>
        <v>57772000</v>
      </c>
      <c r="Y74">
        <f t="shared" si="9"/>
        <v>0</v>
      </c>
      <c r="Z74" cm="1">
        <f t="array" aca="1" ref="Z74" ca="1">SumCellsByColor($B74:$U74,Z$2)</f>
        <v>57772000</v>
      </c>
      <c r="AA74" cm="1">
        <f t="array" aca="1" ref="AA74" ca="1">SumCellsByColor($B74:$U74,AA$2)</f>
        <v>0</v>
      </c>
      <c r="AB74" cm="1">
        <f t="array" aca="1" ref="AB74" ca="1">SumCellsByColor($B74:$U74,AB$2)</f>
        <v>0</v>
      </c>
      <c r="AC74" cm="1">
        <f t="array" aca="1" ref="AC74" ca="1">SumCellsByColor($B74:$U74,AC$2)</f>
        <v>0</v>
      </c>
      <c r="AD74" cm="1">
        <f t="array" aca="1" ref="AD74" ca="1">IFERROR(SumCellsByColor($B74:$U74,AD$2), 0)</f>
        <v>0</v>
      </c>
      <c r="AE74" t="e" cm="1">
        <f t="array" aca="1" ref="AE74" ca="1">SumCellsByColor($B74:$U74,AE$2)</f>
        <v>#VALUE!</v>
      </c>
      <c r="AF74">
        <f t="shared" ca="1" si="10"/>
        <v>0</v>
      </c>
      <c r="AG74">
        <f t="shared" ca="1" si="11"/>
        <v>1</v>
      </c>
      <c r="AH74">
        <f t="shared" ca="1" si="12"/>
        <v>0</v>
      </c>
      <c r="AI74">
        <f t="shared" ca="1" si="13"/>
        <v>1</v>
      </c>
      <c r="AJ74">
        <f t="shared" ca="1" si="14"/>
        <v>0</v>
      </c>
      <c r="AK74">
        <f t="shared" si="15"/>
        <v>0</v>
      </c>
    </row>
    <row r="75" spans="1:37">
      <c r="A75" s="2" t="s">
        <v>126</v>
      </c>
      <c r="B75" s="3" t="s">
        <v>636</v>
      </c>
      <c r="C75" s="3">
        <v>5146000</v>
      </c>
      <c r="D75" t="e">
        <v>#N/A</v>
      </c>
      <c r="E75" t="e">
        <v>#N/A</v>
      </c>
      <c r="F75" s="12" t="s">
        <v>23</v>
      </c>
      <c r="G75" s="5">
        <v>1788000</v>
      </c>
      <c r="H75" t="s">
        <v>58</v>
      </c>
      <c r="I75">
        <v>256000</v>
      </c>
      <c r="J75" t="s">
        <v>52</v>
      </c>
      <c r="K75">
        <v>296000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>
        <v>29.06</v>
      </c>
      <c r="W75">
        <v>7451000</v>
      </c>
      <c r="X75">
        <f t="shared" si="8"/>
        <v>7486000</v>
      </c>
      <c r="Y75">
        <f t="shared" si="9"/>
        <v>-35000</v>
      </c>
      <c r="Z75" cm="1">
        <f t="array" aca="1" ref="Z75" ca="1">SumCellsByColor($B75:$U75,Z$2)</f>
        <v>5146000</v>
      </c>
      <c r="AA75" cm="1">
        <f t="array" aca="1" ref="AA75" ca="1">SumCellsByColor($B75:$U75,AA$2)</f>
        <v>0</v>
      </c>
      <c r="AB75" cm="1">
        <f t="array" aca="1" ref="AB75" ca="1">SumCellsByColor($B75:$U75,AB$2)</f>
        <v>1788000</v>
      </c>
      <c r="AC75" cm="1">
        <f t="array" aca="1" ref="AC75" ca="1">SumCellsByColor($B75:$U75,AC$2)</f>
        <v>0</v>
      </c>
      <c r="AD75" cm="1">
        <f t="array" aca="1" ref="AD75" ca="1">IFERROR(SumCellsByColor($B75:$U75,AD$2), 0)</f>
        <v>0</v>
      </c>
      <c r="AE75" t="e" cm="1">
        <f t="array" aca="1" ref="AE75" ca="1">SumCellsByColor($B75:$U75,AE$2)</f>
        <v>#VALUE!</v>
      </c>
      <c r="AF75">
        <f t="shared" ca="1" si="10"/>
        <v>0.23884584557841304</v>
      </c>
      <c r="AG75">
        <f t="shared" ca="1" si="11"/>
        <v>0.68741651082019772</v>
      </c>
      <c r="AH75">
        <f t="shared" ca="1" si="12"/>
        <v>0.23884584557841304</v>
      </c>
      <c r="AI75">
        <f t="shared" ca="1" si="13"/>
        <v>0.68741651082019772</v>
      </c>
      <c r="AJ75">
        <f t="shared" ca="1" si="14"/>
        <v>0</v>
      </c>
      <c r="AK75">
        <f t="shared" si="15"/>
        <v>0</v>
      </c>
    </row>
    <row r="76" spans="1:37">
      <c r="A76" s="2" t="s">
        <v>127</v>
      </c>
      <c r="B76" s="3" t="s">
        <v>636</v>
      </c>
      <c r="C76" s="3">
        <v>788300</v>
      </c>
      <c r="D76" t="e">
        <v>#N/A</v>
      </c>
      <c r="E76" t="e">
        <v>#N/A</v>
      </c>
      <c r="F76" s="12" t="s">
        <v>23</v>
      </c>
      <c r="G76" s="5">
        <v>186300</v>
      </c>
      <c r="H76" t="s">
        <v>63</v>
      </c>
      <c r="I76">
        <v>60000</v>
      </c>
      <c r="J76" t="s">
        <v>47</v>
      </c>
      <c r="K76">
        <v>64200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T76" t="e">
        <v>#N/A</v>
      </c>
      <c r="U76" t="e">
        <v>#N/A</v>
      </c>
      <c r="V76">
        <v>17.86</v>
      </c>
      <c r="W76">
        <v>1098800</v>
      </c>
      <c r="X76">
        <f t="shared" si="8"/>
        <v>1098800</v>
      </c>
      <c r="Y76">
        <f t="shared" si="9"/>
        <v>0</v>
      </c>
      <c r="Z76" cm="1">
        <f t="array" aca="1" ref="Z76" ca="1">SumCellsByColor($B76:$U76,Z$2)</f>
        <v>788300</v>
      </c>
      <c r="AA76" cm="1">
        <f t="array" aca="1" ref="AA76" ca="1">SumCellsByColor($B76:$U76,AA$2)</f>
        <v>0</v>
      </c>
      <c r="AB76" cm="1">
        <f t="array" aca="1" ref="AB76" ca="1">SumCellsByColor($B76:$U76,AB$2)</f>
        <v>186300</v>
      </c>
      <c r="AC76" cm="1">
        <f t="array" aca="1" ref="AC76" ca="1">SumCellsByColor($B76:$U76,AC$2)</f>
        <v>0</v>
      </c>
      <c r="AD76" cm="1">
        <f t="array" aca="1" ref="AD76" ca="1">IFERROR(SumCellsByColor($B76:$U76,AD$2), 0)</f>
        <v>0</v>
      </c>
      <c r="AE76" t="e" cm="1">
        <f t="array" aca="1" ref="AE76" ca="1">SumCellsByColor($B76:$U76,AE$2)</f>
        <v>#VALUE!</v>
      </c>
      <c r="AF76">
        <f t="shared" ca="1" si="10"/>
        <v>0.16954859847105933</v>
      </c>
      <c r="AG76">
        <f t="shared" ca="1" si="11"/>
        <v>0.71741900254823443</v>
      </c>
      <c r="AH76">
        <f t="shared" ca="1" si="12"/>
        <v>0.16954859847105933</v>
      </c>
      <c r="AI76">
        <f t="shared" ca="1" si="13"/>
        <v>0.71741900254823443</v>
      </c>
      <c r="AJ76">
        <f t="shared" ca="1" si="14"/>
        <v>0</v>
      </c>
      <c r="AK76">
        <f t="shared" si="15"/>
        <v>0</v>
      </c>
    </row>
    <row r="77" spans="1:37">
      <c r="A77" s="2" t="s">
        <v>128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>
        <v>7.44</v>
      </c>
      <c r="W77">
        <v>10104606</v>
      </c>
      <c r="X77">
        <f t="shared" si="8"/>
        <v>0</v>
      </c>
      <c r="Y77">
        <f t="shared" si="9"/>
        <v>10104606</v>
      </c>
      <c r="Z77" cm="1">
        <f t="array" aca="1" ref="Z77" ca="1">SumCellsByColor($B77:$U77,Z$2)</f>
        <v>0</v>
      </c>
      <c r="AA77" cm="1">
        <f t="array" aca="1" ref="AA77" ca="1">SumCellsByColor($B77:$U77,AA$2)</f>
        <v>0</v>
      </c>
      <c r="AB77" cm="1">
        <f t="array" aca="1" ref="AB77" ca="1">SumCellsByColor($B77:$U77,AB$2)</f>
        <v>0</v>
      </c>
      <c r="AC77" cm="1">
        <f t="array" aca="1" ref="AC77" ca="1">SumCellsByColor($B77:$U77,AC$2)</f>
        <v>0</v>
      </c>
      <c r="AD77" cm="1">
        <f t="array" aca="1" ref="AD77" ca="1">IFERROR(SumCellsByColor($B77:$U77,AD$2), 0)</f>
        <v>0</v>
      </c>
      <c r="AE77" t="e" cm="1">
        <f t="array" aca="1" ref="AE77" ca="1">SumCellsByColor($B77:$U77,AE$2)</f>
        <v>#VALUE!</v>
      </c>
      <c r="AF77" t="e">
        <f t="shared" ca="1" si="10"/>
        <v>#DIV/0!</v>
      </c>
      <c r="AG77" t="e">
        <f t="shared" ca="1" si="11"/>
        <v>#DIV/0!</v>
      </c>
      <c r="AH77" t="e">
        <f t="shared" ca="1" si="12"/>
        <v>#DIV/0!</v>
      </c>
      <c r="AI77" t="e">
        <f t="shared" ca="1" si="13"/>
        <v>#DIV/0!</v>
      </c>
      <c r="AJ77" t="e">
        <f t="shared" ca="1" si="14"/>
        <v>#DIV/0!</v>
      </c>
      <c r="AK77">
        <f t="shared" si="15"/>
        <v>1</v>
      </c>
    </row>
    <row r="78" spans="1:37">
      <c r="A78" s="2" t="s">
        <v>129</v>
      </c>
      <c r="B78" s="3" t="s">
        <v>636</v>
      </c>
      <c r="C78" s="3">
        <v>3194000</v>
      </c>
      <c r="D78" t="e">
        <v>#N/A</v>
      </c>
      <c r="E78" t="e">
        <v>#N/A</v>
      </c>
      <c r="F78" t="s">
        <v>47</v>
      </c>
      <c r="G78">
        <v>485000</v>
      </c>
      <c r="H78" t="s">
        <v>30</v>
      </c>
      <c r="I78">
        <v>3217000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>
        <v>18.45</v>
      </c>
      <c r="W78">
        <v>6896000</v>
      </c>
      <c r="X78">
        <f t="shared" si="8"/>
        <v>6896000</v>
      </c>
      <c r="Y78">
        <f t="shared" si="9"/>
        <v>0</v>
      </c>
      <c r="Z78" cm="1">
        <f t="array" aca="1" ref="Z78" ca="1">SumCellsByColor($B78:$U78,Z$2)</f>
        <v>3194000</v>
      </c>
      <c r="AA78" cm="1">
        <f t="array" aca="1" ref="AA78" ca="1">SumCellsByColor($B78:$U78,AA$2)</f>
        <v>0</v>
      </c>
      <c r="AB78" cm="1">
        <f t="array" aca="1" ref="AB78" ca="1">SumCellsByColor($B78:$U78,AB$2)</f>
        <v>0</v>
      </c>
      <c r="AC78" cm="1">
        <f t="array" aca="1" ref="AC78" ca="1">SumCellsByColor($B78:$U78,AC$2)</f>
        <v>0</v>
      </c>
      <c r="AD78" cm="1">
        <f t="array" aca="1" ref="AD78" ca="1">IFERROR(SumCellsByColor($B78:$U78,AD$2), 0)</f>
        <v>0</v>
      </c>
      <c r="AE78" t="e" cm="1">
        <f t="array" aca="1" ref="AE78" ca="1">SumCellsByColor($B78:$U78,AE$2)</f>
        <v>#VALUE!</v>
      </c>
      <c r="AF78">
        <f t="shared" ca="1" si="10"/>
        <v>0</v>
      </c>
      <c r="AG78">
        <f t="shared" ca="1" si="11"/>
        <v>0.46316705336426917</v>
      </c>
      <c r="AH78" t="str">
        <f t="shared" ca="1" si="12"/>
        <v>#N/A</v>
      </c>
      <c r="AI78">
        <f t="shared" ca="1" si="13"/>
        <v>0.46316705336426917</v>
      </c>
      <c r="AJ78">
        <f t="shared" ca="1" si="14"/>
        <v>1</v>
      </c>
      <c r="AK78">
        <f t="shared" si="15"/>
        <v>0</v>
      </c>
    </row>
    <row r="79" spans="1:37">
      <c r="A79" s="2" t="s">
        <v>130</v>
      </c>
      <c r="B79" s="3" t="s">
        <v>637</v>
      </c>
      <c r="C79" s="3">
        <v>4501400</v>
      </c>
      <c r="D79" t="e">
        <v>#N/A</v>
      </c>
      <c r="E79" t="e">
        <v>#N/A</v>
      </c>
      <c r="F79" s="11" t="s">
        <v>131</v>
      </c>
      <c r="G79" s="10">
        <v>426400</v>
      </c>
      <c r="H79" t="s">
        <v>36</v>
      </c>
      <c r="I79">
        <v>261400</v>
      </c>
      <c r="J79" t="s">
        <v>600</v>
      </c>
      <c r="K79" t="e">
        <v>#N/A</v>
      </c>
      <c r="L79" t="s">
        <v>63</v>
      </c>
      <c r="M79">
        <v>503400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>
        <v>11.7</v>
      </c>
      <c r="W79">
        <v>5491800</v>
      </c>
      <c r="X79">
        <f t="shared" si="8"/>
        <v>5692600</v>
      </c>
      <c r="Y79">
        <f t="shared" si="9"/>
        <v>-200800</v>
      </c>
      <c r="Z79" cm="1">
        <f t="array" aca="1" ref="Z79" ca="1">SumCellsByColor($B79:$U79,Z$2)</f>
        <v>4501400</v>
      </c>
      <c r="AA79" cm="1">
        <f t="array" aca="1" ref="AA79" ca="1">SumCellsByColor($B79:$U79,AA$2)</f>
        <v>0</v>
      </c>
      <c r="AB79" cm="1">
        <f t="array" aca="1" ref="AB79" ca="1">SumCellsByColor($B79:$U79,AB$2)</f>
        <v>0</v>
      </c>
      <c r="AC79" cm="1">
        <f t="array" aca="1" ref="AC79" ca="1">SumCellsByColor($B79:$U79,AC$2)</f>
        <v>0</v>
      </c>
      <c r="AD79" cm="1">
        <f t="array" aca="1" ref="AD79" ca="1">IFERROR(SumCellsByColor($B79:$U79,AD$2), 0)</f>
        <v>426400</v>
      </c>
      <c r="AE79" t="e" cm="1">
        <f t="array" aca="1" ref="AE79" ca="1">SumCellsByColor($B79:$U79,AE$2)</f>
        <v>#VALUE!</v>
      </c>
      <c r="AF79">
        <f t="shared" ca="1" si="10"/>
        <v>7.4904261673049227E-2</v>
      </c>
      <c r="AG79">
        <f t="shared" ca="1" si="11"/>
        <v>0.79074588061694129</v>
      </c>
      <c r="AH79">
        <f t="shared" ca="1" si="12"/>
        <v>7.4904261673049227E-2</v>
      </c>
      <c r="AI79">
        <f t="shared" ca="1" si="13"/>
        <v>0.79074588061694129</v>
      </c>
      <c r="AJ79">
        <f t="shared" ca="1" si="14"/>
        <v>0</v>
      </c>
      <c r="AK79">
        <f t="shared" si="15"/>
        <v>0</v>
      </c>
    </row>
    <row r="80" spans="1:37">
      <c r="A80" s="2" t="s">
        <v>132</v>
      </c>
      <c r="B80" s="3" t="s">
        <v>636</v>
      </c>
      <c r="C80" s="3">
        <v>1863555</v>
      </c>
      <c r="D80" t="e">
        <v>#N/A</v>
      </c>
      <c r="E80" t="e">
        <v>#N/A</v>
      </c>
      <c r="F80" t="s">
        <v>77</v>
      </c>
      <c r="G80">
        <v>1754779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>
        <v>17.57</v>
      </c>
      <c r="W80">
        <v>3618334</v>
      </c>
      <c r="X80">
        <f t="shared" si="8"/>
        <v>3618334</v>
      </c>
      <c r="Y80">
        <f t="shared" si="9"/>
        <v>0</v>
      </c>
      <c r="Z80" cm="1">
        <f t="array" aca="1" ref="Z80" ca="1">SumCellsByColor($B80:$U80,Z$2)</f>
        <v>1863555</v>
      </c>
      <c r="AA80" cm="1">
        <f t="array" aca="1" ref="AA80" ca="1">SumCellsByColor($B80:$U80,AA$2)</f>
        <v>0</v>
      </c>
      <c r="AB80" cm="1">
        <f t="array" aca="1" ref="AB80" ca="1">SumCellsByColor($B80:$U80,AB$2)</f>
        <v>0</v>
      </c>
      <c r="AC80" cm="1">
        <f t="array" aca="1" ref="AC80" ca="1">SumCellsByColor($B80:$U80,AC$2)</f>
        <v>0</v>
      </c>
      <c r="AD80" cm="1">
        <f t="array" aca="1" ref="AD80" ca="1">IFERROR(SumCellsByColor($B80:$U80,AD$2), 0)</f>
        <v>0</v>
      </c>
      <c r="AE80" t="e" cm="1">
        <f t="array" aca="1" ref="AE80" ca="1">SumCellsByColor($B80:$U80,AE$2)</f>
        <v>#VALUE!</v>
      </c>
      <c r="AF80">
        <f t="shared" ca="1" si="10"/>
        <v>0</v>
      </c>
      <c r="AG80">
        <f t="shared" ca="1" si="11"/>
        <v>0.51503122707853943</v>
      </c>
      <c r="AH80" t="str">
        <f t="shared" ca="1" si="12"/>
        <v>#N/A</v>
      </c>
      <c r="AI80">
        <f t="shared" ca="1" si="13"/>
        <v>0.51503122707853943</v>
      </c>
      <c r="AJ80">
        <f t="shared" ca="1" si="14"/>
        <v>1</v>
      </c>
      <c r="AK80">
        <f t="shared" si="15"/>
        <v>0</v>
      </c>
    </row>
    <row r="81" spans="1:37">
      <c r="A81" s="2" t="s">
        <v>133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>
        <f t="shared" si="8"/>
        <v>0</v>
      </c>
      <c r="Y81" t="e">
        <f t="shared" si="9"/>
        <v>#N/A</v>
      </c>
      <c r="Z81" cm="1">
        <f t="array" aca="1" ref="Z81" ca="1">SumCellsByColor($B81:$U81,Z$2)</f>
        <v>0</v>
      </c>
      <c r="AA81" cm="1">
        <f t="array" aca="1" ref="AA81" ca="1">SumCellsByColor($B81:$U81,AA$2)</f>
        <v>0</v>
      </c>
      <c r="AB81" cm="1">
        <f t="array" aca="1" ref="AB81" ca="1">SumCellsByColor($B81:$U81,AB$2)</f>
        <v>0</v>
      </c>
      <c r="AC81" cm="1">
        <f t="array" aca="1" ref="AC81" ca="1">SumCellsByColor($B81:$U81,AC$2)</f>
        <v>0</v>
      </c>
      <c r="AD81" cm="1">
        <f t="array" aca="1" ref="AD81" ca="1">IFERROR(SumCellsByColor($B81:$U81,AD$2), 0)</f>
        <v>0</v>
      </c>
      <c r="AE81" t="e" cm="1">
        <f t="array" aca="1" ref="AE81" ca="1">SumCellsByColor($B81:$U81,AE$2)</f>
        <v>#VALUE!</v>
      </c>
      <c r="AF81" t="e">
        <f t="shared" ca="1" si="10"/>
        <v>#DIV/0!</v>
      </c>
      <c r="AG81" t="e">
        <f t="shared" ca="1" si="11"/>
        <v>#DIV/0!</v>
      </c>
      <c r="AH81" t="e">
        <f t="shared" ca="1" si="12"/>
        <v>#DIV/0!</v>
      </c>
      <c r="AI81" t="e">
        <f t="shared" ca="1" si="13"/>
        <v>#DIV/0!</v>
      </c>
      <c r="AJ81" t="e">
        <f t="shared" ca="1" si="14"/>
        <v>#DIV/0!</v>
      </c>
      <c r="AK81">
        <f t="shared" si="15"/>
        <v>1</v>
      </c>
    </row>
    <row r="82" spans="1:37">
      <c r="A82" s="2" t="s">
        <v>134</v>
      </c>
      <c r="B82" s="3" t="s">
        <v>637</v>
      </c>
      <c r="C82" s="3">
        <v>1821500</v>
      </c>
      <c r="D82" t="e">
        <v>#N/A</v>
      </c>
      <c r="E82" t="e">
        <v>#N/A</v>
      </c>
      <c r="F82" t="s">
        <v>36</v>
      </c>
      <c r="G82">
        <v>77600</v>
      </c>
      <c r="H82" s="12" t="s">
        <v>23</v>
      </c>
      <c r="I82" s="5">
        <v>229300</v>
      </c>
      <c r="J82" t="s">
        <v>30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>
        <v>12</v>
      </c>
      <c r="W82">
        <v>2164583</v>
      </c>
      <c r="X82">
        <f t="shared" si="8"/>
        <v>2128400</v>
      </c>
      <c r="Y82">
        <f t="shared" si="9"/>
        <v>36183</v>
      </c>
      <c r="Z82" cm="1">
        <f t="array" aca="1" ref="Z82" ca="1">SumCellsByColor($B82:$U82,Z$2)</f>
        <v>1821500</v>
      </c>
      <c r="AA82" cm="1">
        <f t="array" aca="1" ref="AA82" ca="1">SumCellsByColor($B82:$U82,AA$2)</f>
        <v>0</v>
      </c>
      <c r="AB82" cm="1">
        <f t="array" aca="1" ref="AB82" ca="1">SumCellsByColor($B82:$U82,AB$2)</f>
        <v>229300</v>
      </c>
      <c r="AC82" cm="1">
        <f t="array" aca="1" ref="AC82" ca="1">SumCellsByColor($B82:$U82,AC$2)</f>
        <v>0</v>
      </c>
      <c r="AD82" cm="1">
        <f t="array" aca="1" ref="AD82" ca="1">IFERROR(SumCellsByColor($B82:$U82,AD$2), 0)</f>
        <v>0</v>
      </c>
      <c r="AE82" t="e" cm="1">
        <f t="array" aca="1" ref="AE82" ca="1">SumCellsByColor($B82:$U82,AE$2)</f>
        <v>#VALUE!</v>
      </c>
      <c r="AF82">
        <f t="shared" ca="1" si="10"/>
        <v>0.10773350873895884</v>
      </c>
      <c r="AG82">
        <f t="shared" ca="1" si="11"/>
        <v>0.85580717910167259</v>
      </c>
      <c r="AH82">
        <f t="shared" ca="1" si="12"/>
        <v>0.10773350873895884</v>
      </c>
      <c r="AI82">
        <f t="shared" ca="1" si="13"/>
        <v>0.85580717910167259</v>
      </c>
      <c r="AJ82">
        <f t="shared" ca="1" si="14"/>
        <v>0</v>
      </c>
      <c r="AK82">
        <f t="shared" si="15"/>
        <v>0</v>
      </c>
    </row>
    <row r="83" spans="1:37">
      <c r="A83" s="2" t="s">
        <v>135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>
        <v>8.6999999999999993</v>
      </c>
      <c r="W83">
        <v>33871000</v>
      </c>
      <c r="X83">
        <f t="shared" si="8"/>
        <v>0</v>
      </c>
      <c r="Y83">
        <f t="shared" si="9"/>
        <v>33871000</v>
      </c>
      <c r="Z83" cm="1">
        <f t="array" aca="1" ref="Z83" ca="1">SumCellsByColor($B83:$U83,Z$2)</f>
        <v>0</v>
      </c>
      <c r="AA83" cm="1">
        <f t="array" aca="1" ref="AA83" ca="1">SumCellsByColor($B83:$U83,AA$2)</f>
        <v>0</v>
      </c>
      <c r="AB83" cm="1">
        <f t="array" aca="1" ref="AB83" ca="1">SumCellsByColor($B83:$U83,AB$2)</f>
        <v>0</v>
      </c>
      <c r="AC83" cm="1">
        <f t="array" aca="1" ref="AC83" ca="1">SumCellsByColor($B83:$U83,AC$2)</f>
        <v>0</v>
      </c>
      <c r="AD83" cm="1">
        <f t="array" aca="1" ref="AD83" ca="1">IFERROR(SumCellsByColor($B83:$U83,AD$2), 0)</f>
        <v>0</v>
      </c>
      <c r="AE83" t="e" cm="1">
        <f t="array" aca="1" ref="AE83" ca="1">SumCellsByColor($B83:$U83,AE$2)</f>
        <v>#VALUE!</v>
      </c>
      <c r="AF83" t="e">
        <f t="shared" ca="1" si="10"/>
        <v>#DIV/0!</v>
      </c>
      <c r="AG83" t="e">
        <f t="shared" ca="1" si="11"/>
        <v>#DIV/0!</v>
      </c>
      <c r="AH83" t="e">
        <f t="shared" ca="1" si="12"/>
        <v>#DIV/0!</v>
      </c>
      <c r="AI83" t="e">
        <f t="shared" ca="1" si="13"/>
        <v>#DIV/0!</v>
      </c>
      <c r="AJ83" t="e">
        <f t="shared" ca="1" si="14"/>
        <v>#DIV/0!</v>
      </c>
      <c r="AK83">
        <f t="shared" si="15"/>
        <v>1</v>
      </c>
    </row>
    <row r="84" spans="1:37">
      <c r="A84" s="2" t="s">
        <v>136</v>
      </c>
      <c r="B84" s="3" t="s">
        <v>636</v>
      </c>
      <c r="C84" s="3">
        <v>12494023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>
        <v>3.65</v>
      </c>
      <c r="W84">
        <v>12494023</v>
      </c>
      <c r="X84">
        <f t="shared" si="8"/>
        <v>12494023</v>
      </c>
      <c r="Y84">
        <f t="shared" si="9"/>
        <v>0</v>
      </c>
      <c r="Z84" cm="1">
        <f t="array" aca="1" ref="Z84" ca="1">SumCellsByColor($B84:$U84,Z$2)</f>
        <v>12494023</v>
      </c>
      <c r="AA84" cm="1">
        <f t="array" aca="1" ref="AA84" ca="1">SumCellsByColor($B84:$U84,AA$2)</f>
        <v>0</v>
      </c>
      <c r="AB84" cm="1">
        <f t="array" aca="1" ref="AB84" ca="1">SumCellsByColor($B84:$U84,AB$2)</f>
        <v>0</v>
      </c>
      <c r="AC84" cm="1">
        <f t="array" aca="1" ref="AC84" ca="1">SumCellsByColor($B84:$U84,AC$2)</f>
        <v>0</v>
      </c>
      <c r="AD84" cm="1">
        <f t="array" aca="1" ref="AD84" ca="1">IFERROR(SumCellsByColor($B84:$U84,AD$2), 0)</f>
        <v>0</v>
      </c>
      <c r="AE84" t="e" cm="1">
        <f t="array" aca="1" ref="AE84" ca="1">SumCellsByColor($B84:$U84,AE$2)</f>
        <v>#VALUE!</v>
      </c>
      <c r="AF84">
        <f t="shared" ca="1" si="10"/>
        <v>0</v>
      </c>
      <c r="AG84">
        <f t="shared" ca="1" si="11"/>
        <v>1</v>
      </c>
      <c r="AH84">
        <f t="shared" ca="1" si="12"/>
        <v>0</v>
      </c>
      <c r="AI84">
        <f t="shared" ca="1" si="13"/>
        <v>1</v>
      </c>
      <c r="AJ84">
        <f t="shared" ca="1" si="14"/>
        <v>0</v>
      </c>
      <c r="AK84">
        <f t="shared" si="15"/>
        <v>0</v>
      </c>
    </row>
    <row r="85" spans="1:37">
      <c r="A85" s="2" t="s">
        <v>137</v>
      </c>
      <c r="B85" s="3" t="s">
        <v>637</v>
      </c>
      <c r="C85" s="3">
        <v>3277088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>
        <v>-6.25</v>
      </c>
      <c r="W85">
        <v>3277088</v>
      </c>
      <c r="X85">
        <f t="shared" si="8"/>
        <v>3277088</v>
      </c>
      <c r="Y85">
        <f t="shared" si="9"/>
        <v>0</v>
      </c>
      <c r="Z85" cm="1">
        <f t="array" aca="1" ref="Z85" ca="1">SumCellsByColor($B85:$U85,Z$2)</f>
        <v>3277088</v>
      </c>
      <c r="AA85" cm="1">
        <f t="array" aca="1" ref="AA85" ca="1">SumCellsByColor($B85:$U85,AA$2)</f>
        <v>0</v>
      </c>
      <c r="AB85" cm="1">
        <f t="array" aca="1" ref="AB85" ca="1">SumCellsByColor($B85:$U85,AB$2)</f>
        <v>0</v>
      </c>
      <c r="AC85" cm="1">
        <f t="array" aca="1" ref="AC85" ca="1">SumCellsByColor($B85:$U85,AC$2)</f>
        <v>0</v>
      </c>
      <c r="AD85" cm="1">
        <f t="array" aca="1" ref="AD85" ca="1">IFERROR(SumCellsByColor($B85:$U85,AD$2), 0)</f>
        <v>0</v>
      </c>
      <c r="AE85" t="e" cm="1">
        <f t="array" aca="1" ref="AE85" ca="1">SumCellsByColor($B85:$U85,AE$2)</f>
        <v>#VALUE!</v>
      </c>
      <c r="AF85">
        <f t="shared" ca="1" si="10"/>
        <v>0</v>
      </c>
      <c r="AG85">
        <f t="shared" ca="1" si="11"/>
        <v>1</v>
      </c>
      <c r="AH85">
        <f t="shared" ca="1" si="12"/>
        <v>0</v>
      </c>
      <c r="AI85">
        <f t="shared" ca="1" si="13"/>
        <v>1</v>
      </c>
      <c r="AJ85">
        <f t="shared" ca="1" si="14"/>
        <v>0</v>
      </c>
      <c r="AK85">
        <f t="shared" si="15"/>
        <v>0</v>
      </c>
    </row>
    <row r="86" spans="1:37">
      <c r="A86" s="2" t="s">
        <v>138</v>
      </c>
      <c r="B86" s="3" t="s">
        <v>636</v>
      </c>
      <c r="C86" s="3">
        <v>124727</v>
      </c>
      <c r="D86" t="e">
        <v>#N/A</v>
      </c>
      <c r="E86" t="e">
        <v>#N/A</v>
      </c>
      <c r="F86" s="12" t="s">
        <v>23</v>
      </c>
      <c r="G86" s="5">
        <v>23793</v>
      </c>
      <c r="H86" t="s">
        <v>47</v>
      </c>
      <c r="I86">
        <v>6162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>
        <v>49.79</v>
      </c>
      <c r="W86">
        <v>145360</v>
      </c>
      <c r="X86">
        <f t="shared" si="8"/>
        <v>154682</v>
      </c>
      <c r="Y86">
        <f t="shared" si="9"/>
        <v>-9322</v>
      </c>
      <c r="Z86" cm="1">
        <f t="array" aca="1" ref="Z86" ca="1">SumCellsByColor($B86:$U86,Z$2)</f>
        <v>124727</v>
      </c>
      <c r="AA86" cm="1">
        <f t="array" aca="1" ref="AA86" ca="1">SumCellsByColor($B86:$U86,AA$2)</f>
        <v>0</v>
      </c>
      <c r="AB86" cm="1">
        <f t="array" aca="1" ref="AB86" ca="1">SumCellsByColor($B86:$U86,AB$2)</f>
        <v>23793</v>
      </c>
      <c r="AC86" cm="1">
        <f t="array" aca="1" ref="AC86" ca="1">SumCellsByColor($B86:$U86,AC$2)</f>
        <v>0</v>
      </c>
      <c r="AD86" cm="1">
        <f t="array" aca="1" ref="AD86" ca="1">IFERROR(SumCellsByColor($B86:$U86,AD$2), 0)</f>
        <v>0</v>
      </c>
      <c r="AE86" t="e" cm="1">
        <f t="array" aca="1" ref="AE86" ca="1">SumCellsByColor($B86:$U86,AE$2)</f>
        <v>#VALUE!</v>
      </c>
      <c r="AF86">
        <f t="shared" ca="1" si="10"/>
        <v>0.15381880244630919</v>
      </c>
      <c r="AG86">
        <f t="shared" ca="1" si="11"/>
        <v>0.80634462962723519</v>
      </c>
      <c r="AH86">
        <f t="shared" ca="1" si="12"/>
        <v>0.15381880244630919</v>
      </c>
      <c r="AI86">
        <f t="shared" ca="1" si="13"/>
        <v>0.80634462962723519</v>
      </c>
      <c r="AJ86">
        <f t="shared" ca="1" si="14"/>
        <v>0</v>
      </c>
      <c r="AK86">
        <f t="shared" si="15"/>
        <v>0</v>
      </c>
    </row>
    <row r="87" spans="1:37">
      <c r="A87" s="2" t="s">
        <v>139</v>
      </c>
      <c r="B87" s="3" t="s">
        <v>637</v>
      </c>
      <c r="C87" s="3">
        <v>2922500</v>
      </c>
      <c r="D87" t="e">
        <v>#N/A</v>
      </c>
      <c r="E87" t="e">
        <v>#N/A</v>
      </c>
      <c r="F87" t="s">
        <v>36</v>
      </c>
      <c r="G87">
        <v>149800</v>
      </c>
      <c r="H87" s="12" t="s">
        <v>23</v>
      </c>
      <c r="I87" s="5">
        <v>1138500</v>
      </c>
      <c r="J87" t="s">
        <v>30</v>
      </c>
      <c r="K87">
        <v>350000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>
        <v>9.7899999999999991</v>
      </c>
      <c r="W87">
        <v>4560800</v>
      </c>
      <c r="X87">
        <f t="shared" si="8"/>
        <v>4560800</v>
      </c>
      <c r="Y87">
        <f t="shared" si="9"/>
        <v>0</v>
      </c>
      <c r="Z87" cm="1">
        <f t="array" aca="1" ref="Z87" ca="1">SumCellsByColor($B87:$U87,Z$2)</f>
        <v>2922500</v>
      </c>
      <c r="AA87" cm="1">
        <f t="array" aca="1" ref="AA87" ca="1">SumCellsByColor($B87:$U87,AA$2)</f>
        <v>0</v>
      </c>
      <c r="AB87" cm="1">
        <f t="array" aca="1" ref="AB87" ca="1">SumCellsByColor($B87:$U87,AB$2)</f>
        <v>1138500</v>
      </c>
      <c r="AC87" cm="1">
        <f t="array" aca="1" ref="AC87" ca="1">SumCellsByColor($B87:$U87,AC$2)</f>
        <v>0</v>
      </c>
      <c r="AD87" cm="1">
        <f t="array" aca="1" ref="AD87" ca="1">IFERROR(SumCellsByColor($B87:$U87,AD$2), 0)</f>
        <v>0</v>
      </c>
      <c r="AE87" t="e" cm="1">
        <f t="array" aca="1" ref="AE87" ca="1">SumCellsByColor($B87:$U87,AE$2)</f>
        <v>#VALUE!</v>
      </c>
      <c r="AF87">
        <f t="shared" ca="1" si="10"/>
        <v>0.24962725837572355</v>
      </c>
      <c r="AG87">
        <f t="shared" ca="1" si="11"/>
        <v>0.64078670408700233</v>
      </c>
      <c r="AH87">
        <f t="shared" ca="1" si="12"/>
        <v>0.24962725837572355</v>
      </c>
      <c r="AI87">
        <f t="shared" ca="1" si="13"/>
        <v>0.64078670408700233</v>
      </c>
      <c r="AJ87">
        <f t="shared" ca="1" si="14"/>
        <v>0</v>
      </c>
      <c r="AK87">
        <f t="shared" si="15"/>
        <v>0</v>
      </c>
    </row>
    <row r="88" spans="1:37">
      <c r="A88" s="2" t="s">
        <v>140</v>
      </c>
      <c r="B88" s="3" t="s">
        <v>636</v>
      </c>
      <c r="C88" s="3">
        <v>476872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>
        <v>22.82</v>
      </c>
      <c r="W88">
        <v>476872</v>
      </c>
      <c r="X88">
        <f t="shared" si="8"/>
        <v>476872</v>
      </c>
      <c r="Y88">
        <f t="shared" si="9"/>
        <v>0</v>
      </c>
      <c r="Z88" cm="1">
        <f t="array" aca="1" ref="Z88" ca="1">SumCellsByColor($B88:$U88,Z$2)</f>
        <v>476872</v>
      </c>
      <c r="AA88" cm="1">
        <f t="array" aca="1" ref="AA88" ca="1">SumCellsByColor($B88:$U88,AA$2)</f>
        <v>0</v>
      </c>
      <c r="AB88" cm="1">
        <f t="array" aca="1" ref="AB88" ca="1">SumCellsByColor($B88:$U88,AB$2)</f>
        <v>0</v>
      </c>
      <c r="AC88" cm="1">
        <f t="array" aca="1" ref="AC88" ca="1">SumCellsByColor($B88:$U88,AC$2)</f>
        <v>0</v>
      </c>
      <c r="AD88" cm="1">
        <f t="array" aca="1" ref="AD88" ca="1">IFERROR(SumCellsByColor($B88:$U88,AD$2), 0)</f>
        <v>0</v>
      </c>
      <c r="AE88" t="e" cm="1">
        <f t="array" aca="1" ref="AE88" ca="1">SumCellsByColor($B88:$U88,AE$2)</f>
        <v>#VALUE!</v>
      </c>
      <c r="AF88">
        <f t="shared" ca="1" si="10"/>
        <v>0</v>
      </c>
      <c r="AG88">
        <f t="shared" ca="1" si="11"/>
        <v>1</v>
      </c>
      <c r="AH88">
        <f t="shared" ca="1" si="12"/>
        <v>0</v>
      </c>
      <c r="AI88">
        <f t="shared" ca="1" si="13"/>
        <v>1</v>
      </c>
      <c r="AJ88">
        <f t="shared" ca="1" si="14"/>
        <v>0</v>
      </c>
      <c r="AK88">
        <f t="shared" si="15"/>
        <v>0</v>
      </c>
    </row>
    <row r="89" spans="1:37">
      <c r="A89" s="2" t="s">
        <v>141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>
        <v>18.29</v>
      </c>
      <c r="W89">
        <v>2451943</v>
      </c>
      <c r="X89">
        <f t="shared" si="8"/>
        <v>0</v>
      </c>
      <c r="Y89">
        <f t="shared" si="9"/>
        <v>2451943</v>
      </c>
      <c r="Z89" cm="1">
        <f t="array" aca="1" ref="Z89" ca="1">SumCellsByColor($B89:$U89,Z$2)</f>
        <v>0</v>
      </c>
      <c r="AA89" cm="1">
        <f t="array" aca="1" ref="AA89" ca="1">SumCellsByColor($B89:$U89,AA$2)</f>
        <v>0</v>
      </c>
      <c r="AB89" cm="1">
        <f t="array" aca="1" ref="AB89" ca="1">SumCellsByColor($B89:$U89,AB$2)</f>
        <v>0</v>
      </c>
      <c r="AC89" cm="1">
        <f t="array" aca="1" ref="AC89" ca="1">SumCellsByColor($B89:$U89,AC$2)</f>
        <v>0</v>
      </c>
      <c r="AD89" cm="1">
        <f t="array" aca="1" ref="AD89" ca="1">IFERROR(SumCellsByColor($B89:$U89,AD$2), 0)</f>
        <v>0</v>
      </c>
      <c r="AE89" t="e" cm="1">
        <f t="array" aca="1" ref="AE89" ca="1">SumCellsByColor($B89:$U89,AE$2)</f>
        <v>#VALUE!</v>
      </c>
      <c r="AF89" t="e">
        <f t="shared" ca="1" si="10"/>
        <v>#DIV/0!</v>
      </c>
      <c r="AG89" t="e">
        <f t="shared" ca="1" si="11"/>
        <v>#DIV/0!</v>
      </c>
      <c r="AH89" t="e">
        <f t="shared" ca="1" si="12"/>
        <v>#DIV/0!</v>
      </c>
      <c r="AI89" t="e">
        <f t="shared" ca="1" si="13"/>
        <v>#DIV/0!</v>
      </c>
      <c r="AJ89" t="e">
        <f t="shared" ca="1" si="14"/>
        <v>#DIV/0!</v>
      </c>
      <c r="AK89">
        <f t="shared" si="15"/>
        <v>1</v>
      </c>
    </row>
    <row r="90" spans="1:37">
      <c r="A90" s="2" t="s">
        <v>142</v>
      </c>
      <c r="B90" s="3" t="s">
        <v>636</v>
      </c>
      <c r="C90" s="3">
        <v>33701000</v>
      </c>
      <c r="D90" t="e">
        <v>#N/A</v>
      </c>
      <c r="E90" t="e">
        <v>#N/A</v>
      </c>
      <c r="F90" t="s">
        <v>58</v>
      </c>
      <c r="G90">
        <v>5568000</v>
      </c>
      <c r="H90" t="s">
        <v>146</v>
      </c>
      <c r="I90">
        <v>1026000</v>
      </c>
      <c r="J90" s="12" t="s">
        <v>23</v>
      </c>
      <c r="K90" s="5">
        <v>9038000</v>
      </c>
      <c r="L90" t="s">
        <v>145</v>
      </c>
      <c r="M90">
        <v>887000</v>
      </c>
      <c r="N90" t="s">
        <v>144</v>
      </c>
      <c r="O90">
        <v>542000</v>
      </c>
      <c r="P90" t="s">
        <v>143</v>
      </c>
      <c r="Q90">
        <v>559000</v>
      </c>
      <c r="R90" t="e">
        <v>#N/A</v>
      </c>
      <c r="S90" t="e">
        <v>#N/A</v>
      </c>
      <c r="T90" t="e">
        <v>#N/A</v>
      </c>
      <c r="U90" t="e">
        <v>#N/A</v>
      </c>
      <c r="V90">
        <v>8.69</v>
      </c>
      <c r="W90">
        <v>51321000</v>
      </c>
      <c r="X90">
        <f t="shared" si="8"/>
        <v>51321000</v>
      </c>
      <c r="Y90">
        <f t="shared" si="9"/>
        <v>0</v>
      </c>
      <c r="Z90" cm="1">
        <f t="array" aca="1" ref="Z90" ca="1">SumCellsByColor($B90:$U90,Z$2)</f>
        <v>33701000</v>
      </c>
      <c r="AA90" cm="1">
        <f t="array" aca="1" ref="AA90" ca="1">SumCellsByColor($B90:$U90,AA$2)</f>
        <v>0</v>
      </c>
      <c r="AB90" cm="1">
        <f t="array" aca="1" ref="AB90" ca="1">SumCellsByColor($B90:$U90,AB$2)</f>
        <v>9038000</v>
      </c>
      <c r="AC90" cm="1">
        <f t="array" aca="1" ref="AC90" ca="1">SumCellsByColor($B90:$U90,AC$2)</f>
        <v>0</v>
      </c>
      <c r="AD90" cm="1">
        <f t="array" aca="1" ref="AD90" ca="1">IFERROR(SumCellsByColor($B90:$U90,AD$2), 0)</f>
        <v>0</v>
      </c>
      <c r="AE90" t="e" cm="1">
        <f t="array" aca="1" ref="AE90" ca="1">SumCellsByColor($B90:$U90,AE$2)</f>
        <v>#VALUE!</v>
      </c>
      <c r="AF90">
        <f t="shared" ca="1" si="10"/>
        <v>0.17610724654624813</v>
      </c>
      <c r="AG90">
        <f t="shared" ca="1" si="11"/>
        <v>0.65667075855887458</v>
      </c>
      <c r="AH90">
        <f t="shared" ca="1" si="12"/>
        <v>0.17610724654624813</v>
      </c>
      <c r="AI90">
        <f t="shared" ca="1" si="13"/>
        <v>0.65667075855887458</v>
      </c>
      <c r="AJ90">
        <f t="shared" ca="1" si="14"/>
        <v>0</v>
      </c>
      <c r="AK90">
        <f t="shared" si="15"/>
        <v>0</v>
      </c>
    </row>
    <row r="91" spans="1:37">
      <c r="A91" s="2" t="s">
        <v>147</v>
      </c>
      <c r="B91" s="3" t="s">
        <v>636</v>
      </c>
      <c r="C91" s="3">
        <v>1235396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>
        <v>-5.77</v>
      </c>
      <c r="W91">
        <v>1235396</v>
      </c>
      <c r="X91">
        <f t="shared" si="8"/>
        <v>1235396</v>
      </c>
      <c r="Y91">
        <f t="shared" si="9"/>
        <v>0</v>
      </c>
      <c r="Z91" cm="1">
        <f t="array" aca="1" ref="Z91" ca="1">SumCellsByColor($B91:$U91,Z$2)</f>
        <v>1235396</v>
      </c>
      <c r="AA91" cm="1">
        <f t="array" aca="1" ref="AA91" ca="1">SumCellsByColor($B91:$U91,AA$2)</f>
        <v>0</v>
      </c>
      <c r="AB91" cm="1">
        <f t="array" aca="1" ref="AB91" ca="1">SumCellsByColor($B91:$U91,AB$2)</f>
        <v>0</v>
      </c>
      <c r="AC91" cm="1">
        <f t="array" aca="1" ref="AC91" ca="1">SumCellsByColor($B91:$U91,AC$2)</f>
        <v>0</v>
      </c>
      <c r="AD91" cm="1">
        <f t="array" aca="1" ref="AD91" ca="1">IFERROR(SumCellsByColor($B91:$U91,AD$2), 0)</f>
        <v>0</v>
      </c>
      <c r="AE91" t="e" cm="1">
        <f t="array" aca="1" ref="AE91" ca="1">SumCellsByColor($B91:$U91,AE$2)</f>
        <v>#VALUE!</v>
      </c>
      <c r="AF91">
        <f t="shared" ca="1" si="10"/>
        <v>0</v>
      </c>
      <c r="AG91">
        <f t="shared" ca="1" si="11"/>
        <v>1</v>
      </c>
      <c r="AH91">
        <f t="shared" ca="1" si="12"/>
        <v>0</v>
      </c>
      <c r="AI91">
        <f t="shared" ca="1" si="13"/>
        <v>1</v>
      </c>
      <c r="AJ91">
        <f t="shared" ca="1" si="14"/>
        <v>0</v>
      </c>
      <c r="AK91">
        <f t="shared" si="15"/>
        <v>0</v>
      </c>
    </row>
    <row r="92" spans="1:37">
      <c r="A92" s="2" t="s">
        <v>148</v>
      </c>
      <c r="B92" s="3" t="s">
        <v>636</v>
      </c>
      <c r="C92" s="3">
        <v>870779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>
        <v>42.34</v>
      </c>
      <c r="W92">
        <v>870779</v>
      </c>
      <c r="X92">
        <f t="shared" si="8"/>
        <v>870779</v>
      </c>
      <c r="Y92">
        <f t="shared" si="9"/>
        <v>0</v>
      </c>
      <c r="Z92" cm="1">
        <f t="array" aca="1" ref="Z92" ca="1">SumCellsByColor($B92:$U92,Z$2)</f>
        <v>870779</v>
      </c>
      <c r="AA92" cm="1">
        <f t="array" aca="1" ref="AA92" ca="1">SumCellsByColor($B92:$U92,AA$2)</f>
        <v>0</v>
      </c>
      <c r="AB92" cm="1">
        <f t="array" aca="1" ref="AB92" ca="1">SumCellsByColor($B92:$U92,AB$2)</f>
        <v>0</v>
      </c>
      <c r="AC92" cm="1">
        <f t="array" aca="1" ref="AC92" ca="1">SumCellsByColor($B92:$U92,AC$2)</f>
        <v>0</v>
      </c>
      <c r="AD92" cm="1">
        <f t="array" aca="1" ref="AD92" ca="1">IFERROR(SumCellsByColor($B92:$U92,AD$2), 0)</f>
        <v>0</v>
      </c>
      <c r="AE92" t="e" cm="1">
        <f t="array" aca="1" ref="AE92" ca="1">SumCellsByColor($B92:$U92,AE$2)</f>
        <v>#VALUE!</v>
      </c>
      <c r="AF92">
        <f t="shared" ca="1" si="10"/>
        <v>0</v>
      </c>
      <c r="AG92">
        <f t="shared" ca="1" si="11"/>
        <v>1</v>
      </c>
      <c r="AH92">
        <f t="shared" ca="1" si="12"/>
        <v>0</v>
      </c>
      <c r="AI92">
        <f t="shared" ca="1" si="13"/>
        <v>1</v>
      </c>
      <c r="AJ92">
        <f t="shared" ca="1" si="14"/>
        <v>0</v>
      </c>
      <c r="AK92">
        <f t="shared" si="15"/>
        <v>0</v>
      </c>
    </row>
    <row r="93" spans="1:37">
      <c r="A93" s="2" t="s">
        <v>149</v>
      </c>
      <c r="B93" s="3" t="s">
        <v>636</v>
      </c>
      <c r="C93" s="3">
        <v>1577000</v>
      </c>
      <c r="D93" t="e">
        <v>#N/A</v>
      </c>
      <c r="E93" t="e">
        <v>#N/A</v>
      </c>
      <c r="F93" s="12" t="s">
        <v>23</v>
      </c>
      <c r="G93" s="5">
        <v>406000</v>
      </c>
      <c r="H93" t="s">
        <v>47</v>
      </c>
      <c r="I93">
        <v>544000</v>
      </c>
      <c r="J93" t="s">
        <v>684</v>
      </c>
      <c r="K93">
        <v>170000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>
        <v>21.06</v>
      </c>
      <c r="W93">
        <v>2664000</v>
      </c>
      <c r="X93">
        <f t="shared" si="8"/>
        <v>2697000</v>
      </c>
      <c r="Y93">
        <f t="shared" si="9"/>
        <v>-33000</v>
      </c>
      <c r="Z93" cm="1">
        <f t="array" aca="1" ref="Z93" ca="1">SumCellsByColor($B93:$U93,Z$2)</f>
        <v>1577000</v>
      </c>
      <c r="AA93" cm="1">
        <f t="array" aca="1" ref="AA93" ca="1">SumCellsByColor($B93:$U93,AA$2)</f>
        <v>0</v>
      </c>
      <c r="AB93" cm="1">
        <f t="array" aca="1" ref="AB93" ca="1">SumCellsByColor($B93:$U93,AB$2)</f>
        <v>406000</v>
      </c>
      <c r="AC93" cm="1">
        <f t="array" aca="1" ref="AC93" ca="1">SumCellsByColor($B93:$U93,AC$2)</f>
        <v>0</v>
      </c>
      <c r="AD93" cm="1">
        <f t="array" aca="1" ref="AD93" ca="1">IFERROR(SumCellsByColor($B93:$U93,AD$2), 0)</f>
        <v>0</v>
      </c>
      <c r="AE93" t="e" cm="1">
        <f t="array" aca="1" ref="AE93" ca="1">SumCellsByColor($B93:$U93,AE$2)</f>
        <v>#VALUE!</v>
      </c>
      <c r="AF93">
        <f t="shared" ca="1" si="10"/>
        <v>0.15053763440860216</v>
      </c>
      <c r="AG93">
        <f t="shared" ca="1" si="11"/>
        <v>0.58472376714868368</v>
      </c>
      <c r="AH93">
        <f t="shared" ca="1" si="12"/>
        <v>0.15053763440860216</v>
      </c>
      <c r="AI93">
        <f t="shared" ca="1" si="13"/>
        <v>0.58472376714868368</v>
      </c>
      <c r="AJ93">
        <f t="shared" ca="1" si="14"/>
        <v>0</v>
      </c>
      <c r="AK93">
        <f t="shared" si="15"/>
        <v>0</v>
      </c>
    </row>
    <row r="94" spans="1:37">
      <c r="A94" s="2" t="s">
        <v>150</v>
      </c>
      <c r="B94" s="3" t="s">
        <v>636</v>
      </c>
      <c r="C94" s="3">
        <v>12114000</v>
      </c>
      <c r="D94" t="e">
        <v>#N/A</v>
      </c>
      <c r="E94" t="e">
        <v>#N/A</v>
      </c>
      <c r="F94" s="6" t="s">
        <v>152</v>
      </c>
      <c r="G94" s="6">
        <v>3414000</v>
      </c>
      <c r="H94" t="s">
        <v>151</v>
      </c>
      <c r="I94">
        <v>1314000</v>
      </c>
      <c r="J94" t="s">
        <v>682</v>
      </c>
      <c r="K94">
        <v>1374000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>
        <v>29.9</v>
      </c>
      <c r="W94">
        <v>18216000</v>
      </c>
      <c r="X94">
        <f t="shared" si="8"/>
        <v>18216000</v>
      </c>
      <c r="Y94">
        <f t="shared" si="9"/>
        <v>0</v>
      </c>
      <c r="Z94" cm="1">
        <f t="array" aca="1" ref="Z94" ca="1">SumCellsByColor($B94:$U94,Z$2)</f>
        <v>12114000</v>
      </c>
      <c r="AA94" cm="1">
        <f t="array" aca="1" ref="AA94" ca="1">SumCellsByColor($B94:$U94,AA$2)</f>
        <v>0</v>
      </c>
      <c r="AB94" cm="1">
        <f t="array" aca="1" ref="AB94" ca="1">SumCellsByColor($B94:$U94,AB$2)</f>
        <v>0</v>
      </c>
      <c r="AC94" cm="1">
        <f t="array" aca="1" ref="AC94" ca="1">SumCellsByColor($B94:$U94,AC$2)</f>
        <v>3414000</v>
      </c>
      <c r="AD94" cm="1">
        <f t="array" aca="1" ref="AD94" ca="1">IFERROR(SumCellsByColor($B94:$U94,AD$2), 0)</f>
        <v>0</v>
      </c>
      <c r="AE94" t="e" cm="1">
        <f t="array" aca="1" ref="AE94" ca="1">SumCellsByColor($B94:$U94,AE$2)</f>
        <v>#VALUE!</v>
      </c>
      <c r="AF94">
        <f t="shared" ca="1" si="10"/>
        <v>0</v>
      </c>
      <c r="AG94">
        <f t="shared" ca="1" si="11"/>
        <v>0.66501976284584985</v>
      </c>
      <c r="AH94">
        <f t="shared" ca="1" si="12"/>
        <v>0.18741765480895917</v>
      </c>
      <c r="AI94">
        <f t="shared" ca="1" si="13"/>
        <v>0.66501976284584985</v>
      </c>
      <c r="AJ94">
        <f t="shared" ca="1" si="14"/>
        <v>0</v>
      </c>
      <c r="AK94">
        <f t="shared" si="15"/>
        <v>0</v>
      </c>
    </row>
    <row r="95" spans="1:37">
      <c r="A95" s="2" t="s">
        <v>153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>
        <v>28.88</v>
      </c>
      <c r="W95">
        <v>1096160</v>
      </c>
      <c r="X95">
        <f t="shared" si="8"/>
        <v>0</v>
      </c>
      <c r="Y95">
        <f t="shared" si="9"/>
        <v>1096160</v>
      </c>
      <c r="Z95" cm="1">
        <f t="array" aca="1" ref="Z95" ca="1">SumCellsByColor($B95:$U95,Z$2)</f>
        <v>0</v>
      </c>
      <c r="AA95" cm="1">
        <f t="array" aca="1" ref="AA95" ca="1">SumCellsByColor($B95:$U95,AA$2)</f>
        <v>0</v>
      </c>
      <c r="AB95" cm="1">
        <f t="array" aca="1" ref="AB95" ca="1">SumCellsByColor($B95:$U95,AB$2)</f>
        <v>0</v>
      </c>
      <c r="AC95" cm="1">
        <f t="array" aca="1" ref="AC95" ca="1">SumCellsByColor($B95:$U95,AC$2)</f>
        <v>0</v>
      </c>
      <c r="AD95" cm="1">
        <f t="array" aca="1" ref="AD95" ca="1">IFERROR(SumCellsByColor($B95:$U95,AD$2), 0)</f>
        <v>0</v>
      </c>
      <c r="AE95" t="e" cm="1">
        <f t="array" aca="1" ref="AE95" ca="1">SumCellsByColor($B95:$U95,AE$2)</f>
        <v>#VALUE!</v>
      </c>
      <c r="AF95" t="e">
        <f t="shared" ca="1" si="10"/>
        <v>#DIV/0!</v>
      </c>
      <c r="AG95" t="e">
        <f t="shared" ca="1" si="11"/>
        <v>#DIV/0!</v>
      </c>
      <c r="AH95" t="e">
        <f t="shared" ca="1" si="12"/>
        <v>#DIV/0!</v>
      </c>
      <c r="AI95" t="e">
        <f t="shared" ca="1" si="13"/>
        <v>#DIV/0!</v>
      </c>
      <c r="AJ95" t="e">
        <f t="shared" ca="1" si="14"/>
        <v>#DIV/0!</v>
      </c>
      <c r="AK95">
        <f t="shared" si="15"/>
        <v>1</v>
      </c>
    </row>
    <row r="96" spans="1:37">
      <c r="A96" s="2" t="s">
        <v>154</v>
      </c>
      <c r="B96" s="3" t="s">
        <v>636</v>
      </c>
      <c r="C96" s="3">
        <v>1777000</v>
      </c>
      <c r="D96" t="e">
        <v>#N/A</v>
      </c>
      <c r="E96" t="e">
        <v>#N/A</v>
      </c>
      <c r="F96" t="s">
        <v>63</v>
      </c>
      <c r="G96">
        <v>357000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>
        <v>11.45</v>
      </c>
      <c r="W96">
        <v>1877000</v>
      </c>
      <c r="X96">
        <f t="shared" si="8"/>
        <v>2134000</v>
      </c>
      <c r="Y96">
        <f t="shared" si="9"/>
        <v>-257000</v>
      </c>
      <c r="Z96" cm="1">
        <f t="array" aca="1" ref="Z96" ca="1">SumCellsByColor($B96:$U96,Z$2)</f>
        <v>1777000</v>
      </c>
      <c r="AA96" cm="1">
        <f t="array" aca="1" ref="AA96" ca="1">SumCellsByColor($B96:$U96,AA$2)</f>
        <v>0</v>
      </c>
      <c r="AB96" cm="1">
        <f t="array" aca="1" ref="AB96" ca="1">SumCellsByColor($B96:$U96,AB$2)</f>
        <v>0</v>
      </c>
      <c r="AC96" cm="1">
        <f t="array" aca="1" ref="AC96" ca="1">SumCellsByColor($B96:$U96,AC$2)</f>
        <v>0</v>
      </c>
      <c r="AD96" cm="1">
        <f t="array" aca="1" ref="AD96" ca="1">IFERROR(SumCellsByColor($B96:$U96,AD$2), 0)</f>
        <v>0</v>
      </c>
      <c r="AE96" t="e" cm="1">
        <f t="array" aca="1" ref="AE96" ca="1">SumCellsByColor($B96:$U96,AE$2)</f>
        <v>#VALUE!</v>
      </c>
      <c r="AF96">
        <f t="shared" ca="1" si="10"/>
        <v>0</v>
      </c>
      <c r="AG96">
        <f t="shared" ca="1" si="11"/>
        <v>0.83270852858481725</v>
      </c>
      <c r="AH96" t="str">
        <f t="shared" ca="1" si="12"/>
        <v>#N/A</v>
      </c>
      <c r="AI96">
        <f t="shared" ca="1" si="13"/>
        <v>0.83270852858481725</v>
      </c>
      <c r="AJ96">
        <f t="shared" ca="1" si="14"/>
        <v>1</v>
      </c>
      <c r="AK96">
        <f t="shared" si="15"/>
        <v>0</v>
      </c>
    </row>
    <row r="97" spans="1:37">
      <c r="A97" s="2" t="s">
        <v>155</v>
      </c>
      <c r="B97" s="3" t="s">
        <v>636</v>
      </c>
      <c r="C97" s="3">
        <v>2973500</v>
      </c>
      <c r="D97" t="e">
        <v>#N/A</v>
      </c>
      <c r="E97" t="e">
        <v>#N/A</v>
      </c>
      <c r="F97" t="s">
        <v>77</v>
      </c>
      <c r="G97">
        <v>838400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>
        <v>12.05</v>
      </c>
      <c r="W97">
        <v>3811900</v>
      </c>
      <c r="X97">
        <f t="shared" si="8"/>
        <v>3811900</v>
      </c>
      <c r="Y97">
        <f t="shared" si="9"/>
        <v>0</v>
      </c>
      <c r="Z97" cm="1">
        <f t="array" aca="1" ref="Z97" ca="1">SumCellsByColor($B97:$U97,Z$2)</f>
        <v>2973500</v>
      </c>
      <c r="AA97" cm="1">
        <f t="array" aca="1" ref="AA97" ca="1">SumCellsByColor($B97:$U97,AA$2)</f>
        <v>0</v>
      </c>
      <c r="AB97" cm="1">
        <f t="array" aca="1" ref="AB97" ca="1">SumCellsByColor($B97:$U97,AB$2)</f>
        <v>0</v>
      </c>
      <c r="AC97" cm="1">
        <f t="array" aca="1" ref="AC97" ca="1">SumCellsByColor($B97:$U97,AC$2)</f>
        <v>0</v>
      </c>
      <c r="AD97" cm="1">
        <f t="array" aca="1" ref="AD97" ca="1">IFERROR(SumCellsByColor($B97:$U97,AD$2), 0)</f>
        <v>0</v>
      </c>
      <c r="AE97" t="e" cm="1">
        <f t="array" aca="1" ref="AE97" ca="1">SumCellsByColor($B97:$U97,AE$2)</f>
        <v>#VALUE!</v>
      </c>
      <c r="AF97">
        <f t="shared" ca="1" si="10"/>
        <v>0</v>
      </c>
      <c r="AG97">
        <f t="shared" ca="1" si="11"/>
        <v>0.7800571893281566</v>
      </c>
      <c r="AH97" t="str">
        <f t="shared" ca="1" si="12"/>
        <v>#N/A</v>
      </c>
      <c r="AI97">
        <f t="shared" ca="1" si="13"/>
        <v>0.7800571893281566</v>
      </c>
      <c r="AJ97">
        <f t="shared" ca="1" si="14"/>
        <v>1</v>
      </c>
      <c r="AK97">
        <f t="shared" si="15"/>
        <v>0</v>
      </c>
    </row>
    <row r="98" spans="1:37">
      <c r="A98" s="2" t="s">
        <v>156</v>
      </c>
      <c r="B98" s="3" t="s">
        <v>637</v>
      </c>
      <c r="C98" s="3">
        <v>9205000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>
        <v>23.93</v>
      </c>
      <c r="W98">
        <v>9205000</v>
      </c>
      <c r="X98">
        <f t="shared" si="8"/>
        <v>9205000</v>
      </c>
      <c r="Y98">
        <f t="shared" si="9"/>
        <v>0</v>
      </c>
      <c r="Z98" cm="1">
        <f t="array" aca="1" ref="Z98" ca="1">SumCellsByColor($B98:$U98,Z$2)</f>
        <v>9205000</v>
      </c>
      <c r="AA98" cm="1">
        <f t="array" aca="1" ref="AA98" ca="1">SumCellsByColor($B98:$U98,AA$2)</f>
        <v>0</v>
      </c>
      <c r="AB98" cm="1">
        <f t="array" aca="1" ref="AB98" ca="1">SumCellsByColor($B98:$U98,AB$2)</f>
        <v>0</v>
      </c>
      <c r="AC98" cm="1">
        <f t="array" aca="1" ref="AC98" ca="1">SumCellsByColor($B98:$U98,AC$2)</f>
        <v>0</v>
      </c>
      <c r="AD98" cm="1">
        <f t="array" aca="1" ref="AD98" ca="1">IFERROR(SumCellsByColor($B98:$U98,AD$2), 0)</f>
        <v>0</v>
      </c>
      <c r="AE98" t="e" cm="1">
        <f t="array" aca="1" ref="AE98" ca="1">SumCellsByColor($B98:$U98,AE$2)</f>
        <v>#VALUE!</v>
      </c>
      <c r="AF98">
        <f t="shared" ca="1" si="10"/>
        <v>0</v>
      </c>
      <c r="AG98">
        <f t="shared" ca="1" si="11"/>
        <v>1</v>
      </c>
      <c r="AH98">
        <f t="shared" ca="1" si="12"/>
        <v>0</v>
      </c>
      <c r="AI98">
        <f t="shared" ca="1" si="13"/>
        <v>1</v>
      </c>
      <c r="AJ98">
        <f t="shared" ca="1" si="14"/>
        <v>0</v>
      </c>
      <c r="AK98">
        <f t="shared" si="15"/>
        <v>0</v>
      </c>
    </row>
    <row r="99" spans="1:37">
      <c r="A99" s="2" t="s">
        <v>157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>
        <f t="shared" si="8"/>
        <v>0</v>
      </c>
      <c r="Y99" t="e">
        <f t="shared" si="9"/>
        <v>#N/A</v>
      </c>
      <c r="Z99" cm="1">
        <f t="array" aca="1" ref="Z99" ca="1">SumCellsByColor($B99:$U99,Z$2)</f>
        <v>0</v>
      </c>
      <c r="AA99" cm="1">
        <f t="array" aca="1" ref="AA99" ca="1">SumCellsByColor($B99:$U99,AA$2)</f>
        <v>0</v>
      </c>
      <c r="AB99" cm="1">
        <f t="array" aca="1" ref="AB99" ca="1">SumCellsByColor($B99:$U99,AB$2)</f>
        <v>0</v>
      </c>
      <c r="AC99" cm="1">
        <f t="array" aca="1" ref="AC99" ca="1">SumCellsByColor($B99:$U99,AC$2)</f>
        <v>0</v>
      </c>
      <c r="AD99" cm="1">
        <f t="array" aca="1" ref="AD99" ca="1">IFERROR(SumCellsByColor($B99:$U99,AD$2), 0)</f>
        <v>0</v>
      </c>
      <c r="AE99" t="e" cm="1">
        <f t="array" aca="1" ref="AE99" ca="1">SumCellsByColor($B99:$U99,AE$2)</f>
        <v>#VALUE!</v>
      </c>
      <c r="AF99" t="e">
        <f t="shared" ca="1" si="10"/>
        <v>#DIV/0!</v>
      </c>
      <c r="AG99" t="e">
        <f t="shared" ca="1" si="11"/>
        <v>#DIV/0!</v>
      </c>
      <c r="AH99" t="e">
        <f t="shared" ca="1" si="12"/>
        <v>#DIV/0!</v>
      </c>
      <c r="AI99" t="e">
        <f t="shared" ca="1" si="13"/>
        <v>#DIV/0!</v>
      </c>
      <c r="AJ99" t="e">
        <f t="shared" ca="1" si="14"/>
        <v>#DIV/0!</v>
      </c>
      <c r="AK99">
        <f t="shared" si="15"/>
        <v>1</v>
      </c>
    </row>
    <row r="100" spans="1:37">
      <c r="A100" s="2" t="s">
        <v>158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>
        <f t="shared" si="8"/>
        <v>0</v>
      </c>
      <c r="Y100" t="e">
        <f t="shared" si="9"/>
        <v>#N/A</v>
      </c>
      <c r="Z100" cm="1">
        <f t="array" aca="1" ref="Z100" ca="1">SumCellsByColor($B100:$U100,Z$2)</f>
        <v>0</v>
      </c>
      <c r="AA100" cm="1">
        <f t="array" aca="1" ref="AA100" ca="1">SumCellsByColor($B100:$U100,AA$2)</f>
        <v>0</v>
      </c>
      <c r="AB100" cm="1">
        <f t="array" aca="1" ref="AB100" ca="1">SumCellsByColor($B100:$U100,AB$2)</f>
        <v>0</v>
      </c>
      <c r="AC100" cm="1">
        <f t="array" aca="1" ref="AC100" ca="1">SumCellsByColor($B100:$U100,AC$2)</f>
        <v>0</v>
      </c>
      <c r="AD100" cm="1">
        <f t="array" aca="1" ref="AD100" ca="1">IFERROR(SumCellsByColor($B100:$U100,AD$2), 0)</f>
        <v>0</v>
      </c>
      <c r="AE100" t="e" cm="1">
        <f t="array" aca="1" ref="AE100" ca="1">SumCellsByColor($B100:$U100,AE$2)</f>
        <v>#VALUE!</v>
      </c>
      <c r="AF100" t="e">
        <f t="shared" ca="1" si="10"/>
        <v>#DIV/0!</v>
      </c>
      <c r="AG100" t="e">
        <f t="shared" ca="1" si="11"/>
        <v>#DIV/0!</v>
      </c>
      <c r="AH100" t="e">
        <f t="shared" ca="1" si="12"/>
        <v>#DIV/0!</v>
      </c>
      <c r="AI100" t="e">
        <f t="shared" ca="1" si="13"/>
        <v>#DIV/0!</v>
      </c>
      <c r="AJ100" t="e">
        <f t="shared" ca="1" si="14"/>
        <v>#DIV/0!</v>
      </c>
      <c r="AK100">
        <f t="shared" si="15"/>
        <v>1</v>
      </c>
    </row>
    <row r="101" spans="1:37">
      <c r="A101" s="2" t="s">
        <v>159</v>
      </c>
      <c r="B101" s="3" t="s">
        <v>636</v>
      </c>
      <c r="C101" s="3">
        <v>2754292</v>
      </c>
      <c r="D101" t="e">
        <v>#N/A</v>
      </c>
      <c r="E101" t="e">
        <v>#N/A</v>
      </c>
      <c r="F101" t="s">
        <v>107</v>
      </c>
      <c r="G101">
        <v>127883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>
        <v>3.07</v>
      </c>
      <c r="W101">
        <v>2882175</v>
      </c>
      <c r="X101">
        <f t="shared" si="8"/>
        <v>2882175</v>
      </c>
      <c r="Y101">
        <f t="shared" si="9"/>
        <v>0</v>
      </c>
      <c r="Z101" cm="1">
        <f t="array" aca="1" ref="Z101" ca="1">SumCellsByColor($B101:$U101,Z$2)</f>
        <v>2754292</v>
      </c>
      <c r="AA101" cm="1">
        <f t="array" aca="1" ref="AA101" ca="1">SumCellsByColor($B101:$U101,AA$2)</f>
        <v>0</v>
      </c>
      <c r="AB101" cm="1">
        <f t="array" aca="1" ref="AB101" ca="1">SumCellsByColor($B101:$U101,AB$2)</f>
        <v>0</v>
      </c>
      <c r="AC101" cm="1">
        <f t="array" aca="1" ref="AC101" ca="1">SumCellsByColor($B101:$U101,AC$2)</f>
        <v>0</v>
      </c>
      <c r="AD101" cm="1">
        <f t="array" aca="1" ref="AD101" ca="1">IFERROR(SumCellsByColor($B101:$U101,AD$2), 0)</f>
        <v>0</v>
      </c>
      <c r="AE101" t="e" cm="1">
        <f t="array" aca="1" ref="AE101" ca="1">SumCellsByColor($B101:$U101,AE$2)</f>
        <v>#VALUE!</v>
      </c>
      <c r="AF101">
        <f t="shared" ca="1" si="10"/>
        <v>0</v>
      </c>
      <c r="AG101">
        <f t="shared" ca="1" si="11"/>
        <v>0.95562968938388548</v>
      </c>
      <c r="AH101" t="str">
        <f t="shared" ca="1" si="12"/>
        <v>#N/A</v>
      </c>
      <c r="AI101">
        <f t="shared" ca="1" si="13"/>
        <v>0.95562968938388548</v>
      </c>
      <c r="AJ101">
        <f t="shared" ca="1" si="14"/>
        <v>1</v>
      </c>
      <c r="AK101">
        <f t="shared" si="15"/>
        <v>0</v>
      </c>
    </row>
    <row r="102" spans="1:37">
      <c r="A102" s="2" t="s">
        <v>160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>
        <v>8.43</v>
      </c>
      <c r="W102">
        <v>19994000</v>
      </c>
      <c r="X102">
        <f t="shared" si="8"/>
        <v>0</v>
      </c>
      <c r="Y102">
        <f t="shared" si="9"/>
        <v>19994000</v>
      </c>
      <c r="Z102" cm="1">
        <f t="array" aca="1" ref="Z102" ca="1">SumCellsByColor($B102:$U102,Z$2)</f>
        <v>0</v>
      </c>
      <c r="AA102" cm="1">
        <f t="array" aca="1" ref="AA102" ca="1">SumCellsByColor($B102:$U102,AA$2)</f>
        <v>0</v>
      </c>
      <c r="AB102" cm="1">
        <f t="array" aca="1" ref="AB102" ca="1">SumCellsByColor($B102:$U102,AB$2)</f>
        <v>0</v>
      </c>
      <c r="AC102" cm="1">
        <f t="array" aca="1" ref="AC102" ca="1">SumCellsByColor($B102:$U102,AC$2)</f>
        <v>0</v>
      </c>
      <c r="AD102" cm="1">
        <f t="array" aca="1" ref="AD102" ca="1">IFERROR(SumCellsByColor($B102:$U102,AD$2), 0)</f>
        <v>0</v>
      </c>
      <c r="AE102" t="e" cm="1">
        <f t="array" aca="1" ref="AE102" ca="1">SumCellsByColor($B102:$U102,AE$2)</f>
        <v>#VALUE!</v>
      </c>
      <c r="AF102" t="e">
        <f t="shared" ca="1" si="10"/>
        <v>#DIV/0!</v>
      </c>
      <c r="AG102" t="e">
        <f t="shared" ca="1" si="11"/>
        <v>#DIV/0!</v>
      </c>
      <c r="AH102" t="e">
        <f t="shared" ca="1" si="12"/>
        <v>#DIV/0!</v>
      </c>
      <c r="AI102" t="e">
        <f t="shared" ca="1" si="13"/>
        <v>#DIV/0!</v>
      </c>
      <c r="AJ102" t="e">
        <f t="shared" ca="1" si="14"/>
        <v>#DIV/0!</v>
      </c>
      <c r="AK102">
        <f t="shared" si="15"/>
        <v>1</v>
      </c>
    </row>
    <row r="103" spans="1:37">
      <c r="A103" s="2" t="s">
        <v>161</v>
      </c>
      <c r="B103" s="3" t="s">
        <v>636</v>
      </c>
      <c r="C103" s="3">
        <v>226552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>
        <v>15.31</v>
      </c>
      <c r="W103">
        <v>226552</v>
      </c>
      <c r="X103">
        <f t="shared" si="8"/>
        <v>226552</v>
      </c>
      <c r="Y103">
        <f t="shared" si="9"/>
        <v>0</v>
      </c>
      <c r="Z103" cm="1">
        <f t="array" aca="1" ref="Z103" ca="1">SumCellsByColor($B103:$U103,Z$2)</f>
        <v>226552</v>
      </c>
      <c r="AA103" cm="1">
        <f t="array" aca="1" ref="AA103" ca="1">SumCellsByColor($B103:$U103,AA$2)</f>
        <v>0</v>
      </c>
      <c r="AB103" cm="1">
        <f t="array" aca="1" ref="AB103" ca="1">SumCellsByColor($B103:$U103,AB$2)</f>
        <v>0</v>
      </c>
      <c r="AC103" cm="1">
        <f t="array" aca="1" ref="AC103" ca="1">SumCellsByColor($B103:$U103,AC$2)</f>
        <v>0</v>
      </c>
      <c r="AD103" cm="1">
        <f t="array" aca="1" ref="AD103" ca="1">IFERROR(SumCellsByColor($B103:$U103,AD$2), 0)</f>
        <v>0</v>
      </c>
      <c r="AE103" t="e" cm="1">
        <f t="array" aca="1" ref="AE103" ca="1">SumCellsByColor($B103:$U103,AE$2)</f>
        <v>#VALUE!</v>
      </c>
      <c r="AF103">
        <f t="shared" ca="1" si="10"/>
        <v>0</v>
      </c>
      <c r="AG103">
        <f t="shared" ca="1" si="11"/>
        <v>1</v>
      </c>
      <c r="AH103">
        <f t="shared" ca="1" si="12"/>
        <v>0</v>
      </c>
      <c r="AI103">
        <f t="shared" ca="1" si="13"/>
        <v>1</v>
      </c>
      <c r="AJ103">
        <f t="shared" ca="1" si="14"/>
        <v>0</v>
      </c>
      <c r="AK103">
        <f t="shared" si="15"/>
        <v>0</v>
      </c>
    </row>
    <row r="104" spans="1:37">
      <c r="A104" s="2" t="s">
        <v>162</v>
      </c>
      <c r="B104" s="3" t="s">
        <v>636</v>
      </c>
      <c r="C104" s="3">
        <v>8213000</v>
      </c>
      <c r="D104" t="e">
        <v>#N/A</v>
      </c>
      <c r="E104" t="e">
        <v>#N/A</v>
      </c>
      <c r="F104" t="s">
        <v>77</v>
      </c>
      <c r="G104">
        <v>785000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>
        <v>8.52</v>
      </c>
      <c r="W104">
        <v>8998000</v>
      </c>
      <c r="X104">
        <f t="shared" si="8"/>
        <v>8998000</v>
      </c>
      <c r="Y104">
        <f t="shared" si="9"/>
        <v>0</v>
      </c>
      <c r="Z104" cm="1">
        <f t="array" aca="1" ref="Z104" ca="1">SumCellsByColor($B104:$U104,Z$2)</f>
        <v>8213000</v>
      </c>
      <c r="AA104" cm="1">
        <f t="array" aca="1" ref="AA104" ca="1">SumCellsByColor($B104:$U104,AA$2)</f>
        <v>0</v>
      </c>
      <c r="AB104" cm="1">
        <f t="array" aca="1" ref="AB104" ca="1">SumCellsByColor($B104:$U104,AB$2)</f>
        <v>0</v>
      </c>
      <c r="AC104" cm="1">
        <f t="array" aca="1" ref="AC104" ca="1">SumCellsByColor($B104:$U104,AC$2)</f>
        <v>0</v>
      </c>
      <c r="AD104" cm="1">
        <f t="array" aca="1" ref="AD104" ca="1">IFERROR(SumCellsByColor($B104:$U104,AD$2), 0)</f>
        <v>0</v>
      </c>
      <c r="AE104" t="e" cm="1">
        <f t="array" aca="1" ref="AE104" ca="1">SumCellsByColor($B104:$U104,AE$2)</f>
        <v>#VALUE!</v>
      </c>
      <c r="AF104">
        <f t="shared" ca="1" si="10"/>
        <v>0</v>
      </c>
      <c r="AG104">
        <f t="shared" ca="1" si="11"/>
        <v>0.91275839075350074</v>
      </c>
      <c r="AH104" t="str">
        <f t="shared" ca="1" si="12"/>
        <v>#N/A</v>
      </c>
      <c r="AI104">
        <f t="shared" ca="1" si="13"/>
        <v>0.91275839075350074</v>
      </c>
      <c r="AJ104">
        <f t="shared" ca="1" si="14"/>
        <v>1</v>
      </c>
      <c r="AK104">
        <f t="shared" si="15"/>
        <v>0</v>
      </c>
    </row>
    <row r="105" spans="1:37">
      <c r="A105" s="2" t="s">
        <v>163</v>
      </c>
      <c r="B105" s="3" t="s">
        <v>636</v>
      </c>
      <c r="C105" s="3">
        <v>7895000</v>
      </c>
      <c r="D105" t="e">
        <v>#N/A</v>
      </c>
      <c r="E105" t="e">
        <v>#N/A</v>
      </c>
      <c r="F105" t="s">
        <v>58</v>
      </c>
      <c r="G105">
        <v>249000</v>
      </c>
      <c r="H105" s="12" t="s">
        <v>23</v>
      </c>
      <c r="I105" s="5">
        <v>24000</v>
      </c>
      <c r="J105" t="s">
        <v>123</v>
      </c>
      <c r="K105">
        <v>23000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>
        <v>11.41</v>
      </c>
      <c r="W105">
        <v>8191000</v>
      </c>
      <c r="X105">
        <f t="shared" si="8"/>
        <v>8191000</v>
      </c>
      <c r="Y105">
        <f t="shared" si="9"/>
        <v>0</v>
      </c>
      <c r="Z105" cm="1">
        <f t="array" aca="1" ref="Z105" ca="1">SumCellsByColor($B105:$U105,Z$2)</f>
        <v>7895000</v>
      </c>
      <c r="AA105" cm="1">
        <f t="array" aca="1" ref="AA105" ca="1">SumCellsByColor($B105:$U105,AA$2)</f>
        <v>0</v>
      </c>
      <c r="AB105" cm="1">
        <f t="array" aca="1" ref="AB105" ca="1">SumCellsByColor($B105:$U105,AB$2)</f>
        <v>24000</v>
      </c>
      <c r="AC105" cm="1">
        <f t="array" aca="1" ref="AC105" ca="1">SumCellsByColor($B105:$U105,AC$2)</f>
        <v>0</v>
      </c>
      <c r="AD105" cm="1">
        <f t="array" aca="1" ref="AD105" ca="1">IFERROR(SumCellsByColor($B105:$U105,AD$2), 0)</f>
        <v>0</v>
      </c>
      <c r="AE105" t="e" cm="1">
        <f t="array" aca="1" ref="AE105" ca="1">SumCellsByColor($B105:$U105,AE$2)</f>
        <v>#VALUE!</v>
      </c>
      <c r="AF105">
        <f t="shared" ca="1" si="10"/>
        <v>2.930045171529728E-3</v>
      </c>
      <c r="AG105">
        <f t="shared" ca="1" si="11"/>
        <v>0.96386277621780003</v>
      </c>
      <c r="AH105">
        <f t="shared" ca="1" si="12"/>
        <v>2.930045171529728E-3</v>
      </c>
      <c r="AI105">
        <f t="shared" ca="1" si="13"/>
        <v>0.96386277621780003</v>
      </c>
      <c r="AJ105">
        <f t="shared" ca="1" si="14"/>
        <v>0</v>
      </c>
      <c r="AK105">
        <f t="shared" si="15"/>
        <v>0</v>
      </c>
    </row>
    <row r="106" spans="1:37">
      <c r="A106" s="2" t="s">
        <v>164</v>
      </c>
      <c r="B106" s="3" t="s">
        <v>636</v>
      </c>
      <c r="C106" s="3">
        <v>1874656</v>
      </c>
      <c r="D106" t="e">
        <v>#N/A</v>
      </c>
      <c r="E106" t="e">
        <v>#N/A</v>
      </c>
      <c r="F106" s="12" t="s">
        <v>23</v>
      </c>
      <c r="G106" s="5">
        <v>132752</v>
      </c>
      <c r="H106" t="s">
        <v>58</v>
      </c>
      <c r="I106">
        <v>46625</v>
      </c>
      <c r="J106" t="s">
        <v>36</v>
      </c>
      <c r="K106">
        <v>51702</v>
      </c>
      <c r="L106" t="s">
        <v>166</v>
      </c>
      <c r="M106">
        <v>29989</v>
      </c>
      <c r="N106" t="s">
        <v>165</v>
      </c>
      <c r="O106">
        <v>12629</v>
      </c>
      <c r="P106" t="s">
        <v>144</v>
      </c>
      <c r="Q106">
        <v>10856</v>
      </c>
      <c r="R106" t="e">
        <v>#N/A</v>
      </c>
      <c r="S106" t="e">
        <v>#N/A</v>
      </c>
      <c r="T106" t="e">
        <v>#N/A</v>
      </c>
      <c r="U106" t="e">
        <v>#N/A</v>
      </c>
      <c r="V106">
        <v>15.36</v>
      </c>
      <c r="W106">
        <v>2094850</v>
      </c>
      <c r="X106">
        <f t="shared" si="8"/>
        <v>2159209</v>
      </c>
      <c r="Y106">
        <f t="shared" si="9"/>
        <v>-64359</v>
      </c>
      <c r="Z106" cm="1">
        <f t="array" aca="1" ref="Z106" ca="1">SumCellsByColor($B106:$U106,Z$2)</f>
        <v>1874656</v>
      </c>
      <c r="AA106" cm="1">
        <f t="array" aca="1" ref="AA106" ca="1">SumCellsByColor($B106:$U106,AA$2)</f>
        <v>0</v>
      </c>
      <c r="AB106" cm="1">
        <f t="array" aca="1" ref="AB106" ca="1">SumCellsByColor($B106:$U106,AB$2)</f>
        <v>132752</v>
      </c>
      <c r="AC106" cm="1">
        <f t="array" aca="1" ref="AC106" ca="1">SumCellsByColor($B106:$U106,AC$2)</f>
        <v>0</v>
      </c>
      <c r="AD106" cm="1">
        <f t="array" aca="1" ref="AD106" ca="1">IFERROR(SumCellsByColor($B106:$U106,AD$2), 0)</f>
        <v>0</v>
      </c>
      <c r="AE106" t="e" cm="1">
        <f t="array" aca="1" ref="AE106" ca="1">SumCellsByColor($B106:$U106,AE$2)</f>
        <v>#VALUE!</v>
      </c>
      <c r="AF106">
        <f t="shared" ca="1" si="10"/>
        <v>6.1481774112649587E-2</v>
      </c>
      <c r="AG106">
        <f t="shared" ca="1" si="11"/>
        <v>0.86821423956643384</v>
      </c>
      <c r="AH106">
        <f t="shared" ca="1" si="12"/>
        <v>6.1481774112649587E-2</v>
      </c>
      <c r="AI106">
        <f t="shared" ca="1" si="13"/>
        <v>0.86821423956643384</v>
      </c>
      <c r="AJ106">
        <f t="shared" ca="1" si="14"/>
        <v>0</v>
      </c>
      <c r="AK106">
        <f t="shared" si="15"/>
        <v>0</v>
      </c>
    </row>
    <row r="107" spans="1:37">
      <c r="A107" s="2" t="s">
        <v>167</v>
      </c>
      <c r="B107" s="3" t="s">
        <v>636</v>
      </c>
      <c r="C107" s="3">
        <v>20087500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>
        <v>5.41</v>
      </c>
      <c r="W107">
        <v>20087500</v>
      </c>
      <c r="X107">
        <f t="shared" si="8"/>
        <v>20087500</v>
      </c>
      <c r="Y107">
        <f t="shared" si="9"/>
        <v>0</v>
      </c>
      <c r="Z107" cm="1">
        <f t="array" aca="1" ref="Z107" ca="1">SumCellsByColor($B107:$U107,Z$2)</f>
        <v>20087500</v>
      </c>
      <c r="AA107" cm="1">
        <f t="array" aca="1" ref="AA107" ca="1">SumCellsByColor($B107:$U107,AA$2)</f>
        <v>0</v>
      </c>
      <c r="AB107" cm="1">
        <f t="array" aca="1" ref="AB107" ca="1">SumCellsByColor($B107:$U107,AB$2)</f>
        <v>0</v>
      </c>
      <c r="AC107" cm="1">
        <f t="array" aca="1" ref="AC107" ca="1">SumCellsByColor($B107:$U107,AC$2)</f>
        <v>0</v>
      </c>
      <c r="AD107" cm="1">
        <f t="array" aca="1" ref="AD107" ca="1">IFERROR(SumCellsByColor($B107:$U107,AD$2), 0)</f>
        <v>0</v>
      </c>
      <c r="AE107" t="e" cm="1">
        <f t="array" aca="1" ref="AE107" ca="1">SumCellsByColor($B107:$U107,AE$2)</f>
        <v>#VALUE!</v>
      </c>
      <c r="AF107">
        <f t="shared" ca="1" si="10"/>
        <v>0</v>
      </c>
      <c r="AG107">
        <f t="shared" ca="1" si="11"/>
        <v>1</v>
      </c>
      <c r="AH107">
        <f t="shared" ca="1" si="12"/>
        <v>0</v>
      </c>
      <c r="AI107">
        <f t="shared" ca="1" si="13"/>
        <v>1</v>
      </c>
      <c r="AJ107">
        <f t="shared" ca="1" si="14"/>
        <v>0</v>
      </c>
      <c r="AK107">
        <f t="shared" si="15"/>
        <v>0</v>
      </c>
    </row>
    <row r="108" spans="1:37">
      <c r="A108" s="2" t="s">
        <v>168</v>
      </c>
      <c r="B108" s="3" t="s">
        <v>636</v>
      </c>
      <c r="C108" s="3">
        <v>4038000</v>
      </c>
      <c r="D108" t="e">
        <v>#N/A</v>
      </c>
      <c r="E108" t="e">
        <v>#N/A</v>
      </c>
      <c r="F108" s="12" t="s">
        <v>23</v>
      </c>
      <c r="G108" s="5">
        <v>1238000</v>
      </c>
      <c r="H108" t="s">
        <v>30</v>
      </c>
      <c r="I108">
        <v>827000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>
        <v>44.08</v>
      </c>
      <c r="W108">
        <v>6103000</v>
      </c>
      <c r="X108">
        <f t="shared" si="8"/>
        <v>6103000</v>
      </c>
      <c r="Y108">
        <f t="shared" si="9"/>
        <v>0</v>
      </c>
      <c r="Z108" cm="1">
        <f t="array" aca="1" ref="Z108" ca="1">SumCellsByColor($B108:$U108,Z$2)</f>
        <v>4038000</v>
      </c>
      <c r="AA108" cm="1">
        <f t="array" aca="1" ref="AA108" ca="1">SumCellsByColor($B108:$U108,AA$2)</f>
        <v>0</v>
      </c>
      <c r="AB108" cm="1">
        <f t="array" aca="1" ref="AB108" ca="1">SumCellsByColor($B108:$U108,AB$2)</f>
        <v>1238000</v>
      </c>
      <c r="AC108" cm="1">
        <f t="array" aca="1" ref="AC108" ca="1">SumCellsByColor($B108:$U108,AC$2)</f>
        <v>0</v>
      </c>
      <c r="AD108" cm="1">
        <f t="array" aca="1" ref="AD108" ca="1">IFERROR(SumCellsByColor($B108:$U108,AD$2), 0)</f>
        <v>0</v>
      </c>
      <c r="AE108" t="e" cm="1">
        <f t="array" aca="1" ref="AE108" ca="1">SumCellsByColor($B108:$U108,AE$2)</f>
        <v>#VALUE!</v>
      </c>
      <c r="AF108">
        <f t="shared" ca="1" si="10"/>
        <v>0.2028510568572833</v>
      </c>
      <c r="AG108">
        <f t="shared" ca="1" si="11"/>
        <v>0.66164181550057344</v>
      </c>
      <c r="AH108">
        <f t="shared" ca="1" si="12"/>
        <v>0.2028510568572833</v>
      </c>
      <c r="AI108">
        <f t="shared" ca="1" si="13"/>
        <v>0.66164181550057344</v>
      </c>
      <c r="AJ108">
        <f t="shared" ca="1" si="14"/>
        <v>0</v>
      </c>
      <c r="AK108">
        <f t="shared" si="15"/>
        <v>0</v>
      </c>
    </row>
    <row r="109" spans="1:37">
      <c r="A109" s="2" t="s">
        <v>169</v>
      </c>
      <c r="B109" s="3" t="s">
        <v>636</v>
      </c>
      <c r="C109" s="3">
        <v>366351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>
        <v>34.56</v>
      </c>
      <c r="W109">
        <v>366351</v>
      </c>
      <c r="X109">
        <f t="shared" si="8"/>
        <v>366351</v>
      </c>
      <c r="Y109">
        <f t="shared" si="9"/>
        <v>0</v>
      </c>
      <c r="Z109" cm="1">
        <f t="array" aca="1" ref="Z109" ca="1">SumCellsByColor($B109:$U109,Z$2)</f>
        <v>366351</v>
      </c>
      <c r="AA109" cm="1">
        <f t="array" aca="1" ref="AA109" ca="1">SumCellsByColor($B109:$U109,AA$2)</f>
        <v>0</v>
      </c>
      <c r="AB109" cm="1">
        <f t="array" aca="1" ref="AB109" ca="1">SumCellsByColor($B109:$U109,AB$2)</f>
        <v>0</v>
      </c>
      <c r="AC109" cm="1">
        <f t="array" aca="1" ref="AC109" ca="1">SumCellsByColor($B109:$U109,AC$2)</f>
        <v>0</v>
      </c>
      <c r="AD109" cm="1">
        <f t="array" aca="1" ref="AD109" ca="1">IFERROR(SumCellsByColor($B109:$U109,AD$2), 0)</f>
        <v>0</v>
      </c>
      <c r="AE109" t="e" cm="1">
        <f t="array" aca="1" ref="AE109" ca="1">SumCellsByColor($B109:$U109,AE$2)</f>
        <v>#VALUE!</v>
      </c>
      <c r="AF109">
        <f t="shared" ca="1" si="10"/>
        <v>0</v>
      </c>
      <c r="AG109">
        <f t="shared" ca="1" si="11"/>
        <v>1</v>
      </c>
      <c r="AH109">
        <f t="shared" ca="1" si="12"/>
        <v>0</v>
      </c>
      <c r="AI109">
        <f t="shared" ca="1" si="13"/>
        <v>1</v>
      </c>
      <c r="AJ109">
        <f t="shared" ca="1" si="14"/>
        <v>0</v>
      </c>
      <c r="AK109">
        <f t="shared" si="15"/>
        <v>0</v>
      </c>
    </row>
    <row r="110" spans="1:37">
      <c r="A110" s="2" t="s">
        <v>170</v>
      </c>
      <c r="B110" s="3" t="s">
        <v>636</v>
      </c>
      <c r="C110" s="3">
        <v>4668000</v>
      </c>
      <c r="D110" t="e">
        <v>#N/A</v>
      </c>
      <c r="E110" t="e">
        <v>#N/A</v>
      </c>
      <c r="F110" s="12" t="s">
        <v>23</v>
      </c>
      <c r="G110" s="5">
        <v>568000</v>
      </c>
      <c r="H110" t="s">
        <v>172</v>
      </c>
      <c r="I110">
        <v>637000</v>
      </c>
      <c r="J110" t="s">
        <v>123</v>
      </c>
      <c r="K110">
        <v>467000</v>
      </c>
      <c r="L110" t="s">
        <v>171</v>
      </c>
      <c r="M110">
        <v>-73000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>
        <v>15.99</v>
      </c>
      <c r="W110">
        <v>6267000</v>
      </c>
      <c r="X110">
        <f t="shared" si="8"/>
        <v>6267000</v>
      </c>
      <c r="Y110">
        <f t="shared" si="9"/>
        <v>0</v>
      </c>
      <c r="Z110" cm="1">
        <f t="array" aca="1" ref="Z110" ca="1">SumCellsByColor($B110:$U110,Z$2)</f>
        <v>4668000</v>
      </c>
      <c r="AA110" cm="1">
        <f t="array" aca="1" ref="AA110" ca="1">SumCellsByColor($B110:$U110,AA$2)</f>
        <v>0</v>
      </c>
      <c r="AB110" cm="1">
        <f t="array" aca="1" ref="AB110" ca="1">SumCellsByColor($B110:$U110,AB$2)</f>
        <v>568000</v>
      </c>
      <c r="AC110" cm="1">
        <f t="array" aca="1" ref="AC110" ca="1">SumCellsByColor($B110:$U110,AC$2)</f>
        <v>0</v>
      </c>
      <c r="AD110" cm="1">
        <f t="array" aca="1" ref="AD110" ca="1">IFERROR(SumCellsByColor($B110:$U110,AD$2), 0)</f>
        <v>0</v>
      </c>
      <c r="AE110" t="e" cm="1">
        <f t="array" aca="1" ref="AE110" ca="1">SumCellsByColor($B110:$U110,AE$2)</f>
        <v>#VALUE!</v>
      </c>
      <c r="AF110">
        <f t="shared" ca="1" si="10"/>
        <v>9.0633476942715813E-2</v>
      </c>
      <c r="AG110">
        <f t="shared" ca="1" si="11"/>
        <v>0.74485399712781231</v>
      </c>
      <c r="AH110">
        <f t="shared" ca="1" si="12"/>
        <v>9.0633476942715813E-2</v>
      </c>
      <c r="AI110">
        <f t="shared" ca="1" si="13"/>
        <v>0.74485399712781231</v>
      </c>
      <c r="AJ110">
        <f t="shared" ca="1" si="14"/>
        <v>0</v>
      </c>
      <c r="AK110">
        <f t="shared" si="15"/>
        <v>0</v>
      </c>
    </row>
    <row r="111" spans="1:37">
      <c r="A111" s="2" t="s">
        <v>173</v>
      </c>
      <c r="B111" s="3" t="s">
        <v>636</v>
      </c>
      <c r="C111" s="3">
        <v>5098859</v>
      </c>
      <c r="D111" t="e">
        <v>#N/A</v>
      </c>
      <c r="E111" t="e">
        <v>#N/A</v>
      </c>
      <c r="F111" t="s">
        <v>7</v>
      </c>
      <c r="G111">
        <v>325459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>
        <v>26.74</v>
      </c>
      <c r="W111">
        <v>5424318</v>
      </c>
      <c r="X111">
        <f t="shared" si="8"/>
        <v>5424318</v>
      </c>
      <c r="Y111">
        <f t="shared" si="9"/>
        <v>0</v>
      </c>
      <c r="Z111" cm="1">
        <f t="array" aca="1" ref="Z111" ca="1">SumCellsByColor($B111:$U111,Z$2)</f>
        <v>5098859</v>
      </c>
      <c r="AA111" cm="1">
        <f t="array" aca="1" ref="AA111" ca="1">SumCellsByColor($B111:$U111,AA$2)</f>
        <v>0</v>
      </c>
      <c r="AB111" cm="1">
        <f t="array" aca="1" ref="AB111" ca="1">SumCellsByColor($B111:$U111,AB$2)</f>
        <v>0</v>
      </c>
      <c r="AC111" cm="1">
        <f t="array" aca="1" ref="AC111" ca="1">SumCellsByColor($B111:$U111,AC$2)</f>
        <v>0</v>
      </c>
      <c r="AD111" cm="1">
        <f t="array" aca="1" ref="AD111" ca="1">IFERROR(SumCellsByColor($B111:$U111,AD$2), 0)</f>
        <v>0</v>
      </c>
      <c r="AE111" t="e" cm="1">
        <f t="array" aca="1" ref="AE111" ca="1">SumCellsByColor($B111:$U111,AE$2)</f>
        <v>#VALUE!</v>
      </c>
      <c r="AF111">
        <f t="shared" ca="1" si="10"/>
        <v>0</v>
      </c>
      <c r="AG111">
        <f t="shared" ca="1" si="11"/>
        <v>0.94000001474839789</v>
      </c>
      <c r="AH111" t="str">
        <f t="shared" ca="1" si="12"/>
        <v>#N/A</v>
      </c>
      <c r="AI111">
        <f t="shared" ca="1" si="13"/>
        <v>0.94000001474839789</v>
      </c>
      <c r="AJ111">
        <f t="shared" ca="1" si="14"/>
        <v>1</v>
      </c>
      <c r="AK111">
        <f t="shared" si="15"/>
        <v>0</v>
      </c>
    </row>
    <row r="112" spans="1:37">
      <c r="A112" s="2" t="s">
        <v>174</v>
      </c>
      <c r="B112" s="3" t="s">
        <v>636</v>
      </c>
      <c r="C112" s="3">
        <v>28889100</v>
      </c>
      <c r="D112" t="e">
        <v>#N/A</v>
      </c>
      <c r="E112" t="e">
        <v>#N/A</v>
      </c>
      <c r="F112" t="s">
        <v>77</v>
      </c>
      <c r="G112">
        <v>981500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>
        <v>3.87</v>
      </c>
      <c r="W112">
        <v>29870600</v>
      </c>
      <c r="X112">
        <f t="shared" si="8"/>
        <v>29870600</v>
      </c>
      <c r="Y112">
        <f t="shared" si="9"/>
        <v>0</v>
      </c>
      <c r="Z112" cm="1">
        <f t="array" aca="1" ref="Z112" ca="1">SumCellsByColor($B112:$U112,Z$2)</f>
        <v>28889100</v>
      </c>
      <c r="AA112" cm="1">
        <f t="array" aca="1" ref="AA112" ca="1">SumCellsByColor($B112:$U112,AA$2)</f>
        <v>0</v>
      </c>
      <c r="AB112" cm="1">
        <f t="array" aca="1" ref="AB112" ca="1">SumCellsByColor($B112:$U112,AB$2)</f>
        <v>0</v>
      </c>
      <c r="AC112" cm="1">
        <f t="array" aca="1" ref="AC112" ca="1">SumCellsByColor($B112:$U112,AC$2)</f>
        <v>0</v>
      </c>
      <c r="AD112" cm="1">
        <f t="array" aca="1" ref="AD112" ca="1">IFERROR(SumCellsByColor($B112:$U112,AD$2), 0)</f>
        <v>0</v>
      </c>
      <c r="AE112" t="e" cm="1">
        <f t="array" aca="1" ref="AE112" ca="1">SumCellsByColor($B112:$U112,AE$2)</f>
        <v>#VALUE!</v>
      </c>
      <c r="AF112">
        <f t="shared" ca="1" si="10"/>
        <v>0</v>
      </c>
      <c r="AG112">
        <f t="shared" ca="1" si="11"/>
        <v>0.96714160411910044</v>
      </c>
      <c r="AH112" t="str">
        <f t="shared" ca="1" si="12"/>
        <v>#N/A</v>
      </c>
      <c r="AI112">
        <f t="shared" ca="1" si="13"/>
        <v>0.96714160411910044</v>
      </c>
      <c r="AJ112">
        <f t="shared" ca="1" si="14"/>
        <v>1</v>
      </c>
      <c r="AK112">
        <f t="shared" si="15"/>
        <v>0</v>
      </c>
    </row>
    <row r="113" spans="1:37">
      <c r="A113" s="2" t="s">
        <v>175</v>
      </c>
      <c r="B113" s="3" t="s">
        <v>636</v>
      </c>
      <c r="C113" s="3">
        <v>2014984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>
        <v>1.07</v>
      </c>
      <c r="W113">
        <v>2014984</v>
      </c>
      <c r="X113">
        <f t="shared" si="8"/>
        <v>2014984</v>
      </c>
      <c r="Y113">
        <f t="shared" si="9"/>
        <v>0</v>
      </c>
      <c r="Z113" cm="1">
        <f t="array" aca="1" ref="Z113" ca="1">SumCellsByColor($B113:$U113,Z$2)</f>
        <v>2014984</v>
      </c>
      <c r="AA113" cm="1">
        <f t="array" aca="1" ref="AA113" ca="1">SumCellsByColor($B113:$U113,AA$2)</f>
        <v>0</v>
      </c>
      <c r="AB113" cm="1">
        <f t="array" aca="1" ref="AB113" ca="1">SumCellsByColor($B113:$U113,AB$2)</f>
        <v>0</v>
      </c>
      <c r="AC113" cm="1">
        <f t="array" aca="1" ref="AC113" ca="1">SumCellsByColor($B113:$U113,AC$2)</f>
        <v>0</v>
      </c>
      <c r="AD113" cm="1">
        <f t="array" aca="1" ref="AD113" ca="1">IFERROR(SumCellsByColor($B113:$U113,AD$2), 0)</f>
        <v>0</v>
      </c>
      <c r="AE113" t="e" cm="1">
        <f t="array" aca="1" ref="AE113" ca="1">SumCellsByColor($B113:$U113,AE$2)</f>
        <v>#VALUE!</v>
      </c>
      <c r="AF113">
        <f t="shared" ca="1" si="10"/>
        <v>0</v>
      </c>
      <c r="AG113">
        <f t="shared" ca="1" si="11"/>
        <v>1</v>
      </c>
      <c r="AH113">
        <f t="shared" ca="1" si="12"/>
        <v>0</v>
      </c>
      <c r="AI113">
        <f t="shared" ca="1" si="13"/>
        <v>1</v>
      </c>
      <c r="AJ113">
        <f t="shared" ca="1" si="14"/>
        <v>0</v>
      </c>
      <c r="AK113">
        <f t="shared" si="15"/>
        <v>0</v>
      </c>
    </row>
    <row r="114" spans="1:37">
      <c r="A114" s="2" t="s">
        <v>176</v>
      </c>
      <c r="B114" s="4" t="s">
        <v>117</v>
      </c>
      <c r="C114" s="4">
        <v>10076000</v>
      </c>
      <c r="D114" t="e">
        <v>#N/A</v>
      </c>
      <c r="E114" t="e">
        <v>#N/A</v>
      </c>
      <c r="F114" t="s">
        <v>37</v>
      </c>
      <c r="G114">
        <v>1431000</v>
      </c>
      <c r="H114" t="s">
        <v>177</v>
      </c>
      <c r="I114">
        <v>10099000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>
        <v>10.88</v>
      </c>
      <c r="W114">
        <v>20175000</v>
      </c>
      <c r="X114">
        <f t="shared" si="8"/>
        <v>21606000</v>
      </c>
      <c r="Y114">
        <f t="shared" si="9"/>
        <v>-1431000</v>
      </c>
      <c r="Z114" cm="1">
        <f t="array" aca="1" ref="Z114" ca="1">SumCellsByColor($B114:$U114,Z$2)</f>
        <v>0</v>
      </c>
      <c r="AA114" cm="1">
        <f t="array" aca="1" ref="AA114" ca="1">SumCellsByColor($B114:$U114,AA$2)</f>
        <v>10076000</v>
      </c>
      <c r="AB114" cm="1">
        <f t="array" aca="1" ref="AB114" ca="1">SumCellsByColor($B114:$U114,AB$2)</f>
        <v>0</v>
      </c>
      <c r="AC114" cm="1">
        <f t="array" aca="1" ref="AC114" ca="1">SumCellsByColor($B114:$U114,AC$2)</f>
        <v>0</v>
      </c>
      <c r="AD114" cm="1">
        <f t="array" aca="1" ref="AD114" ca="1">IFERROR(SumCellsByColor($B114:$U114,AD$2), 0)</f>
        <v>0</v>
      </c>
      <c r="AE114" t="e" cm="1">
        <f t="array" aca="1" ref="AE114" ca="1">SumCellsByColor($B114:$U114,AE$2)</f>
        <v>#VALUE!</v>
      </c>
      <c r="AF114">
        <f t="shared" ca="1" si="10"/>
        <v>0</v>
      </c>
      <c r="AG114">
        <f t="shared" ca="1" si="11"/>
        <v>0</v>
      </c>
      <c r="AH114" t="str">
        <f t="shared" ca="1" si="12"/>
        <v>#N/A</v>
      </c>
      <c r="AI114">
        <f t="shared" ca="1" si="13"/>
        <v>0.466351939276127</v>
      </c>
      <c r="AJ114">
        <f t="shared" ca="1" si="14"/>
        <v>1</v>
      </c>
      <c r="AK114">
        <f t="shared" si="15"/>
        <v>0</v>
      </c>
    </row>
    <row r="115" spans="1:37">
      <c r="A115" s="2" t="s">
        <v>178</v>
      </c>
      <c r="B115" s="3" t="s">
        <v>637</v>
      </c>
      <c r="C115" s="3">
        <v>84250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>
        <v>-8.39</v>
      </c>
      <c r="W115">
        <v>84250</v>
      </c>
      <c r="X115">
        <f t="shared" si="8"/>
        <v>84250</v>
      </c>
      <c r="Y115">
        <f t="shared" si="9"/>
        <v>0</v>
      </c>
      <c r="Z115" cm="1">
        <f t="array" aca="1" ref="Z115" ca="1">SumCellsByColor($B115:$U115,Z$2)</f>
        <v>84250</v>
      </c>
      <c r="AA115" cm="1">
        <f t="array" aca="1" ref="AA115" ca="1">SumCellsByColor($B115:$U115,AA$2)</f>
        <v>0</v>
      </c>
      <c r="AB115" cm="1">
        <f t="array" aca="1" ref="AB115" ca="1">SumCellsByColor($B115:$U115,AB$2)</f>
        <v>0</v>
      </c>
      <c r="AC115" cm="1">
        <f t="array" aca="1" ref="AC115" ca="1">SumCellsByColor($B115:$U115,AC$2)</f>
        <v>0</v>
      </c>
      <c r="AD115" cm="1">
        <f t="array" aca="1" ref="AD115" ca="1">IFERROR(SumCellsByColor($B115:$U115,AD$2), 0)</f>
        <v>0</v>
      </c>
      <c r="AE115" t="e" cm="1">
        <f t="array" aca="1" ref="AE115" ca="1">SumCellsByColor($B115:$U115,AE$2)</f>
        <v>#VALUE!</v>
      </c>
      <c r="AF115">
        <f t="shared" ca="1" si="10"/>
        <v>0</v>
      </c>
      <c r="AG115">
        <f t="shared" ca="1" si="11"/>
        <v>1</v>
      </c>
      <c r="AH115">
        <f t="shared" ca="1" si="12"/>
        <v>0</v>
      </c>
      <c r="AI115">
        <f t="shared" ca="1" si="13"/>
        <v>1</v>
      </c>
      <c r="AJ115">
        <f t="shared" ca="1" si="14"/>
        <v>0</v>
      </c>
      <c r="AK115">
        <f t="shared" si="15"/>
        <v>0</v>
      </c>
    </row>
    <row r="116" spans="1:37">
      <c r="A116" s="2" t="s">
        <v>179</v>
      </c>
      <c r="B116" s="3" t="s">
        <v>636</v>
      </c>
      <c r="C116" s="3">
        <v>27710000</v>
      </c>
      <c r="D116" t="e">
        <v>#N/A</v>
      </c>
      <c r="E116" t="e">
        <v>#N/A</v>
      </c>
      <c r="F116" s="10" t="s">
        <v>29</v>
      </c>
      <c r="G116" s="10">
        <v>579000</v>
      </c>
      <c r="H116" t="s">
        <v>30</v>
      </c>
      <c r="I116">
        <v>1050384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>
        <v>6.65</v>
      </c>
      <c r="W116">
        <v>29339384</v>
      </c>
      <c r="X116">
        <f t="shared" si="8"/>
        <v>29339384</v>
      </c>
      <c r="Y116">
        <f t="shared" si="9"/>
        <v>0</v>
      </c>
      <c r="Z116" cm="1">
        <f t="array" aca="1" ref="Z116" ca="1">SumCellsByColor($B116:$U116,Z$2)</f>
        <v>27710000</v>
      </c>
      <c r="AA116" cm="1">
        <f t="array" aca="1" ref="AA116" ca="1">SumCellsByColor($B116:$U116,AA$2)</f>
        <v>0</v>
      </c>
      <c r="AB116" cm="1">
        <f t="array" aca="1" ref="AB116" ca="1">SumCellsByColor($B116:$U116,AB$2)</f>
        <v>0</v>
      </c>
      <c r="AC116" cm="1">
        <f t="array" aca="1" ref="AC116" ca="1">SumCellsByColor($B116:$U116,AC$2)</f>
        <v>0</v>
      </c>
      <c r="AD116" cm="1">
        <f t="array" aca="1" ref="AD116" ca="1">IFERROR(SumCellsByColor($B116:$U116,AD$2), 0)</f>
        <v>579000</v>
      </c>
      <c r="AE116" t="e" cm="1">
        <f t="array" aca="1" ref="AE116" ca="1">SumCellsByColor($B116:$U116,AE$2)</f>
        <v>#VALUE!</v>
      </c>
      <c r="AF116">
        <f t="shared" ca="1" si="10"/>
        <v>1.9734565660955935E-2</v>
      </c>
      <c r="AG116">
        <f t="shared" ca="1" si="11"/>
        <v>0.94446427368754571</v>
      </c>
      <c r="AH116">
        <f t="shared" ca="1" si="12"/>
        <v>1.9734565660955935E-2</v>
      </c>
      <c r="AI116">
        <f t="shared" ca="1" si="13"/>
        <v>0.94446427368754571</v>
      </c>
      <c r="AJ116">
        <f t="shared" ca="1" si="14"/>
        <v>0</v>
      </c>
      <c r="AK116">
        <f t="shared" si="15"/>
        <v>0</v>
      </c>
    </row>
    <row r="117" spans="1:37">
      <c r="A117" s="2" t="s">
        <v>180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>
        <v>4.84</v>
      </c>
      <c r="W117">
        <v>5956366</v>
      </c>
      <c r="X117">
        <f t="shared" si="8"/>
        <v>0</v>
      </c>
      <c r="Y117">
        <f t="shared" si="9"/>
        <v>5956366</v>
      </c>
      <c r="Z117" cm="1">
        <f t="array" aca="1" ref="Z117" ca="1">SumCellsByColor($B117:$U117,Z$2)</f>
        <v>0</v>
      </c>
      <c r="AA117" cm="1">
        <f t="array" aca="1" ref="AA117" ca="1">SumCellsByColor($B117:$U117,AA$2)</f>
        <v>0</v>
      </c>
      <c r="AB117" cm="1">
        <f t="array" aca="1" ref="AB117" ca="1">SumCellsByColor($B117:$U117,AB$2)</f>
        <v>0</v>
      </c>
      <c r="AC117" cm="1">
        <f t="array" aca="1" ref="AC117" ca="1">SumCellsByColor($B117:$U117,AC$2)</f>
        <v>0</v>
      </c>
      <c r="AD117" cm="1">
        <f t="array" aca="1" ref="AD117" ca="1">IFERROR(SumCellsByColor($B117:$U117,AD$2), 0)</f>
        <v>0</v>
      </c>
      <c r="AE117" t="e" cm="1">
        <f t="array" aca="1" ref="AE117" ca="1">SumCellsByColor($B117:$U117,AE$2)</f>
        <v>#VALUE!</v>
      </c>
      <c r="AF117" t="e">
        <f t="shared" ca="1" si="10"/>
        <v>#DIV/0!</v>
      </c>
      <c r="AG117" t="e">
        <f t="shared" ca="1" si="11"/>
        <v>#DIV/0!</v>
      </c>
      <c r="AH117" t="e">
        <f t="shared" ca="1" si="12"/>
        <v>#DIV/0!</v>
      </c>
      <c r="AI117" t="e">
        <f t="shared" ca="1" si="13"/>
        <v>#DIV/0!</v>
      </c>
      <c r="AJ117" t="e">
        <f t="shared" ca="1" si="14"/>
        <v>#DIV/0!</v>
      </c>
      <c r="AK117">
        <f t="shared" si="15"/>
        <v>1</v>
      </c>
    </row>
    <row r="118" spans="1:37">
      <c r="A118" s="2" t="s">
        <v>181</v>
      </c>
      <c r="B118" s="3" t="s">
        <v>636</v>
      </c>
      <c r="C118" s="3">
        <v>378689</v>
      </c>
      <c r="D118" t="e">
        <v>#N/A</v>
      </c>
      <c r="E118" t="e">
        <v>#N/A</v>
      </c>
      <c r="F118" t="s">
        <v>7</v>
      </c>
      <c r="G118">
        <v>25815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>
        <v>17.559999999999999</v>
      </c>
      <c r="W118">
        <v>404504</v>
      </c>
      <c r="X118">
        <f t="shared" si="8"/>
        <v>404504</v>
      </c>
      <c r="Y118">
        <f t="shared" si="9"/>
        <v>0</v>
      </c>
      <c r="Z118" cm="1">
        <f t="array" aca="1" ref="Z118" ca="1">SumCellsByColor($B118:$U118,Z$2)</f>
        <v>378689</v>
      </c>
      <c r="AA118" cm="1">
        <f t="array" aca="1" ref="AA118" ca="1">SumCellsByColor($B118:$U118,AA$2)</f>
        <v>0</v>
      </c>
      <c r="AB118" cm="1">
        <f t="array" aca="1" ref="AB118" ca="1">SumCellsByColor($B118:$U118,AB$2)</f>
        <v>0</v>
      </c>
      <c r="AC118" cm="1">
        <f t="array" aca="1" ref="AC118" ca="1">SumCellsByColor($B118:$U118,AC$2)</f>
        <v>0</v>
      </c>
      <c r="AD118" cm="1">
        <f t="array" aca="1" ref="AD118" ca="1">IFERROR(SumCellsByColor($B118:$U118,AD$2), 0)</f>
        <v>0</v>
      </c>
      <c r="AE118" t="e" cm="1">
        <f t="array" aca="1" ref="AE118" ca="1">SumCellsByColor($B118:$U118,AE$2)</f>
        <v>#VALUE!</v>
      </c>
      <c r="AF118">
        <f t="shared" ca="1" si="10"/>
        <v>0</v>
      </c>
      <c r="AG118">
        <f t="shared" ca="1" si="11"/>
        <v>0.93618110080493644</v>
      </c>
      <c r="AH118" t="str">
        <f t="shared" ca="1" si="12"/>
        <v>#N/A</v>
      </c>
      <c r="AI118">
        <f t="shared" ca="1" si="13"/>
        <v>0.93618110080493644</v>
      </c>
      <c r="AJ118">
        <f t="shared" ca="1" si="14"/>
        <v>1</v>
      </c>
      <c r="AK118">
        <f t="shared" si="15"/>
        <v>0</v>
      </c>
    </row>
    <row r="119" spans="1:37">
      <c r="A119" s="2" t="s">
        <v>182</v>
      </c>
      <c r="B119" s="3" t="s">
        <v>636</v>
      </c>
      <c r="C119" s="3">
        <v>594126</v>
      </c>
      <c r="D119" t="e">
        <v>#N/A</v>
      </c>
      <c r="E119" t="e">
        <v>#N/A</v>
      </c>
      <c r="F119" t="s">
        <v>36</v>
      </c>
      <c r="G119">
        <v>33826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>
        <v>48.7</v>
      </c>
      <c r="W119">
        <v>627952</v>
      </c>
      <c r="X119">
        <f t="shared" si="8"/>
        <v>627952</v>
      </c>
      <c r="Y119">
        <f t="shared" si="9"/>
        <v>0</v>
      </c>
      <c r="Z119" cm="1">
        <f t="array" aca="1" ref="Z119" ca="1">SumCellsByColor($B119:$U119,Z$2)</f>
        <v>594126</v>
      </c>
      <c r="AA119" cm="1">
        <f t="array" aca="1" ref="AA119" ca="1">SumCellsByColor($B119:$U119,AA$2)</f>
        <v>0</v>
      </c>
      <c r="AB119" cm="1">
        <f t="array" aca="1" ref="AB119" ca="1">SumCellsByColor($B119:$U119,AB$2)</f>
        <v>0</v>
      </c>
      <c r="AC119" cm="1">
        <f t="array" aca="1" ref="AC119" ca="1">SumCellsByColor($B119:$U119,AC$2)</f>
        <v>0</v>
      </c>
      <c r="AD119" cm="1">
        <f t="array" aca="1" ref="AD119" ca="1">IFERROR(SumCellsByColor($B119:$U119,AD$2), 0)</f>
        <v>0</v>
      </c>
      <c r="AE119" t="e" cm="1">
        <f t="array" aca="1" ref="AE119" ca="1">SumCellsByColor($B119:$U119,AE$2)</f>
        <v>#VALUE!</v>
      </c>
      <c r="AF119">
        <f t="shared" ca="1" si="10"/>
        <v>0</v>
      </c>
      <c r="AG119">
        <f t="shared" ca="1" si="11"/>
        <v>0.9461328254388871</v>
      </c>
      <c r="AH119" t="str">
        <f t="shared" ca="1" si="12"/>
        <v>#N/A</v>
      </c>
      <c r="AI119">
        <f t="shared" ca="1" si="13"/>
        <v>0.9461328254388871</v>
      </c>
      <c r="AJ119">
        <f t="shared" ca="1" si="14"/>
        <v>1</v>
      </c>
      <c r="AK119">
        <f t="shared" si="15"/>
        <v>0</v>
      </c>
    </row>
    <row r="120" spans="1:37">
      <c r="A120" s="2" t="s">
        <v>183</v>
      </c>
      <c r="B120" s="3" t="s">
        <v>636</v>
      </c>
      <c r="C120" s="3">
        <v>38721000</v>
      </c>
      <c r="D120" t="e">
        <v>#N/A</v>
      </c>
      <c r="E120" t="e">
        <v>#N/A</v>
      </c>
      <c r="F120" t="s">
        <v>77</v>
      </c>
      <c r="G120">
        <v>19937000</v>
      </c>
      <c r="H120" t="s">
        <v>184</v>
      </c>
      <c r="I120">
        <v>428000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>
        <v>16.52</v>
      </c>
      <c r="W120">
        <v>47319000</v>
      </c>
      <c r="X120">
        <f t="shared" si="8"/>
        <v>59086000</v>
      </c>
      <c r="Y120">
        <f t="shared" si="9"/>
        <v>-11767000</v>
      </c>
      <c r="Z120" cm="1">
        <f t="array" aca="1" ref="Z120" ca="1">SumCellsByColor($B120:$U120,Z$2)</f>
        <v>38721000</v>
      </c>
      <c r="AA120" cm="1">
        <f t="array" aca="1" ref="AA120" ca="1">SumCellsByColor($B120:$U120,AA$2)</f>
        <v>0</v>
      </c>
      <c r="AB120" cm="1">
        <f t="array" aca="1" ref="AB120" ca="1">SumCellsByColor($B120:$U120,AB$2)</f>
        <v>0</v>
      </c>
      <c r="AC120" cm="1">
        <f t="array" aca="1" ref="AC120" ca="1">SumCellsByColor($B120:$U120,AC$2)</f>
        <v>0</v>
      </c>
      <c r="AD120" cm="1">
        <f t="array" aca="1" ref="AD120" ca="1">IFERROR(SumCellsByColor($B120:$U120,AD$2), 0)</f>
        <v>0</v>
      </c>
      <c r="AE120" t="e" cm="1">
        <f t="array" aca="1" ref="AE120" ca="1">SumCellsByColor($B120:$U120,AE$2)</f>
        <v>#VALUE!</v>
      </c>
      <c r="AF120">
        <f t="shared" ca="1" si="10"/>
        <v>0</v>
      </c>
      <c r="AG120">
        <f t="shared" ca="1" si="11"/>
        <v>0.65533290457976512</v>
      </c>
      <c r="AH120" t="str">
        <f t="shared" ca="1" si="12"/>
        <v>#N/A</v>
      </c>
      <c r="AI120">
        <f t="shared" ca="1" si="13"/>
        <v>0.65533290457976512</v>
      </c>
      <c r="AJ120">
        <f t="shared" ca="1" si="14"/>
        <v>1</v>
      </c>
      <c r="AK120">
        <f t="shared" si="15"/>
        <v>0</v>
      </c>
    </row>
    <row r="121" spans="1:37">
      <c r="A121" s="2" t="s">
        <v>185</v>
      </c>
      <c r="B121" s="3" t="s">
        <v>636</v>
      </c>
      <c r="C121" s="3">
        <v>5914900</v>
      </c>
      <c r="D121" t="e">
        <v>#N/A</v>
      </c>
      <c r="E121" t="e">
        <v>#N/A</v>
      </c>
      <c r="F121" t="s">
        <v>77</v>
      </c>
      <c r="G121">
        <v>1121800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>
        <v>13.32</v>
      </c>
      <c r="W121">
        <v>7237800</v>
      </c>
      <c r="X121">
        <f t="shared" si="8"/>
        <v>7036700</v>
      </c>
      <c r="Y121">
        <f t="shared" si="9"/>
        <v>201100</v>
      </c>
      <c r="Z121" cm="1">
        <f t="array" aca="1" ref="Z121" ca="1">SumCellsByColor($B121:$U121,Z$2)</f>
        <v>5914900</v>
      </c>
      <c r="AA121" cm="1">
        <f t="array" aca="1" ref="AA121" ca="1">SumCellsByColor($B121:$U121,AA$2)</f>
        <v>0</v>
      </c>
      <c r="AB121" cm="1">
        <f t="array" aca="1" ref="AB121" ca="1">SumCellsByColor($B121:$U121,AB$2)</f>
        <v>0</v>
      </c>
      <c r="AC121" cm="1">
        <f t="array" aca="1" ref="AC121" ca="1">SumCellsByColor($B121:$U121,AC$2)</f>
        <v>0</v>
      </c>
      <c r="AD121" cm="1">
        <f t="array" aca="1" ref="AD121" ca="1">IFERROR(SumCellsByColor($B121:$U121,AD$2), 0)</f>
        <v>0</v>
      </c>
      <c r="AE121" t="e" cm="1">
        <f t="array" aca="1" ref="AE121" ca="1">SumCellsByColor($B121:$U121,AE$2)</f>
        <v>#VALUE!</v>
      </c>
      <c r="AF121">
        <f t="shared" ca="1" si="10"/>
        <v>0</v>
      </c>
      <c r="AG121">
        <f t="shared" ca="1" si="11"/>
        <v>0.84057868034732186</v>
      </c>
      <c r="AH121" t="str">
        <f t="shared" ca="1" si="12"/>
        <v>#N/A</v>
      </c>
      <c r="AI121">
        <f t="shared" ca="1" si="13"/>
        <v>0.84057868034732186</v>
      </c>
      <c r="AJ121">
        <f t="shared" ca="1" si="14"/>
        <v>1</v>
      </c>
      <c r="AK121">
        <f t="shared" si="15"/>
        <v>0</v>
      </c>
    </row>
    <row r="122" spans="1:37">
      <c r="A122" s="2" t="s">
        <v>186</v>
      </c>
      <c r="B122" s="3" t="s">
        <v>636</v>
      </c>
      <c r="C122" s="3">
        <v>2330994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>
        <v>15.3</v>
      </c>
      <c r="W122">
        <v>2330994</v>
      </c>
      <c r="X122">
        <f t="shared" si="8"/>
        <v>2330994</v>
      </c>
      <c r="Y122">
        <f t="shared" si="9"/>
        <v>0</v>
      </c>
      <c r="Z122" cm="1">
        <f t="array" aca="1" ref="Z122" ca="1">SumCellsByColor($B122:$U122,Z$2)</f>
        <v>2330994</v>
      </c>
      <c r="AA122" cm="1">
        <f t="array" aca="1" ref="AA122" ca="1">SumCellsByColor($B122:$U122,AA$2)</f>
        <v>0</v>
      </c>
      <c r="AB122" cm="1">
        <f t="array" aca="1" ref="AB122" ca="1">SumCellsByColor($B122:$U122,AB$2)</f>
        <v>0</v>
      </c>
      <c r="AC122" cm="1">
        <f t="array" aca="1" ref="AC122" ca="1">SumCellsByColor($B122:$U122,AC$2)</f>
        <v>0</v>
      </c>
      <c r="AD122" cm="1">
        <f t="array" aca="1" ref="AD122" ca="1">IFERROR(SumCellsByColor($B122:$U122,AD$2), 0)</f>
        <v>0</v>
      </c>
      <c r="AE122" t="e" cm="1">
        <f t="array" aca="1" ref="AE122" ca="1">SumCellsByColor($B122:$U122,AE$2)</f>
        <v>#VALUE!</v>
      </c>
      <c r="AF122">
        <f t="shared" ca="1" si="10"/>
        <v>0</v>
      </c>
      <c r="AG122">
        <f t="shared" ca="1" si="11"/>
        <v>1</v>
      </c>
      <c r="AH122">
        <f t="shared" ca="1" si="12"/>
        <v>0</v>
      </c>
      <c r="AI122">
        <f t="shared" ca="1" si="13"/>
        <v>1</v>
      </c>
      <c r="AJ122">
        <f t="shared" ca="1" si="14"/>
        <v>0</v>
      </c>
      <c r="AK122">
        <f t="shared" si="15"/>
        <v>0</v>
      </c>
    </row>
    <row r="123" spans="1:37">
      <c r="A123" s="2" t="s">
        <v>187</v>
      </c>
      <c r="B123" s="3" t="s">
        <v>636</v>
      </c>
      <c r="C123" s="3">
        <v>10599406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>
        <v>3.88</v>
      </c>
      <c r="W123">
        <v>10599406</v>
      </c>
      <c r="X123">
        <f t="shared" si="8"/>
        <v>10599406</v>
      </c>
      <c r="Y123">
        <f t="shared" si="9"/>
        <v>0</v>
      </c>
      <c r="Z123" cm="1">
        <f t="array" aca="1" ref="Z123" ca="1">SumCellsByColor($B123:$U123,Z$2)</f>
        <v>10599406</v>
      </c>
      <c r="AA123" cm="1">
        <f t="array" aca="1" ref="AA123" ca="1">SumCellsByColor($B123:$U123,AA$2)</f>
        <v>0</v>
      </c>
      <c r="AB123" cm="1">
        <f t="array" aca="1" ref="AB123" ca="1">SumCellsByColor($B123:$U123,AB$2)</f>
        <v>0</v>
      </c>
      <c r="AC123" cm="1">
        <f t="array" aca="1" ref="AC123" ca="1">SumCellsByColor($B123:$U123,AC$2)</f>
        <v>0</v>
      </c>
      <c r="AD123" cm="1">
        <f t="array" aca="1" ref="AD123" ca="1">IFERROR(SumCellsByColor($B123:$U123,AD$2), 0)</f>
        <v>0</v>
      </c>
      <c r="AE123" t="e" cm="1">
        <f t="array" aca="1" ref="AE123" ca="1">SumCellsByColor($B123:$U123,AE$2)</f>
        <v>#VALUE!</v>
      </c>
      <c r="AF123">
        <f t="shared" ca="1" si="10"/>
        <v>0</v>
      </c>
      <c r="AG123">
        <f t="shared" ca="1" si="11"/>
        <v>1</v>
      </c>
      <c r="AH123">
        <f t="shared" ca="1" si="12"/>
        <v>0</v>
      </c>
      <c r="AI123">
        <f t="shared" ca="1" si="13"/>
        <v>1</v>
      </c>
      <c r="AJ123">
        <f t="shared" ca="1" si="14"/>
        <v>0</v>
      </c>
      <c r="AK123">
        <f t="shared" si="15"/>
        <v>0</v>
      </c>
    </row>
    <row r="124" spans="1:37">
      <c r="A124" s="2" t="s">
        <v>188</v>
      </c>
      <c r="B124" s="3" t="s">
        <v>636</v>
      </c>
      <c r="C124" s="3">
        <v>12013000</v>
      </c>
      <c r="D124" t="e">
        <v>#N/A</v>
      </c>
      <c r="E124" t="e">
        <v>#N/A</v>
      </c>
      <c r="F124" t="s">
        <v>123</v>
      </c>
      <c r="G124">
        <v>8321000</v>
      </c>
      <c r="H124" t="s">
        <v>189</v>
      </c>
      <c r="I124">
        <v>-1406000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>
        <v>35.880000000000003</v>
      </c>
      <c r="W124">
        <v>18928000</v>
      </c>
      <c r="X124">
        <f t="shared" si="8"/>
        <v>18928000</v>
      </c>
      <c r="Y124">
        <f t="shared" si="9"/>
        <v>0</v>
      </c>
      <c r="Z124" cm="1">
        <f t="array" aca="1" ref="Z124" ca="1">SumCellsByColor($B124:$U124,Z$2)</f>
        <v>12013000</v>
      </c>
      <c r="AA124" cm="1">
        <f t="array" aca="1" ref="AA124" ca="1">SumCellsByColor($B124:$U124,AA$2)</f>
        <v>0</v>
      </c>
      <c r="AB124" cm="1">
        <f t="array" aca="1" ref="AB124" ca="1">SumCellsByColor($B124:$U124,AB$2)</f>
        <v>0</v>
      </c>
      <c r="AC124" cm="1">
        <f t="array" aca="1" ref="AC124" ca="1">SumCellsByColor($B124:$U124,AC$2)</f>
        <v>0</v>
      </c>
      <c r="AD124" cm="1">
        <f t="array" aca="1" ref="AD124" ca="1">IFERROR(SumCellsByColor($B124:$U124,AD$2), 0)</f>
        <v>0</v>
      </c>
      <c r="AE124" t="e" cm="1">
        <f t="array" aca="1" ref="AE124" ca="1">SumCellsByColor($B124:$U124,AE$2)</f>
        <v>#VALUE!</v>
      </c>
      <c r="AF124">
        <f t="shared" ca="1" si="10"/>
        <v>0</v>
      </c>
      <c r="AG124">
        <f t="shared" ca="1" si="11"/>
        <v>0.63466821639898563</v>
      </c>
      <c r="AH124" t="str">
        <f t="shared" ca="1" si="12"/>
        <v>#N/A</v>
      </c>
      <c r="AI124">
        <f t="shared" ca="1" si="13"/>
        <v>0.63466821639898563</v>
      </c>
      <c r="AJ124">
        <f t="shared" ca="1" si="14"/>
        <v>1</v>
      </c>
      <c r="AK124">
        <f t="shared" si="15"/>
        <v>0</v>
      </c>
    </row>
    <row r="125" spans="1:37">
      <c r="A125" s="2" t="s">
        <v>190</v>
      </c>
      <c r="B125" s="4" t="s">
        <v>641</v>
      </c>
      <c r="C125" s="4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>
        <v>16.309999999999999</v>
      </c>
      <c r="W125">
        <v>1901991</v>
      </c>
      <c r="X125">
        <f t="shared" si="8"/>
        <v>0</v>
      </c>
      <c r="Y125">
        <f t="shared" si="9"/>
        <v>1901991</v>
      </c>
      <c r="Z125" cm="1">
        <f t="array" aca="1" ref="Z125" ca="1">SumCellsByColor($B125:$U125,Z$2)</f>
        <v>0</v>
      </c>
      <c r="AA125" t="e" cm="1">
        <f t="array" aca="1" ref="AA125" ca="1">SumCellsByColor($B125:$U125,AA$2)</f>
        <v>#VALUE!</v>
      </c>
      <c r="AB125" cm="1">
        <f t="array" aca="1" ref="AB125" ca="1">SumCellsByColor($B125:$U125,AB$2)</f>
        <v>0</v>
      </c>
      <c r="AC125" cm="1">
        <f t="array" aca="1" ref="AC125" ca="1">SumCellsByColor($B125:$U125,AC$2)</f>
        <v>0</v>
      </c>
      <c r="AD125" cm="1">
        <f t="array" aca="1" ref="AD125" ca="1">IFERROR(SumCellsByColor($B125:$U125,AD$2), 0)</f>
        <v>0</v>
      </c>
      <c r="AE125" t="e" cm="1">
        <f t="array" aca="1" ref="AE125" ca="1">SumCellsByColor($B125:$U125,AE$2)</f>
        <v>#VALUE!</v>
      </c>
      <c r="AF125" t="e">
        <f t="shared" ca="1" si="10"/>
        <v>#DIV/0!</v>
      </c>
      <c r="AG125" t="e">
        <f t="shared" ca="1" si="11"/>
        <v>#DIV/0!</v>
      </c>
      <c r="AH125" t="e">
        <f t="shared" ca="1" si="12"/>
        <v>#VALUE!</v>
      </c>
      <c r="AI125" t="e">
        <f t="shared" ca="1" si="13"/>
        <v>#VALUE!</v>
      </c>
      <c r="AJ125" t="e">
        <f t="shared" ca="1" si="14"/>
        <v>#VALUE!</v>
      </c>
      <c r="AK125">
        <f t="shared" si="15"/>
        <v>1</v>
      </c>
    </row>
    <row r="126" spans="1:37">
      <c r="A126" s="2" t="s">
        <v>191</v>
      </c>
      <c r="B126" s="3" t="s">
        <v>636</v>
      </c>
      <c r="C126" s="3">
        <v>53300000</v>
      </c>
      <c r="D126" t="e">
        <v>#N/A</v>
      </c>
      <c r="E126" t="e">
        <v>#N/A</v>
      </c>
      <c r="F126" t="s">
        <v>52</v>
      </c>
      <c r="G126">
        <v>21888000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>
        <v>7.97</v>
      </c>
      <c r="W126">
        <v>111826000</v>
      </c>
      <c r="X126">
        <f t="shared" si="8"/>
        <v>75188000</v>
      </c>
      <c r="Y126">
        <f t="shared" si="9"/>
        <v>36638000</v>
      </c>
      <c r="Z126" cm="1">
        <f t="array" aca="1" ref="Z126" ca="1">SumCellsByColor($B126:$U126,Z$2)</f>
        <v>53300000</v>
      </c>
      <c r="AA126" cm="1">
        <f t="array" aca="1" ref="AA126" ca="1">SumCellsByColor($B126:$U126,AA$2)</f>
        <v>0</v>
      </c>
      <c r="AB126" cm="1">
        <f t="array" aca="1" ref="AB126" ca="1">SumCellsByColor($B126:$U126,AB$2)</f>
        <v>0</v>
      </c>
      <c r="AC126" cm="1">
        <f t="array" aca="1" ref="AC126" ca="1">SumCellsByColor($B126:$U126,AC$2)</f>
        <v>0</v>
      </c>
      <c r="AD126" cm="1">
        <f t="array" aca="1" ref="AD126" ca="1">IFERROR(SumCellsByColor($B126:$U126,AD$2), 0)</f>
        <v>0</v>
      </c>
      <c r="AE126" t="e" cm="1">
        <f t="array" aca="1" ref="AE126" ca="1">SumCellsByColor($B126:$U126,AE$2)</f>
        <v>#VALUE!</v>
      </c>
      <c r="AF126">
        <f t="shared" ca="1" si="10"/>
        <v>0</v>
      </c>
      <c r="AG126">
        <f t="shared" ca="1" si="11"/>
        <v>0.70888971644411347</v>
      </c>
      <c r="AH126" t="str">
        <f t="shared" ca="1" si="12"/>
        <v>#N/A</v>
      </c>
      <c r="AI126">
        <f t="shared" ca="1" si="13"/>
        <v>0.70888971644411347</v>
      </c>
      <c r="AJ126">
        <f t="shared" ca="1" si="14"/>
        <v>1</v>
      </c>
      <c r="AK126">
        <f t="shared" si="15"/>
        <v>0</v>
      </c>
    </row>
    <row r="127" spans="1:37">
      <c r="A127" s="2" t="s">
        <v>192</v>
      </c>
      <c r="B127" s="4" t="s">
        <v>334</v>
      </c>
      <c r="C127" s="4">
        <v>248398</v>
      </c>
      <c r="D127" t="e">
        <v>#N/A</v>
      </c>
      <c r="E127" t="e">
        <v>#N/A</v>
      </c>
      <c r="F127" s="6" t="s">
        <v>193</v>
      </c>
      <c r="G127" s="6">
        <v>158645</v>
      </c>
      <c r="H127" t="s">
        <v>41</v>
      </c>
      <c r="I127">
        <v>23505</v>
      </c>
      <c r="J127" t="s">
        <v>685</v>
      </c>
      <c r="K127">
        <v>39898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>
        <v>56.9</v>
      </c>
      <c r="W127">
        <v>470446</v>
      </c>
      <c r="X127">
        <f t="shared" si="8"/>
        <v>470446</v>
      </c>
      <c r="Y127">
        <f t="shared" si="9"/>
        <v>0</v>
      </c>
      <c r="Z127" cm="1">
        <f t="array" aca="1" ref="Z127" ca="1">SumCellsByColor($B127:$U127,Z$2)</f>
        <v>0</v>
      </c>
      <c r="AA127" cm="1">
        <f t="array" aca="1" ref="AA127" ca="1">SumCellsByColor($B127:$U127,AA$2)</f>
        <v>248398</v>
      </c>
      <c r="AB127" cm="1">
        <f t="array" aca="1" ref="AB127" ca="1">SumCellsByColor($B127:$U127,AB$2)</f>
        <v>0</v>
      </c>
      <c r="AC127" cm="1">
        <f t="array" aca="1" ref="AC127" ca="1">SumCellsByColor($B127:$U127,AC$2)</f>
        <v>158645</v>
      </c>
      <c r="AD127" cm="1">
        <f t="array" aca="1" ref="AD127" ca="1">IFERROR(SumCellsByColor($B127:$U127,AD$2), 0)</f>
        <v>0</v>
      </c>
      <c r="AE127" t="e" cm="1">
        <f t="array" aca="1" ref="AE127" ca="1">SumCellsByColor($B127:$U127,AE$2)</f>
        <v>#VALUE!</v>
      </c>
      <c r="AF127">
        <f t="shared" ca="1" si="10"/>
        <v>0</v>
      </c>
      <c r="AG127">
        <f t="shared" ca="1" si="11"/>
        <v>0</v>
      </c>
      <c r="AH127">
        <f t="shared" ca="1" si="12"/>
        <v>0.33722255051589345</v>
      </c>
      <c r="AI127">
        <f t="shared" ca="1" si="13"/>
        <v>0.52800533961389828</v>
      </c>
      <c r="AJ127">
        <f t="shared" ca="1" si="14"/>
        <v>0</v>
      </c>
      <c r="AK127">
        <f t="shared" si="15"/>
        <v>0</v>
      </c>
    </row>
    <row r="128" spans="1:37">
      <c r="A128" s="2" t="s">
        <v>194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>
        <f t="shared" si="8"/>
        <v>0</v>
      </c>
      <c r="Y128" t="e">
        <f t="shared" si="9"/>
        <v>#N/A</v>
      </c>
      <c r="Z128" cm="1">
        <f t="array" aca="1" ref="Z128" ca="1">SumCellsByColor($B128:$U128,Z$2)</f>
        <v>0</v>
      </c>
      <c r="AA128" cm="1">
        <f t="array" aca="1" ref="AA128" ca="1">SumCellsByColor($B128:$U128,AA$2)</f>
        <v>0</v>
      </c>
      <c r="AB128" cm="1">
        <f t="array" aca="1" ref="AB128" ca="1">SumCellsByColor($B128:$U128,AB$2)</f>
        <v>0</v>
      </c>
      <c r="AC128" cm="1">
        <f t="array" aca="1" ref="AC128" ca="1">SumCellsByColor($B128:$U128,AC$2)</f>
        <v>0</v>
      </c>
      <c r="AD128" cm="1">
        <f t="array" aca="1" ref="AD128" ca="1">IFERROR(SumCellsByColor($B128:$U128,AD$2), 0)</f>
        <v>0</v>
      </c>
      <c r="AE128" t="e" cm="1">
        <f t="array" aca="1" ref="AE128" ca="1">SumCellsByColor($B128:$U128,AE$2)</f>
        <v>#VALUE!</v>
      </c>
      <c r="AF128" t="e">
        <f t="shared" ca="1" si="10"/>
        <v>#DIV/0!</v>
      </c>
      <c r="AG128" t="e">
        <f t="shared" ca="1" si="11"/>
        <v>#DIV/0!</v>
      </c>
      <c r="AH128" t="e">
        <f t="shared" ca="1" si="12"/>
        <v>#DIV/0!</v>
      </c>
      <c r="AI128" t="e">
        <f t="shared" ca="1" si="13"/>
        <v>#DIV/0!</v>
      </c>
      <c r="AJ128" t="e">
        <f t="shared" ca="1" si="14"/>
        <v>#DIV/0!</v>
      </c>
      <c r="AK128">
        <f t="shared" si="15"/>
        <v>1</v>
      </c>
    </row>
    <row r="129" spans="1:37">
      <c r="A129" s="2" t="s">
        <v>195</v>
      </c>
      <c r="B129" s="3" t="s">
        <v>636</v>
      </c>
      <c r="C129" s="3">
        <v>3455000</v>
      </c>
      <c r="D129" t="e">
        <v>#N/A</v>
      </c>
      <c r="E129" t="e">
        <v>#N/A</v>
      </c>
      <c r="F129" t="s">
        <v>77</v>
      </c>
      <c r="G129">
        <v>628000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>
        <v>14.74</v>
      </c>
      <c r="W129">
        <v>4083000</v>
      </c>
      <c r="X129">
        <f t="shared" si="8"/>
        <v>4083000</v>
      </c>
      <c r="Y129">
        <f t="shared" si="9"/>
        <v>0</v>
      </c>
      <c r="Z129" cm="1">
        <f t="array" aca="1" ref="Z129" ca="1">SumCellsByColor($B129:$U129,Z$2)</f>
        <v>3455000</v>
      </c>
      <c r="AA129" cm="1">
        <f t="array" aca="1" ref="AA129" ca="1">SumCellsByColor($B129:$U129,AA$2)</f>
        <v>0</v>
      </c>
      <c r="AB129" cm="1">
        <f t="array" aca="1" ref="AB129" ca="1">SumCellsByColor($B129:$U129,AB$2)</f>
        <v>0</v>
      </c>
      <c r="AC129" cm="1">
        <f t="array" aca="1" ref="AC129" ca="1">SumCellsByColor($B129:$U129,AC$2)</f>
        <v>0</v>
      </c>
      <c r="AD129" cm="1">
        <f t="array" aca="1" ref="AD129" ca="1">IFERROR(SumCellsByColor($B129:$U129,AD$2), 0)</f>
        <v>0</v>
      </c>
      <c r="AE129" t="e" cm="1">
        <f t="array" aca="1" ref="AE129" ca="1">SumCellsByColor($B129:$U129,AE$2)</f>
        <v>#VALUE!</v>
      </c>
      <c r="AF129">
        <f t="shared" ca="1" si="10"/>
        <v>0</v>
      </c>
      <c r="AG129">
        <f t="shared" ca="1" si="11"/>
        <v>0.84619152583884394</v>
      </c>
      <c r="AH129" t="str">
        <f t="shared" ca="1" si="12"/>
        <v>#N/A</v>
      </c>
      <c r="AI129">
        <f t="shared" ca="1" si="13"/>
        <v>0.84619152583884394</v>
      </c>
      <c r="AJ129">
        <f t="shared" ca="1" si="14"/>
        <v>1</v>
      </c>
      <c r="AK129">
        <f t="shared" si="15"/>
        <v>0</v>
      </c>
    </row>
    <row r="130" spans="1:37">
      <c r="A130" s="2" t="s">
        <v>196</v>
      </c>
      <c r="B130" s="4" t="s">
        <v>117</v>
      </c>
      <c r="C130" s="4">
        <v>7870000</v>
      </c>
      <c r="D130" t="e">
        <v>#N/A</v>
      </c>
      <c r="E130" t="e">
        <v>#N/A</v>
      </c>
      <c r="F130" s="6" t="s">
        <v>199</v>
      </c>
      <c r="G130" s="6">
        <v>729000</v>
      </c>
      <c r="H130" s="6" t="s">
        <v>198</v>
      </c>
      <c r="I130" s="6">
        <v>4377000</v>
      </c>
      <c r="J130" t="s">
        <v>37</v>
      </c>
      <c r="K130">
        <v>2174000</v>
      </c>
      <c r="L130" t="s">
        <v>41</v>
      </c>
      <c r="M130">
        <v>5159000</v>
      </c>
      <c r="N130" t="s">
        <v>197</v>
      </c>
      <c r="O130">
        <v>149000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>
        <v>21.69</v>
      </c>
      <c r="W130">
        <v>20458000</v>
      </c>
      <c r="X130">
        <f t="shared" si="8"/>
        <v>20458000</v>
      </c>
      <c r="Y130">
        <f t="shared" si="9"/>
        <v>0</v>
      </c>
      <c r="Z130" cm="1">
        <f t="array" aca="1" ref="Z130" ca="1">SumCellsByColor($B130:$U130,Z$2)</f>
        <v>0</v>
      </c>
      <c r="AA130" cm="1">
        <f t="array" aca="1" ref="AA130" ca="1">SumCellsByColor($B130:$U130,AA$2)</f>
        <v>7870000</v>
      </c>
      <c r="AB130" cm="1">
        <f t="array" aca="1" ref="AB130" ca="1">SumCellsByColor($B130:$U130,AB$2)</f>
        <v>0</v>
      </c>
      <c r="AC130" cm="1">
        <f t="array" aca="1" ref="AC130" ca="1">SumCellsByColor($B130:$U130,AC$2)</f>
        <v>5106000</v>
      </c>
      <c r="AD130" cm="1">
        <f t="array" aca="1" ref="AD130" ca="1">IFERROR(SumCellsByColor($B130:$U130,AD$2), 0)</f>
        <v>0</v>
      </c>
      <c r="AE130" t="e" cm="1">
        <f t="array" aca="1" ref="AE130" ca="1">SumCellsByColor($B130:$U130,AE$2)</f>
        <v>#VALUE!</v>
      </c>
      <c r="AF130">
        <f t="shared" ca="1" si="10"/>
        <v>0</v>
      </c>
      <c r="AG130">
        <f t="shared" ca="1" si="11"/>
        <v>0</v>
      </c>
      <c r="AH130">
        <f t="shared" ca="1" si="12"/>
        <v>0.24958451461530942</v>
      </c>
      <c r="AI130">
        <f t="shared" ca="1" si="13"/>
        <v>0.38469058558998925</v>
      </c>
      <c r="AJ130">
        <f t="shared" ca="1" si="14"/>
        <v>0</v>
      </c>
      <c r="AK130">
        <f t="shared" si="15"/>
        <v>0</v>
      </c>
    </row>
    <row r="131" spans="1:37">
      <c r="A131" s="2" t="s">
        <v>200</v>
      </c>
      <c r="B131" s="4" t="s">
        <v>117</v>
      </c>
      <c r="C131" s="4">
        <v>114932</v>
      </c>
      <c r="D131" t="e">
        <v>#N/A</v>
      </c>
      <c r="E131" t="e">
        <v>#N/A</v>
      </c>
      <c r="F131" s="12" t="s">
        <v>23</v>
      </c>
      <c r="G131" s="5">
        <v>20959</v>
      </c>
      <c r="H131" t="s">
        <v>41</v>
      </c>
      <c r="I131">
        <v>1140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>
        <v>22.16</v>
      </c>
      <c r="W131">
        <v>137031</v>
      </c>
      <c r="X131">
        <f t="shared" si="8"/>
        <v>137031</v>
      </c>
      <c r="Y131">
        <f t="shared" si="9"/>
        <v>0</v>
      </c>
      <c r="Z131" cm="1">
        <f t="array" aca="1" ref="Z131" ca="1">SumCellsByColor($B131:$U131,Z$2)</f>
        <v>0</v>
      </c>
      <c r="AA131" cm="1">
        <f t="array" aca="1" ref="AA131" ca="1">SumCellsByColor($B131:$U131,AA$2)</f>
        <v>114932</v>
      </c>
      <c r="AB131" cm="1">
        <f t="array" aca="1" ref="AB131" ca="1">SumCellsByColor($B131:$U131,AB$2)</f>
        <v>20959</v>
      </c>
      <c r="AC131" cm="1">
        <f t="array" aca="1" ref="AC131" ca="1">SumCellsByColor($B131:$U131,AC$2)</f>
        <v>0</v>
      </c>
      <c r="AD131" cm="1">
        <f t="array" aca="1" ref="AD131" ca="1">IFERROR(SumCellsByColor($B131:$U131,AD$2), 0)</f>
        <v>0</v>
      </c>
      <c r="AE131" t="e" cm="1">
        <f t="array" aca="1" ref="AE131" ca="1">SumCellsByColor($B131:$U131,AE$2)</f>
        <v>#VALUE!</v>
      </c>
      <c r="AF131">
        <f t="shared" ca="1" si="10"/>
        <v>0.15295079215651933</v>
      </c>
      <c r="AG131">
        <f t="shared" ca="1" si="11"/>
        <v>0</v>
      </c>
      <c r="AH131">
        <f t="shared" ca="1" si="12"/>
        <v>0.15295079215651933</v>
      </c>
      <c r="AI131">
        <f t="shared" ca="1" si="13"/>
        <v>0.83872992242631228</v>
      </c>
      <c r="AJ131">
        <f t="shared" ca="1" si="14"/>
        <v>0</v>
      </c>
      <c r="AK131">
        <f t="shared" si="15"/>
        <v>0</v>
      </c>
    </row>
    <row r="132" spans="1:37">
      <c r="A132" s="2" t="s">
        <v>201</v>
      </c>
      <c r="B132" s="3" t="s">
        <v>636</v>
      </c>
      <c r="C132" s="3">
        <v>3046000</v>
      </c>
      <c r="D132" t="e">
        <v>#N/A</v>
      </c>
      <c r="E132" t="e">
        <v>#N/A</v>
      </c>
      <c r="F132" t="s">
        <v>37</v>
      </c>
      <c r="G132">
        <v>2507500</v>
      </c>
      <c r="H132" s="12" t="s">
        <v>23</v>
      </c>
      <c r="I132" s="5">
        <v>1890100</v>
      </c>
      <c r="J132" t="s">
        <v>686</v>
      </c>
      <c r="K132">
        <v>1532000</v>
      </c>
      <c r="L132" t="s">
        <v>5</v>
      </c>
      <c r="M132">
        <v>382300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>
        <v>15.56</v>
      </c>
      <c r="W132">
        <v>9357900</v>
      </c>
      <c r="X132">
        <f t="shared" ref="X132:X195" si="16">SUMIF(B132:U132,"&lt;&gt;#n/a")</f>
        <v>9357900</v>
      </c>
      <c r="Y132">
        <f t="shared" ref="Y132:Y195" si="17">W132-X132</f>
        <v>0</v>
      </c>
      <c r="Z132" cm="1">
        <f t="array" aca="1" ref="Z132" ca="1">SumCellsByColor($B132:$U132,Z$2)</f>
        <v>3046000</v>
      </c>
      <c r="AA132" cm="1">
        <f t="array" aca="1" ref="AA132" ca="1">SumCellsByColor($B132:$U132,AA$2)</f>
        <v>0</v>
      </c>
      <c r="AB132" cm="1">
        <f t="array" aca="1" ref="AB132" ca="1">SumCellsByColor($B132:$U132,AB$2)</f>
        <v>1890100</v>
      </c>
      <c r="AC132" cm="1">
        <f t="array" aca="1" ref="AC132" ca="1">SumCellsByColor($B132:$U132,AC$2)</f>
        <v>0</v>
      </c>
      <c r="AD132" cm="1">
        <f t="array" aca="1" ref="AD132" ca="1">IFERROR(SumCellsByColor($B132:$U132,AD$2), 0)</f>
        <v>0</v>
      </c>
      <c r="AE132" t="e" cm="1">
        <f t="array" aca="1" ref="AE132" ca="1">SumCellsByColor($B132:$U132,AE$2)</f>
        <v>#VALUE!</v>
      </c>
      <c r="AF132">
        <f t="shared" ref="AF132:AF195" ca="1" si="18">(AB132+AD132)/X132</f>
        <v>0.2019790765022067</v>
      </c>
      <c r="AG132">
        <f t="shared" ref="AG132:AG195" ca="1" si="19">Z132/X132</f>
        <v>0.32550037935861681</v>
      </c>
      <c r="AH132">
        <f t="shared" ref="AH132:AH195" ca="1" si="20">IF(SUM(AB132:AD132)&gt;0,SUM(AB132:AD132)/X132, IF(AI132=1,0,"#N/A"))</f>
        <v>0.2019790765022067</v>
      </c>
      <c r="AI132">
        <f t="shared" ref="AI132:AI195" ca="1" si="21">SUM(Z132:AA132)/X132</f>
        <v>0.32550037935861681</v>
      </c>
      <c r="AJ132">
        <f t="shared" ref="AJ132:AJ195" ca="1" si="22">IF(AH132="#N/A",1,0)</f>
        <v>0</v>
      </c>
      <c r="AK132">
        <f t="shared" ref="AK132:AK195" si="23">IF(X132=0,1,0)</f>
        <v>0</v>
      </c>
    </row>
    <row r="133" spans="1:37">
      <c r="A133" s="2" t="s">
        <v>202</v>
      </c>
      <c r="B133" s="3" t="s">
        <v>636</v>
      </c>
      <c r="C133" s="3">
        <v>8218600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>
        <v>18.829999999999998</v>
      </c>
      <c r="W133">
        <v>8218600</v>
      </c>
      <c r="X133">
        <f t="shared" si="16"/>
        <v>8218600</v>
      </c>
      <c r="Y133">
        <f t="shared" si="17"/>
        <v>0</v>
      </c>
      <c r="Z133" cm="1">
        <f t="array" aca="1" ref="Z133" ca="1">SumCellsByColor($B133:$U133,Z$2)</f>
        <v>8218600</v>
      </c>
      <c r="AA133" cm="1">
        <f t="array" aca="1" ref="AA133" ca="1">SumCellsByColor($B133:$U133,AA$2)</f>
        <v>0</v>
      </c>
      <c r="AB133" cm="1">
        <f t="array" aca="1" ref="AB133" ca="1">SumCellsByColor($B133:$U133,AB$2)</f>
        <v>0</v>
      </c>
      <c r="AC133" cm="1">
        <f t="array" aca="1" ref="AC133" ca="1">SumCellsByColor($B133:$U133,AC$2)</f>
        <v>0</v>
      </c>
      <c r="AD133" cm="1">
        <f t="array" aca="1" ref="AD133" ca="1">IFERROR(SumCellsByColor($B133:$U133,AD$2), 0)</f>
        <v>0</v>
      </c>
      <c r="AE133" t="e" cm="1">
        <f t="array" aca="1" ref="AE133" ca="1">SumCellsByColor($B133:$U133,AE$2)</f>
        <v>#VALUE!</v>
      </c>
      <c r="AF133">
        <f t="shared" ca="1" si="18"/>
        <v>0</v>
      </c>
      <c r="AG133">
        <f t="shared" ca="1" si="19"/>
        <v>1</v>
      </c>
      <c r="AH133">
        <f t="shared" ca="1" si="20"/>
        <v>0</v>
      </c>
      <c r="AI133">
        <f t="shared" ca="1" si="21"/>
        <v>1</v>
      </c>
      <c r="AJ133">
        <f t="shared" ca="1" si="22"/>
        <v>0</v>
      </c>
      <c r="AK133">
        <f t="shared" si="23"/>
        <v>0</v>
      </c>
    </row>
    <row r="134" spans="1:37">
      <c r="A134" s="2" t="s">
        <v>203</v>
      </c>
      <c r="B134" s="3" t="s">
        <v>636</v>
      </c>
      <c r="C134" s="3">
        <v>3037176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>
        <v>18.13</v>
      </c>
      <c r="W134">
        <v>4087526</v>
      </c>
      <c r="X134">
        <f t="shared" si="16"/>
        <v>3037176</v>
      </c>
      <c r="Y134">
        <f t="shared" si="17"/>
        <v>1050350</v>
      </c>
      <c r="Z134" cm="1">
        <f t="array" aca="1" ref="Z134" ca="1">SumCellsByColor($B134:$U134,Z$2)</f>
        <v>3037176</v>
      </c>
      <c r="AA134" cm="1">
        <f t="array" aca="1" ref="AA134" ca="1">SumCellsByColor($B134:$U134,AA$2)</f>
        <v>0</v>
      </c>
      <c r="AB134" cm="1">
        <f t="array" aca="1" ref="AB134" ca="1">SumCellsByColor($B134:$U134,AB$2)</f>
        <v>0</v>
      </c>
      <c r="AC134" cm="1">
        <f t="array" aca="1" ref="AC134" ca="1">SumCellsByColor($B134:$U134,AC$2)</f>
        <v>0</v>
      </c>
      <c r="AD134" cm="1">
        <f t="array" aca="1" ref="AD134" ca="1">IFERROR(SumCellsByColor($B134:$U134,AD$2), 0)</f>
        <v>0</v>
      </c>
      <c r="AE134" t="e" cm="1">
        <f t="array" aca="1" ref="AE134" ca="1">SumCellsByColor($B134:$U134,AE$2)</f>
        <v>#VALUE!</v>
      </c>
      <c r="AF134">
        <f t="shared" ca="1" si="18"/>
        <v>0</v>
      </c>
      <c r="AG134">
        <f t="shared" ca="1" si="19"/>
        <v>1</v>
      </c>
      <c r="AH134">
        <f t="shared" ca="1" si="20"/>
        <v>0</v>
      </c>
      <c r="AI134">
        <f t="shared" ca="1" si="21"/>
        <v>1</v>
      </c>
      <c r="AJ134">
        <f t="shared" ca="1" si="22"/>
        <v>0</v>
      </c>
      <c r="AK134">
        <f t="shared" si="23"/>
        <v>0</v>
      </c>
    </row>
    <row r="135" spans="1:37">
      <c r="A135" s="2" t="s">
        <v>204</v>
      </c>
      <c r="B135" s="3" t="s">
        <v>636</v>
      </c>
      <c r="C135" s="3">
        <v>1736511</v>
      </c>
      <c r="D135" t="e">
        <v>#N/A</v>
      </c>
      <c r="E135" t="e">
        <v>#N/A</v>
      </c>
      <c r="F135" s="12" t="s">
        <v>23</v>
      </c>
      <c r="G135" s="5">
        <v>351427</v>
      </c>
      <c r="H135" t="s">
        <v>205</v>
      </c>
      <c r="I135">
        <v>142690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>
        <v>21.76</v>
      </c>
      <c r="W135">
        <v>2230628</v>
      </c>
      <c r="X135">
        <f t="shared" si="16"/>
        <v>2230628</v>
      </c>
      <c r="Y135">
        <f t="shared" si="17"/>
        <v>0</v>
      </c>
      <c r="Z135" cm="1">
        <f t="array" aca="1" ref="Z135" ca="1">SumCellsByColor($B135:$U135,Z$2)</f>
        <v>1736511</v>
      </c>
      <c r="AA135" cm="1">
        <f t="array" aca="1" ref="AA135" ca="1">SumCellsByColor($B135:$U135,AA$2)</f>
        <v>0</v>
      </c>
      <c r="AB135" cm="1">
        <f t="array" aca="1" ref="AB135" ca="1">SumCellsByColor($B135:$U135,AB$2)</f>
        <v>351427</v>
      </c>
      <c r="AC135" cm="1">
        <f t="array" aca="1" ref="AC135" ca="1">SumCellsByColor($B135:$U135,AC$2)</f>
        <v>0</v>
      </c>
      <c r="AD135" cm="1">
        <f t="array" aca="1" ref="AD135" ca="1">IFERROR(SumCellsByColor($B135:$U135,AD$2), 0)</f>
        <v>0</v>
      </c>
      <c r="AE135" t="e" cm="1">
        <f t="array" aca="1" ref="AE135" ca="1">SumCellsByColor($B135:$U135,AE$2)</f>
        <v>#VALUE!</v>
      </c>
      <c r="AF135">
        <f t="shared" ca="1" si="18"/>
        <v>0.15754621568455163</v>
      </c>
      <c r="AG135">
        <f t="shared" ca="1" si="19"/>
        <v>0.77848525168696892</v>
      </c>
      <c r="AH135">
        <f t="shared" ca="1" si="20"/>
        <v>0.15754621568455163</v>
      </c>
      <c r="AI135">
        <f t="shared" ca="1" si="21"/>
        <v>0.77848525168696892</v>
      </c>
      <c r="AJ135">
        <f t="shared" ca="1" si="22"/>
        <v>0</v>
      </c>
      <c r="AK135">
        <f t="shared" si="23"/>
        <v>0</v>
      </c>
    </row>
    <row r="136" spans="1:37">
      <c r="A136" s="2" t="s">
        <v>206</v>
      </c>
      <c r="B136" s="3" t="s">
        <v>636</v>
      </c>
      <c r="C136" s="3">
        <v>21785800</v>
      </c>
      <c r="D136" t="e">
        <v>#N/A</v>
      </c>
      <c r="E136" t="e">
        <v>#N/A</v>
      </c>
      <c r="F136" t="s">
        <v>7</v>
      </c>
      <c r="G136">
        <v>3600000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>
        <v>6.38</v>
      </c>
      <c r="W136">
        <v>25385800</v>
      </c>
      <c r="X136">
        <f t="shared" si="16"/>
        <v>25385800</v>
      </c>
      <c r="Y136">
        <f t="shared" si="17"/>
        <v>0</v>
      </c>
      <c r="Z136" cm="1">
        <f t="array" aca="1" ref="Z136" ca="1">SumCellsByColor($B136:$U136,Z$2)</f>
        <v>21785800</v>
      </c>
      <c r="AA136" cm="1">
        <f t="array" aca="1" ref="AA136" ca="1">SumCellsByColor($B136:$U136,AA$2)</f>
        <v>0</v>
      </c>
      <c r="AB136" cm="1">
        <f t="array" aca="1" ref="AB136" ca="1">SumCellsByColor($B136:$U136,AB$2)</f>
        <v>0</v>
      </c>
      <c r="AC136" cm="1">
        <f t="array" aca="1" ref="AC136" ca="1">SumCellsByColor($B136:$U136,AC$2)</f>
        <v>0</v>
      </c>
      <c r="AD136" cm="1">
        <f t="array" aca="1" ref="AD136" ca="1">IFERROR(SumCellsByColor($B136:$U136,AD$2), 0)</f>
        <v>0</v>
      </c>
      <c r="AE136" t="e" cm="1">
        <f t="array" aca="1" ref="AE136" ca="1">SumCellsByColor($B136:$U136,AE$2)</f>
        <v>#VALUE!</v>
      </c>
      <c r="AF136">
        <f t="shared" ca="1" si="18"/>
        <v>0</v>
      </c>
      <c r="AG136">
        <f t="shared" ca="1" si="19"/>
        <v>0.85818843605480233</v>
      </c>
      <c r="AH136" t="str">
        <f t="shared" ca="1" si="20"/>
        <v>#N/A</v>
      </c>
      <c r="AI136">
        <f t="shared" ca="1" si="21"/>
        <v>0.85818843605480233</v>
      </c>
      <c r="AJ136">
        <f t="shared" ca="1" si="22"/>
        <v>1</v>
      </c>
      <c r="AK136">
        <f t="shared" si="23"/>
        <v>0</v>
      </c>
    </row>
    <row r="137" spans="1:37">
      <c r="A137" s="2" t="s">
        <v>207</v>
      </c>
      <c r="B137" s="3" t="s">
        <v>636</v>
      </c>
      <c r="C137" s="3">
        <v>17380000</v>
      </c>
      <c r="D137" t="e">
        <v>#N/A</v>
      </c>
      <c r="E137" t="e">
        <v>#N/A</v>
      </c>
      <c r="F137" t="s">
        <v>19</v>
      </c>
      <c r="G137">
        <v>231000</v>
      </c>
      <c r="H137" s="11" t="s">
        <v>33</v>
      </c>
      <c r="I137" s="10">
        <v>2183000</v>
      </c>
      <c r="J137" t="s">
        <v>16</v>
      </c>
      <c r="K137">
        <v>336000</v>
      </c>
      <c r="L137" t="s">
        <v>208</v>
      </c>
      <c r="M137">
        <v>705000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>
        <v>16.649999999999999</v>
      </c>
      <c r="W137">
        <v>20835000</v>
      </c>
      <c r="X137">
        <f t="shared" si="16"/>
        <v>20835000</v>
      </c>
      <c r="Y137">
        <f t="shared" si="17"/>
        <v>0</v>
      </c>
      <c r="Z137" cm="1">
        <f t="array" aca="1" ref="Z137" ca="1">SumCellsByColor($B137:$U137,Z$2)</f>
        <v>17380000</v>
      </c>
      <c r="AA137" cm="1">
        <f t="array" aca="1" ref="AA137" ca="1">SumCellsByColor($B137:$U137,AA$2)</f>
        <v>0</v>
      </c>
      <c r="AB137" cm="1">
        <f t="array" aca="1" ref="AB137" ca="1">SumCellsByColor($B137:$U137,AB$2)</f>
        <v>0</v>
      </c>
      <c r="AC137" cm="1">
        <f t="array" aca="1" ref="AC137" ca="1">SumCellsByColor($B137:$U137,AC$2)</f>
        <v>0</v>
      </c>
      <c r="AD137" cm="1">
        <f t="array" aca="1" ref="AD137" ca="1">IFERROR(SumCellsByColor($B137:$U137,AD$2), 0)</f>
        <v>2183000</v>
      </c>
      <c r="AE137" t="e" cm="1">
        <f t="array" aca="1" ref="AE137" ca="1">SumCellsByColor($B137:$U137,AE$2)</f>
        <v>#VALUE!</v>
      </c>
      <c r="AF137">
        <f t="shared" ca="1" si="18"/>
        <v>0.10477561795056395</v>
      </c>
      <c r="AG137">
        <f t="shared" ca="1" si="19"/>
        <v>0.8341732661387089</v>
      </c>
      <c r="AH137">
        <f t="shared" ca="1" si="20"/>
        <v>0.10477561795056395</v>
      </c>
      <c r="AI137">
        <f t="shared" ca="1" si="21"/>
        <v>0.8341732661387089</v>
      </c>
      <c r="AJ137">
        <f t="shared" ca="1" si="22"/>
        <v>0</v>
      </c>
      <c r="AK137">
        <f t="shared" si="23"/>
        <v>0</v>
      </c>
    </row>
    <row r="138" spans="1:37">
      <c r="A138" s="2" t="s">
        <v>209</v>
      </c>
      <c r="B138" s="3" t="s">
        <v>636</v>
      </c>
      <c r="C138" s="3">
        <v>9431391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>
        <v>11.81</v>
      </c>
      <c r="W138">
        <v>9431391</v>
      </c>
      <c r="X138">
        <f t="shared" si="16"/>
        <v>9431391</v>
      </c>
      <c r="Y138">
        <f t="shared" si="17"/>
        <v>0</v>
      </c>
      <c r="Z138" cm="1">
        <f t="array" aca="1" ref="Z138" ca="1">SumCellsByColor($B138:$U138,Z$2)</f>
        <v>9431391</v>
      </c>
      <c r="AA138" cm="1">
        <f t="array" aca="1" ref="AA138" ca="1">SumCellsByColor($B138:$U138,AA$2)</f>
        <v>0</v>
      </c>
      <c r="AB138" cm="1">
        <f t="array" aca="1" ref="AB138" ca="1">SumCellsByColor($B138:$U138,AB$2)</f>
        <v>0</v>
      </c>
      <c r="AC138" cm="1">
        <f t="array" aca="1" ref="AC138" ca="1">SumCellsByColor($B138:$U138,AC$2)</f>
        <v>0</v>
      </c>
      <c r="AD138" cm="1">
        <f t="array" aca="1" ref="AD138" ca="1">IFERROR(SumCellsByColor($B138:$U138,AD$2), 0)</f>
        <v>0</v>
      </c>
      <c r="AE138" t="e" cm="1">
        <f t="array" aca="1" ref="AE138" ca="1">SumCellsByColor($B138:$U138,AE$2)</f>
        <v>#VALUE!</v>
      </c>
      <c r="AF138">
        <f t="shared" ca="1" si="18"/>
        <v>0</v>
      </c>
      <c r="AG138">
        <f t="shared" ca="1" si="19"/>
        <v>1</v>
      </c>
      <c r="AH138">
        <f t="shared" ca="1" si="20"/>
        <v>0</v>
      </c>
      <c r="AI138">
        <f t="shared" ca="1" si="21"/>
        <v>1</v>
      </c>
      <c r="AJ138">
        <f t="shared" ca="1" si="22"/>
        <v>0</v>
      </c>
      <c r="AK138">
        <f t="shared" si="23"/>
        <v>0</v>
      </c>
    </row>
    <row r="139" spans="1:37">
      <c r="A139" s="2" t="s">
        <v>210</v>
      </c>
      <c r="B139" s="3" t="s">
        <v>636</v>
      </c>
      <c r="C139" s="3">
        <v>1610723</v>
      </c>
      <c r="D139" t="e">
        <v>#N/A</v>
      </c>
      <c r="E139" t="e">
        <v>#N/A</v>
      </c>
      <c r="F139" s="11" t="s">
        <v>33</v>
      </c>
      <c r="G139" s="10">
        <v>729746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>
        <v>5.98</v>
      </c>
      <c r="W139">
        <v>2340469</v>
      </c>
      <c r="X139">
        <f t="shared" si="16"/>
        <v>2340469</v>
      </c>
      <c r="Y139">
        <f t="shared" si="17"/>
        <v>0</v>
      </c>
      <c r="Z139" cm="1">
        <f t="array" aca="1" ref="Z139" ca="1">SumCellsByColor($B139:$U139,Z$2)</f>
        <v>1610723</v>
      </c>
      <c r="AA139" cm="1">
        <f t="array" aca="1" ref="AA139" ca="1">SumCellsByColor($B139:$U139,AA$2)</f>
        <v>0</v>
      </c>
      <c r="AB139" cm="1">
        <f t="array" aca="1" ref="AB139" ca="1">SumCellsByColor($B139:$U139,AB$2)</f>
        <v>0</v>
      </c>
      <c r="AC139" cm="1">
        <f t="array" aca="1" ref="AC139" ca="1">SumCellsByColor($B139:$U139,AC$2)</f>
        <v>0</v>
      </c>
      <c r="AD139" cm="1">
        <f t="array" aca="1" ref="AD139" ca="1">IFERROR(SumCellsByColor($B139:$U139,AD$2), 0)</f>
        <v>729746</v>
      </c>
      <c r="AE139" t="e" cm="1">
        <f t="array" aca="1" ref="AE139" ca="1">SumCellsByColor($B139:$U139,AE$2)</f>
        <v>#VALUE!</v>
      </c>
      <c r="AF139">
        <f t="shared" ca="1" si="18"/>
        <v>0.31179477275708417</v>
      </c>
      <c r="AG139">
        <f t="shared" ca="1" si="19"/>
        <v>0.68820522724291588</v>
      </c>
      <c r="AH139">
        <f t="shared" ca="1" si="20"/>
        <v>0.31179477275708417</v>
      </c>
      <c r="AI139">
        <f t="shared" ca="1" si="21"/>
        <v>0.68820522724291588</v>
      </c>
      <c r="AJ139">
        <f t="shared" ca="1" si="22"/>
        <v>0</v>
      </c>
      <c r="AK139">
        <f t="shared" si="23"/>
        <v>0</v>
      </c>
    </row>
    <row r="140" spans="1:37">
      <c r="A140" s="2" t="s">
        <v>211</v>
      </c>
      <c r="B140" s="3" t="s">
        <v>636</v>
      </c>
      <c r="C140" s="3">
        <v>3878500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>
        <v>25.84</v>
      </c>
      <c r="W140">
        <v>3878500</v>
      </c>
      <c r="X140">
        <f t="shared" si="16"/>
        <v>3878500</v>
      </c>
      <c r="Y140">
        <f t="shared" si="17"/>
        <v>0</v>
      </c>
      <c r="Z140" cm="1">
        <f t="array" aca="1" ref="Z140" ca="1">SumCellsByColor($B140:$U140,Z$2)</f>
        <v>3878500</v>
      </c>
      <c r="AA140" cm="1">
        <f t="array" aca="1" ref="AA140" ca="1">SumCellsByColor($B140:$U140,AA$2)</f>
        <v>0</v>
      </c>
      <c r="AB140" cm="1">
        <f t="array" aca="1" ref="AB140" ca="1">SumCellsByColor($B140:$U140,AB$2)</f>
        <v>0</v>
      </c>
      <c r="AC140" cm="1">
        <f t="array" aca="1" ref="AC140" ca="1">SumCellsByColor($B140:$U140,AC$2)</f>
        <v>0</v>
      </c>
      <c r="AD140" cm="1">
        <f t="array" aca="1" ref="AD140" ca="1">IFERROR(SumCellsByColor($B140:$U140,AD$2), 0)</f>
        <v>0</v>
      </c>
      <c r="AE140" t="e" cm="1">
        <f t="array" aca="1" ref="AE140" ca="1">SumCellsByColor($B140:$U140,AE$2)</f>
        <v>#VALUE!</v>
      </c>
      <c r="AF140">
        <f t="shared" ca="1" si="18"/>
        <v>0</v>
      </c>
      <c r="AG140">
        <f t="shared" ca="1" si="19"/>
        <v>1</v>
      </c>
      <c r="AH140">
        <f t="shared" ca="1" si="20"/>
        <v>0</v>
      </c>
      <c r="AI140">
        <f t="shared" ca="1" si="21"/>
        <v>1</v>
      </c>
      <c r="AJ140">
        <f t="shared" ca="1" si="22"/>
        <v>0</v>
      </c>
      <c r="AK140">
        <f t="shared" si="23"/>
        <v>0</v>
      </c>
    </row>
    <row r="141" spans="1:37">
      <c r="A141" s="2" t="s">
        <v>212</v>
      </c>
      <c r="B141" s="3" t="s">
        <v>636</v>
      </c>
      <c r="C141" s="3">
        <v>3580600</v>
      </c>
      <c r="D141" t="e">
        <v>#N/A</v>
      </c>
      <c r="E141" t="e">
        <v>#N/A</v>
      </c>
      <c r="F141" s="12" t="s">
        <v>23</v>
      </c>
      <c r="G141" s="5">
        <v>1452700</v>
      </c>
      <c r="H141" s="4" t="s">
        <v>117</v>
      </c>
      <c r="I141" s="4">
        <v>946200</v>
      </c>
      <c r="J141" t="s">
        <v>41</v>
      </c>
      <c r="K141">
        <v>912100</v>
      </c>
      <c r="L141" t="s">
        <v>37</v>
      </c>
      <c r="M141">
        <v>80900</v>
      </c>
      <c r="N141" t="s">
        <v>30</v>
      </c>
      <c r="O141">
        <v>154600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>
        <v>24.33</v>
      </c>
      <c r="W141">
        <v>7127100</v>
      </c>
      <c r="X141">
        <f t="shared" si="16"/>
        <v>7127100</v>
      </c>
      <c r="Y141">
        <f t="shared" si="17"/>
        <v>0</v>
      </c>
      <c r="Z141" cm="1">
        <f t="array" aca="1" ref="Z141" ca="1">SumCellsByColor($B141:$U141,Z$2)</f>
        <v>3580600</v>
      </c>
      <c r="AA141" cm="1">
        <f t="array" aca="1" ref="AA141" ca="1">SumCellsByColor($B141:$U141,AA$2)</f>
        <v>946200</v>
      </c>
      <c r="AB141" cm="1">
        <f t="array" aca="1" ref="AB141" ca="1">SumCellsByColor($B141:$U141,AB$2)</f>
        <v>1452700</v>
      </c>
      <c r="AC141" cm="1">
        <f t="array" aca="1" ref="AC141" ca="1">SumCellsByColor($B141:$U141,AC$2)</f>
        <v>0</v>
      </c>
      <c r="AD141" cm="1">
        <f t="array" aca="1" ref="AD141" ca="1">IFERROR(SumCellsByColor($B141:$U141,AD$2), 0)</f>
        <v>0</v>
      </c>
      <c r="AE141" t="e" cm="1">
        <f t="array" aca="1" ref="AE141" ca="1">SumCellsByColor($B141:$U141,AE$2)</f>
        <v>#VALUE!</v>
      </c>
      <c r="AF141">
        <f t="shared" ca="1" si="18"/>
        <v>0.20382764378218349</v>
      </c>
      <c r="AG141">
        <f t="shared" ca="1" si="19"/>
        <v>0.50239227736386471</v>
      </c>
      <c r="AH141">
        <f t="shared" ca="1" si="20"/>
        <v>0.20382764378218349</v>
      </c>
      <c r="AI141">
        <f t="shared" ca="1" si="21"/>
        <v>0.63515314784414423</v>
      </c>
      <c r="AJ141">
        <f t="shared" ca="1" si="22"/>
        <v>0</v>
      </c>
      <c r="AK141">
        <f t="shared" si="23"/>
        <v>0</v>
      </c>
    </row>
    <row r="142" spans="1:37">
      <c r="A142" s="2" t="s">
        <v>213</v>
      </c>
      <c r="B142" s="3" t="s">
        <v>636</v>
      </c>
      <c r="C142" s="3">
        <v>26170108</v>
      </c>
      <c r="D142" t="e">
        <v>#N/A</v>
      </c>
      <c r="E142" t="e">
        <v>#N/A</v>
      </c>
      <c r="F142" s="4" t="s">
        <v>36</v>
      </c>
      <c r="G142" s="4">
        <v>4743657</v>
      </c>
      <c r="H142" t="s">
        <v>214</v>
      </c>
      <c r="I142">
        <v>1250531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>
        <v>3.05</v>
      </c>
      <c r="W142">
        <v>32164296</v>
      </c>
      <c r="X142">
        <f t="shared" si="16"/>
        <v>32164296</v>
      </c>
      <c r="Y142">
        <f t="shared" si="17"/>
        <v>0</v>
      </c>
      <c r="Z142" cm="1">
        <f t="array" aca="1" ref="Z142" ca="1">SumCellsByColor($B142:$U142,Z$2)</f>
        <v>26170108</v>
      </c>
      <c r="AA142" cm="1">
        <f t="array" aca="1" ref="AA142" ca="1">SumCellsByColor($B142:$U142,AA$2)</f>
        <v>4743657</v>
      </c>
      <c r="AB142" cm="1">
        <f t="array" aca="1" ref="AB142" ca="1">SumCellsByColor($B142:$U142,AB$2)</f>
        <v>0</v>
      </c>
      <c r="AC142" cm="1">
        <f t="array" aca="1" ref="AC142" ca="1">SumCellsByColor($B142:$U142,AC$2)</f>
        <v>0</v>
      </c>
      <c r="AD142" cm="1">
        <f t="array" aca="1" ref="AD142" ca="1">IFERROR(SumCellsByColor($B142:$U142,AD$2), 0)</f>
        <v>0</v>
      </c>
      <c r="AE142" t="e" cm="1">
        <f t="array" aca="1" ref="AE142" ca="1">SumCellsByColor($B142:$U142,AE$2)</f>
        <v>#VALUE!</v>
      </c>
      <c r="AF142">
        <f t="shared" ca="1" si="18"/>
        <v>0</v>
      </c>
      <c r="AG142">
        <f t="shared" ca="1" si="19"/>
        <v>0.81363845177895389</v>
      </c>
      <c r="AH142" t="str">
        <f t="shared" ca="1" si="20"/>
        <v>#N/A</v>
      </c>
      <c r="AI142">
        <f t="shared" ca="1" si="21"/>
        <v>0.96112052320374119</v>
      </c>
      <c r="AJ142">
        <f t="shared" ca="1" si="22"/>
        <v>1</v>
      </c>
      <c r="AK142">
        <f t="shared" si="23"/>
        <v>0</v>
      </c>
    </row>
    <row r="143" spans="1:37">
      <c r="A143" s="2" t="s">
        <v>215</v>
      </c>
      <c r="B143" s="3" t="s">
        <v>636</v>
      </c>
      <c r="C143" s="3">
        <v>3389683</v>
      </c>
      <c r="D143" t="e">
        <v>#N/A</v>
      </c>
      <c r="E143" t="e">
        <v>#N/A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>
        <v>25.34</v>
      </c>
      <c r="W143">
        <v>3389683</v>
      </c>
      <c r="X143">
        <f t="shared" si="16"/>
        <v>3389683</v>
      </c>
      <c r="Y143">
        <f t="shared" si="17"/>
        <v>0</v>
      </c>
      <c r="Z143" cm="1">
        <f t="array" aca="1" ref="Z143" ca="1">SumCellsByColor($B143:$U143,Z$2)</f>
        <v>3389683</v>
      </c>
      <c r="AA143" cm="1">
        <f t="array" aca="1" ref="AA143" ca="1">SumCellsByColor($B143:$U143,AA$2)</f>
        <v>0</v>
      </c>
      <c r="AB143" cm="1">
        <f t="array" aca="1" ref="AB143" ca="1">SumCellsByColor($B143:$U143,AB$2)</f>
        <v>0</v>
      </c>
      <c r="AC143" cm="1">
        <f t="array" aca="1" ref="AC143" ca="1">SumCellsByColor($B143:$U143,AC$2)</f>
        <v>0</v>
      </c>
      <c r="AD143" cm="1">
        <f t="array" aca="1" ref="AD143" ca="1">IFERROR(SumCellsByColor($B143:$U143,AD$2), 0)</f>
        <v>0</v>
      </c>
      <c r="AE143" t="e" cm="1">
        <f t="array" aca="1" ref="AE143" ca="1">SumCellsByColor($B143:$U143,AE$2)</f>
        <v>#VALUE!</v>
      </c>
      <c r="AF143">
        <f t="shared" ca="1" si="18"/>
        <v>0</v>
      </c>
      <c r="AG143">
        <f t="shared" ca="1" si="19"/>
        <v>1</v>
      </c>
      <c r="AH143">
        <f t="shared" ca="1" si="20"/>
        <v>0</v>
      </c>
      <c r="AI143">
        <f t="shared" ca="1" si="21"/>
        <v>1</v>
      </c>
      <c r="AJ143">
        <f t="shared" ca="1" si="22"/>
        <v>0</v>
      </c>
      <c r="AK143">
        <f t="shared" si="23"/>
        <v>0</v>
      </c>
    </row>
    <row r="144" spans="1:37">
      <c r="A144" s="2" t="s">
        <v>216</v>
      </c>
      <c r="B144" s="3" t="s">
        <v>636</v>
      </c>
      <c r="C144" s="3">
        <v>3775000</v>
      </c>
      <c r="D144" t="e">
        <v>#N/A</v>
      </c>
      <c r="E144" t="e">
        <v>#N/A</v>
      </c>
      <c r="F144" t="s">
        <v>52</v>
      </c>
      <c r="G144">
        <v>382000</v>
      </c>
      <c r="H144" s="4" t="s">
        <v>36</v>
      </c>
      <c r="I144" s="4">
        <v>418000</v>
      </c>
      <c r="J144" s="11" t="s">
        <v>33</v>
      </c>
      <c r="K144" s="10">
        <v>2022000</v>
      </c>
      <c r="L144" t="e">
        <v>#N/A</v>
      </c>
      <c r="M144" t="e">
        <v>#N/A</v>
      </c>
      <c r="N144" t="e">
        <v>#N/A</v>
      </c>
      <c r="O144" t="e">
        <v>#N/A</v>
      </c>
      <c r="P144" t="e">
        <v>#N/A</v>
      </c>
      <c r="Q144" t="e">
        <v>#N/A</v>
      </c>
      <c r="R144" t="e">
        <v>#N/A</v>
      </c>
      <c r="S144" t="e">
        <v>#N/A</v>
      </c>
      <c r="T144" t="e">
        <v>#N/A</v>
      </c>
      <c r="U144" t="e">
        <v>#N/A</v>
      </c>
      <c r="V144">
        <v>5.93</v>
      </c>
      <c r="W144">
        <v>6597000</v>
      </c>
      <c r="X144">
        <f t="shared" si="16"/>
        <v>6597000</v>
      </c>
      <c r="Y144">
        <f t="shared" si="17"/>
        <v>0</v>
      </c>
      <c r="Z144" cm="1">
        <f t="array" aca="1" ref="Z144" ca="1">SumCellsByColor($B144:$U144,Z$2)</f>
        <v>3775000</v>
      </c>
      <c r="AA144" cm="1">
        <f t="array" aca="1" ref="AA144" ca="1">SumCellsByColor($B144:$U144,AA$2)</f>
        <v>418000</v>
      </c>
      <c r="AB144" cm="1">
        <f t="array" aca="1" ref="AB144" ca="1">SumCellsByColor($B144:$U144,AB$2)</f>
        <v>0</v>
      </c>
      <c r="AC144" cm="1">
        <f t="array" aca="1" ref="AC144" ca="1">SumCellsByColor($B144:$U144,AC$2)</f>
        <v>0</v>
      </c>
      <c r="AD144" cm="1">
        <f t="array" aca="1" ref="AD144" ca="1">IFERROR(SumCellsByColor($B144:$U144,AD$2), 0)</f>
        <v>2022000</v>
      </c>
      <c r="AE144" t="e" cm="1">
        <f t="array" aca="1" ref="AE144" ca="1">SumCellsByColor($B144:$U144,AE$2)</f>
        <v>#VALUE!</v>
      </c>
      <c r="AF144">
        <f t="shared" ca="1" si="18"/>
        <v>0.30650295588904047</v>
      </c>
      <c r="AG144">
        <f t="shared" ca="1" si="19"/>
        <v>0.57222980142489011</v>
      </c>
      <c r="AH144">
        <f t="shared" ca="1" si="20"/>
        <v>0.30650295588904047</v>
      </c>
      <c r="AI144">
        <f t="shared" ca="1" si="21"/>
        <v>0.63559193572836137</v>
      </c>
      <c r="AJ144">
        <f t="shared" ca="1" si="22"/>
        <v>0</v>
      </c>
      <c r="AK144">
        <f t="shared" si="23"/>
        <v>0</v>
      </c>
    </row>
    <row r="145" spans="1:37">
      <c r="A145" s="2" t="s">
        <v>217</v>
      </c>
      <c r="B145" s="3" t="s">
        <v>636</v>
      </c>
      <c r="C145" s="3">
        <v>3653695</v>
      </c>
      <c r="D145" t="e">
        <v>#N/A</v>
      </c>
      <c r="E145" t="e">
        <v>#N/A</v>
      </c>
      <c r="F145" t="e">
        <v>#N/A</v>
      </c>
      <c r="G145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t="e">
        <v>#N/A</v>
      </c>
      <c r="M145" t="e">
        <v>#N/A</v>
      </c>
      <c r="N145" t="e">
        <v>#N/A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>
        <v>5.92</v>
      </c>
      <c r="W145">
        <v>3653695</v>
      </c>
      <c r="X145">
        <f t="shared" si="16"/>
        <v>3653695</v>
      </c>
      <c r="Y145">
        <f t="shared" si="17"/>
        <v>0</v>
      </c>
      <c r="Z145" cm="1">
        <f t="array" aca="1" ref="Z145" ca="1">SumCellsByColor($B145:$U145,Z$2)</f>
        <v>3653695</v>
      </c>
      <c r="AA145" cm="1">
        <f t="array" aca="1" ref="AA145" ca="1">SumCellsByColor($B145:$U145,AA$2)</f>
        <v>0</v>
      </c>
      <c r="AB145" cm="1">
        <f t="array" aca="1" ref="AB145" ca="1">SumCellsByColor($B145:$U145,AB$2)</f>
        <v>0</v>
      </c>
      <c r="AC145" cm="1">
        <f t="array" aca="1" ref="AC145" ca="1">SumCellsByColor($B145:$U145,AC$2)</f>
        <v>0</v>
      </c>
      <c r="AD145" cm="1">
        <f t="array" aca="1" ref="AD145" ca="1">IFERROR(SumCellsByColor($B145:$U145,AD$2), 0)</f>
        <v>0</v>
      </c>
      <c r="AE145" t="e" cm="1">
        <f t="array" aca="1" ref="AE145" ca="1">SumCellsByColor($B145:$U145,AE$2)</f>
        <v>#VALUE!</v>
      </c>
      <c r="AF145">
        <f t="shared" ca="1" si="18"/>
        <v>0</v>
      </c>
      <c r="AG145">
        <f t="shared" ca="1" si="19"/>
        <v>1</v>
      </c>
      <c r="AH145">
        <f t="shared" ca="1" si="20"/>
        <v>0</v>
      </c>
      <c r="AI145">
        <f t="shared" ca="1" si="21"/>
        <v>1</v>
      </c>
      <c r="AJ145">
        <f t="shared" ca="1" si="22"/>
        <v>0</v>
      </c>
      <c r="AK145">
        <f t="shared" si="23"/>
        <v>0</v>
      </c>
    </row>
    <row r="146" spans="1:37">
      <c r="A146" s="2" t="s">
        <v>218</v>
      </c>
      <c r="B146" s="3" t="s">
        <v>636</v>
      </c>
      <c r="C146" s="3">
        <v>5597000</v>
      </c>
      <c r="D146" t="e">
        <v>#N/A</v>
      </c>
      <c r="E146" t="e">
        <v>#N/A</v>
      </c>
      <c r="F146" t="e">
        <v>#N/A</v>
      </c>
      <c r="G146" t="e">
        <v>#N/A</v>
      </c>
      <c r="H146" t="e">
        <v>#N/A</v>
      </c>
      <c r="I146" t="e">
        <v>#N/A</v>
      </c>
      <c r="J146" t="e">
        <v>#N/A</v>
      </c>
      <c r="K146" t="e">
        <v>#N/A</v>
      </c>
      <c r="L146" t="e">
        <v>#N/A</v>
      </c>
      <c r="M146" t="e">
        <v>#N/A</v>
      </c>
      <c r="N146" t="e">
        <v>#N/A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T146" t="e">
        <v>#N/A</v>
      </c>
      <c r="U146" t="e">
        <v>#N/A</v>
      </c>
      <c r="V146">
        <v>19.3</v>
      </c>
      <c r="W146">
        <v>5597000</v>
      </c>
      <c r="X146">
        <f t="shared" si="16"/>
        <v>5597000</v>
      </c>
      <c r="Y146">
        <f t="shared" si="17"/>
        <v>0</v>
      </c>
      <c r="Z146" cm="1">
        <f t="array" aca="1" ref="Z146" ca="1">SumCellsByColor($B146:$U146,Z$2)</f>
        <v>5597000</v>
      </c>
      <c r="AA146" cm="1">
        <f t="array" aca="1" ref="AA146" ca="1">SumCellsByColor($B146:$U146,AA$2)</f>
        <v>0</v>
      </c>
      <c r="AB146" cm="1">
        <f t="array" aca="1" ref="AB146" ca="1">SumCellsByColor($B146:$U146,AB$2)</f>
        <v>0</v>
      </c>
      <c r="AC146" cm="1">
        <f t="array" aca="1" ref="AC146" ca="1">SumCellsByColor($B146:$U146,AC$2)</f>
        <v>0</v>
      </c>
      <c r="AD146" cm="1">
        <f t="array" aca="1" ref="AD146" ca="1">IFERROR(SumCellsByColor($B146:$U146,AD$2), 0)</f>
        <v>0</v>
      </c>
      <c r="AE146" t="e" cm="1">
        <f t="array" aca="1" ref="AE146" ca="1">SumCellsByColor($B146:$U146,AE$2)</f>
        <v>#VALUE!</v>
      </c>
      <c r="AF146">
        <f t="shared" ca="1" si="18"/>
        <v>0</v>
      </c>
      <c r="AG146">
        <f t="shared" ca="1" si="19"/>
        <v>1</v>
      </c>
      <c r="AH146">
        <f t="shared" ca="1" si="20"/>
        <v>0</v>
      </c>
      <c r="AI146">
        <f t="shared" ca="1" si="21"/>
        <v>1</v>
      </c>
      <c r="AJ146">
        <f t="shared" ca="1" si="22"/>
        <v>0</v>
      </c>
      <c r="AK146">
        <f t="shared" si="23"/>
        <v>0</v>
      </c>
    </row>
    <row r="147" spans="1:37">
      <c r="A147" s="2" t="s">
        <v>219</v>
      </c>
      <c r="B147" s="3" t="s">
        <v>636</v>
      </c>
      <c r="C147" s="3">
        <v>5914716</v>
      </c>
      <c r="D147" t="e">
        <v>#N/A</v>
      </c>
      <c r="E147" t="e">
        <v>#N/A</v>
      </c>
      <c r="F147" s="11" t="s">
        <v>33</v>
      </c>
      <c r="G147" s="10">
        <v>1215030</v>
      </c>
      <c r="H147" s="10" t="s">
        <v>220</v>
      </c>
      <c r="I147" s="10">
        <v>1311000</v>
      </c>
      <c r="J147" t="s">
        <v>96</v>
      </c>
      <c r="K147">
        <v>929948</v>
      </c>
      <c r="L147" t="e">
        <v>#N/A</v>
      </c>
      <c r="M147" t="e">
        <v>#N/A</v>
      </c>
      <c r="N147" t="e">
        <v>#N/A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>
        <v>11.1</v>
      </c>
      <c r="W147">
        <v>9370694</v>
      </c>
      <c r="X147">
        <f t="shared" si="16"/>
        <v>9370694</v>
      </c>
      <c r="Y147">
        <f t="shared" si="17"/>
        <v>0</v>
      </c>
      <c r="Z147" cm="1">
        <f t="array" aca="1" ref="Z147" ca="1">SumCellsByColor($B147:$U147,Z$2)</f>
        <v>5914716</v>
      </c>
      <c r="AA147" cm="1">
        <f t="array" aca="1" ref="AA147" ca="1">SumCellsByColor($B147:$U147,AA$2)</f>
        <v>0</v>
      </c>
      <c r="AB147" cm="1">
        <f t="array" aca="1" ref="AB147" ca="1">SumCellsByColor($B147:$U147,AB$2)</f>
        <v>0</v>
      </c>
      <c r="AC147" cm="1">
        <f t="array" aca="1" ref="AC147" ca="1">SumCellsByColor($B147:$U147,AC$2)</f>
        <v>0</v>
      </c>
      <c r="AD147" cm="1">
        <f t="array" aca="1" ref="AD147" ca="1">IFERROR(SumCellsByColor($B147:$U147,AD$2), 0)</f>
        <v>2526030</v>
      </c>
      <c r="AE147" t="e" cm="1">
        <f t="array" aca="1" ref="AE147" ca="1">SumCellsByColor($B147:$U147,AE$2)</f>
        <v>#VALUE!</v>
      </c>
      <c r="AF147">
        <f t="shared" ca="1" si="18"/>
        <v>0.26956701392660992</v>
      </c>
      <c r="AG147">
        <f t="shared" ca="1" si="19"/>
        <v>0.63119295113040719</v>
      </c>
      <c r="AH147">
        <f t="shared" ca="1" si="20"/>
        <v>0.26956701392660992</v>
      </c>
      <c r="AI147">
        <f t="shared" ca="1" si="21"/>
        <v>0.63119295113040719</v>
      </c>
      <c r="AJ147">
        <f t="shared" ca="1" si="22"/>
        <v>0</v>
      </c>
      <c r="AK147">
        <f t="shared" si="23"/>
        <v>0</v>
      </c>
    </row>
    <row r="148" spans="1:37">
      <c r="A148" s="2" t="s">
        <v>221</v>
      </c>
      <c r="B148" s="3" t="s">
        <v>636</v>
      </c>
      <c r="C148" s="3">
        <v>2883392</v>
      </c>
      <c r="D148" t="e">
        <v>#N/A</v>
      </c>
      <c r="E148" t="e">
        <v>#N/A</v>
      </c>
      <c r="F148" s="11" t="s">
        <v>34</v>
      </c>
      <c r="G148" s="10">
        <v>199064</v>
      </c>
      <c r="H148" s="10" t="s">
        <v>33</v>
      </c>
      <c r="I148" s="10">
        <v>154731</v>
      </c>
      <c r="J148" t="s">
        <v>52</v>
      </c>
      <c r="K148">
        <v>540590</v>
      </c>
      <c r="L148" t="e">
        <v>#N/A</v>
      </c>
      <c r="M148" t="e">
        <v>#N/A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>
        <v>12.55</v>
      </c>
      <c r="W148">
        <v>3777777</v>
      </c>
      <c r="X148">
        <f t="shared" si="16"/>
        <v>3777777</v>
      </c>
      <c r="Y148">
        <f t="shared" si="17"/>
        <v>0</v>
      </c>
      <c r="Z148" cm="1">
        <f t="array" aca="1" ref="Z148" ca="1">SumCellsByColor($B148:$U148,Z$2)</f>
        <v>2883392</v>
      </c>
      <c r="AA148" cm="1">
        <f t="array" aca="1" ref="AA148" ca="1">SumCellsByColor($B148:$U148,AA$2)</f>
        <v>0</v>
      </c>
      <c r="AB148" cm="1">
        <f t="array" aca="1" ref="AB148" ca="1">SumCellsByColor($B148:$U148,AB$2)</f>
        <v>0</v>
      </c>
      <c r="AC148" cm="1">
        <f t="array" aca="1" ref="AC148" ca="1">SumCellsByColor($B148:$U148,AC$2)</f>
        <v>0</v>
      </c>
      <c r="AD148" cm="1">
        <f t="array" aca="1" ref="AD148" ca="1">IFERROR(SumCellsByColor($B148:$U148,AD$2), 0)</f>
        <v>353795</v>
      </c>
      <c r="AE148" t="e" cm="1">
        <f t="array" aca="1" ref="AE148" ca="1">SumCellsByColor($B148:$U148,AE$2)</f>
        <v>#VALUE!</v>
      </c>
      <c r="AF148">
        <f t="shared" ca="1" si="18"/>
        <v>9.3651636928278187E-2</v>
      </c>
      <c r="AG148">
        <f t="shared" ca="1" si="19"/>
        <v>0.76325098066931951</v>
      </c>
      <c r="AH148">
        <f t="shared" ca="1" si="20"/>
        <v>9.3651636928278187E-2</v>
      </c>
      <c r="AI148">
        <f t="shared" ca="1" si="21"/>
        <v>0.76325098066931951</v>
      </c>
      <c r="AJ148">
        <f t="shared" ca="1" si="22"/>
        <v>0</v>
      </c>
      <c r="AK148">
        <f t="shared" si="23"/>
        <v>0</v>
      </c>
    </row>
    <row r="149" spans="1:37">
      <c r="A149" s="2" t="s">
        <v>222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>
        <v>9.0399999999999991</v>
      </c>
      <c r="W149">
        <v>3701256</v>
      </c>
      <c r="X149">
        <f t="shared" si="16"/>
        <v>0</v>
      </c>
      <c r="Y149">
        <f t="shared" si="17"/>
        <v>3701256</v>
      </c>
      <c r="Z149" cm="1">
        <f t="array" aca="1" ref="Z149" ca="1">SumCellsByColor($B149:$U149,Z$2)</f>
        <v>0</v>
      </c>
      <c r="AA149" cm="1">
        <f t="array" aca="1" ref="AA149" ca="1">SumCellsByColor($B149:$U149,AA$2)</f>
        <v>0</v>
      </c>
      <c r="AB149" cm="1">
        <f t="array" aca="1" ref="AB149" ca="1">SumCellsByColor($B149:$U149,AB$2)</f>
        <v>0</v>
      </c>
      <c r="AC149" cm="1">
        <f t="array" aca="1" ref="AC149" ca="1">SumCellsByColor($B149:$U149,AC$2)</f>
        <v>0</v>
      </c>
      <c r="AD149" cm="1">
        <f t="array" aca="1" ref="AD149" ca="1">IFERROR(SumCellsByColor($B149:$U149,AD$2), 0)</f>
        <v>0</v>
      </c>
      <c r="AE149" t="e" cm="1">
        <f t="array" aca="1" ref="AE149" ca="1">SumCellsByColor($B149:$U149,AE$2)</f>
        <v>#VALUE!</v>
      </c>
      <c r="AF149" t="e">
        <f t="shared" ca="1" si="18"/>
        <v>#DIV/0!</v>
      </c>
      <c r="AG149" t="e">
        <f t="shared" ca="1" si="19"/>
        <v>#DIV/0!</v>
      </c>
      <c r="AH149" t="e">
        <f t="shared" ca="1" si="20"/>
        <v>#DIV/0!</v>
      </c>
      <c r="AI149" t="e">
        <f t="shared" ca="1" si="21"/>
        <v>#DIV/0!</v>
      </c>
      <c r="AJ149" t="e">
        <f t="shared" ca="1" si="22"/>
        <v>#DIV/0!</v>
      </c>
      <c r="AK149">
        <f t="shared" si="23"/>
        <v>1</v>
      </c>
    </row>
    <row r="150" spans="1:37">
      <c r="A150" s="2" t="s">
        <v>223</v>
      </c>
      <c r="B150" s="3" t="s">
        <v>642</v>
      </c>
      <c r="C150" s="3">
        <v>1412000</v>
      </c>
      <c r="D150" t="e">
        <v>#N/A</v>
      </c>
      <c r="E150" t="e">
        <v>#N/A</v>
      </c>
      <c r="F150" t="s">
        <v>224</v>
      </c>
      <c r="G150">
        <v>74000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>
        <v>10.54</v>
      </c>
      <c r="W150">
        <v>1486302</v>
      </c>
      <c r="X150">
        <f t="shared" si="16"/>
        <v>1486000</v>
      </c>
      <c r="Y150">
        <f t="shared" si="17"/>
        <v>302</v>
      </c>
      <c r="Z150" cm="1">
        <f t="array" aca="1" ref="Z150" ca="1">SumCellsByColor($B150:$U150,Z$2)</f>
        <v>1412000</v>
      </c>
      <c r="AA150" cm="1">
        <f t="array" aca="1" ref="AA150" ca="1">SumCellsByColor($B150:$U150,AA$2)</f>
        <v>0</v>
      </c>
      <c r="AB150" cm="1">
        <f t="array" aca="1" ref="AB150" ca="1">SumCellsByColor($B150:$U150,AB$2)</f>
        <v>0</v>
      </c>
      <c r="AC150" cm="1">
        <f t="array" aca="1" ref="AC150" ca="1">SumCellsByColor($B150:$U150,AC$2)</f>
        <v>0</v>
      </c>
      <c r="AD150" cm="1">
        <f t="array" aca="1" ref="AD150" ca="1">IFERROR(SumCellsByColor($B150:$U150,AD$2), 0)</f>
        <v>0</v>
      </c>
      <c r="AE150" t="e" cm="1">
        <f t="array" aca="1" ref="AE150" ca="1">SumCellsByColor($B150:$U150,AE$2)</f>
        <v>#VALUE!</v>
      </c>
      <c r="AF150">
        <f t="shared" ca="1" si="18"/>
        <v>0</v>
      </c>
      <c r="AG150">
        <f t="shared" ca="1" si="19"/>
        <v>0.95020188425302832</v>
      </c>
      <c r="AH150" t="str">
        <f t="shared" ca="1" si="20"/>
        <v>#N/A</v>
      </c>
      <c r="AI150">
        <f t="shared" ca="1" si="21"/>
        <v>0.95020188425302832</v>
      </c>
      <c r="AJ150">
        <f t="shared" ca="1" si="22"/>
        <v>1</v>
      </c>
      <c r="AK150">
        <f t="shared" si="23"/>
        <v>0</v>
      </c>
    </row>
    <row r="151" spans="1:37">
      <c r="A151" s="2" t="s">
        <v>225</v>
      </c>
      <c r="B151" s="3" t="s">
        <v>637</v>
      </c>
      <c r="C151" s="3">
        <v>10003000</v>
      </c>
      <c r="D151" t="e">
        <v>#N/A</v>
      </c>
      <c r="E151" t="e">
        <v>#N/A</v>
      </c>
      <c r="F151" t="s">
        <v>226</v>
      </c>
      <c r="G151">
        <v>3134000</v>
      </c>
      <c r="H151" t="e">
        <v>#N/A</v>
      </c>
      <c r="I151" t="e">
        <v>#N/A</v>
      </c>
      <c r="J151" t="e">
        <v>#N/A</v>
      </c>
      <c r="K151" t="e">
        <v>#N/A</v>
      </c>
      <c r="L151" t="e">
        <v>#N/A</v>
      </c>
      <c r="M151" t="e">
        <v>#N/A</v>
      </c>
      <c r="N151" t="e">
        <v>#N/A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T151" t="e">
        <v>#N/A</v>
      </c>
      <c r="U151" t="e">
        <v>#N/A</v>
      </c>
      <c r="V151">
        <v>8.18</v>
      </c>
      <c r="W151">
        <v>13136800</v>
      </c>
      <c r="X151">
        <f t="shared" si="16"/>
        <v>13137000</v>
      </c>
      <c r="Y151">
        <f t="shared" si="17"/>
        <v>-200</v>
      </c>
      <c r="Z151" cm="1">
        <f t="array" aca="1" ref="Z151" ca="1">SumCellsByColor($B151:$U151,Z$2)</f>
        <v>10003000</v>
      </c>
      <c r="AA151" cm="1">
        <f t="array" aca="1" ref="AA151" ca="1">SumCellsByColor($B151:$U151,AA$2)</f>
        <v>0</v>
      </c>
      <c r="AB151" cm="1">
        <f t="array" aca="1" ref="AB151" ca="1">SumCellsByColor($B151:$U151,AB$2)</f>
        <v>0</v>
      </c>
      <c r="AC151" cm="1">
        <f t="array" aca="1" ref="AC151" ca="1">SumCellsByColor($B151:$U151,AC$2)</f>
        <v>0</v>
      </c>
      <c r="AD151" cm="1">
        <f t="array" aca="1" ref="AD151" ca="1">IFERROR(SumCellsByColor($B151:$U151,AD$2), 0)</f>
        <v>0</v>
      </c>
      <c r="AE151" t="e" cm="1">
        <f t="array" aca="1" ref="AE151" ca="1">SumCellsByColor($B151:$U151,AE$2)</f>
        <v>#VALUE!</v>
      </c>
      <c r="AF151">
        <f t="shared" ca="1" si="18"/>
        <v>0</v>
      </c>
      <c r="AG151">
        <f t="shared" ca="1" si="19"/>
        <v>0.76143716221359514</v>
      </c>
      <c r="AH151" t="str">
        <f t="shared" ca="1" si="20"/>
        <v>#N/A</v>
      </c>
      <c r="AI151">
        <f t="shared" ca="1" si="21"/>
        <v>0.76143716221359514</v>
      </c>
      <c r="AJ151">
        <f t="shared" ca="1" si="22"/>
        <v>1</v>
      </c>
      <c r="AK151">
        <f t="shared" si="23"/>
        <v>0</v>
      </c>
    </row>
    <row r="152" spans="1:37">
      <c r="A152" s="2" t="s">
        <v>227</v>
      </c>
      <c r="B152" s="4" t="s">
        <v>334</v>
      </c>
      <c r="C152" s="4">
        <v>22871000</v>
      </c>
      <c r="D152" t="e">
        <v>#N/A</v>
      </c>
      <c r="E152" t="e">
        <v>#N/A</v>
      </c>
      <c r="F152" s="12" t="s">
        <v>23</v>
      </c>
      <c r="G152" s="5">
        <v>6399000</v>
      </c>
      <c r="H152" t="s">
        <v>228</v>
      </c>
      <c r="I152">
        <v>2618000</v>
      </c>
      <c r="J152" t="e">
        <v>#N/A</v>
      </c>
      <c r="K152" t="e">
        <v>#N/A</v>
      </c>
      <c r="L152" t="e">
        <v>#N/A</v>
      </c>
      <c r="M152" t="e">
        <v>#N/A</v>
      </c>
      <c r="N152" t="e">
        <v>#N/A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>
        <v>10.28</v>
      </c>
      <c r="W152">
        <v>31888000</v>
      </c>
      <c r="X152">
        <f t="shared" si="16"/>
        <v>31888000</v>
      </c>
      <c r="Y152">
        <f t="shared" si="17"/>
        <v>0</v>
      </c>
      <c r="Z152" cm="1">
        <f t="array" aca="1" ref="Z152" ca="1">SumCellsByColor($B152:$U152,Z$2)</f>
        <v>0</v>
      </c>
      <c r="AA152" cm="1">
        <f t="array" aca="1" ref="AA152" ca="1">SumCellsByColor($B152:$U152,AA$2)</f>
        <v>22871000</v>
      </c>
      <c r="AB152" cm="1">
        <f t="array" aca="1" ref="AB152" ca="1">SumCellsByColor($B152:$U152,AB$2)</f>
        <v>6399000</v>
      </c>
      <c r="AC152" cm="1">
        <f t="array" aca="1" ref="AC152" ca="1">SumCellsByColor($B152:$U152,AC$2)</f>
        <v>0</v>
      </c>
      <c r="AD152" cm="1">
        <f t="array" aca="1" ref="AD152" ca="1">IFERROR(SumCellsByColor($B152:$U152,AD$2), 0)</f>
        <v>0</v>
      </c>
      <c r="AE152" t="e" cm="1">
        <f t="array" aca="1" ref="AE152" ca="1">SumCellsByColor($B152:$U152,AE$2)</f>
        <v>#VALUE!</v>
      </c>
      <c r="AF152">
        <f t="shared" ca="1" si="18"/>
        <v>0.20067109884596088</v>
      </c>
      <c r="AG152">
        <f t="shared" ca="1" si="19"/>
        <v>0</v>
      </c>
      <c r="AH152">
        <f t="shared" ca="1" si="20"/>
        <v>0.20067109884596088</v>
      </c>
      <c r="AI152">
        <f t="shared" ca="1" si="21"/>
        <v>0.71722905168088313</v>
      </c>
      <c r="AJ152">
        <f t="shared" ca="1" si="22"/>
        <v>0</v>
      </c>
      <c r="AK152">
        <f t="shared" si="23"/>
        <v>0</v>
      </c>
    </row>
    <row r="153" spans="1:37">
      <c r="A153" s="2" t="s">
        <v>229</v>
      </c>
      <c r="B153" s="3" t="s">
        <v>636</v>
      </c>
      <c r="C153" s="3">
        <v>560692</v>
      </c>
      <c r="D153" t="e">
        <v>#N/A</v>
      </c>
      <c r="E153" t="e">
        <v>#N/A</v>
      </c>
      <c r="F153" t="s">
        <v>7</v>
      </c>
      <c r="G153">
        <v>329104</v>
      </c>
      <c r="H153" t="e">
        <v>#N/A</v>
      </c>
      <c r="I153" t="e">
        <v>#N/A</v>
      </c>
      <c r="J153" t="e">
        <v>#N/A</v>
      </c>
      <c r="K153" t="e">
        <v>#N/A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  <c r="U153" t="e">
        <v>#N/A</v>
      </c>
      <c r="V153">
        <v>16.79</v>
      </c>
      <c r="W153">
        <v>889796</v>
      </c>
      <c r="X153">
        <f t="shared" si="16"/>
        <v>889796</v>
      </c>
      <c r="Y153">
        <f t="shared" si="17"/>
        <v>0</v>
      </c>
      <c r="Z153" cm="1">
        <f t="array" aca="1" ref="Z153" ca="1">SumCellsByColor($B153:$U153,Z$2)</f>
        <v>560692</v>
      </c>
      <c r="AA153" cm="1">
        <f t="array" aca="1" ref="AA153" ca="1">SumCellsByColor($B153:$U153,AA$2)</f>
        <v>0</v>
      </c>
      <c r="AB153" cm="1">
        <f t="array" aca="1" ref="AB153" ca="1">SumCellsByColor($B153:$U153,AB$2)</f>
        <v>0</v>
      </c>
      <c r="AC153" cm="1">
        <f t="array" aca="1" ref="AC153" ca="1">SumCellsByColor($B153:$U153,AC$2)</f>
        <v>0</v>
      </c>
      <c r="AD153" cm="1">
        <f t="array" aca="1" ref="AD153" ca="1">IFERROR(SumCellsByColor($B153:$U153,AD$2), 0)</f>
        <v>0</v>
      </c>
      <c r="AE153" t="e" cm="1">
        <f t="array" aca="1" ref="AE153" ca="1">SumCellsByColor($B153:$U153,AE$2)</f>
        <v>#VALUE!</v>
      </c>
      <c r="AF153">
        <f t="shared" ca="1" si="18"/>
        <v>0</v>
      </c>
      <c r="AG153">
        <f t="shared" ca="1" si="19"/>
        <v>0.63013544677656452</v>
      </c>
      <c r="AH153" t="str">
        <f t="shared" ca="1" si="20"/>
        <v>#N/A</v>
      </c>
      <c r="AI153">
        <f t="shared" ca="1" si="21"/>
        <v>0.63013544677656452</v>
      </c>
      <c r="AJ153">
        <f t="shared" ca="1" si="22"/>
        <v>1</v>
      </c>
      <c r="AK153">
        <f t="shared" si="23"/>
        <v>0</v>
      </c>
    </row>
    <row r="154" spans="1:37">
      <c r="A154" s="2" t="s">
        <v>230</v>
      </c>
      <c r="B154" s="3" t="s">
        <v>637</v>
      </c>
      <c r="C154" s="3">
        <v>2226140</v>
      </c>
      <c r="D154" t="e">
        <v>#N/A</v>
      </c>
      <c r="E154" t="e">
        <v>#N/A</v>
      </c>
      <c r="F154" t="s">
        <v>36</v>
      </c>
      <c r="G154">
        <v>308521</v>
      </c>
      <c r="H154" t="s">
        <v>63</v>
      </c>
      <c r="I154">
        <v>249442</v>
      </c>
      <c r="J154" t="e">
        <v>#N/A</v>
      </c>
      <c r="K154" t="e">
        <v>#N/A</v>
      </c>
      <c r="L154" t="e">
        <v>#N/A</v>
      </c>
      <c r="M154" t="e">
        <v>#N/A</v>
      </c>
      <c r="N154" t="e">
        <v>#N/A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T154" t="e">
        <v>#N/A</v>
      </c>
      <c r="U154" t="e">
        <v>#N/A</v>
      </c>
      <c r="V154">
        <v>63.02</v>
      </c>
      <c r="W154">
        <v>2784103</v>
      </c>
      <c r="X154">
        <f t="shared" si="16"/>
        <v>2784103</v>
      </c>
      <c r="Y154">
        <f t="shared" si="17"/>
        <v>0</v>
      </c>
      <c r="Z154" cm="1">
        <f t="array" aca="1" ref="Z154" ca="1">SumCellsByColor($B154:$U154,Z$2)</f>
        <v>2226140</v>
      </c>
      <c r="AA154" cm="1">
        <f t="array" aca="1" ref="AA154" ca="1">SumCellsByColor($B154:$U154,AA$2)</f>
        <v>0</v>
      </c>
      <c r="AB154" cm="1">
        <f t="array" aca="1" ref="AB154" ca="1">SumCellsByColor($B154:$U154,AB$2)</f>
        <v>0</v>
      </c>
      <c r="AC154" cm="1">
        <f t="array" aca="1" ref="AC154" ca="1">SumCellsByColor($B154:$U154,AC$2)</f>
        <v>0</v>
      </c>
      <c r="AD154" cm="1">
        <f t="array" aca="1" ref="AD154" ca="1">IFERROR(SumCellsByColor($B154:$U154,AD$2), 0)</f>
        <v>0</v>
      </c>
      <c r="AE154" t="e" cm="1">
        <f t="array" aca="1" ref="AE154" ca="1">SumCellsByColor($B154:$U154,AE$2)</f>
        <v>#VALUE!</v>
      </c>
      <c r="AF154">
        <f t="shared" ca="1" si="18"/>
        <v>0</v>
      </c>
      <c r="AG154">
        <f t="shared" ca="1" si="19"/>
        <v>0.79958967035343165</v>
      </c>
      <c r="AH154" t="str">
        <f t="shared" ca="1" si="20"/>
        <v>#N/A</v>
      </c>
      <c r="AI154">
        <f t="shared" ca="1" si="21"/>
        <v>0.79958967035343165</v>
      </c>
      <c r="AJ154">
        <f t="shared" ca="1" si="22"/>
        <v>1</v>
      </c>
      <c r="AK154">
        <f t="shared" si="23"/>
        <v>0</v>
      </c>
    </row>
    <row r="155" spans="1:37">
      <c r="A155" s="2" t="s">
        <v>231</v>
      </c>
      <c r="B155" s="3" t="s">
        <v>636</v>
      </c>
      <c r="C155" s="3">
        <v>8566560</v>
      </c>
      <c r="D155" t="e">
        <v>#N/A</v>
      </c>
      <c r="E155" t="e">
        <v>#N/A</v>
      </c>
      <c r="F155" t="e">
        <v>#N/A</v>
      </c>
      <c r="G155" t="e">
        <v>#N/A</v>
      </c>
      <c r="H155" t="e">
        <v>#N/A</v>
      </c>
      <c r="I155" t="e">
        <v>#N/A</v>
      </c>
      <c r="J155" t="e">
        <v>#N/A</v>
      </c>
      <c r="K155" t="e">
        <v>#N/A</v>
      </c>
      <c r="L155" t="e">
        <v>#N/A</v>
      </c>
      <c r="M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>
        <v>5.43</v>
      </c>
      <c r="W155">
        <v>8566560</v>
      </c>
      <c r="X155">
        <f t="shared" si="16"/>
        <v>8566560</v>
      </c>
      <c r="Y155">
        <f t="shared" si="17"/>
        <v>0</v>
      </c>
      <c r="Z155" cm="1">
        <f t="array" aca="1" ref="Z155" ca="1">SumCellsByColor($B155:$U155,Z$2)</f>
        <v>8566560</v>
      </c>
      <c r="AA155" cm="1">
        <f t="array" aca="1" ref="AA155" ca="1">SumCellsByColor($B155:$U155,AA$2)</f>
        <v>0</v>
      </c>
      <c r="AB155" cm="1">
        <f t="array" aca="1" ref="AB155" ca="1">SumCellsByColor($B155:$U155,AB$2)</f>
        <v>0</v>
      </c>
      <c r="AC155" cm="1">
        <f t="array" aca="1" ref="AC155" ca="1">SumCellsByColor($B155:$U155,AC$2)</f>
        <v>0</v>
      </c>
      <c r="AD155" cm="1">
        <f t="array" aca="1" ref="AD155" ca="1">IFERROR(SumCellsByColor($B155:$U155,AD$2), 0)</f>
        <v>0</v>
      </c>
      <c r="AE155" t="e" cm="1">
        <f t="array" aca="1" ref="AE155" ca="1">SumCellsByColor($B155:$U155,AE$2)</f>
        <v>#VALUE!</v>
      </c>
      <c r="AF155">
        <f t="shared" ca="1" si="18"/>
        <v>0</v>
      </c>
      <c r="AG155">
        <f t="shared" ca="1" si="19"/>
        <v>1</v>
      </c>
      <c r="AH155">
        <f t="shared" ca="1" si="20"/>
        <v>0</v>
      </c>
      <c r="AI155">
        <f t="shared" ca="1" si="21"/>
        <v>1</v>
      </c>
      <c r="AJ155">
        <f t="shared" ca="1" si="22"/>
        <v>0</v>
      </c>
      <c r="AK155">
        <f t="shared" si="23"/>
        <v>0</v>
      </c>
    </row>
    <row r="156" spans="1:37">
      <c r="A156" s="2" t="s">
        <v>232</v>
      </c>
      <c r="B156" s="3" t="s">
        <v>636</v>
      </c>
      <c r="C156" s="3">
        <v>21935000</v>
      </c>
      <c r="D156" t="e">
        <v>#N/A</v>
      </c>
      <c r="E156" t="e">
        <v>#N/A</v>
      </c>
      <c r="F156" s="12" t="s">
        <v>23</v>
      </c>
      <c r="G156" s="5">
        <v>2069000</v>
      </c>
      <c r="H156" t="s">
        <v>233</v>
      </c>
      <c r="I156">
        <v>469000</v>
      </c>
      <c r="J156" t="e">
        <v>#N/A</v>
      </c>
      <c r="K156" t="e">
        <v>#N/A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>
        <v>22.03</v>
      </c>
      <c r="W156">
        <v>25402000</v>
      </c>
      <c r="X156">
        <f t="shared" si="16"/>
        <v>24473000</v>
      </c>
      <c r="Y156">
        <f t="shared" si="17"/>
        <v>929000</v>
      </c>
      <c r="Z156" cm="1">
        <f t="array" aca="1" ref="Z156" ca="1">SumCellsByColor($B156:$U156,Z$2)</f>
        <v>21935000</v>
      </c>
      <c r="AA156" cm="1">
        <f t="array" aca="1" ref="AA156" ca="1">SumCellsByColor($B156:$U156,AA$2)</f>
        <v>0</v>
      </c>
      <c r="AB156" cm="1">
        <f t="array" aca="1" ref="AB156" ca="1">SumCellsByColor($B156:$U156,AB$2)</f>
        <v>2069000</v>
      </c>
      <c r="AC156" cm="1">
        <f t="array" aca="1" ref="AC156" ca="1">SumCellsByColor($B156:$U156,AC$2)</f>
        <v>0</v>
      </c>
      <c r="AD156" cm="1">
        <f t="array" aca="1" ref="AD156" ca="1">IFERROR(SumCellsByColor($B156:$U156,AD$2), 0)</f>
        <v>0</v>
      </c>
      <c r="AE156" t="e" cm="1">
        <f t="array" aca="1" ref="AE156" ca="1">SumCellsByColor($B156:$U156,AE$2)</f>
        <v>#VALUE!</v>
      </c>
      <c r="AF156">
        <f t="shared" ca="1" si="18"/>
        <v>8.4542148490172844E-2</v>
      </c>
      <c r="AG156">
        <f t="shared" ca="1" si="19"/>
        <v>0.89629387488252354</v>
      </c>
      <c r="AH156">
        <f t="shared" ca="1" si="20"/>
        <v>8.4542148490172844E-2</v>
      </c>
      <c r="AI156">
        <f t="shared" ca="1" si="21"/>
        <v>0.89629387488252354</v>
      </c>
      <c r="AJ156">
        <f t="shared" ca="1" si="22"/>
        <v>0</v>
      </c>
      <c r="AK156">
        <f t="shared" si="23"/>
        <v>0</v>
      </c>
    </row>
    <row r="157" spans="1:37">
      <c r="A157" s="2" t="s">
        <v>234</v>
      </c>
      <c r="B157" t="e">
        <v>#N/A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 t="e">
        <v>#N/A</v>
      </c>
      <c r="W157" t="e">
        <v>#N/A</v>
      </c>
      <c r="X157">
        <f t="shared" si="16"/>
        <v>0</v>
      </c>
      <c r="Y157" t="e">
        <f t="shared" si="17"/>
        <v>#N/A</v>
      </c>
      <c r="Z157" cm="1">
        <f t="array" aca="1" ref="Z157" ca="1">SumCellsByColor($B157:$U157,Z$2)</f>
        <v>0</v>
      </c>
      <c r="AA157" cm="1">
        <f t="array" aca="1" ref="AA157" ca="1">SumCellsByColor($B157:$U157,AA$2)</f>
        <v>0</v>
      </c>
      <c r="AB157" cm="1">
        <f t="array" aca="1" ref="AB157" ca="1">SumCellsByColor($B157:$U157,AB$2)</f>
        <v>0</v>
      </c>
      <c r="AC157" cm="1">
        <f t="array" aca="1" ref="AC157" ca="1">SumCellsByColor($B157:$U157,AC$2)</f>
        <v>0</v>
      </c>
      <c r="AD157" cm="1">
        <f t="array" aca="1" ref="AD157" ca="1">IFERROR(SumCellsByColor($B157:$U157,AD$2), 0)</f>
        <v>0</v>
      </c>
      <c r="AE157" t="e" cm="1">
        <f t="array" aca="1" ref="AE157" ca="1">SumCellsByColor($B157:$U157,AE$2)</f>
        <v>#VALUE!</v>
      </c>
      <c r="AF157" t="e">
        <f t="shared" ca="1" si="18"/>
        <v>#DIV/0!</v>
      </c>
      <c r="AG157" t="e">
        <f t="shared" ca="1" si="19"/>
        <v>#DIV/0!</v>
      </c>
      <c r="AH157" t="e">
        <f t="shared" ca="1" si="20"/>
        <v>#DIV/0!</v>
      </c>
      <c r="AI157" t="e">
        <f t="shared" ca="1" si="21"/>
        <v>#DIV/0!</v>
      </c>
      <c r="AJ157" t="e">
        <f t="shared" ca="1" si="22"/>
        <v>#DIV/0!</v>
      </c>
      <c r="AK157">
        <f t="shared" si="23"/>
        <v>1</v>
      </c>
    </row>
    <row r="158" spans="1:37">
      <c r="A158" s="2" t="s">
        <v>235</v>
      </c>
      <c r="B158" t="e">
        <v>#N/A</v>
      </c>
      <c r="C158" t="e">
        <v>#N/A</v>
      </c>
      <c r="D158" t="e">
        <v>#N/A</v>
      </c>
      <c r="E158" t="e">
        <v>#N/A</v>
      </c>
      <c r="F158" t="e">
        <v>#N/A</v>
      </c>
      <c r="G158" t="e">
        <v>#N/A</v>
      </c>
      <c r="H158" t="e">
        <v>#N/A</v>
      </c>
      <c r="I158" t="e">
        <v>#N/A</v>
      </c>
      <c r="J158" t="e">
        <v>#N/A</v>
      </c>
      <c r="K158" t="e">
        <v>#N/A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 t="e">
        <v>#N/A</v>
      </c>
      <c r="W158" t="e">
        <v>#N/A</v>
      </c>
      <c r="X158">
        <f t="shared" si="16"/>
        <v>0</v>
      </c>
      <c r="Y158" t="e">
        <f t="shared" si="17"/>
        <v>#N/A</v>
      </c>
      <c r="Z158" cm="1">
        <f t="array" aca="1" ref="Z158" ca="1">SumCellsByColor($B158:$U158,Z$2)</f>
        <v>0</v>
      </c>
      <c r="AA158" cm="1">
        <f t="array" aca="1" ref="AA158" ca="1">SumCellsByColor($B158:$U158,AA$2)</f>
        <v>0</v>
      </c>
      <c r="AB158" cm="1">
        <f t="array" aca="1" ref="AB158" ca="1">SumCellsByColor($B158:$U158,AB$2)</f>
        <v>0</v>
      </c>
      <c r="AC158" cm="1">
        <f t="array" aca="1" ref="AC158" ca="1">SumCellsByColor($B158:$U158,AC$2)</f>
        <v>0</v>
      </c>
      <c r="AD158" cm="1">
        <f t="array" aca="1" ref="AD158" ca="1">IFERROR(SumCellsByColor($B158:$U158,AD$2), 0)</f>
        <v>0</v>
      </c>
      <c r="AE158" t="e" cm="1">
        <f t="array" aca="1" ref="AE158" ca="1">SumCellsByColor($B158:$U158,AE$2)</f>
        <v>#VALUE!</v>
      </c>
      <c r="AF158" t="e">
        <f t="shared" ca="1" si="18"/>
        <v>#DIV/0!</v>
      </c>
      <c r="AG158" t="e">
        <f t="shared" ca="1" si="19"/>
        <v>#DIV/0!</v>
      </c>
      <c r="AH158" t="e">
        <f t="shared" ca="1" si="20"/>
        <v>#DIV/0!</v>
      </c>
      <c r="AI158" t="e">
        <f t="shared" ca="1" si="21"/>
        <v>#DIV/0!</v>
      </c>
      <c r="AJ158" t="e">
        <f t="shared" ca="1" si="22"/>
        <v>#DIV/0!</v>
      </c>
      <c r="AK158">
        <f t="shared" si="23"/>
        <v>1</v>
      </c>
    </row>
    <row r="159" spans="1:37">
      <c r="A159" s="2" t="s">
        <v>236</v>
      </c>
      <c r="B159" s="3" t="s">
        <v>636</v>
      </c>
      <c r="C159" s="3">
        <v>9068000</v>
      </c>
      <c r="D159" t="e">
        <v>#N/A</v>
      </c>
      <c r="E159" t="e">
        <v>#N/A</v>
      </c>
      <c r="F159" t="s">
        <v>37</v>
      </c>
      <c r="G159">
        <v>13000</v>
      </c>
      <c r="H159" t="s">
        <v>36</v>
      </c>
      <c r="I159">
        <v>179000</v>
      </c>
      <c r="J159" t="e">
        <v>#N/A</v>
      </c>
      <c r="K159" t="e">
        <v>#N/A</v>
      </c>
      <c r="L159" t="e">
        <v>#N/A</v>
      </c>
      <c r="M159" t="e">
        <v>#N/A</v>
      </c>
      <c r="N159" t="e">
        <v>#N/A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>
        <v>18.28</v>
      </c>
      <c r="W159">
        <v>9260000</v>
      </c>
      <c r="X159">
        <f t="shared" si="16"/>
        <v>9260000</v>
      </c>
      <c r="Y159">
        <f t="shared" si="17"/>
        <v>0</v>
      </c>
      <c r="Z159" cm="1">
        <f t="array" aca="1" ref="Z159" ca="1">SumCellsByColor($B159:$U159,Z$2)</f>
        <v>9068000</v>
      </c>
      <c r="AA159" cm="1">
        <f t="array" aca="1" ref="AA159" ca="1">SumCellsByColor($B159:$U159,AA$2)</f>
        <v>0</v>
      </c>
      <c r="AB159" cm="1">
        <f t="array" aca="1" ref="AB159" ca="1">SumCellsByColor($B159:$U159,AB$2)</f>
        <v>0</v>
      </c>
      <c r="AC159" cm="1">
        <f t="array" aca="1" ref="AC159" ca="1">SumCellsByColor($B159:$U159,AC$2)</f>
        <v>0</v>
      </c>
      <c r="AD159" cm="1">
        <f t="array" aca="1" ref="AD159" ca="1">IFERROR(SumCellsByColor($B159:$U159,AD$2), 0)</f>
        <v>0</v>
      </c>
      <c r="AE159" t="e" cm="1">
        <f t="array" aca="1" ref="AE159" ca="1">SumCellsByColor($B159:$U159,AE$2)</f>
        <v>#VALUE!</v>
      </c>
      <c r="AF159">
        <f t="shared" ca="1" si="18"/>
        <v>0</v>
      </c>
      <c r="AG159">
        <f t="shared" ca="1" si="19"/>
        <v>0.97926565874730021</v>
      </c>
      <c r="AH159" t="str">
        <f t="shared" ca="1" si="20"/>
        <v>#N/A</v>
      </c>
      <c r="AI159">
        <f t="shared" ca="1" si="21"/>
        <v>0.97926565874730021</v>
      </c>
      <c r="AJ159">
        <f t="shared" ca="1" si="22"/>
        <v>1</v>
      </c>
      <c r="AK159">
        <f t="shared" si="23"/>
        <v>0</v>
      </c>
    </row>
    <row r="160" spans="1:37">
      <c r="A160" s="2" t="s">
        <v>237</v>
      </c>
      <c r="B160" s="3" t="s">
        <v>636</v>
      </c>
      <c r="C160" s="3">
        <v>5135718</v>
      </c>
      <c r="D160" t="e">
        <v>#N/A</v>
      </c>
      <c r="E160" t="e">
        <v>#N/A</v>
      </c>
      <c r="F160" t="s">
        <v>63</v>
      </c>
      <c r="G160">
        <v>628617</v>
      </c>
      <c r="H160" t="e">
        <v>#N/A</v>
      </c>
      <c r="I160" t="e">
        <v>#N/A</v>
      </c>
      <c r="J160" t="e">
        <v>#N/A</v>
      </c>
      <c r="K160" t="e">
        <v>#N/A</v>
      </c>
      <c r="L160" t="e">
        <v>#N/A</v>
      </c>
      <c r="M160" t="e">
        <v>#N/A</v>
      </c>
      <c r="N160" t="e">
        <v>#N/A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>
        <v>11.27</v>
      </c>
      <c r="W160">
        <v>5764335</v>
      </c>
      <c r="X160">
        <f t="shared" si="16"/>
        <v>5764335</v>
      </c>
      <c r="Y160">
        <f t="shared" si="17"/>
        <v>0</v>
      </c>
      <c r="Z160" cm="1">
        <f t="array" aca="1" ref="Z160" ca="1">SumCellsByColor($B160:$U160,Z$2)</f>
        <v>5135718</v>
      </c>
      <c r="AA160" cm="1">
        <f t="array" aca="1" ref="AA160" ca="1">SumCellsByColor($B160:$U160,AA$2)</f>
        <v>0</v>
      </c>
      <c r="AB160" cm="1">
        <f t="array" aca="1" ref="AB160" ca="1">SumCellsByColor($B160:$U160,AB$2)</f>
        <v>0</v>
      </c>
      <c r="AC160" cm="1">
        <f t="array" aca="1" ref="AC160" ca="1">SumCellsByColor($B160:$U160,AC$2)</f>
        <v>0</v>
      </c>
      <c r="AD160" cm="1">
        <f t="array" aca="1" ref="AD160" ca="1">IFERROR(SumCellsByColor($B160:$U160,AD$2), 0)</f>
        <v>0</v>
      </c>
      <c r="AE160" t="e" cm="1">
        <f t="array" aca="1" ref="AE160" ca="1">SumCellsByColor($B160:$U160,AE$2)</f>
        <v>#VALUE!</v>
      </c>
      <c r="AF160">
        <f t="shared" ca="1" si="18"/>
        <v>0</v>
      </c>
      <c r="AG160">
        <f t="shared" ca="1" si="19"/>
        <v>0.89094717777505994</v>
      </c>
      <c r="AH160" t="str">
        <f t="shared" ca="1" si="20"/>
        <v>#N/A</v>
      </c>
      <c r="AI160">
        <f t="shared" ca="1" si="21"/>
        <v>0.89094717777505994</v>
      </c>
      <c r="AJ160">
        <f t="shared" ca="1" si="22"/>
        <v>1</v>
      </c>
      <c r="AK160">
        <f t="shared" si="23"/>
        <v>0</v>
      </c>
    </row>
    <row r="161" spans="1:37">
      <c r="A161" s="2" t="s">
        <v>238</v>
      </c>
      <c r="B161" s="3" t="s">
        <v>637</v>
      </c>
      <c r="C161" s="3">
        <v>3249304</v>
      </c>
      <c r="D161" t="e">
        <v>#N/A</v>
      </c>
      <c r="E161" t="e">
        <v>#N/A</v>
      </c>
      <c r="F161" s="12" t="s">
        <v>23</v>
      </c>
      <c r="G161" s="5">
        <v>962545</v>
      </c>
      <c r="H161" t="s">
        <v>239</v>
      </c>
      <c r="I161">
        <v>513377</v>
      </c>
      <c r="J161" t="s">
        <v>41</v>
      </c>
      <c r="K161">
        <v>563185</v>
      </c>
      <c r="L161" t="s">
        <v>63</v>
      </c>
      <c r="M161">
        <v>112306</v>
      </c>
      <c r="N161" t="e">
        <v>#N/A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>
        <v>14.97</v>
      </c>
      <c r="W161">
        <v>5400717</v>
      </c>
      <c r="X161">
        <f t="shared" si="16"/>
        <v>5400717</v>
      </c>
      <c r="Y161">
        <f t="shared" si="17"/>
        <v>0</v>
      </c>
      <c r="Z161" cm="1">
        <f t="array" aca="1" ref="Z161" ca="1">SumCellsByColor($B161:$U161,Z$2)</f>
        <v>3249304</v>
      </c>
      <c r="AA161" cm="1">
        <f t="array" aca="1" ref="AA161" ca="1">SumCellsByColor($B161:$U161,AA$2)</f>
        <v>0</v>
      </c>
      <c r="AB161" cm="1">
        <f t="array" aca="1" ref="AB161" ca="1">SumCellsByColor($B161:$U161,AB$2)</f>
        <v>962545</v>
      </c>
      <c r="AC161" cm="1">
        <f t="array" aca="1" ref="AC161" ca="1">SumCellsByColor($B161:$U161,AC$2)</f>
        <v>0</v>
      </c>
      <c r="AD161" cm="1">
        <f t="array" aca="1" ref="AD161" ca="1">IFERROR(SumCellsByColor($B161:$U161,AD$2), 0)</f>
        <v>0</v>
      </c>
      <c r="AE161" t="e" cm="1">
        <f t="array" aca="1" ref="AE161" ca="1">SumCellsByColor($B161:$U161,AE$2)</f>
        <v>#VALUE!</v>
      </c>
      <c r="AF161">
        <f t="shared" ca="1" si="18"/>
        <v>0.17822540970023054</v>
      </c>
      <c r="AG161">
        <f t="shared" ca="1" si="19"/>
        <v>0.60164307813203322</v>
      </c>
      <c r="AH161">
        <f t="shared" ca="1" si="20"/>
        <v>0.17822540970023054</v>
      </c>
      <c r="AI161">
        <f t="shared" ca="1" si="21"/>
        <v>0.60164307813203322</v>
      </c>
      <c r="AJ161">
        <f t="shared" ca="1" si="22"/>
        <v>0</v>
      </c>
      <c r="AK161">
        <f t="shared" si="23"/>
        <v>0</v>
      </c>
    </row>
    <row r="162" spans="1:37">
      <c r="A162" s="2" t="s">
        <v>240</v>
      </c>
      <c r="B162" s="3" t="s">
        <v>636</v>
      </c>
      <c r="C162" s="3">
        <v>8863000</v>
      </c>
      <c r="D162" t="e">
        <v>#N/A</v>
      </c>
      <c r="E162" t="e">
        <v>#N/A</v>
      </c>
      <c r="F162" s="12" t="s">
        <v>23</v>
      </c>
      <c r="G162" s="5">
        <v>7816000</v>
      </c>
      <c r="H162" t="s">
        <v>63</v>
      </c>
      <c r="I162">
        <v>6329000</v>
      </c>
      <c r="J162" t="e">
        <v>#N/A</v>
      </c>
      <c r="K162" t="e">
        <v>#N/A</v>
      </c>
      <c r="L162" t="e">
        <v>#N/A</v>
      </c>
      <c r="M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>
        <v>10.85</v>
      </c>
      <c r="W162">
        <v>23008000</v>
      </c>
      <c r="X162">
        <f t="shared" si="16"/>
        <v>23008000</v>
      </c>
      <c r="Y162">
        <f t="shared" si="17"/>
        <v>0</v>
      </c>
      <c r="Z162" cm="1">
        <f t="array" aca="1" ref="Z162" ca="1">SumCellsByColor($B162:$U162,Z$2)</f>
        <v>8863000</v>
      </c>
      <c r="AA162" cm="1">
        <f t="array" aca="1" ref="AA162" ca="1">SumCellsByColor($B162:$U162,AA$2)</f>
        <v>0</v>
      </c>
      <c r="AB162" cm="1">
        <f t="array" aca="1" ref="AB162" ca="1">SumCellsByColor($B162:$U162,AB$2)</f>
        <v>7816000</v>
      </c>
      <c r="AC162" cm="1">
        <f t="array" aca="1" ref="AC162" ca="1">SumCellsByColor($B162:$U162,AC$2)</f>
        <v>0</v>
      </c>
      <c r="AD162" cm="1">
        <f t="array" aca="1" ref="AD162" ca="1">IFERROR(SumCellsByColor($B162:$U162,AD$2), 0)</f>
        <v>0</v>
      </c>
      <c r="AE162" t="e" cm="1">
        <f t="array" aca="1" ref="AE162" ca="1">SumCellsByColor($B162:$U162,AE$2)</f>
        <v>#VALUE!</v>
      </c>
      <c r="AF162">
        <f t="shared" ca="1" si="18"/>
        <v>0.3397079276773296</v>
      </c>
      <c r="AG162">
        <f t="shared" ca="1" si="19"/>
        <v>0.38521383866481224</v>
      </c>
      <c r="AH162">
        <f t="shared" ca="1" si="20"/>
        <v>0.3397079276773296</v>
      </c>
      <c r="AI162">
        <f t="shared" ca="1" si="21"/>
        <v>0.38521383866481224</v>
      </c>
      <c r="AJ162">
        <f t="shared" ca="1" si="22"/>
        <v>0</v>
      </c>
      <c r="AK162">
        <f t="shared" si="23"/>
        <v>0</v>
      </c>
    </row>
    <row r="163" spans="1:37">
      <c r="A163" s="2" t="s">
        <v>241</v>
      </c>
      <c r="B163" s="3" t="s">
        <v>637</v>
      </c>
      <c r="C163" s="3">
        <v>14509000</v>
      </c>
      <c r="D163" t="s">
        <v>18</v>
      </c>
      <c r="E163">
        <v>5154000</v>
      </c>
      <c r="F163" t="s">
        <v>244</v>
      </c>
      <c r="G163">
        <v>1731000</v>
      </c>
      <c r="H163" t="s">
        <v>25</v>
      </c>
      <c r="I163">
        <v>6874000</v>
      </c>
      <c r="J163" t="s">
        <v>36</v>
      </c>
      <c r="K163">
        <v>3959000</v>
      </c>
      <c r="L163" s="11" t="s">
        <v>131</v>
      </c>
      <c r="M163" s="10">
        <v>1195000</v>
      </c>
      <c r="N163" s="10" t="s">
        <v>243</v>
      </c>
      <c r="O163" s="10">
        <v>2474000</v>
      </c>
      <c r="P163" s="11" t="s">
        <v>56</v>
      </c>
      <c r="Q163" s="10">
        <v>915000</v>
      </c>
      <c r="R163" s="11" t="s">
        <v>242</v>
      </c>
      <c r="S163" s="10">
        <v>986000</v>
      </c>
      <c r="T163" s="10" t="s">
        <v>34</v>
      </c>
      <c r="U163" s="10">
        <v>1716000</v>
      </c>
      <c r="V163">
        <v>17.91</v>
      </c>
      <c r="W163">
        <v>28268000</v>
      </c>
      <c r="X163">
        <f t="shared" si="16"/>
        <v>39513000</v>
      </c>
      <c r="Y163">
        <f t="shared" si="17"/>
        <v>-11245000</v>
      </c>
      <c r="Z163" cm="1">
        <f t="array" aca="1" ref="Z163" ca="1">SumCellsByColor($B163:$U163,Z$2)</f>
        <v>14509000</v>
      </c>
      <c r="AA163" cm="1">
        <f t="array" aca="1" ref="AA163" ca="1">SumCellsByColor($B163:$U163,AA$2)</f>
        <v>0</v>
      </c>
      <c r="AB163" cm="1">
        <f t="array" aca="1" ref="AB163" ca="1">SumCellsByColor($B163:$U163,AB$2)</f>
        <v>0</v>
      </c>
      <c r="AC163" cm="1">
        <f t="array" aca="1" ref="AC163" ca="1">SumCellsByColor($B163:$U163,AC$2)</f>
        <v>0</v>
      </c>
      <c r="AD163" cm="1">
        <f t="array" aca="1" ref="AD163" ca="1">IFERROR(SumCellsByColor($B163:$U163,AD$2), 0)</f>
        <v>7286000</v>
      </c>
      <c r="AE163" cm="1">
        <f t="array" aca="1" ref="AE163" ca="1">SumCellsByColor($B163:$U163,AE$2)</f>
        <v>17718000</v>
      </c>
      <c r="AF163">
        <f t="shared" ca="1" si="18"/>
        <v>0.18439500923746616</v>
      </c>
      <c r="AG163">
        <f t="shared" ca="1" si="19"/>
        <v>0.36719560650925009</v>
      </c>
      <c r="AH163">
        <f t="shared" ca="1" si="20"/>
        <v>0.18439500923746616</v>
      </c>
      <c r="AI163">
        <f t="shared" ca="1" si="21"/>
        <v>0.36719560650925009</v>
      </c>
      <c r="AJ163">
        <f t="shared" ca="1" si="22"/>
        <v>0</v>
      </c>
      <c r="AK163">
        <f t="shared" si="23"/>
        <v>0</v>
      </c>
    </row>
    <row r="164" spans="1:37">
      <c r="A164" s="2" t="s">
        <v>245</v>
      </c>
      <c r="B164" s="3" t="s">
        <v>636</v>
      </c>
      <c r="C164" s="3">
        <v>43282000</v>
      </c>
      <c r="D164" t="e">
        <v>#N/A</v>
      </c>
      <c r="E164" t="e">
        <v>#N/A</v>
      </c>
      <c r="F164" t="s">
        <v>36</v>
      </c>
      <c r="G164">
        <v>4964000</v>
      </c>
      <c r="H164" t="s">
        <v>37</v>
      </c>
      <c r="I164">
        <v>512000</v>
      </c>
      <c r="J164" t="s">
        <v>52</v>
      </c>
      <c r="K164">
        <v>560000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>
        <v>5.49</v>
      </c>
      <c r="W164">
        <v>48808000</v>
      </c>
      <c r="X164">
        <f t="shared" si="16"/>
        <v>49318000</v>
      </c>
      <c r="Y164">
        <f t="shared" si="17"/>
        <v>-510000</v>
      </c>
      <c r="Z164" cm="1">
        <f t="array" aca="1" ref="Z164" ca="1">SumCellsByColor($B164:$U164,Z$2)</f>
        <v>43282000</v>
      </c>
      <c r="AA164" cm="1">
        <f t="array" aca="1" ref="AA164" ca="1">SumCellsByColor($B164:$U164,AA$2)</f>
        <v>0</v>
      </c>
      <c r="AB164" cm="1">
        <f t="array" aca="1" ref="AB164" ca="1">SumCellsByColor($B164:$U164,AB$2)</f>
        <v>0</v>
      </c>
      <c r="AC164" cm="1">
        <f t="array" aca="1" ref="AC164" ca="1">SumCellsByColor($B164:$U164,AC$2)</f>
        <v>0</v>
      </c>
      <c r="AD164" cm="1">
        <f t="array" aca="1" ref="AD164" ca="1">IFERROR(SumCellsByColor($B164:$U164,AD$2), 0)</f>
        <v>0</v>
      </c>
      <c r="AE164" t="e" cm="1">
        <f t="array" aca="1" ref="AE164" ca="1">SumCellsByColor($B164:$U164,AE$2)</f>
        <v>#VALUE!</v>
      </c>
      <c r="AF164">
        <f t="shared" ca="1" si="18"/>
        <v>0</v>
      </c>
      <c r="AG164">
        <f t="shared" ca="1" si="19"/>
        <v>0.87761060870270491</v>
      </c>
      <c r="AH164" t="str">
        <f t="shared" ca="1" si="20"/>
        <v>#N/A</v>
      </c>
      <c r="AI164">
        <f t="shared" ca="1" si="21"/>
        <v>0.87761060870270491</v>
      </c>
      <c r="AJ164">
        <f t="shared" ca="1" si="22"/>
        <v>1</v>
      </c>
      <c r="AK164">
        <f t="shared" si="23"/>
        <v>0</v>
      </c>
    </row>
    <row r="165" spans="1:37">
      <c r="A165" s="2" t="s">
        <v>246</v>
      </c>
      <c r="B165" s="4" t="s">
        <v>117</v>
      </c>
      <c r="C165" s="4">
        <v>5436227</v>
      </c>
      <c r="D165" t="e">
        <v>#N/A</v>
      </c>
      <c r="E165" t="e">
        <v>#N/A</v>
      </c>
      <c r="F165" s="6" t="s">
        <v>247</v>
      </c>
      <c r="G165" s="6">
        <v>2351773</v>
      </c>
      <c r="H165" t="s">
        <v>41</v>
      </c>
      <c r="I165">
        <v>880121</v>
      </c>
      <c r="J165" t="s">
        <v>37</v>
      </c>
      <c r="K165">
        <v>204695</v>
      </c>
      <c r="L165" t="e">
        <v>#N/A</v>
      </c>
      <c r="M165" t="e">
        <v>#N/A</v>
      </c>
      <c r="N165" t="e">
        <v>#N/A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>
        <v>29.5</v>
      </c>
      <c r="W165">
        <v>8872816</v>
      </c>
      <c r="X165">
        <f t="shared" si="16"/>
        <v>8872816</v>
      </c>
      <c r="Y165">
        <f t="shared" si="17"/>
        <v>0</v>
      </c>
      <c r="Z165" cm="1">
        <f t="array" aca="1" ref="Z165" ca="1">SumCellsByColor($B165:$U165,Z$2)</f>
        <v>0</v>
      </c>
      <c r="AA165" cm="1">
        <f t="array" aca="1" ref="AA165" ca="1">SumCellsByColor($B165:$U165,AA$2)</f>
        <v>5436227</v>
      </c>
      <c r="AB165" cm="1">
        <f t="array" aca="1" ref="AB165" ca="1">SumCellsByColor($B165:$U165,AB$2)</f>
        <v>0</v>
      </c>
      <c r="AC165" cm="1">
        <f t="array" aca="1" ref="AC165" ca="1">SumCellsByColor($B165:$U165,AC$2)</f>
        <v>2351773</v>
      </c>
      <c r="AD165" cm="1">
        <f t="array" aca="1" ref="AD165" ca="1">IFERROR(SumCellsByColor($B165:$U165,AD$2), 0)</f>
        <v>0</v>
      </c>
      <c r="AE165" t="e" cm="1">
        <f t="array" aca="1" ref="AE165" ca="1">SumCellsByColor($B165:$U165,AE$2)</f>
        <v>#VALUE!</v>
      </c>
      <c r="AF165">
        <f t="shared" ca="1" si="18"/>
        <v>0</v>
      </c>
      <c r="AG165">
        <f t="shared" ca="1" si="19"/>
        <v>0</v>
      </c>
      <c r="AH165">
        <f t="shared" ca="1" si="20"/>
        <v>0.26505373265939469</v>
      </c>
      <c r="AI165">
        <f t="shared" ca="1" si="21"/>
        <v>0.61268339160870688</v>
      </c>
      <c r="AJ165">
        <f t="shared" ca="1" si="22"/>
        <v>0</v>
      </c>
      <c r="AK165">
        <f t="shared" si="23"/>
        <v>0</v>
      </c>
    </row>
    <row r="166" spans="1:37">
      <c r="A166" s="2" t="s">
        <v>248</v>
      </c>
      <c r="B166" s="3" t="s">
        <v>636</v>
      </c>
      <c r="C166" s="3">
        <v>1223315</v>
      </c>
      <c r="D166" t="e">
        <v>#N/A</v>
      </c>
      <c r="E166" t="e">
        <v>#N/A</v>
      </c>
      <c r="F166" t="s">
        <v>36</v>
      </c>
      <c r="G166">
        <v>184092</v>
      </c>
      <c r="H166" t="s">
        <v>249</v>
      </c>
      <c r="I166">
        <v>82430</v>
      </c>
      <c r="J166" t="s">
        <v>107</v>
      </c>
      <c r="K166">
        <v>58</v>
      </c>
      <c r="L166" t="e">
        <v>#N/A</v>
      </c>
      <c r="M166" t="e">
        <v>#N/A</v>
      </c>
      <c r="N166" t="e">
        <v>#N/A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T166" t="e">
        <v>#N/A</v>
      </c>
      <c r="U166" t="e">
        <v>#N/A</v>
      </c>
      <c r="V166">
        <v>68.709999999999994</v>
      </c>
      <c r="W166">
        <v>1481530</v>
      </c>
      <c r="X166">
        <f t="shared" si="16"/>
        <v>1489895</v>
      </c>
      <c r="Y166">
        <f t="shared" si="17"/>
        <v>-8365</v>
      </c>
      <c r="Z166" cm="1">
        <f t="array" aca="1" ref="Z166" ca="1">SumCellsByColor($B166:$U166,Z$2)</f>
        <v>1223315</v>
      </c>
      <c r="AA166" cm="1">
        <f t="array" aca="1" ref="AA166" ca="1">SumCellsByColor($B166:$U166,AA$2)</f>
        <v>0</v>
      </c>
      <c r="AB166" cm="1">
        <f t="array" aca="1" ref="AB166" ca="1">SumCellsByColor($B166:$U166,AB$2)</f>
        <v>0</v>
      </c>
      <c r="AC166" cm="1">
        <f t="array" aca="1" ref="AC166" ca="1">SumCellsByColor($B166:$U166,AC$2)</f>
        <v>0</v>
      </c>
      <c r="AD166" cm="1">
        <f t="array" aca="1" ref="AD166" ca="1">IFERROR(SumCellsByColor($B166:$U166,AD$2), 0)</f>
        <v>0</v>
      </c>
      <c r="AE166" t="e" cm="1">
        <f t="array" aca="1" ref="AE166" ca="1">SumCellsByColor($B166:$U166,AE$2)</f>
        <v>#VALUE!</v>
      </c>
      <c r="AF166">
        <f t="shared" ca="1" si="18"/>
        <v>0</v>
      </c>
      <c r="AG166">
        <f t="shared" ca="1" si="19"/>
        <v>0.82107463948801762</v>
      </c>
      <c r="AH166" t="str">
        <f t="shared" ca="1" si="20"/>
        <v>#N/A</v>
      </c>
      <c r="AI166">
        <f t="shared" ca="1" si="21"/>
        <v>0.82107463948801762</v>
      </c>
      <c r="AJ166">
        <f t="shared" ca="1" si="22"/>
        <v>1</v>
      </c>
      <c r="AK166">
        <f t="shared" si="23"/>
        <v>0</v>
      </c>
    </row>
    <row r="167" spans="1:37">
      <c r="A167" s="2" t="s">
        <v>250</v>
      </c>
      <c r="B167" s="3" t="s">
        <v>636</v>
      </c>
      <c r="C167" s="3">
        <v>1652218</v>
      </c>
      <c r="D167" t="e">
        <v>#N/A</v>
      </c>
      <c r="E167" t="e">
        <v>#N/A</v>
      </c>
      <c r="F167" t="e">
        <v>#N/A</v>
      </c>
      <c r="G16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t="e">
        <v>#N/A</v>
      </c>
      <c r="M167" t="e">
        <v>#N/A</v>
      </c>
      <c r="N167" t="e">
        <v>#N/A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>
        <v>15.15</v>
      </c>
      <c r="W167">
        <v>1652218</v>
      </c>
      <c r="X167">
        <f t="shared" si="16"/>
        <v>1652218</v>
      </c>
      <c r="Y167">
        <f t="shared" si="17"/>
        <v>0</v>
      </c>
      <c r="Z167" cm="1">
        <f t="array" aca="1" ref="Z167" ca="1">SumCellsByColor($B167:$U167,Z$2)</f>
        <v>1652218</v>
      </c>
      <c r="AA167" cm="1">
        <f t="array" aca="1" ref="AA167" ca="1">SumCellsByColor($B167:$U167,AA$2)</f>
        <v>0</v>
      </c>
      <c r="AB167" cm="1">
        <f t="array" aca="1" ref="AB167" ca="1">SumCellsByColor($B167:$U167,AB$2)</f>
        <v>0</v>
      </c>
      <c r="AC167" cm="1">
        <f t="array" aca="1" ref="AC167" ca="1">SumCellsByColor($B167:$U167,AC$2)</f>
        <v>0</v>
      </c>
      <c r="AD167" cm="1">
        <f t="array" aca="1" ref="AD167" ca="1">IFERROR(SumCellsByColor($B167:$U167,AD$2), 0)</f>
        <v>0</v>
      </c>
      <c r="AE167" t="e" cm="1">
        <f t="array" aca="1" ref="AE167" ca="1">SumCellsByColor($B167:$U167,AE$2)</f>
        <v>#VALUE!</v>
      </c>
      <c r="AF167">
        <f t="shared" ca="1" si="18"/>
        <v>0</v>
      </c>
      <c r="AG167">
        <f t="shared" ca="1" si="19"/>
        <v>1</v>
      </c>
      <c r="AH167">
        <f t="shared" ca="1" si="20"/>
        <v>0</v>
      </c>
      <c r="AI167">
        <f t="shared" ca="1" si="21"/>
        <v>1</v>
      </c>
      <c r="AJ167">
        <f t="shared" ca="1" si="22"/>
        <v>0</v>
      </c>
      <c r="AK167">
        <f t="shared" si="23"/>
        <v>0</v>
      </c>
    </row>
    <row r="168" spans="1:37">
      <c r="A168" s="2" t="s">
        <v>251</v>
      </c>
      <c r="B168" s="3" t="s">
        <v>636</v>
      </c>
      <c r="C168" s="3">
        <v>1240980</v>
      </c>
      <c r="D168" t="e">
        <v>#N/A</v>
      </c>
      <c r="E168" t="e">
        <v>#N/A</v>
      </c>
      <c r="F168" s="12" t="s">
        <v>23</v>
      </c>
      <c r="G168" s="5">
        <v>70439</v>
      </c>
      <c r="H168" t="s">
        <v>252</v>
      </c>
      <c r="I168">
        <v>24588</v>
      </c>
      <c r="J168" t="s">
        <v>687</v>
      </c>
      <c r="K168">
        <v>32311</v>
      </c>
      <c r="L168" t="e">
        <v>#N/A</v>
      </c>
      <c r="M168" t="e">
        <v>#N/A</v>
      </c>
      <c r="N168" t="e">
        <v>#N/A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T168" t="e">
        <v>#N/A</v>
      </c>
      <c r="U168" t="e">
        <v>#N/A</v>
      </c>
      <c r="V168">
        <v>-1.21</v>
      </c>
      <c r="W168">
        <v>1973183</v>
      </c>
      <c r="X168">
        <f t="shared" si="16"/>
        <v>1368318</v>
      </c>
      <c r="Y168">
        <f t="shared" si="17"/>
        <v>604865</v>
      </c>
      <c r="Z168" cm="1">
        <f t="array" aca="1" ref="Z168" ca="1">SumCellsByColor($B168:$U168,Z$2)</f>
        <v>1240980</v>
      </c>
      <c r="AA168" cm="1">
        <f t="array" aca="1" ref="AA168" ca="1">SumCellsByColor($B168:$U168,AA$2)</f>
        <v>0</v>
      </c>
      <c r="AB168" cm="1">
        <f t="array" aca="1" ref="AB168" ca="1">SumCellsByColor($B168:$U168,AB$2)</f>
        <v>70439</v>
      </c>
      <c r="AC168" cm="1">
        <f t="array" aca="1" ref="AC168" ca="1">SumCellsByColor($B168:$U168,AC$2)</f>
        <v>0</v>
      </c>
      <c r="AD168" cm="1">
        <f t="array" aca="1" ref="AD168" ca="1">IFERROR(SumCellsByColor($B168:$U168,AD$2), 0)</f>
        <v>0</v>
      </c>
      <c r="AE168" t="e" cm="1">
        <f t="array" aca="1" ref="AE168" ca="1">SumCellsByColor($B168:$U168,AE$2)</f>
        <v>#VALUE!</v>
      </c>
      <c r="AF168">
        <f t="shared" ca="1" si="18"/>
        <v>5.1478530575494875E-2</v>
      </c>
      <c r="AG168">
        <f t="shared" ca="1" si="19"/>
        <v>0.90693829943039561</v>
      </c>
      <c r="AH168">
        <f t="shared" ca="1" si="20"/>
        <v>5.1478530575494875E-2</v>
      </c>
      <c r="AI168">
        <f t="shared" ca="1" si="21"/>
        <v>0.90693829943039561</v>
      </c>
      <c r="AJ168">
        <f t="shared" ca="1" si="22"/>
        <v>0</v>
      </c>
      <c r="AK168">
        <f t="shared" si="23"/>
        <v>0</v>
      </c>
    </row>
    <row r="169" spans="1:37">
      <c r="A169" s="2" t="s">
        <v>253</v>
      </c>
      <c r="B169" s="3" t="s">
        <v>637</v>
      </c>
      <c r="C169" s="3">
        <v>3016000</v>
      </c>
      <c r="D169" t="e">
        <v>#N/A</v>
      </c>
      <c r="E169" t="e">
        <v>#N/A</v>
      </c>
      <c r="F169" s="12" t="s">
        <v>23</v>
      </c>
      <c r="G169" s="5">
        <v>1062000</v>
      </c>
      <c r="H169" t="s">
        <v>41</v>
      </c>
      <c r="I169" t="e">
        <v>#N/A</v>
      </c>
      <c r="J169" t="s">
        <v>37</v>
      </c>
      <c r="K169">
        <v>454000</v>
      </c>
      <c r="L169" t="s">
        <v>36</v>
      </c>
      <c r="M169">
        <v>213000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>
        <v>14.29</v>
      </c>
      <c r="W169">
        <v>5292000</v>
      </c>
      <c r="X169">
        <f t="shared" si="16"/>
        <v>4745000</v>
      </c>
      <c r="Y169">
        <f t="shared" si="17"/>
        <v>547000</v>
      </c>
      <c r="Z169" cm="1">
        <f t="array" aca="1" ref="Z169" ca="1">SumCellsByColor($B169:$U169,Z$2)</f>
        <v>3016000</v>
      </c>
      <c r="AA169" cm="1">
        <f t="array" aca="1" ref="AA169" ca="1">SumCellsByColor($B169:$U169,AA$2)</f>
        <v>0</v>
      </c>
      <c r="AB169" cm="1">
        <f t="array" aca="1" ref="AB169" ca="1">SumCellsByColor($B169:$U169,AB$2)</f>
        <v>1062000</v>
      </c>
      <c r="AC169" cm="1">
        <f t="array" aca="1" ref="AC169" ca="1">SumCellsByColor($B169:$U169,AC$2)</f>
        <v>0</v>
      </c>
      <c r="AD169" cm="1">
        <f t="array" aca="1" ref="AD169" ca="1">IFERROR(SumCellsByColor($B169:$U169,AD$2), 0)</f>
        <v>0</v>
      </c>
      <c r="AE169" t="e" cm="1">
        <f t="array" aca="1" ref="AE169" ca="1">SumCellsByColor($B169:$U169,AE$2)</f>
        <v>#VALUE!</v>
      </c>
      <c r="AF169">
        <f t="shared" ca="1" si="18"/>
        <v>0.22381454162276079</v>
      </c>
      <c r="AG169">
        <f t="shared" ca="1" si="19"/>
        <v>0.63561643835616444</v>
      </c>
      <c r="AH169">
        <f t="shared" ca="1" si="20"/>
        <v>0.22381454162276079</v>
      </c>
      <c r="AI169">
        <f t="shared" ca="1" si="21"/>
        <v>0.63561643835616444</v>
      </c>
      <c r="AJ169">
        <f t="shared" ca="1" si="22"/>
        <v>0</v>
      </c>
      <c r="AK169">
        <f t="shared" si="23"/>
        <v>0</v>
      </c>
    </row>
    <row r="170" spans="1:37">
      <c r="A170" s="2" t="s">
        <v>254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>
        <f t="shared" si="16"/>
        <v>0</v>
      </c>
      <c r="Y170" t="e">
        <f t="shared" si="17"/>
        <v>#N/A</v>
      </c>
      <c r="Z170" cm="1">
        <f t="array" aca="1" ref="Z170" ca="1">SumCellsByColor($B170:$U170,Z$2)</f>
        <v>0</v>
      </c>
      <c r="AA170" cm="1">
        <f t="array" aca="1" ref="AA170" ca="1">SumCellsByColor($B170:$U170,AA$2)</f>
        <v>0</v>
      </c>
      <c r="AB170" cm="1">
        <f t="array" aca="1" ref="AB170" ca="1">SumCellsByColor($B170:$U170,AB$2)</f>
        <v>0</v>
      </c>
      <c r="AC170" cm="1">
        <f t="array" aca="1" ref="AC170" ca="1">SumCellsByColor($B170:$U170,AC$2)</f>
        <v>0</v>
      </c>
      <c r="AD170" cm="1">
        <f t="array" aca="1" ref="AD170" ca="1">IFERROR(SumCellsByColor($B170:$U170,AD$2), 0)</f>
        <v>0</v>
      </c>
      <c r="AE170" t="e" cm="1">
        <f t="array" aca="1" ref="AE170" ca="1">SumCellsByColor($B170:$U170,AE$2)</f>
        <v>#VALUE!</v>
      </c>
      <c r="AF170" t="e">
        <f t="shared" ca="1" si="18"/>
        <v>#DIV/0!</v>
      </c>
      <c r="AG170" t="e">
        <f t="shared" ca="1" si="19"/>
        <v>#DIV/0!</v>
      </c>
      <c r="AH170" t="e">
        <f t="shared" ca="1" si="20"/>
        <v>#DIV/0!</v>
      </c>
      <c r="AI170" t="e">
        <f t="shared" ca="1" si="21"/>
        <v>#DIV/0!</v>
      </c>
      <c r="AJ170" t="e">
        <f t="shared" ca="1" si="22"/>
        <v>#DIV/0!</v>
      </c>
      <c r="AK170">
        <f t="shared" si="23"/>
        <v>1</v>
      </c>
    </row>
    <row r="171" spans="1:37">
      <c r="A171" s="2" t="s">
        <v>255</v>
      </c>
      <c r="B171" t="e">
        <v>#N/A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  <c r="H171" t="e">
        <v>#N/A</v>
      </c>
      <c r="I171" t="e">
        <v>#N/A</v>
      </c>
      <c r="J171" t="e">
        <v>#N/A</v>
      </c>
      <c r="K171" t="e">
        <v>#N/A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>
        <v>34.24</v>
      </c>
      <c r="W171">
        <v>431424</v>
      </c>
      <c r="X171">
        <f t="shared" si="16"/>
        <v>0</v>
      </c>
      <c r="Y171">
        <f t="shared" si="17"/>
        <v>431424</v>
      </c>
      <c r="Z171" cm="1">
        <f t="array" aca="1" ref="Z171" ca="1">SumCellsByColor($B171:$U171,Z$2)</f>
        <v>0</v>
      </c>
      <c r="AA171" cm="1">
        <f t="array" aca="1" ref="AA171" ca="1">SumCellsByColor($B171:$U171,AA$2)</f>
        <v>0</v>
      </c>
      <c r="AB171" cm="1">
        <f t="array" aca="1" ref="AB171" ca="1">SumCellsByColor($B171:$U171,AB$2)</f>
        <v>0</v>
      </c>
      <c r="AC171" cm="1">
        <f t="array" aca="1" ref="AC171" ca="1">SumCellsByColor($B171:$U171,AC$2)</f>
        <v>0</v>
      </c>
      <c r="AD171" cm="1">
        <f t="array" aca="1" ref="AD171" ca="1">IFERROR(SumCellsByColor($B171:$U171,AD$2), 0)</f>
        <v>0</v>
      </c>
      <c r="AE171" t="e" cm="1">
        <f t="array" aca="1" ref="AE171" ca="1">SumCellsByColor($B171:$U171,AE$2)</f>
        <v>#VALUE!</v>
      </c>
      <c r="AF171" t="e">
        <f t="shared" ca="1" si="18"/>
        <v>#DIV/0!</v>
      </c>
      <c r="AG171" t="e">
        <f t="shared" ca="1" si="19"/>
        <v>#DIV/0!</v>
      </c>
      <c r="AH171" t="e">
        <f t="shared" ca="1" si="20"/>
        <v>#DIV/0!</v>
      </c>
      <c r="AI171" t="e">
        <f t="shared" ca="1" si="21"/>
        <v>#DIV/0!</v>
      </c>
      <c r="AJ171" t="e">
        <f t="shared" ca="1" si="22"/>
        <v>#DIV/0!</v>
      </c>
      <c r="AK171">
        <f t="shared" si="23"/>
        <v>1</v>
      </c>
    </row>
    <row r="172" spans="1:37">
      <c r="A172" s="2" t="s">
        <v>256</v>
      </c>
      <c r="B172" s="3" t="s">
        <v>637</v>
      </c>
      <c r="C172" s="3">
        <v>1780350</v>
      </c>
      <c r="D172" t="e">
        <v>#N/A</v>
      </c>
      <c r="E172" t="e">
        <v>#N/A</v>
      </c>
      <c r="F172" t="s">
        <v>77</v>
      </c>
      <c r="G172">
        <v>483963</v>
      </c>
      <c r="H172" t="s">
        <v>197</v>
      </c>
      <c r="I172">
        <v>0</v>
      </c>
      <c r="J172" t="e">
        <v>#N/A</v>
      </c>
      <c r="K172" t="e">
        <v>#N/A</v>
      </c>
      <c r="L172" t="e">
        <v>#N/A</v>
      </c>
      <c r="M172" t="e">
        <v>#N/A</v>
      </c>
      <c r="N172" t="e">
        <v>#N/A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>
        <v>14.03</v>
      </c>
      <c r="W172">
        <v>2264313</v>
      </c>
      <c r="X172">
        <f t="shared" si="16"/>
        <v>2264313</v>
      </c>
      <c r="Y172">
        <f t="shared" si="17"/>
        <v>0</v>
      </c>
      <c r="Z172" cm="1">
        <f t="array" aca="1" ref="Z172" ca="1">SumCellsByColor($B172:$U172,Z$2)</f>
        <v>1780350</v>
      </c>
      <c r="AA172" cm="1">
        <f t="array" aca="1" ref="AA172" ca="1">SumCellsByColor($B172:$U172,AA$2)</f>
        <v>0</v>
      </c>
      <c r="AB172" cm="1">
        <f t="array" aca="1" ref="AB172" ca="1">SumCellsByColor($B172:$U172,AB$2)</f>
        <v>0</v>
      </c>
      <c r="AC172" cm="1">
        <f t="array" aca="1" ref="AC172" ca="1">SumCellsByColor($B172:$U172,AC$2)</f>
        <v>0</v>
      </c>
      <c r="AD172" cm="1">
        <f t="array" aca="1" ref="AD172" ca="1">IFERROR(SumCellsByColor($B172:$U172,AD$2), 0)</f>
        <v>0</v>
      </c>
      <c r="AE172" t="e" cm="1">
        <f t="array" aca="1" ref="AE172" ca="1">SumCellsByColor($B172:$U172,AE$2)</f>
        <v>#VALUE!</v>
      </c>
      <c r="AF172">
        <f t="shared" ca="1" si="18"/>
        <v>0</v>
      </c>
      <c r="AG172">
        <f t="shared" ca="1" si="19"/>
        <v>0.78626497308455146</v>
      </c>
      <c r="AH172" t="str">
        <f t="shared" ca="1" si="20"/>
        <v>#N/A</v>
      </c>
      <c r="AI172">
        <f t="shared" ca="1" si="21"/>
        <v>0.78626497308455146</v>
      </c>
      <c r="AJ172">
        <f t="shared" ca="1" si="22"/>
        <v>1</v>
      </c>
      <c r="AK172">
        <f t="shared" si="23"/>
        <v>0</v>
      </c>
    </row>
    <row r="173" spans="1:37">
      <c r="A173" s="2" t="s">
        <v>257</v>
      </c>
      <c r="B173" s="3" t="s">
        <v>636</v>
      </c>
      <c r="C173" s="3">
        <v>10262000</v>
      </c>
      <c r="D173" t="e">
        <v>#N/A</v>
      </c>
      <c r="E173" t="e">
        <v>#N/A</v>
      </c>
      <c r="F173" s="11" t="s">
        <v>33</v>
      </c>
      <c r="G173" s="10">
        <v>1140000</v>
      </c>
      <c r="H173" t="s">
        <v>13</v>
      </c>
      <c r="I173">
        <v>178000</v>
      </c>
      <c r="J173" t="s">
        <v>30</v>
      </c>
      <c r="K173">
        <v>137000</v>
      </c>
      <c r="L173" t="e">
        <v>#N/A</v>
      </c>
      <c r="M173" t="e">
        <v>#N/A</v>
      </c>
      <c r="N173" t="e">
        <v>#N/A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>
        <v>3.92</v>
      </c>
      <c r="W173">
        <v>11450000</v>
      </c>
      <c r="X173">
        <f t="shared" si="16"/>
        <v>11717000</v>
      </c>
      <c r="Y173">
        <f t="shared" si="17"/>
        <v>-267000</v>
      </c>
      <c r="Z173" cm="1">
        <f t="array" aca="1" ref="Z173" ca="1">SumCellsByColor($B173:$U173,Z$2)</f>
        <v>10262000</v>
      </c>
      <c r="AA173" cm="1">
        <f t="array" aca="1" ref="AA173" ca="1">SumCellsByColor($B173:$U173,AA$2)</f>
        <v>0</v>
      </c>
      <c r="AB173" cm="1">
        <f t="array" aca="1" ref="AB173" ca="1">SumCellsByColor($B173:$U173,AB$2)</f>
        <v>0</v>
      </c>
      <c r="AC173" cm="1">
        <f t="array" aca="1" ref="AC173" ca="1">SumCellsByColor($B173:$U173,AC$2)</f>
        <v>0</v>
      </c>
      <c r="AD173" cm="1">
        <f t="array" aca="1" ref="AD173" ca="1">IFERROR(SumCellsByColor($B173:$U173,AD$2), 0)</f>
        <v>1140000</v>
      </c>
      <c r="AE173" t="e" cm="1">
        <f t="array" aca="1" ref="AE173" ca="1">SumCellsByColor($B173:$U173,AE$2)</f>
        <v>#VALUE!</v>
      </c>
      <c r="AF173">
        <f t="shared" ca="1" si="18"/>
        <v>9.7294529316377915E-2</v>
      </c>
      <c r="AG173">
        <f t="shared" ca="1" si="19"/>
        <v>0.87582145600409667</v>
      </c>
      <c r="AH173">
        <f t="shared" ca="1" si="20"/>
        <v>9.7294529316377915E-2</v>
      </c>
      <c r="AI173">
        <f t="shared" ca="1" si="21"/>
        <v>0.87582145600409667</v>
      </c>
      <c r="AJ173">
        <f t="shared" ca="1" si="22"/>
        <v>0</v>
      </c>
      <c r="AK173">
        <f t="shared" si="23"/>
        <v>0</v>
      </c>
    </row>
    <row r="174" spans="1:37">
      <c r="A174" s="2" t="s">
        <v>258</v>
      </c>
      <c r="B174" s="3" t="s">
        <v>636</v>
      </c>
      <c r="C174" s="3">
        <v>20912000</v>
      </c>
      <c r="D174" t="e">
        <v>#N/A</v>
      </c>
      <c r="E174" t="e">
        <v>#N/A</v>
      </c>
      <c r="F174" t="s">
        <v>7</v>
      </c>
      <c r="G174">
        <v>1038000</v>
      </c>
      <c r="H174" t="e">
        <v>#N/A</v>
      </c>
      <c r="I174" t="e">
        <v>#N/A</v>
      </c>
      <c r="J174" t="e">
        <v>#N/A</v>
      </c>
      <c r="K174" t="e">
        <v>#N/A</v>
      </c>
      <c r="L174" t="e">
        <v>#N/A</v>
      </c>
      <c r="M174" t="e">
        <v>#N/A</v>
      </c>
      <c r="N174" t="e">
        <v>#N/A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>
        <v>5.7</v>
      </c>
      <c r="W174">
        <v>21950000</v>
      </c>
      <c r="X174">
        <f t="shared" si="16"/>
        <v>21950000</v>
      </c>
      <c r="Y174">
        <f t="shared" si="17"/>
        <v>0</v>
      </c>
      <c r="Z174" cm="1">
        <f t="array" aca="1" ref="Z174" ca="1">SumCellsByColor($B174:$U174,Z$2)</f>
        <v>20912000</v>
      </c>
      <c r="AA174" cm="1">
        <f t="array" aca="1" ref="AA174" ca="1">SumCellsByColor($B174:$U174,AA$2)</f>
        <v>0</v>
      </c>
      <c r="AB174" cm="1">
        <f t="array" aca="1" ref="AB174" ca="1">SumCellsByColor($B174:$U174,AB$2)</f>
        <v>0</v>
      </c>
      <c r="AC174" cm="1">
        <f t="array" aca="1" ref="AC174" ca="1">SumCellsByColor($B174:$U174,AC$2)</f>
        <v>0</v>
      </c>
      <c r="AD174" cm="1">
        <f t="array" aca="1" ref="AD174" ca="1">IFERROR(SumCellsByColor($B174:$U174,AD$2), 0)</f>
        <v>0</v>
      </c>
      <c r="AE174" t="e" cm="1">
        <f t="array" aca="1" ref="AE174" ca="1">SumCellsByColor($B174:$U174,AE$2)</f>
        <v>#VALUE!</v>
      </c>
      <c r="AF174">
        <f t="shared" ca="1" si="18"/>
        <v>0</v>
      </c>
      <c r="AG174">
        <f t="shared" ca="1" si="19"/>
        <v>0.9527107061503417</v>
      </c>
      <c r="AH174" t="str">
        <f t="shared" ca="1" si="20"/>
        <v>#N/A</v>
      </c>
      <c r="AI174">
        <f t="shared" ca="1" si="21"/>
        <v>0.9527107061503417</v>
      </c>
      <c r="AJ174">
        <f t="shared" ca="1" si="22"/>
        <v>1</v>
      </c>
      <c r="AK174">
        <f t="shared" si="23"/>
        <v>0</v>
      </c>
    </row>
    <row r="175" spans="1:37">
      <c r="A175" s="2" t="s">
        <v>259</v>
      </c>
      <c r="B175" s="4" t="s">
        <v>117</v>
      </c>
      <c r="C175" s="4">
        <v>846637</v>
      </c>
      <c r="D175" t="e">
        <v>#N/A</v>
      </c>
      <c r="E175" t="e">
        <v>#N/A</v>
      </c>
      <c r="F175" s="12" t="s">
        <v>23</v>
      </c>
      <c r="G175" s="5">
        <v>492430</v>
      </c>
      <c r="H175" t="s">
        <v>260</v>
      </c>
      <c r="I175">
        <v>47573</v>
      </c>
      <c r="J175" t="s">
        <v>47</v>
      </c>
      <c r="K175">
        <v>33371</v>
      </c>
      <c r="L175" t="e">
        <v>#N/A</v>
      </c>
      <c r="M175" t="e">
        <v>#N/A</v>
      </c>
      <c r="N175" t="e">
        <v>#N/A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T175" t="e">
        <v>#N/A</v>
      </c>
      <c r="U175" t="e">
        <v>#N/A</v>
      </c>
      <c r="V175">
        <v>12.02</v>
      </c>
      <c r="W175">
        <v>1420011</v>
      </c>
      <c r="X175">
        <f t="shared" si="16"/>
        <v>1420011</v>
      </c>
      <c r="Y175">
        <f t="shared" si="17"/>
        <v>0</v>
      </c>
      <c r="Z175" cm="1">
        <f t="array" aca="1" ref="Z175" ca="1">SumCellsByColor($B175:$U175,Z$2)</f>
        <v>0</v>
      </c>
      <c r="AA175" cm="1">
        <f t="array" aca="1" ref="AA175" ca="1">SumCellsByColor($B175:$U175,AA$2)</f>
        <v>846637</v>
      </c>
      <c r="AB175" cm="1">
        <f t="array" aca="1" ref="AB175" ca="1">SumCellsByColor($B175:$U175,AB$2)</f>
        <v>492430</v>
      </c>
      <c r="AC175" cm="1">
        <f t="array" aca="1" ref="AC175" ca="1">SumCellsByColor($B175:$U175,AC$2)</f>
        <v>0</v>
      </c>
      <c r="AD175" cm="1">
        <f t="array" aca="1" ref="AD175" ca="1">IFERROR(SumCellsByColor($B175:$U175,AD$2), 0)</f>
        <v>0</v>
      </c>
      <c r="AE175" t="e" cm="1">
        <f t="array" aca="1" ref="AE175" ca="1">SumCellsByColor($B175:$U175,AE$2)</f>
        <v>#VALUE!</v>
      </c>
      <c r="AF175">
        <f t="shared" ca="1" si="18"/>
        <v>0.34677900382461824</v>
      </c>
      <c r="AG175">
        <f t="shared" ca="1" si="19"/>
        <v>0</v>
      </c>
      <c r="AH175">
        <f t="shared" ca="1" si="20"/>
        <v>0.34677900382461824</v>
      </c>
      <c r="AI175">
        <f t="shared" ca="1" si="21"/>
        <v>0.59621862084166954</v>
      </c>
      <c r="AJ175">
        <f t="shared" ca="1" si="22"/>
        <v>0</v>
      </c>
      <c r="AK175">
        <f t="shared" si="23"/>
        <v>0</v>
      </c>
    </row>
    <row r="176" spans="1:37">
      <c r="A176" s="2" t="s">
        <v>261</v>
      </c>
      <c r="B176" s="3" t="s">
        <v>636</v>
      </c>
      <c r="C176" s="3">
        <v>11215600</v>
      </c>
      <c r="D176" t="e">
        <v>#N/A</v>
      </c>
      <c r="E176" t="e">
        <v>#N/A</v>
      </c>
      <c r="F176" s="11" t="s">
        <v>33</v>
      </c>
      <c r="G176" s="10">
        <v>2379500</v>
      </c>
      <c r="H176" t="s">
        <v>262</v>
      </c>
      <c r="I176">
        <v>5631700</v>
      </c>
      <c r="J176" t="e">
        <v>#N/A</v>
      </c>
      <c r="K176" t="e">
        <v>#N/A</v>
      </c>
      <c r="L176" t="e">
        <v>#N/A</v>
      </c>
      <c r="M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>
        <v>13.16</v>
      </c>
      <c r="W176">
        <v>19226800</v>
      </c>
      <c r="X176">
        <f t="shared" si="16"/>
        <v>19226800</v>
      </c>
      <c r="Y176">
        <f t="shared" si="17"/>
        <v>0</v>
      </c>
      <c r="Z176" cm="1">
        <f t="array" aca="1" ref="Z176" ca="1">SumCellsByColor($B176:$U176,Z$2)</f>
        <v>11215600</v>
      </c>
      <c r="AA176" cm="1">
        <f t="array" aca="1" ref="AA176" ca="1">SumCellsByColor($B176:$U176,AA$2)</f>
        <v>0</v>
      </c>
      <c r="AB176" cm="1">
        <f t="array" aca="1" ref="AB176" ca="1">SumCellsByColor($B176:$U176,AB$2)</f>
        <v>0</v>
      </c>
      <c r="AC176" cm="1">
        <f t="array" aca="1" ref="AC176" ca="1">SumCellsByColor($B176:$U176,AC$2)</f>
        <v>0</v>
      </c>
      <c r="AD176" cm="1">
        <f t="array" aca="1" ref="AD176" ca="1">IFERROR(SumCellsByColor($B176:$U176,AD$2), 0)</f>
        <v>2379500</v>
      </c>
      <c r="AE176" t="e" cm="1">
        <f t="array" aca="1" ref="AE176" ca="1">SumCellsByColor($B176:$U176,AE$2)</f>
        <v>#VALUE!</v>
      </c>
      <c r="AF176">
        <f t="shared" ca="1" si="18"/>
        <v>0.12375954396987539</v>
      </c>
      <c r="AG176">
        <f t="shared" ca="1" si="19"/>
        <v>0.58333159964216619</v>
      </c>
      <c r="AH176">
        <f t="shared" ca="1" si="20"/>
        <v>0.12375954396987539</v>
      </c>
      <c r="AI176">
        <f t="shared" ca="1" si="21"/>
        <v>0.58333159964216619</v>
      </c>
      <c r="AJ176">
        <f t="shared" ca="1" si="22"/>
        <v>0</v>
      </c>
      <c r="AK176">
        <f t="shared" si="23"/>
        <v>0</v>
      </c>
    </row>
    <row r="177" spans="1:37">
      <c r="A177" s="2" t="s">
        <v>263</v>
      </c>
      <c r="B177" s="3" t="s">
        <v>636</v>
      </c>
      <c r="C177" s="3">
        <v>9651000</v>
      </c>
      <c r="D177" t="e">
        <v>#N/A</v>
      </c>
      <c r="E177" t="e">
        <v>#N/A</v>
      </c>
      <c r="F177" s="12" t="s">
        <v>23</v>
      </c>
      <c r="G177" s="5">
        <v>3026000</v>
      </c>
      <c r="H177" t="s">
        <v>58</v>
      </c>
      <c r="I177">
        <v>1256000</v>
      </c>
      <c r="J177" t="s">
        <v>37</v>
      </c>
      <c r="K177">
        <v>545000</v>
      </c>
      <c r="L177" t="s">
        <v>264</v>
      </c>
      <c r="M177">
        <v>1067000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>
        <v>12.51</v>
      </c>
      <c r="W177">
        <v>15544800</v>
      </c>
      <c r="X177">
        <f t="shared" si="16"/>
        <v>15545000</v>
      </c>
      <c r="Y177">
        <f t="shared" si="17"/>
        <v>-200</v>
      </c>
      <c r="Z177" cm="1">
        <f t="array" aca="1" ref="Z177" ca="1">SumCellsByColor($B177:$U177,Z$2)</f>
        <v>9651000</v>
      </c>
      <c r="AA177" cm="1">
        <f t="array" aca="1" ref="AA177" ca="1">SumCellsByColor($B177:$U177,AA$2)</f>
        <v>0</v>
      </c>
      <c r="AB177" cm="1">
        <f t="array" aca="1" ref="AB177" ca="1">SumCellsByColor($B177:$U177,AB$2)</f>
        <v>3026000</v>
      </c>
      <c r="AC177" cm="1">
        <f t="array" aca="1" ref="AC177" ca="1">SumCellsByColor($B177:$U177,AC$2)</f>
        <v>0</v>
      </c>
      <c r="AD177" cm="1">
        <f t="array" aca="1" ref="AD177" ca="1">IFERROR(SumCellsByColor($B177:$U177,AD$2), 0)</f>
        <v>0</v>
      </c>
      <c r="AE177" t="e" cm="1">
        <f t="array" aca="1" ref="AE177" ca="1">SumCellsByColor($B177:$U177,AE$2)</f>
        <v>#VALUE!</v>
      </c>
      <c r="AF177">
        <f t="shared" ca="1" si="18"/>
        <v>0.19466066259247347</v>
      </c>
      <c r="AG177">
        <f t="shared" ca="1" si="19"/>
        <v>0.62084271469926022</v>
      </c>
      <c r="AH177">
        <f t="shared" ca="1" si="20"/>
        <v>0.19466066259247347</v>
      </c>
      <c r="AI177">
        <f t="shared" ca="1" si="21"/>
        <v>0.62084271469926022</v>
      </c>
      <c r="AJ177">
        <f t="shared" ca="1" si="22"/>
        <v>0</v>
      </c>
      <c r="AK177">
        <f t="shared" si="23"/>
        <v>0</v>
      </c>
    </row>
    <row r="178" spans="1:37">
      <c r="A178" s="2" t="s">
        <v>265</v>
      </c>
      <c r="B178" t="e">
        <v>#N/A</v>
      </c>
      <c r="C178" t="e">
        <v>#N/A</v>
      </c>
      <c r="D178" t="e">
        <v>#N/A</v>
      </c>
      <c r="E178" t="e">
        <v>#N/A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>
        <v>17.48</v>
      </c>
      <c r="W178">
        <v>10016148</v>
      </c>
      <c r="X178">
        <f t="shared" si="16"/>
        <v>0</v>
      </c>
      <c r="Y178">
        <f t="shared" si="17"/>
        <v>10016148</v>
      </c>
      <c r="Z178" cm="1">
        <f t="array" aca="1" ref="Z178" ca="1">SumCellsByColor($B178:$U178,Z$2)</f>
        <v>0</v>
      </c>
      <c r="AA178" cm="1">
        <f t="array" aca="1" ref="AA178" ca="1">SumCellsByColor($B178:$U178,AA$2)</f>
        <v>0</v>
      </c>
      <c r="AB178" cm="1">
        <f t="array" aca="1" ref="AB178" ca="1">SumCellsByColor($B178:$U178,AB$2)</f>
        <v>0</v>
      </c>
      <c r="AC178" cm="1">
        <f t="array" aca="1" ref="AC178" ca="1">SumCellsByColor($B178:$U178,AC$2)</f>
        <v>0</v>
      </c>
      <c r="AD178" cm="1">
        <f t="array" aca="1" ref="AD178" ca="1">IFERROR(SumCellsByColor($B178:$U178,AD$2), 0)</f>
        <v>0</v>
      </c>
      <c r="AE178" t="e" cm="1">
        <f t="array" aca="1" ref="AE178" ca="1">SumCellsByColor($B178:$U178,AE$2)</f>
        <v>#VALUE!</v>
      </c>
      <c r="AF178" t="e">
        <f t="shared" ca="1" si="18"/>
        <v>#DIV/0!</v>
      </c>
      <c r="AG178" t="e">
        <f t="shared" ca="1" si="19"/>
        <v>#DIV/0!</v>
      </c>
      <c r="AH178" t="e">
        <f t="shared" ca="1" si="20"/>
        <v>#DIV/0!</v>
      </c>
      <c r="AI178" t="e">
        <f t="shared" ca="1" si="21"/>
        <v>#DIV/0!</v>
      </c>
      <c r="AJ178" t="e">
        <f t="shared" ca="1" si="22"/>
        <v>#DIV/0!</v>
      </c>
      <c r="AK178">
        <f t="shared" si="23"/>
        <v>1</v>
      </c>
    </row>
    <row r="179" spans="1:37">
      <c r="A179" s="2" t="s">
        <v>266</v>
      </c>
      <c r="B179" s="3" t="s">
        <v>636</v>
      </c>
      <c r="C179" s="3">
        <v>1415153</v>
      </c>
      <c r="D179" t="e">
        <v>#N/A</v>
      </c>
      <c r="E179" t="e">
        <v>#N/A</v>
      </c>
      <c r="F179" t="s">
        <v>36</v>
      </c>
      <c r="G179">
        <v>99849</v>
      </c>
      <c r="H179" t="s">
        <v>267</v>
      </c>
      <c r="I179">
        <v>200195</v>
      </c>
      <c r="J179" t="s">
        <v>17</v>
      </c>
      <c r="K179">
        <v>127367</v>
      </c>
      <c r="L179" t="s">
        <v>123</v>
      </c>
      <c r="M179">
        <v>123317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>
        <v>20.41</v>
      </c>
      <c r="W179">
        <v>1965881</v>
      </c>
      <c r="X179">
        <f t="shared" si="16"/>
        <v>1965881</v>
      </c>
      <c r="Y179">
        <f t="shared" si="17"/>
        <v>0</v>
      </c>
      <c r="Z179" cm="1">
        <f t="array" aca="1" ref="Z179" ca="1">SumCellsByColor($B179:$U179,Z$2)</f>
        <v>1415153</v>
      </c>
      <c r="AA179" cm="1">
        <f t="array" aca="1" ref="AA179" ca="1">SumCellsByColor($B179:$U179,AA$2)</f>
        <v>0</v>
      </c>
      <c r="AB179" cm="1">
        <f t="array" aca="1" ref="AB179" ca="1">SumCellsByColor($B179:$U179,AB$2)</f>
        <v>0</v>
      </c>
      <c r="AC179" cm="1">
        <f t="array" aca="1" ref="AC179" ca="1">SumCellsByColor($B179:$U179,AC$2)</f>
        <v>0</v>
      </c>
      <c r="AD179" cm="1">
        <f t="array" aca="1" ref="AD179" ca="1">IFERROR(SumCellsByColor($B179:$U179,AD$2), 0)</f>
        <v>0</v>
      </c>
      <c r="AE179" t="e" cm="1">
        <f t="array" aca="1" ref="AE179" ca="1">SumCellsByColor($B179:$U179,AE$2)</f>
        <v>#VALUE!</v>
      </c>
      <c r="AF179">
        <f t="shared" ca="1" si="18"/>
        <v>0</v>
      </c>
      <c r="AG179">
        <f t="shared" ca="1" si="19"/>
        <v>0.71985689876447256</v>
      </c>
      <c r="AH179" t="str">
        <f t="shared" ca="1" si="20"/>
        <v>#N/A</v>
      </c>
      <c r="AI179">
        <f t="shared" ca="1" si="21"/>
        <v>0.71985689876447256</v>
      </c>
      <c r="AJ179">
        <f t="shared" ca="1" si="22"/>
        <v>1</v>
      </c>
      <c r="AK179">
        <f t="shared" si="23"/>
        <v>0</v>
      </c>
    </row>
    <row r="180" spans="1:37">
      <c r="A180" s="2" t="s">
        <v>268</v>
      </c>
      <c r="B180" s="3" t="s">
        <v>636</v>
      </c>
      <c r="C180" s="3">
        <v>2030340</v>
      </c>
      <c r="D180" t="e">
        <v>#N/A</v>
      </c>
      <c r="E180" t="e">
        <v>#N/A</v>
      </c>
      <c r="F180" t="e">
        <v>#N/A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T180" t="e">
        <v>#N/A</v>
      </c>
      <c r="U180" t="e">
        <v>#N/A</v>
      </c>
      <c r="V180">
        <v>42.98</v>
      </c>
      <c r="W180">
        <v>2030340</v>
      </c>
      <c r="X180">
        <f t="shared" si="16"/>
        <v>2030340</v>
      </c>
      <c r="Y180">
        <f t="shared" si="17"/>
        <v>0</v>
      </c>
      <c r="Z180" cm="1">
        <f t="array" aca="1" ref="Z180" ca="1">SumCellsByColor($B180:$U180,Z$2)</f>
        <v>2030340</v>
      </c>
      <c r="AA180" cm="1">
        <f t="array" aca="1" ref="AA180" ca="1">SumCellsByColor($B180:$U180,AA$2)</f>
        <v>0</v>
      </c>
      <c r="AB180" cm="1">
        <f t="array" aca="1" ref="AB180" ca="1">SumCellsByColor($B180:$U180,AB$2)</f>
        <v>0</v>
      </c>
      <c r="AC180" cm="1">
        <f t="array" aca="1" ref="AC180" ca="1">SumCellsByColor($B180:$U180,AC$2)</f>
        <v>0</v>
      </c>
      <c r="AD180" cm="1">
        <f t="array" aca="1" ref="AD180" ca="1">IFERROR(SumCellsByColor($B180:$U180,AD$2), 0)</f>
        <v>0</v>
      </c>
      <c r="AE180" t="e" cm="1">
        <f t="array" aca="1" ref="AE180" ca="1">SumCellsByColor($B180:$U180,AE$2)</f>
        <v>#VALUE!</v>
      </c>
      <c r="AF180">
        <f t="shared" ca="1" si="18"/>
        <v>0</v>
      </c>
      <c r="AG180">
        <f t="shared" ca="1" si="19"/>
        <v>1</v>
      </c>
      <c r="AH180">
        <f t="shared" ca="1" si="20"/>
        <v>0</v>
      </c>
      <c r="AI180">
        <f t="shared" ca="1" si="21"/>
        <v>1</v>
      </c>
      <c r="AJ180">
        <f t="shared" ca="1" si="22"/>
        <v>0</v>
      </c>
      <c r="AK180">
        <f t="shared" si="23"/>
        <v>0</v>
      </c>
    </row>
    <row r="181" spans="1:37">
      <c r="A181" s="2" t="s">
        <v>269</v>
      </c>
      <c r="B181" s="3" t="s">
        <v>636</v>
      </c>
      <c r="C181" s="3">
        <v>5876620</v>
      </c>
      <c r="D181" t="e">
        <v>#N/A</v>
      </c>
      <c r="E181" t="e">
        <v>#N/A</v>
      </c>
      <c r="F181" t="e">
        <v>#N/A</v>
      </c>
      <c r="G181" t="e">
        <v>#N/A</v>
      </c>
      <c r="H181" t="e">
        <v>#N/A</v>
      </c>
      <c r="I181" t="e">
        <v>#N/A</v>
      </c>
      <c r="J181" t="e">
        <v>#N/A</v>
      </c>
      <c r="K181" t="e">
        <v>#N/A</v>
      </c>
      <c r="L181" t="e">
        <v>#N/A</v>
      </c>
      <c r="M181" t="e">
        <v>#N/A</v>
      </c>
      <c r="N181" t="e">
        <v>#N/A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T181" t="e">
        <v>#N/A</v>
      </c>
      <c r="U181" t="e">
        <v>#N/A</v>
      </c>
      <c r="V181">
        <v>10.52</v>
      </c>
      <c r="W181">
        <v>5876620</v>
      </c>
      <c r="X181">
        <f t="shared" si="16"/>
        <v>5876620</v>
      </c>
      <c r="Y181">
        <f t="shared" si="17"/>
        <v>0</v>
      </c>
      <c r="Z181" cm="1">
        <f t="array" aca="1" ref="Z181" ca="1">SumCellsByColor($B181:$U181,Z$2)</f>
        <v>5876620</v>
      </c>
      <c r="AA181" cm="1">
        <f t="array" aca="1" ref="AA181" ca="1">SumCellsByColor($B181:$U181,AA$2)</f>
        <v>0</v>
      </c>
      <c r="AB181" cm="1">
        <f t="array" aca="1" ref="AB181" ca="1">SumCellsByColor($B181:$U181,AB$2)</f>
        <v>0</v>
      </c>
      <c r="AC181" cm="1">
        <f t="array" aca="1" ref="AC181" ca="1">SumCellsByColor($B181:$U181,AC$2)</f>
        <v>0</v>
      </c>
      <c r="AD181" cm="1">
        <f t="array" aca="1" ref="AD181" ca="1">IFERROR(SumCellsByColor($B181:$U181,AD$2), 0)</f>
        <v>0</v>
      </c>
      <c r="AE181" t="e" cm="1">
        <f t="array" aca="1" ref="AE181" ca="1">SumCellsByColor($B181:$U181,AE$2)</f>
        <v>#VALUE!</v>
      </c>
      <c r="AF181">
        <f t="shared" ca="1" si="18"/>
        <v>0</v>
      </c>
      <c r="AG181">
        <f t="shared" ca="1" si="19"/>
        <v>1</v>
      </c>
      <c r="AH181">
        <f t="shared" ca="1" si="20"/>
        <v>0</v>
      </c>
      <c r="AI181">
        <f t="shared" ca="1" si="21"/>
        <v>1</v>
      </c>
      <c r="AJ181">
        <f t="shared" ca="1" si="22"/>
        <v>0</v>
      </c>
      <c r="AK181">
        <f t="shared" si="23"/>
        <v>0</v>
      </c>
    </row>
    <row r="182" spans="1:37">
      <c r="A182" s="2" t="s">
        <v>270</v>
      </c>
      <c r="B182" s="3" t="s">
        <v>636</v>
      </c>
      <c r="C182" s="3">
        <v>7499000</v>
      </c>
      <c r="D182" t="e">
        <v>#N/A</v>
      </c>
      <c r="E182" t="e">
        <v>#N/A</v>
      </c>
      <c r="F182" t="e">
        <v>#N/A</v>
      </c>
      <c r="G182" t="e">
        <v>#N/A</v>
      </c>
      <c r="H182" t="e">
        <v>#N/A</v>
      </c>
      <c r="I182" t="e">
        <v>#N/A</v>
      </c>
      <c r="J182" t="e">
        <v>#N/A</v>
      </c>
      <c r="K182" t="e">
        <v>#N/A</v>
      </c>
      <c r="L182" t="e">
        <v>#N/A</v>
      </c>
      <c r="M182" t="e">
        <v>#N/A</v>
      </c>
      <c r="N182" t="e">
        <v>#N/A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T182" t="e">
        <v>#N/A</v>
      </c>
      <c r="U182" t="e">
        <v>#N/A</v>
      </c>
      <c r="V182">
        <v>21.42</v>
      </c>
      <c r="W182">
        <v>7499000</v>
      </c>
      <c r="X182">
        <f t="shared" si="16"/>
        <v>7499000</v>
      </c>
      <c r="Y182">
        <f t="shared" si="17"/>
        <v>0</v>
      </c>
      <c r="Z182" cm="1">
        <f t="array" aca="1" ref="Z182" ca="1">SumCellsByColor($B182:$U182,Z$2)</f>
        <v>7499000</v>
      </c>
      <c r="AA182" cm="1">
        <f t="array" aca="1" ref="AA182" ca="1">SumCellsByColor($B182:$U182,AA$2)</f>
        <v>0</v>
      </c>
      <c r="AB182" cm="1">
        <f t="array" aca="1" ref="AB182" ca="1">SumCellsByColor($B182:$U182,AB$2)</f>
        <v>0</v>
      </c>
      <c r="AC182" cm="1">
        <f t="array" aca="1" ref="AC182" ca="1">SumCellsByColor($B182:$U182,AC$2)</f>
        <v>0</v>
      </c>
      <c r="AD182" cm="1">
        <f t="array" aca="1" ref="AD182" ca="1">IFERROR(SumCellsByColor($B182:$U182,AD$2), 0)</f>
        <v>0</v>
      </c>
      <c r="AE182" t="e" cm="1">
        <f t="array" aca="1" ref="AE182" ca="1">SumCellsByColor($B182:$U182,AE$2)</f>
        <v>#VALUE!</v>
      </c>
      <c r="AF182">
        <f t="shared" ca="1" si="18"/>
        <v>0</v>
      </c>
      <c r="AG182">
        <f t="shared" ca="1" si="19"/>
        <v>1</v>
      </c>
      <c r="AH182">
        <f t="shared" ca="1" si="20"/>
        <v>0</v>
      </c>
      <c r="AI182">
        <f t="shared" ca="1" si="21"/>
        <v>1</v>
      </c>
      <c r="AJ182">
        <f t="shared" ca="1" si="22"/>
        <v>0</v>
      </c>
      <c r="AK182">
        <f t="shared" si="23"/>
        <v>0</v>
      </c>
    </row>
    <row r="183" spans="1:37">
      <c r="A183" s="2" t="s">
        <v>271</v>
      </c>
      <c r="B183" t="e">
        <v>#N/A</v>
      </c>
      <c r="C183" t="e">
        <v>#N/A</v>
      </c>
      <c r="D183" t="e">
        <v>#N/A</v>
      </c>
      <c r="E183" t="e">
        <v>#N/A</v>
      </c>
      <c r="F183" t="e">
        <v>#N/A</v>
      </c>
      <c r="G183" t="e">
        <v>#N/A</v>
      </c>
      <c r="H183" t="e">
        <v>#N/A</v>
      </c>
      <c r="I183" t="e">
        <v>#N/A</v>
      </c>
      <c r="J183" t="e">
        <v>#N/A</v>
      </c>
      <c r="K183" t="e">
        <v>#N/A</v>
      </c>
      <c r="L183" t="e">
        <v>#N/A</v>
      </c>
      <c r="M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 t="e">
        <v>#N/A</v>
      </c>
      <c r="W183" t="e">
        <v>#N/A</v>
      </c>
      <c r="X183">
        <f t="shared" si="16"/>
        <v>0</v>
      </c>
      <c r="Y183" t="e">
        <f t="shared" si="17"/>
        <v>#N/A</v>
      </c>
      <c r="Z183" cm="1">
        <f t="array" aca="1" ref="Z183" ca="1">SumCellsByColor($B183:$U183,Z$2)</f>
        <v>0</v>
      </c>
      <c r="AA183" cm="1">
        <f t="array" aca="1" ref="AA183" ca="1">SumCellsByColor($B183:$U183,AA$2)</f>
        <v>0</v>
      </c>
      <c r="AB183" cm="1">
        <f t="array" aca="1" ref="AB183" ca="1">SumCellsByColor($B183:$U183,AB$2)</f>
        <v>0</v>
      </c>
      <c r="AC183" cm="1">
        <f t="array" aca="1" ref="AC183" ca="1">SumCellsByColor($B183:$U183,AC$2)</f>
        <v>0</v>
      </c>
      <c r="AD183" cm="1">
        <f t="array" aca="1" ref="AD183" ca="1">IFERROR(SumCellsByColor($B183:$U183,AD$2), 0)</f>
        <v>0</v>
      </c>
      <c r="AE183" t="e" cm="1">
        <f t="array" aca="1" ref="AE183" ca="1">SumCellsByColor($B183:$U183,AE$2)</f>
        <v>#VALUE!</v>
      </c>
      <c r="AF183" t="e">
        <f t="shared" ca="1" si="18"/>
        <v>#DIV/0!</v>
      </c>
      <c r="AG183" t="e">
        <f t="shared" ca="1" si="19"/>
        <v>#DIV/0!</v>
      </c>
      <c r="AH183" t="e">
        <f t="shared" ca="1" si="20"/>
        <v>#DIV/0!</v>
      </c>
      <c r="AI183" t="e">
        <f t="shared" ca="1" si="21"/>
        <v>#DIV/0!</v>
      </c>
      <c r="AJ183" t="e">
        <f t="shared" ca="1" si="22"/>
        <v>#DIV/0!</v>
      </c>
      <c r="AK183">
        <f t="shared" si="23"/>
        <v>1</v>
      </c>
    </row>
    <row r="184" spans="1:37">
      <c r="A184" s="2" t="s">
        <v>272</v>
      </c>
      <c r="B184" s="3" t="s">
        <v>636</v>
      </c>
      <c r="C184" s="3">
        <v>434136</v>
      </c>
      <c r="D184" t="e">
        <v>#N/A</v>
      </c>
      <c r="E184" t="e">
        <v>#N/A</v>
      </c>
      <c r="F184" t="s">
        <v>244</v>
      </c>
      <c r="G184">
        <v>35315</v>
      </c>
      <c r="H184" t="s">
        <v>274</v>
      </c>
      <c r="I184">
        <v>922057</v>
      </c>
      <c r="J184" s="12" t="s">
        <v>23</v>
      </c>
      <c r="K184" s="5">
        <v>210294</v>
      </c>
      <c r="L184" t="s">
        <v>273</v>
      </c>
      <c r="M184">
        <v>13740</v>
      </c>
      <c r="N184" t="s">
        <v>37</v>
      </c>
      <c r="O184">
        <v>14060</v>
      </c>
      <c r="P184" t="s">
        <v>165</v>
      </c>
      <c r="Q184">
        <v>65579</v>
      </c>
      <c r="R184" t="e">
        <v>#N/A</v>
      </c>
      <c r="S184" t="e">
        <v>#N/A</v>
      </c>
      <c r="T184" t="e">
        <v>#N/A</v>
      </c>
      <c r="U184" t="e">
        <v>#N/A</v>
      </c>
      <c r="V184">
        <v>7.11</v>
      </c>
      <c r="W184">
        <v>1695181</v>
      </c>
      <c r="X184">
        <f t="shared" si="16"/>
        <v>1695181</v>
      </c>
      <c r="Y184">
        <f t="shared" si="17"/>
        <v>0</v>
      </c>
      <c r="Z184" cm="1">
        <f t="array" aca="1" ref="Z184" ca="1">SumCellsByColor($B184:$U184,Z$2)</f>
        <v>434136</v>
      </c>
      <c r="AA184" cm="1">
        <f t="array" aca="1" ref="AA184" ca="1">SumCellsByColor($B184:$U184,AA$2)</f>
        <v>0</v>
      </c>
      <c r="AB184" cm="1">
        <f t="array" aca="1" ref="AB184" ca="1">SumCellsByColor($B184:$U184,AB$2)</f>
        <v>210294</v>
      </c>
      <c r="AC184" cm="1">
        <f t="array" aca="1" ref="AC184" ca="1">SumCellsByColor($B184:$U184,AC$2)</f>
        <v>0</v>
      </c>
      <c r="AD184" cm="1">
        <f t="array" aca="1" ref="AD184" ca="1">IFERROR(SumCellsByColor($B184:$U184,AD$2), 0)</f>
        <v>0</v>
      </c>
      <c r="AE184" t="e" cm="1">
        <f t="array" aca="1" ref="AE184" ca="1">SumCellsByColor($B184:$U184,AE$2)</f>
        <v>#VALUE!</v>
      </c>
      <c r="AF184">
        <f t="shared" ca="1" si="18"/>
        <v>0.12405400957183924</v>
      </c>
      <c r="AG184">
        <f t="shared" ca="1" si="19"/>
        <v>0.25610008606750545</v>
      </c>
      <c r="AH184">
        <f t="shared" ca="1" si="20"/>
        <v>0.12405400957183924</v>
      </c>
      <c r="AI184">
        <f t="shared" ca="1" si="21"/>
        <v>0.25610008606750545</v>
      </c>
      <c r="AJ184">
        <f t="shared" ca="1" si="22"/>
        <v>0</v>
      </c>
      <c r="AK184">
        <f t="shared" si="23"/>
        <v>0</v>
      </c>
    </row>
    <row r="185" spans="1:37">
      <c r="A185" s="2" t="s">
        <v>275</v>
      </c>
      <c r="B185" t="e">
        <v>#N/A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>
        <v>3.35</v>
      </c>
      <c r="W185">
        <v>6786864</v>
      </c>
      <c r="X185">
        <f t="shared" si="16"/>
        <v>0</v>
      </c>
      <c r="Y185">
        <f t="shared" si="17"/>
        <v>6786864</v>
      </c>
      <c r="Z185" cm="1">
        <f t="array" aca="1" ref="Z185" ca="1">SumCellsByColor($B185:$U185,Z$2)</f>
        <v>0</v>
      </c>
      <c r="AA185" cm="1">
        <f t="array" aca="1" ref="AA185" ca="1">SumCellsByColor($B185:$U185,AA$2)</f>
        <v>0</v>
      </c>
      <c r="AB185" cm="1">
        <f t="array" aca="1" ref="AB185" ca="1">SumCellsByColor($B185:$U185,AB$2)</f>
        <v>0</v>
      </c>
      <c r="AC185" cm="1">
        <f t="array" aca="1" ref="AC185" ca="1">SumCellsByColor($B185:$U185,AC$2)</f>
        <v>0</v>
      </c>
      <c r="AD185" cm="1">
        <f t="array" aca="1" ref="AD185" ca="1">IFERROR(SumCellsByColor($B185:$U185,AD$2), 0)</f>
        <v>0</v>
      </c>
      <c r="AE185" t="e" cm="1">
        <f t="array" aca="1" ref="AE185" ca="1">SumCellsByColor($B185:$U185,AE$2)</f>
        <v>#VALUE!</v>
      </c>
      <c r="AF185" t="e">
        <f t="shared" ca="1" si="18"/>
        <v>#DIV/0!</v>
      </c>
      <c r="AG185" t="e">
        <f t="shared" ca="1" si="19"/>
        <v>#DIV/0!</v>
      </c>
      <c r="AH185" t="e">
        <f t="shared" ca="1" si="20"/>
        <v>#DIV/0!</v>
      </c>
      <c r="AI185" t="e">
        <f t="shared" ca="1" si="21"/>
        <v>#DIV/0!</v>
      </c>
      <c r="AJ185" t="e">
        <f t="shared" ca="1" si="22"/>
        <v>#DIV/0!</v>
      </c>
      <c r="AK185">
        <f t="shared" si="23"/>
        <v>1</v>
      </c>
    </row>
    <row r="186" spans="1:37">
      <c r="A186" s="2" t="s">
        <v>276</v>
      </c>
      <c r="B186" s="3" t="s">
        <v>636</v>
      </c>
      <c r="C186" s="3">
        <v>70036000</v>
      </c>
      <c r="D186" t="e">
        <v>#N/A</v>
      </c>
      <c r="E186" t="e">
        <v>#N/A</v>
      </c>
      <c r="F186" t="s">
        <v>63</v>
      </c>
      <c r="G186">
        <v>158403000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>
        <v>11.09</v>
      </c>
      <c r="W186">
        <v>206083000</v>
      </c>
      <c r="X186">
        <f t="shared" si="16"/>
        <v>228439000</v>
      </c>
      <c r="Y186">
        <f t="shared" si="17"/>
        <v>-22356000</v>
      </c>
      <c r="Z186" cm="1">
        <f t="array" aca="1" ref="Z186" ca="1">SumCellsByColor($B186:$U186,Z$2)</f>
        <v>70036000</v>
      </c>
      <c r="AA186" cm="1">
        <f t="array" aca="1" ref="AA186" ca="1">SumCellsByColor($B186:$U186,AA$2)</f>
        <v>0</v>
      </c>
      <c r="AB186" cm="1">
        <f t="array" aca="1" ref="AB186" ca="1">SumCellsByColor($B186:$U186,AB$2)</f>
        <v>0</v>
      </c>
      <c r="AC186" cm="1">
        <f t="array" aca="1" ref="AC186" ca="1">SumCellsByColor($B186:$U186,AC$2)</f>
        <v>0</v>
      </c>
      <c r="AD186" cm="1">
        <f t="array" aca="1" ref="AD186" ca="1">IFERROR(SumCellsByColor($B186:$U186,AD$2), 0)</f>
        <v>0</v>
      </c>
      <c r="AE186" t="e" cm="1">
        <f t="array" aca="1" ref="AE186" ca="1">SumCellsByColor($B186:$U186,AE$2)</f>
        <v>#VALUE!</v>
      </c>
      <c r="AF186">
        <f t="shared" ca="1" si="18"/>
        <v>0</v>
      </c>
      <c r="AG186">
        <f t="shared" ca="1" si="19"/>
        <v>0.30658512775839503</v>
      </c>
      <c r="AH186" t="str">
        <f t="shared" ca="1" si="20"/>
        <v>#N/A</v>
      </c>
      <c r="AI186">
        <f t="shared" ca="1" si="21"/>
        <v>0.30658512775839503</v>
      </c>
      <c r="AJ186">
        <f t="shared" ca="1" si="22"/>
        <v>1</v>
      </c>
      <c r="AK186">
        <f t="shared" si="23"/>
        <v>0</v>
      </c>
    </row>
    <row r="187" spans="1:37">
      <c r="A187" s="2" t="s">
        <v>277</v>
      </c>
      <c r="B187" s="3" t="s">
        <v>636</v>
      </c>
      <c r="C187" s="3">
        <v>96140</v>
      </c>
      <c r="D187" t="e">
        <v>#N/A</v>
      </c>
      <c r="E187" t="e">
        <v>#N/A</v>
      </c>
      <c r="F187" s="12" t="s">
        <v>23</v>
      </c>
      <c r="G187" s="5">
        <v>47668</v>
      </c>
      <c r="H187" t="s">
        <v>107</v>
      </c>
      <c r="I187">
        <v>42549</v>
      </c>
      <c r="J187" t="e">
        <v>#N/A</v>
      </c>
      <c r="K187" t="e">
        <v>#N/A</v>
      </c>
      <c r="L187" t="e">
        <v>#N/A</v>
      </c>
      <c r="M187" t="e">
        <v>#N/A</v>
      </c>
      <c r="N187" t="e">
        <v>#N/A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T187" t="e">
        <v>#N/A</v>
      </c>
      <c r="U187" t="e">
        <v>#N/A</v>
      </c>
      <c r="V187">
        <v>-5.71</v>
      </c>
      <c r="W187">
        <v>186357</v>
      </c>
      <c r="X187">
        <f t="shared" si="16"/>
        <v>186357</v>
      </c>
      <c r="Y187">
        <f t="shared" si="17"/>
        <v>0</v>
      </c>
      <c r="Z187" cm="1">
        <f t="array" aca="1" ref="Z187" ca="1">SumCellsByColor($B187:$U187,Z$2)</f>
        <v>96140</v>
      </c>
      <c r="AA187" cm="1">
        <f t="array" aca="1" ref="AA187" ca="1">SumCellsByColor($B187:$U187,AA$2)</f>
        <v>0</v>
      </c>
      <c r="AB187" cm="1">
        <f t="array" aca="1" ref="AB187" ca="1">SumCellsByColor($B187:$U187,AB$2)</f>
        <v>47668</v>
      </c>
      <c r="AC187" cm="1">
        <f t="array" aca="1" ref="AC187" ca="1">SumCellsByColor($B187:$U187,AC$2)</f>
        <v>0</v>
      </c>
      <c r="AD187" cm="1">
        <f t="array" aca="1" ref="AD187" ca="1">IFERROR(SumCellsByColor($B187:$U187,AD$2), 0)</f>
        <v>0</v>
      </c>
      <c r="AE187" t="e" cm="1">
        <f t="array" aca="1" ref="AE187" ca="1">SumCellsByColor($B187:$U187,AE$2)</f>
        <v>#VALUE!</v>
      </c>
      <c r="AF187">
        <f t="shared" ca="1" si="18"/>
        <v>0.25578862076551995</v>
      </c>
      <c r="AG187">
        <f t="shared" ca="1" si="19"/>
        <v>0.51589154150367311</v>
      </c>
      <c r="AH187">
        <f t="shared" ca="1" si="20"/>
        <v>0.25578862076551995</v>
      </c>
      <c r="AI187">
        <f t="shared" ca="1" si="21"/>
        <v>0.51589154150367311</v>
      </c>
      <c r="AJ187">
        <f t="shared" ca="1" si="22"/>
        <v>0</v>
      </c>
      <c r="AK187">
        <f t="shared" si="23"/>
        <v>0</v>
      </c>
    </row>
    <row r="188" spans="1:37">
      <c r="A188" s="2" t="s">
        <v>278</v>
      </c>
      <c r="B188" s="3" t="s">
        <v>637</v>
      </c>
      <c r="C188" s="3">
        <v>1700200</v>
      </c>
      <c r="D188" t="e">
        <v>#N/A</v>
      </c>
      <c r="E188" t="e">
        <v>#N/A</v>
      </c>
      <c r="F188" t="s">
        <v>279</v>
      </c>
      <c r="G188">
        <v>2225300</v>
      </c>
      <c r="H188" t="e">
        <v>#N/A</v>
      </c>
      <c r="I188" t="e">
        <v>#N/A</v>
      </c>
      <c r="J188" t="e">
        <v>#N/A</v>
      </c>
      <c r="K188" t="e">
        <v>#N/A</v>
      </c>
      <c r="L188" t="e">
        <v>#N/A</v>
      </c>
      <c r="M188" t="e">
        <v>#N/A</v>
      </c>
      <c r="N188" t="e">
        <v>#N/A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T188" t="e">
        <v>#N/A</v>
      </c>
      <c r="U188" t="e">
        <v>#N/A</v>
      </c>
      <c r="V188">
        <v>9.24</v>
      </c>
      <c r="W188">
        <v>3925500</v>
      </c>
      <c r="X188">
        <f t="shared" si="16"/>
        <v>3925500</v>
      </c>
      <c r="Y188">
        <f t="shared" si="17"/>
        <v>0</v>
      </c>
      <c r="Z188" cm="1">
        <f t="array" aca="1" ref="Z188" ca="1">SumCellsByColor($B188:$U188,Z$2)</f>
        <v>1700200</v>
      </c>
      <c r="AA188" cm="1">
        <f t="array" aca="1" ref="AA188" ca="1">SumCellsByColor($B188:$U188,AA$2)</f>
        <v>0</v>
      </c>
      <c r="AB188" cm="1">
        <f t="array" aca="1" ref="AB188" ca="1">SumCellsByColor($B188:$U188,AB$2)</f>
        <v>0</v>
      </c>
      <c r="AC188" cm="1">
        <f t="array" aca="1" ref="AC188" ca="1">SumCellsByColor($B188:$U188,AC$2)</f>
        <v>0</v>
      </c>
      <c r="AD188" cm="1">
        <f t="array" aca="1" ref="AD188" ca="1">IFERROR(SumCellsByColor($B188:$U188,AD$2), 0)</f>
        <v>0</v>
      </c>
      <c r="AE188" t="e" cm="1">
        <f t="array" aca="1" ref="AE188" ca="1">SumCellsByColor($B188:$U188,AE$2)</f>
        <v>#VALUE!</v>
      </c>
      <c r="AF188">
        <f t="shared" ca="1" si="18"/>
        <v>0</v>
      </c>
      <c r="AG188">
        <f t="shared" ca="1" si="19"/>
        <v>0.43311680040759137</v>
      </c>
      <c r="AH188" t="str">
        <f t="shared" ca="1" si="20"/>
        <v>#N/A</v>
      </c>
      <c r="AI188">
        <f t="shared" ca="1" si="21"/>
        <v>0.43311680040759137</v>
      </c>
      <c r="AJ188">
        <f t="shared" ca="1" si="22"/>
        <v>1</v>
      </c>
      <c r="AK188">
        <f t="shared" si="23"/>
        <v>0</v>
      </c>
    </row>
    <row r="189" spans="1:37">
      <c r="A189" s="2" t="s">
        <v>280</v>
      </c>
      <c r="B189" s="3" t="s">
        <v>636</v>
      </c>
      <c r="C189" s="3">
        <v>3132639</v>
      </c>
      <c r="D189" t="e">
        <v>#N/A</v>
      </c>
      <c r="E189" t="e">
        <v>#N/A</v>
      </c>
      <c r="F189" t="e">
        <v>#N/A</v>
      </c>
      <c r="G189" t="e">
        <v>#N/A</v>
      </c>
      <c r="H189" t="e">
        <v>#N/A</v>
      </c>
      <c r="I189" t="e">
        <v>#N/A</v>
      </c>
      <c r="J189" t="e">
        <v>#N/A</v>
      </c>
      <c r="K189" t="e">
        <v>#N/A</v>
      </c>
      <c r="L189" t="e">
        <v>#N/A</v>
      </c>
      <c r="M189" t="e">
        <v>#N/A</v>
      </c>
      <c r="N189" t="e">
        <v>#N/A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T189" t="e">
        <v>#N/A</v>
      </c>
      <c r="U189" t="e">
        <v>#N/A</v>
      </c>
      <c r="V189">
        <v>7.35</v>
      </c>
      <c r="W189">
        <v>3132639</v>
      </c>
      <c r="X189">
        <f t="shared" si="16"/>
        <v>3132639</v>
      </c>
      <c r="Y189">
        <f t="shared" si="17"/>
        <v>0</v>
      </c>
      <c r="Z189" cm="1">
        <f t="array" aca="1" ref="Z189" ca="1">SumCellsByColor($B189:$U189,Z$2)</f>
        <v>3132639</v>
      </c>
      <c r="AA189" cm="1">
        <f t="array" aca="1" ref="AA189" ca="1">SumCellsByColor($B189:$U189,AA$2)</f>
        <v>0</v>
      </c>
      <c r="AB189" cm="1">
        <f t="array" aca="1" ref="AB189" ca="1">SumCellsByColor($B189:$U189,AB$2)</f>
        <v>0</v>
      </c>
      <c r="AC189" cm="1">
        <f t="array" aca="1" ref="AC189" ca="1">SumCellsByColor($B189:$U189,AC$2)</f>
        <v>0</v>
      </c>
      <c r="AD189" cm="1">
        <f t="array" aca="1" ref="AD189" ca="1">IFERROR(SumCellsByColor($B189:$U189,AD$2), 0)</f>
        <v>0</v>
      </c>
      <c r="AE189" t="e" cm="1">
        <f t="array" aca="1" ref="AE189" ca="1">SumCellsByColor($B189:$U189,AE$2)</f>
        <v>#VALUE!</v>
      </c>
      <c r="AF189">
        <f t="shared" ca="1" si="18"/>
        <v>0</v>
      </c>
      <c r="AG189">
        <f t="shared" ca="1" si="19"/>
        <v>1</v>
      </c>
      <c r="AH189">
        <f t="shared" ca="1" si="20"/>
        <v>0</v>
      </c>
      <c r="AI189">
        <f t="shared" ca="1" si="21"/>
        <v>1</v>
      </c>
      <c r="AJ189">
        <f t="shared" ca="1" si="22"/>
        <v>0</v>
      </c>
      <c r="AK189">
        <f t="shared" si="23"/>
        <v>0</v>
      </c>
    </row>
    <row r="190" spans="1:37">
      <c r="A190" s="2" t="s">
        <v>281</v>
      </c>
      <c r="B190" t="e">
        <v>#N/A</v>
      </c>
      <c r="C190" t="e">
        <v>#N/A</v>
      </c>
      <c r="D190" t="e">
        <v>#N/A</v>
      </c>
      <c r="E190" t="e">
        <v>#N/A</v>
      </c>
      <c r="F190" t="e">
        <v>#N/A</v>
      </c>
      <c r="G190" t="e">
        <v>#N/A</v>
      </c>
      <c r="H190" t="e">
        <v>#N/A</v>
      </c>
      <c r="I190" t="e">
        <v>#N/A</v>
      </c>
      <c r="J190" t="e">
        <v>#N/A</v>
      </c>
      <c r="K190" t="e">
        <v>#N/A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>
        <v>12.78</v>
      </c>
      <c r="W190">
        <v>745740</v>
      </c>
      <c r="X190">
        <f t="shared" si="16"/>
        <v>0</v>
      </c>
      <c r="Y190">
        <f t="shared" si="17"/>
        <v>745740</v>
      </c>
      <c r="Z190" cm="1">
        <f t="array" aca="1" ref="Z190" ca="1">SumCellsByColor($B190:$U190,Z$2)</f>
        <v>0</v>
      </c>
      <c r="AA190" cm="1">
        <f t="array" aca="1" ref="AA190" ca="1">SumCellsByColor($B190:$U190,AA$2)</f>
        <v>0</v>
      </c>
      <c r="AB190" cm="1">
        <f t="array" aca="1" ref="AB190" ca="1">SumCellsByColor($B190:$U190,AB$2)</f>
        <v>0</v>
      </c>
      <c r="AC190" cm="1">
        <f t="array" aca="1" ref="AC190" ca="1">SumCellsByColor($B190:$U190,AC$2)</f>
        <v>0</v>
      </c>
      <c r="AD190" cm="1">
        <f t="array" aca="1" ref="AD190" ca="1">IFERROR(SumCellsByColor($B190:$U190,AD$2), 0)</f>
        <v>0</v>
      </c>
      <c r="AE190" t="e" cm="1">
        <f t="array" aca="1" ref="AE190" ca="1">SumCellsByColor($B190:$U190,AE$2)</f>
        <v>#VALUE!</v>
      </c>
      <c r="AF190" t="e">
        <f t="shared" ca="1" si="18"/>
        <v>#DIV/0!</v>
      </c>
      <c r="AG190" t="e">
        <f t="shared" ca="1" si="19"/>
        <v>#DIV/0!</v>
      </c>
      <c r="AH190" t="e">
        <f t="shared" ca="1" si="20"/>
        <v>#DIV/0!</v>
      </c>
      <c r="AI190" t="e">
        <f t="shared" ca="1" si="21"/>
        <v>#DIV/0!</v>
      </c>
      <c r="AJ190" t="e">
        <f t="shared" ca="1" si="22"/>
        <v>#DIV/0!</v>
      </c>
      <c r="AK190">
        <f t="shared" si="23"/>
        <v>1</v>
      </c>
    </row>
    <row r="191" spans="1:37">
      <c r="A191" s="2" t="s">
        <v>282</v>
      </c>
      <c r="B191" s="3" t="s">
        <v>636</v>
      </c>
      <c r="C191" s="3">
        <v>29969000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>
        <v>45.94</v>
      </c>
      <c r="W191">
        <v>29969000</v>
      </c>
      <c r="X191">
        <f t="shared" si="16"/>
        <v>29969000</v>
      </c>
      <c r="Y191">
        <f t="shared" si="17"/>
        <v>0</v>
      </c>
      <c r="Z191" cm="1">
        <f t="array" aca="1" ref="Z191" ca="1">SumCellsByColor($B191:$U191,Z$2)</f>
        <v>29969000</v>
      </c>
      <c r="AA191" cm="1">
        <f t="array" aca="1" ref="AA191" ca="1">SumCellsByColor($B191:$U191,AA$2)</f>
        <v>0</v>
      </c>
      <c r="AB191" cm="1">
        <f t="array" aca="1" ref="AB191" ca="1">SumCellsByColor($B191:$U191,AB$2)</f>
        <v>0</v>
      </c>
      <c r="AC191" cm="1">
        <f t="array" aca="1" ref="AC191" ca="1">SumCellsByColor($B191:$U191,AC$2)</f>
        <v>0</v>
      </c>
      <c r="AD191" cm="1">
        <f t="array" aca="1" ref="AD191" ca="1">IFERROR(SumCellsByColor($B191:$U191,AD$2), 0)</f>
        <v>0</v>
      </c>
      <c r="AE191" t="e" cm="1">
        <f t="array" aca="1" ref="AE191" ca="1">SumCellsByColor($B191:$U191,AE$2)</f>
        <v>#VALUE!</v>
      </c>
      <c r="AF191">
        <f t="shared" ca="1" si="18"/>
        <v>0</v>
      </c>
      <c r="AG191">
        <f t="shared" ca="1" si="19"/>
        <v>1</v>
      </c>
      <c r="AH191">
        <f t="shared" ca="1" si="20"/>
        <v>0</v>
      </c>
      <c r="AI191">
        <f t="shared" ca="1" si="21"/>
        <v>1</v>
      </c>
      <c r="AJ191">
        <f t="shared" ca="1" si="22"/>
        <v>0</v>
      </c>
      <c r="AK191">
        <f t="shared" si="23"/>
        <v>0</v>
      </c>
    </row>
    <row r="192" spans="1:37">
      <c r="A192" s="2" t="s">
        <v>283</v>
      </c>
      <c r="B192" s="3" t="s">
        <v>636</v>
      </c>
      <c r="C192" s="3">
        <v>44088000</v>
      </c>
      <c r="D192" t="e">
        <v>#N/A</v>
      </c>
      <c r="E192" t="e">
        <v>#N/A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>
        <v>30.95</v>
      </c>
      <c r="W192">
        <v>44088000</v>
      </c>
      <c r="X192">
        <f t="shared" si="16"/>
        <v>44088000</v>
      </c>
      <c r="Y192">
        <f t="shared" si="17"/>
        <v>0</v>
      </c>
      <c r="Z192" cm="1">
        <f t="array" aca="1" ref="Z192" ca="1">SumCellsByColor($B192:$U192,Z$2)</f>
        <v>44088000</v>
      </c>
      <c r="AA192" cm="1">
        <f t="array" aca="1" ref="AA192" ca="1">SumCellsByColor($B192:$U192,AA$2)</f>
        <v>0</v>
      </c>
      <c r="AB192" cm="1">
        <f t="array" aca="1" ref="AB192" ca="1">SumCellsByColor($B192:$U192,AB$2)</f>
        <v>0</v>
      </c>
      <c r="AC192" cm="1">
        <f t="array" aca="1" ref="AC192" ca="1">SumCellsByColor($B192:$U192,AC$2)</f>
        <v>0</v>
      </c>
      <c r="AD192" cm="1">
        <f t="array" aca="1" ref="AD192" ca="1">IFERROR(SumCellsByColor($B192:$U192,AD$2), 0)</f>
        <v>0</v>
      </c>
      <c r="AE192" t="e" cm="1">
        <f t="array" aca="1" ref="AE192" ca="1">SumCellsByColor($B192:$U192,AE$2)</f>
        <v>#VALUE!</v>
      </c>
      <c r="AF192">
        <f t="shared" ca="1" si="18"/>
        <v>0</v>
      </c>
      <c r="AG192">
        <f t="shared" ca="1" si="19"/>
        <v>1</v>
      </c>
      <c r="AH192">
        <f t="shared" ca="1" si="20"/>
        <v>0</v>
      </c>
      <c r="AI192">
        <f t="shared" ca="1" si="21"/>
        <v>1</v>
      </c>
      <c r="AJ192">
        <f t="shared" ca="1" si="22"/>
        <v>0</v>
      </c>
      <c r="AK192">
        <f t="shared" si="23"/>
        <v>0</v>
      </c>
    </row>
    <row r="193" spans="1:37">
      <c r="A193" s="2" t="s">
        <v>284</v>
      </c>
      <c r="B193" s="3" t="s">
        <v>636</v>
      </c>
      <c r="C193" s="3">
        <v>13804849</v>
      </c>
      <c r="D193" t="e">
        <v>#N/A</v>
      </c>
      <c r="E193" t="e">
        <v>#N/A</v>
      </c>
      <c r="F193" t="s">
        <v>77</v>
      </c>
      <c r="G193">
        <v>4452096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>
        <v>10.14</v>
      </c>
      <c r="W193">
        <v>18256945</v>
      </c>
      <c r="X193">
        <f t="shared" si="16"/>
        <v>18256945</v>
      </c>
      <c r="Y193">
        <f t="shared" si="17"/>
        <v>0</v>
      </c>
      <c r="Z193" cm="1">
        <f t="array" aca="1" ref="Z193" ca="1">SumCellsByColor($B193:$U193,Z$2)</f>
        <v>13804849</v>
      </c>
      <c r="AA193" cm="1">
        <f t="array" aca="1" ref="AA193" ca="1">SumCellsByColor($B193:$U193,AA$2)</f>
        <v>0</v>
      </c>
      <c r="AB193" cm="1">
        <f t="array" aca="1" ref="AB193" ca="1">SumCellsByColor($B193:$U193,AB$2)</f>
        <v>0</v>
      </c>
      <c r="AC193" cm="1">
        <f t="array" aca="1" ref="AC193" ca="1">SumCellsByColor($B193:$U193,AC$2)</f>
        <v>0</v>
      </c>
      <c r="AD193" cm="1">
        <f t="array" aca="1" ref="AD193" ca="1">IFERROR(SumCellsByColor($B193:$U193,AD$2), 0)</f>
        <v>0</v>
      </c>
      <c r="AE193" t="e" cm="1">
        <f t="array" aca="1" ref="AE193" ca="1">SumCellsByColor($B193:$U193,AE$2)</f>
        <v>#VALUE!</v>
      </c>
      <c r="AF193">
        <f t="shared" ca="1" si="18"/>
        <v>0</v>
      </c>
      <c r="AG193">
        <f t="shared" ca="1" si="19"/>
        <v>0.75614233378037787</v>
      </c>
      <c r="AH193" t="str">
        <f t="shared" ca="1" si="20"/>
        <v>#N/A</v>
      </c>
      <c r="AI193">
        <f t="shared" ca="1" si="21"/>
        <v>0.75614233378037787</v>
      </c>
      <c r="AJ193">
        <f t="shared" ca="1" si="22"/>
        <v>1</v>
      </c>
      <c r="AK193">
        <f t="shared" si="23"/>
        <v>0</v>
      </c>
    </row>
    <row r="194" spans="1:37">
      <c r="A194" s="2" t="s">
        <v>285</v>
      </c>
      <c r="B194" s="3" t="s">
        <v>643</v>
      </c>
      <c r="C194" s="3">
        <v>88047</v>
      </c>
      <c r="D194" t="e">
        <v>#N/A</v>
      </c>
      <c r="E194" t="e">
        <v>#N/A</v>
      </c>
      <c r="F194" s="12" t="s">
        <v>23</v>
      </c>
      <c r="G194" s="5">
        <v>7029</v>
      </c>
      <c r="H194" t="s">
        <v>286</v>
      </c>
      <c r="I194">
        <v>13569</v>
      </c>
      <c r="J194" t="e">
        <v>#N/A</v>
      </c>
      <c r="K194" t="e">
        <v>#N/A</v>
      </c>
      <c r="L194" t="e">
        <v>#N/A</v>
      </c>
      <c r="M194" t="e">
        <v>#N/A</v>
      </c>
      <c r="N194" t="e">
        <v>#N/A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T194" t="e">
        <v>#N/A</v>
      </c>
      <c r="U194" t="e">
        <v>#N/A</v>
      </c>
      <c r="V194">
        <v>22.17</v>
      </c>
      <c r="W194">
        <v>108645</v>
      </c>
      <c r="X194">
        <f t="shared" si="16"/>
        <v>108645</v>
      </c>
      <c r="Y194">
        <f t="shared" si="17"/>
        <v>0</v>
      </c>
      <c r="Z194" cm="1">
        <f t="array" aca="1" ref="Z194" ca="1">SumCellsByColor($B194:$U194,Z$2)</f>
        <v>88047</v>
      </c>
      <c r="AA194" cm="1">
        <f t="array" aca="1" ref="AA194" ca="1">SumCellsByColor($B194:$U194,AA$2)</f>
        <v>0</v>
      </c>
      <c r="AB194" cm="1">
        <f t="array" aca="1" ref="AB194" ca="1">SumCellsByColor($B194:$U194,AB$2)</f>
        <v>7029</v>
      </c>
      <c r="AC194" cm="1">
        <f t="array" aca="1" ref="AC194" ca="1">SumCellsByColor($B194:$U194,AC$2)</f>
        <v>0</v>
      </c>
      <c r="AD194" cm="1">
        <f t="array" aca="1" ref="AD194" ca="1">IFERROR(SumCellsByColor($B194:$U194,AD$2), 0)</f>
        <v>0</v>
      </c>
      <c r="AE194" t="e" cm="1">
        <f t="array" aca="1" ref="AE194" ca="1">SumCellsByColor($B194:$U194,AE$2)</f>
        <v>#VALUE!</v>
      </c>
      <c r="AF194">
        <f t="shared" ca="1" si="18"/>
        <v>6.4696948778130606E-2</v>
      </c>
      <c r="AG194">
        <f t="shared" ca="1" si="19"/>
        <v>0.81041005108380504</v>
      </c>
      <c r="AH194">
        <f t="shared" ca="1" si="20"/>
        <v>6.4696948778130606E-2</v>
      </c>
      <c r="AI194">
        <f t="shared" ca="1" si="21"/>
        <v>0.81041005108380504</v>
      </c>
      <c r="AJ194">
        <f t="shared" ca="1" si="22"/>
        <v>0</v>
      </c>
      <c r="AK194">
        <f t="shared" si="23"/>
        <v>0</v>
      </c>
    </row>
    <row r="195" spans="1:37">
      <c r="A195" s="2" t="s">
        <v>287</v>
      </c>
      <c r="B195" t="e">
        <v>#N/A</v>
      </c>
      <c r="C195" t="e">
        <v>#N/A</v>
      </c>
      <c r="D195" t="e">
        <v>#N/A</v>
      </c>
      <c r="E195" t="e">
        <v>#N/A</v>
      </c>
      <c r="F195" t="e">
        <v>#N/A</v>
      </c>
      <c r="G195" t="e">
        <v>#N/A</v>
      </c>
      <c r="H195" t="e">
        <v>#N/A</v>
      </c>
      <c r="I195" t="e">
        <v>#N/A</v>
      </c>
      <c r="J195" t="e">
        <v>#N/A</v>
      </c>
      <c r="K195" t="e">
        <v>#N/A</v>
      </c>
      <c r="L195" t="e">
        <v>#N/A</v>
      </c>
      <c r="M195" t="e">
        <v>#N/A</v>
      </c>
      <c r="N195" t="e">
        <v>#N/A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T195" t="e">
        <v>#N/A</v>
      </c>
      <c r="U195" t="e">
        <v>#N/A</v>
      </c>
      <c r="V195" t="e">
        <v>#N/A</v>
      </c>
      <c r="W195" t="e">
        <v>#N/A</v>
      </c>
      <c r="X195">
        <f t="shared" si="16"/>
        <v>0</v>
      </c>
      <c r="Y195" t="e">
        <f t="shared" si="17"/>
        <v>#N/A</v>
      </c>
      <c r="Z195" cm="1">
        <f t="array" aca="1" ref="Z195" ca="1">SumCellsByColor($B195:$U195,Z$2)</f>
        <v>0</v>
      </c>
      <c r="AA195" cm="1">
        <f t="array" aca="1" ref="AA195" ca="1">SumCellsByColor($B195:$U195,AA$2)</f>
        <v>0</v>
      </c>
      <c r="AB195" cm="1">
        <f t="array" aca="1" ref="AB195" ca="1">SumCellsByColor($B195:$U195,AB$2)</f>
        <v>0</v>
      </c>
      <c r="AC195" cm="1">
        <f t="array" aca="1" ref="AC195" ca="1">SumCellsByColor($B195:$U195,AC$2)</f>
        <v>0</v>
      </c>
      <c r="AD195" cm="1">
        <f t="array" aca="1" ref="AD195" ca="1">IFERROR(SumCellsByColor($B195:$U195,AD$2), 0)</f>
        <v>0</v>
      </c>
      <c r="AE195" t="e" cm="1">
        <f t="array" aca="1" ref="AE195" ca="1">SumCellsByColor($B195:$U195,AE$2)</f>
        <v>#VALUE!</v>
      </c>
      <c r="AF195" t="e">
        <f t="shared" ca="1" si="18"/>
        <v>#DIV/0!</v>
      </c>
      <c r="AG195" t="e">
        <f t="shared" ca="1" si="19"/>
        <v>#DIV/0!</v>
      </c>
      <c r="AH195" t="e">
        <f t="shared" ca="1" si="20"/>
        <v>#DIV/0!</v>
      </c>
      <c r="AI195" t="e">
        <f t="shared" ca="1" si="21"/>
        <v>#DIV/0!</v>
      </c>
      <c r="AJ195" t="e">
        <f t="shared" ca="1" si="22"/>
        <v>#DIV/0!</v>
      </c>
      <c r="AK195">
        <f t="shared" si="23"/>
        <v>1</v>
      </c>
    </row>
    <row r="196" spans="1:37">
      <c r="A196" s="2" t="s">
        <v>288</v>
      </c>
      <c r="B196" s="3" t="s">
        <v>636</v>
      </c>
      <c r="C196" s="3">
        <v>4276000</v>
      </c>
      <c r="D196" t="e">
        <v>#N/A</v>
      </c>
      <c r="E196" t="e">
        <v>#N/A</v>
      </c>
      <c r="F196" t="e">
        <v>#N/A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>
        <v>31.38</v>
      </c>
      <c r="W196">
        <v>4276000</v>
      </c>
      <c r="X196">
        <f t="shared" ref="X196:X259" si="24">SUMIF(B196:U196,"&lt;&gt;#n/a")</f>
        <v>4276000</v>
      </c>
      <c r="Y196">
        <f t="shared" ref="Y196:Y259" si="25">W196-X196</f>
        <v>0</v>
      </c>
      <c r="Z196" cm="1">
        <f t="array" aca="1" ref="Z196" ca="1">SumCellsByColor($B196:$U196,Z$2)</f>
        <v>4276000</v>
      </c>
      <c r="AA196" cm="1">
        <f t="array" aca="1" ref="AA196" ca="1">SumCellsByColor($B196:$U196,AA$2)</f>
        <v>0</v>
      </c>
      <c r="AB196" cm="1">
        <f t="array" aca="1" ref="AB196" ca="1">SumCellsByColor($B196:$U196,AB$2)</f>
        <v>0</v>
      </c>
      <c r="AC196" cm="1">
        <f t="array" aca="1" ref="AC196" ca="1">SumCellsByColor($B196:$U196,AC$2)</f>
        <v>0</v>
      </c>
      <c r="AD196" cm="1">
        <f t="array" aca="1" ref="AD196" ca="1">IFERROR(SumCellsByColor($B196:$U196,AD$2), 0)</f>
        <v>0</v>
      </c>
      <c r="AE196" t="e" cm="1">
        <f t="array" aca="1" ref="AE196" ca="1">SumCellsByColor($B196:$U196,AE$2)</f>
        <v>#VALUE!</v>
      </c>
      <c r="AF196">
        <f t="shared" ref="AF196:AF259" ca="1" si="26">(AB196+AD196)/X196</f>
        <v>0</v>
      </c>
      <c r="AG196">
        <f t="shared" ref="AG196:AG259" ca="1" si="27">Z196/X196</f>
        <v>1</v>
      </c>
      <c r="AH196">
        <f t="shared" ref="AH196:AH259" ca="1" si="28">IF(SUM(AB196:AD196)&gt;0,SUM(AB196:AD196)/X196, IF(AI196=1,0,"#N/A"))</f>
        <v>0</v>
      </c>
      <c r="AI196">
        <f t="shared" ref="AI196:AI259" ca="1" si="29">SUM(Z196:AA196)/X196</f>
        <v>1</v>
      </c>
      <c r="AJ196">
        <f t="shared" ref="AJ196:AJ259" ca="1" si="30">IF(AH196="#N/A",1,0)</f>
        <v>0</v>
      </c>
      <c r="AK196">
        <f t="shared" ref="AK196:AK259" si="31">IF(X196=0,1,0)</f>
        <v>0</v>
      </c>
    </row>
    <row r="197" spans="1:37">
      <c r="A197" s="2" t="s">
        <v>289</v>
      </c>
      <c r="B197" s="3" t="s">
        <v>636</v>
      </c>
      <c r="C197" s="3">
        <v>2426466</v>
      </c>
      <c r="D197" t="e">
        <v>#N/A</v>
      </c>
      <c r="E197" t="e">
        <v>#N/A</v>
      </c>
      <c r="F197" t="e">
        <v>#N/A</v>
      </c>
      <c r="G19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t="e">
        <v>#N/A</v>
      </c>
      <c r="M197" s="8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>
        <v>16.68</v>
      </c>
      <c r="W197">
        <v>2426466</v>
      </c>
      <c r="X197">
        <f t="shared" si="24"/>
        <v>2426466</v>
      </c>
      <c r="Y197">
        <f t="shared" si="25"/>
        <v>0</v>
      </c>
      <c r="Z197" cm="1">
        <f t="array" aca="1" ref="Z197" ca="1">SumCellsByColor($B197:$U197,Z$2)</f>
        <v>2426466</v>
      </c>
      <c r="AA197" cm="1">
        <f t="array" aca="1" ref="AA197" ca="1">SumCellsByColor($B197:$U197,AA$2)</f>
        <v>0</v>
      </c>
      <c r="AB197" cm="1">
        <f t="array" aca="1" ref="AB197" ca="1">SumCellsByColor($B197:$U197,AB$2)</f>
        <v>0</v>
      </c>
      <c r="AC197" cm="1">
        <f t="array" aca="1" ref="AC197" ca="1">SumCellsByColor($B197:$U197,AC$2)</f>
        <v>0</v>
      </c>
      <c r="AD197" cm="1">
        <f t="array" aca="1" ref="AD197" ca="1">IFERROR(SumCellsByColor($B197:$U197,AD$2), 0)</f>
        <v>0</v>
      </c>
      <c r="AE197" t="e" cm="1">
        <f t="array" aca="1" ref="AE197" ca="1">SumCellsByColor($B197:$U197,AE$2)</f>
        <v>#VALUE!</v>
      </c>
      <c r="AF197">
        <f t="shared" ca="1" si="26"/>
        <v>0</v>
      </c>
      <c r="AG197">
        <f t="shared" ca="1" si="27"/>
        <v>1</v>
      </c>
      <c r="AH197">
        <f t="shared" ca="1" si="28"/>
        <v>0</v>
      </c>
      <c r="AI197">
        <f t="shared" ca="1" si="29"/>
        <v>1</v>
      </c>
      <c r="AJ197">
        <f t="shared" ca="1" si="30"/>
        <v>0</v>
      </c>
      <c r="AK197">
        <f t="shared" si="31"/>
        <v>0</v>
      </c>
    </row>
    <row r="198" spans="1:37">
      <c r="A198" s="2" t="s">
        <v>290</v>
      </c>
      <c r="B198" t="e">
        <v>#N/A</v>
      </c>
      <c r="C198" t="e">
        <v>#N/A</v>
      </c>
      <c r="D198" t="e">
        <v>#N/A</v>
      </c>
      <c r="E198" t="e">
        <v>#N/A</v>
      </c>
      <c r="F198" t="e">
        <v>#N/A</v>
      </c>
      <c r="G198" t="e">
        <v>#N/A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>
        <v>19.52</v>
      </c>
      <c r="W198">
        <v>1653606</v>
      </c>
      <c r="X198">
        <f t="shared" si="24"/>
        <v>0</v>
      </c>
      <c r="Y198">
        <f t="shared" si="25"/>
        <v>1653606</v>
      </c>
      <c r="Z198" cm="1">
        <f t="array" aca="1" ref="Z198" ca="1">SumCellsByColor($B198:$U198,Z$2)</f>
        <v>0</v>
      </c>
      <c r="AA198" cm="1">
        <f t="array" aca="1" ref="AA198" ca="1">SumCellsByColor($B198:$U198,AA$2)</f>
        <v>0</v>
      </c>
      <c r="AB198" cm="1">
        <f t="array" aca="1" ref="AB198" ca="1">SumCellsByColor($B198:$U198,AB$2)</f>
        <v>0</v>
      </c>
      <c r="AC198" cm="1">
        <f t="array" aca="1" ref="AC198" ca="1">SumCellsByColor($B198:$U198,AC$2)</f>
        <v>0</v>
      </c>
      <c r="AD198" cm="1">
        <f t="array" aca="1" ref="AD198" ca="1">IFERROR(SumCellsByColor($B198:$U198,AD$2), 0)</f>
        <v>0</v>
      </c>
      <c r="AE198" t="e" cm="1">
        <f t="array" aca="1" ref="AE198" ca="1">SumCellsByColor($B198:$U198,AE$2)</f>
        <v>#VALUE!</v>
      </c>
      <c r="AF198" t="e">
        <f t="shared" ca="1" si="26"/>
        <v>#DIV/0!</v>
      </c>
      <c r="AG198" t="e">
        <f t="shared" ca="1" si="27"/>
        <v>#DIV/0!</v>
      </c>
      <c r="AH198" t="e">
        <f t="shared" ca="1" si="28"/>
        <v>#DIV/0!</v>
      </c>
      <c r="AI198" t="e">
        <f t="shared" ca="1" si="29"/>
        <v>#DIV/0!</v>
      </c>
      <c r="AJ198" t="e">
        <f t="shared" ca="1" si="30"/>
        <v>#DIV/0!</v>
      </c>
      <c r="AK198">
        <f t="shared" si="31"/>
        <v>1</v>
      </c>
    </row>
    <row r="199" spans="1:37">
      <c r="A199" s="2" t="s">
        <v>291</v>
      </c>
      <c r="B199" s="3" t="s">
        <v>636</v>
      </c>
      <c r="C199" s="3">
        <v>7028961</v>
      </c>
      <c r="D199" t="e">
        <v>#N/A</v>
      </c>
      <c r="E199" t="e">
        <v>#N/A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>
        <v>22.33</v>
      </c>
      <c r="W199">
        <v>7028961</v>
      </c>
      <c r="X199">
        <f t="shared" si="24"/>
        <v>7028961</v>
      </c>
      <c r="Y199">
        <f t="shared" si="25"/>
        <v>0</v>
      </c>
      <c r="Z199" cm="1">
        <f t="array" aca="1" ref="Z199" ca="1">SumCellsByColor($B199:$U199,Z$2)</f>
        <v>7028961</v>
      </c>
      <c r="AA199" cm="1">
        <f t="array" aca="1" ref="AA199" ca="1">SumCellsByColor($B199:$U199,AA$2)</f>
        <v>0</v>
      </c>
      <c r="AB199" cm="1">
        <f t="array" aca="1" ref="AB199" ca="1">SumCellsByColor($B199:$U199,AB$2)</f>
        <v>0</v>
      </c>
      <c r="AC199" cm="1">
        <f t="array" aca="1" ref="AC199" ca="1">SumCellsByColor($B199:$U199,AC$2)</f>
        <v>0</v>
      </c>
      <c r="AD199" cm="1">
        <f t="array" aca="1" ref="AD199" ca="1">IFERROR(SumCellsByColor($B199:$U199,AD$2), 0)</f>
        <v>0</v>
      </c>
      <c r="AE199" t="e" cm="1">
        <f t="array" aca="1" ref="AE199" ca="1">SumCellsByColor($B199:$U199,AE$2)</f>
        <v>#VALUE!</v>
      </c>
      <c r="AF199">
        <f t="shared" ca="1" si="26"/>
        <v>0</v>
      </c>
      <c r="AG199">
        <f t="shared" ca="1" si="27"/>
        <v>1</v>
      </c>
      <c r="AH199">
        <f t="shared" ca="1" si="28"/>
        <v>0</v>
      </c>
      <c r="AI199">
        <f t="shared" ca="1" si="29"/>
        <v>1</v>
      </c>
      <c r="AJ199">
        <f t="shared" ca="1" si="30"/>
        <v>0</v>
      </c>
      <c r="AK199">
        <f t="shared" si="31"/>
        <v>0</v>
      </c>
    </row>
    <row r="200" spans="1:37">
      <c r="A200" s="2" t="s">
        <v>292</v>
      </c>
      <c r="B200" s="3" t="s">
        <v>637</v>
      </c>
      <c r="C200" s="3">
        <v>6347000</v>
      </c>
      <c r="D200" t="e">
        <v>#N/A</v>
      </c>
      <c r="E200" t="e">
        <v>#N/A</v>
      </c>
      <c r="F200" t="s">
        <v>36</v>
      </c>
      <c r="G200">
        <v>1421000</v>
      </c>
      <c r="H200" t="s">
        <v>41</v>
      </c>
      <c r="I200" t="e">
        <v>#N/A</v>
      </c>
      <c r="J200" s="12" t="s">
        <v>23</v>
      </c>
      <c r="K200" s="5">
        <v>714000</v>
      </c>
      <c r="L200" t="s">
        <v>294</v>
      </c>
      <c r="M200">
        <v>505000</v>
      </c>
      <c r="N200" t="s">
        <v>293</v>
      </c>
      <c r="O200">
        <v>151000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>
        <v>4.7699999999999996</v>
      </c>
      <c r="W200">
        <v>9970154</v>
      </c>
      <c r="X200">
        <f t="shared" si="24"/>
        <v>9138000</v>
      </c>
      <c r="Y200">
        <f t="shared" si="25"/>
        <v>832154</v>
      </c>
      <c r="Z200" cm="1">
        <f t="array" aca="1" ref="Z200" ca="1">SumCellsByColor($B200:$U200,Z$2)</f>
        <v>6347000</v>
      </c>
      <c r="AA200" cm="1">
        <f t="array" aca="1" ref="AA200" ca="1">SumCellsByColor($B200:$U200,AA$2)</f>
        <v>0</v>
      </c>
      <c r="AB200" cm="1">
        <f t="array" aca="1" ref="AB200" ca="1">SumCellsByColor($B200:$U200,AB$2)</f>
        <v>714000</v>
      </c>
      <c r="AC200" cm="1">
        <f t="array" aca="1" ref="AC200" ca="1">SumCellsByColor($B200:$U200,AC$2)</f>
        <v>0</v>
      </c>
      <c r="AD200" cm="1">
        <f t="array" aca="1" ref="AD200" ca="1">IFERROR(SumCellsByColor($B200:$U200,AD$2), 0)</f>
        <v>0</v>
      </c>
      <c r="AE200" t="e" cm="1">
        <f t="array" aca="1" ref="AE200" ca="1">SumCellsByColor($B200:$U200,AE$2)</f>
        <v>#VALUE!</v>
      </c>
      <c r="AF200">
        <f t="shared" ca="1" si="26"/>
        <v>7.8135259356533163E-2</v>
      </c>
      <c r="AG200">
        <f t="shared" ca="1" si="27"/>
        <v>0.69457211643685712</v>
      </c>
      <c r="AH200">
        <f t="shared" ca="1" si="28"/>
        <v>7.8135259356533163E-2</v>
      </c>
      <c r="AI200">
        <f t="shared" ca="1" si="29"/>
        <v>0.69457211643685712</v>
      </c>
      <c r="AJ200">
        <f t="shared" ca="1" si="30"/>
        <v>0</v>
      </c>
      <c r="AK200">
        <f t="shared" si="31"/>
        <v>0</v>
      </c>
    </row>
    <row r="201" spans="1:37">
      <c r="A201" s="2" t="s">
        <v>295</v>
      </c>
      <c r="B201" s="3" t="s">
        <v>636</v>
      </c>
      <c r="C201" s="3">
        <v>950783</v>
      </c>
      <c r="D201" t="e">
        <v>#N/A</v>
      </c>
      <c r="E201" t="e">
        <v>#N/A</v>
      </c>
      <c r="F201" s="12" t="s">
        <v>23</v>
      </c>
      <c r="G201" s="5">
        <v>372442</v>
      </c>
      <c r="H201" t="s">
        <v>296</v>
      </c>
      <c r="I201">
        <v>215068</v>
      </c>
      <c r="J201" t="e">
        <v>#N/A</v>
      </c>
      <c r="K201" t="e">
        <v>#N/A</v>
      </c>
      <c r="L201" t="e">
        <v>#N/A</v>
      </c>
      <c r="M201" t="e">
        <v>#N/A</v>
      </c>
      <c r="N201" t="e">
        <v>#N/A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T201" t="e">
        <v>#N/A</v>
      </c>
      <c r="U201" t="e">
        <v>#N/A</v>
      </c>
      <c r="V201">
        <v>4.9400000000000004</v>
      </c>
      <c r="W201">
        <v>1538293</v>
      </c>
      <c r="X201">
        <f t="shared" si="24"/>
        <v>1538293</v>
      </c>
      <c r="Y201">
        <f t="shared" si="25"/>
        <v>0</v>
      </c>
      <c r="Z201" cm="1">
        <f t="array" aca="1" ref="Z201" ca="1">SumCellsByColor($B201:$U201,Z$2)</f>
        <v>950783</v>
      </c>
      <c r="AA201" cm="1">
        <f t="array" aca="1" ref="AA201" ca="1">SumCellsByColor($B201:$U201,AA$2)</f>
        <v>0</v>
      </c>
      <c r="AB201" cm="1">
        <f t="array" aca="1" ref="AB201" ca="1">SumCellsByColor($B201:$U201,AB$2)</f>
        <v>372442</v>
      </c>
      <c r="AC201" cm="1">
        <f t="array" aca="1" ref="AC201" ca="1">SumCellsByColor($B201:$U201,AC$2)</f>
        <v>0</v>
      </c>
      <c r="AD201" cm="1">
        <f t="array" aca="1" ref="AD201" ca="1">IFERROR(SumCellsByColor($B201:$U201,AD$2), 0)</f>
        <v>0</v>
      </c>
      <c r="AE201" t="e" cm="1">
        <f t="array" aca="1" ref="AE201" ca="1">SumCellsByColor($B201:$U201,AE$2)</f>
        <v>#VALUE!</v>
      </c>
      <c r="AF201">
        <f t="shared" ca="1" si="26"/>
        <v>0.24211382356937203</v>
      </c>
      <c r="AG201">
        <f t="shared" ca="1" si="27"/>
        <v>0.61807666029813568</v>
      </c>
      <c r="AH201">
        <f t="shared" ca="1" si="28"/>
        <v>0.24211382356937203</v>
      </c>
      <c r="AI201">
        <f t="shared" ca="1" si="29"/>
        <v>0.61807666029813568</v>
      </c>
      <c r="AJ201">
        <f t="shared" ca="1" si="30"/>
        <v>0</v>
      </c>
      <c r="AK201">
        <f t="shared" si="31"/>
        <v>0</v>
      </c>
    </row>
    <row r="202" spans="1:37">
      <c r="A202" s="2" t="s">
        <v>297</v>
      </c>
      <c r="B202" s="3" t="s">
        <v>636</v>
      </c>
      <c r="C202" s="3">
        <v>118373000</v>
      </c>
      <c r="D202" t="e">
        <v>#N/A</v>
      </c>
      <c r="E202" t="e">
        <v>#N/A</v>
      </c>
      <c r="F202" s="12" t="s">
        <v>23</v>
      </c>
      <c r="G202" s="5">
        <v>32132000</v>
      </c>
      <c r="H202" t="s">
        <v>63</v>
      </c>
      <c r="I202">
        <v>19559000</v>
      </c>
      <c r="J202" t="e">
        <v>#N/A</v>
      </c>
      <c r="K202" t="e">
        <v>#N/A</v>
      </c>
      <c r="L202" t="e">
        <v>#N/A</v>
      </c>
      <c r="M202" t="e">
        <v>#N/A</v>
      </c>
      <c r="N202" t="e">
        <v>#N/A</v>
      </c>
      <c r="O202" t="e">
        <v>#N/A</v>
      </c>
      <c r="P202" t="e">
        <v>#N/A</v>
      </c>
      <c r="Q202" t="e">
        <v>#N/A</v>
      </c>
      <c r="R202" t="e">
        <v>#N/A</v>
      </c>
      <c r="S202" t="e">
        <v>#N/A</v>
      </c>
      <c r="T202" t="e">
        <v>#N/A</v>
      </c>
      <c r="U202" t="e">
        <v>#N/A</v>
      </c>
      <c r="V202">
        <v>19.04</v>
      </c>
      <c r="W202">
        <v>170064000</v>
      </c>
      <c r="X202">
        <f t="shared" si="24"/>
        <v>170064000</v>
      </c>
      <c r="Y202">
        <f t="shared" si="25"/>
        <v>0</v>
      </c>
      <c r="Z202" cm="1">
        <f t="array" aca="1" ref="Z202" ca="1">SumCellsByColor($B202:$U202,Z$2)</f>
        <v>118373000</v>
      </c>
      <c r="AA202" cm="1">
        <f t="array" aca="1" ref="AA202" ca="1">SumCellsByColor($B202:$U202,AA$2)</f>
        <v>0</v>
      </c>
      <c r="AB202" cm="1">
        <f t="array" aca="1" ref="AB202" ca="1">SumCellsByColor($B202:$U202,AB$2)</f>
        <v>32132000</v>
      </c>
      <c r="AC202" cm="1">
        <f t="array" aca="1" ref="AC202" ca="1">SumCellsByColor($B202:$U202,AC$2)</f>
        <v>0</v>
      </c>
      <c r="AD202" cm="1">
        <f t="array" aca="1" ref="AD202" ca="1">IFERROR(SumCellsByColor($B202:$U202,AD$2), 0)</f>
        <v>0</v>
      </c>
      <c r="AE202" t="e" cm="1">
        <f t="array" aca="1" ref="AE202" ca="1">SumCellsByColor($B202:$U202,AE$2)</f>
        <v>#VALUE!</v>
      </c>
      <c r="AF202">
        <f t="shared" ca="1" si="26"/>
        <v>0.18894063411421583</v>
      </c>
      <c r="AG202">
        <f t="shared" ca="1" si="27"/>
        <v>0.6960497224574278</v>
      </c>
      <c r="AH202">
        <f t="shared" ca="1" si="28"/>
        <v>0.18894063411421583</v>
      </c>
      <c r="AI202">
        <f t="shared" ca="1" si="29"/>
        <v>0.6960497224574278</v>
      </c>
      <c r="AJ202">
        <f t="shared" ca="1" si="30"/>
        <v>0</v>
      </c>
      <c r="AK202">
        <f t="shared" si="31"/>
        <v>0</v>
      </c>
    </row>
    <row r="203" spans="1:37">
      <c r="A203" s="2" t="s">
        <v>298</v>
      </c>
      <c r="B203" s="3" t="s">
        <v>636</v>
      </c>
      <c r="C203" s="3">
        <v>836191</v>
      </c>
      <c r="D203" t="e">
        <v>#N/A</v>
      </c>
      <c r="E203" t="e">
        <v>#N/A</v>
      </c>
      <c r="F203" t="s">
        <v>299</v>
      </c>
      <c r="G203">
        <v>5475</v>
      </c>
      <c r="H203" s="10" t="s">
        <v>33</v>
      </c>
      <c r="I203" s="10">
        <v>31156</v>
      </c>
      <c r="J203" t="e">
        <v>#N/A</v>
      </c>
      <c r="K203" t="e">
        <v>#N/A</v>
      </c>
      <c r="L203" t="e">
        <v>#N/A</v>
      </c>
      <c r="M203" t="e">
        <v>#N/A</v>
      </c>
      <c r="N203" t="e">
        <v>#N/A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T203" t="e">
        <v>#N/A</v>
      </c>
      <c r="U203" t="e">
        <v>#N/A</v>
      </c>
      <c r="V203">
        <v>18.940000000000001</v>
      </c>
      <c r="W203">
        <v>881798</v>
      </c>
      <c r="X203">
        <f t="shared" si="24"/>
        <v>872822</v>
      </c>
      <c r="Y203">
        <f t="shared" si="25"/>
        <v>8976</v>
      </c>
      <c r="Z203" cm="1">
        <f t="array" aca="1" ref="Z203" ca="1">SumCellsByColor($B203:$U203,Z$2)</f>
        <v>836191</v>
      </c>
      <c r="AA203" cm="1">
        <f t="array" aca="1" ref="AA203" ca="1">SumCellsByColor($B203:$U203,AA$2)</f>
        <v>0</v>
      </c>
      <c r="AB203" cm="1">
        <f t="array" aca="1" ref="AB203" ca="1">SumCellsByColor($B203:$U203,AB$2)</f>
        <v>0</v>
      </c>
      <c r="AC203" cm="1">
        <f t="array" aca="1" ref="AC203" ca="1">SumCellsByColor($B203:$U203,AC$2)</f>
        <v>0</v>
      </c>
      <c r="AD203" cm="1">
        <f t="array" aca="1" ref="AD203" ca="1">IFERROR(SumCellsByColor($B203:$U203,AD$2), 0)</f>
        <v>31156</v>
      </c>
      <c r="AE203" t="e" cm="1">
        <f t="array" aca="1" ref="AE203" ca="1">SumCellsByColor($B203:$U203,AE$2)</f>
        <v>#VALUE!</v>
      </c>
      <c r="AF203">
        <f t="shared" ca="1" si="26"/>
        <v>3.5695708861600645E-2</v>
      </c>
      <c r="AG203">
        <f t="shared" ca="1" si="27"/>
        <v>0.95803153449386014</v>
      </c>
      <c r="AH203">
        <f t="shared" ca="1" si="28"/>
        <v>3.5695708861600645E-2</v>
      </c>
      <c r="AI203">
        <f t="shared" ca="1" si="29"/>
        <v>0.95803153449386014</v>
      </c>
      <c r="AJ203">
        <f t="shared" ca="1" si="30"/>
        <v>0</v>
      </c>
      <c r="AK203">
        <f t="shared" si="31"/>
        <v>0</v>
      </c>
    </row>
    <row r="204" spans="1:37">
      <c r="A204" s="2" t="s">
        <v>300</v>
      </c>
      <c r="B204" s="3" t="s">
        <v>636</v>
      </c>
      <c r="C204" s="3">
        <v>1596712</v>
      </c>
      <c r="D204" t="e">
        <v>#N/A</v>
      </c>
      <c r="E204" t="e">
        <v>#N/A</v>
      </c>
      <c r="F204" t="s">
        <v>36</v>
      </c>
      <c r="G204">
        <v>250778</v>
      </c>
      <c r="H204" t="s">
        <v>302</v>
      </c>
      <c r="I204">
        <v>284518</v>
      </c>
      <c r="J204" s="12" t="s">
        <v>23</v>
      </c>
      <c r="K204" s="5">
        <v>126111</v>
      </c>
      <c r="L204" t="s">
        <v>30</v>
      </c>
      <c r="M204">
        <v>191095</v>
      </c>
      <c r="N204" t="s">
        <v>301</v>
      </c>
      <c r="O204">
        <v>-109074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>
        <v>31.65</v>
      </c>
      <c r="W204">
        <v>2340140</v>
      </c>
      <c r="X204">
        <f t="shared" si="24"/>
        <v>2340140</v>
      </c>
      <c r="Y204">
        <f t="shared" si="25"/>
        <v>0</v>
      </c>
      <c r="Z204" cm="1">
        <f t="array" aca="1" ref="Z204" ca="1">SumCellsByColor($B204:$U204,Z$2)</f>
        <v>1596712</v>
      </c>
      <c r="AA204" cm="1">
        <f t="array" aca="1" ref="AA204" ca="1">SumCellsByColor($B204:$U204,AA$2)</f>
        <v>0</v>
      </c>
      <c r="AB204" cm="1">
        <f t="array" aca="1" ref="AB204" ca="1">SumCellsByColor($B204:$U204,AB$2)</f>
        <v>126111</v>
      </c>
      <c r="AC204" cm="1">
        <f t="array" aca="1" ref="AC204" ca="1">SumCellsByColor($B204:$U204,AC$2)</f>
        <v>0</v>
      </c>
      <c r="AD204" cm="1">
        <f t="array" aca="1" ref="AD204" ca="1">IFERROR(SumCellsByColor($B204:$U204,AD$2), 0)</f>
        <v>0</v>
      </c>
      <c r="AE204" t="e" cm="1">
        <f t="array" aca="1" ref="AE204" ca="1">SumCellsByColor($B204:$U204,AE$2)</f>
        <v>#VALUE!</v>
      </c>
      <c r="AF204">
        <f t="shared" ca="1" si="26"/>
        <v>5.3890365533686022E-2</v>
      </c>
      <c r="AG204">
        <f t="shared" ca="1" si="27"/>
        <v>0.68231473330655434</v>
      </c>
      <c r="AH204">
        <f t="shared" ca="1" si="28"/>
        <v>5.3890365533686022E-2</v>
      </c>
      <c r="AI204">
        <f t="shared" ca="1" si="29"/>
        <v>0.68231473330655434</v>
      </c>
      <c r="AJ204">
        <f t="shared" ca="1" si="30"/>
        <v>0</v>
      </c>
      <c r="AK204">
        <f t="shared" si="31"/>
        <v>0</v>
      </c>
    </row>
    <row r="205" spans="1:37">
      <c r="A205" s="2" t="s">
        <v>303</v>
      </c>
      <c r="B205" s="3" t="s">
        <v>636</v>
      </c>
      <c r="C205" s="3">
        <v>92411</v>
      </c>
      <c r="D205" t="e">
        <v>#N/A</v>
      </c>
      <c r="E205" t="e">
        <v>#N/A</v>
      </c>
      <c r="F205" s="11" t="s">
        <v>305</v>
      </c>
      <c r="G205" s="10">
        <v>371665</v>
      </c>
      <c r="H205" t="s">
        <v>15</v>
      </c>
      <c r="I205">
        <v>358138</v>
      </c>
      <c r="J205" t="s">
        <v>47</v>
      </c>
      <c r="K205">
        <v>302040</v>
      </c>
      <c r="L205" t="s">
        <v>304</v>
      </c>
      <c r="M205">
        <v>199419</v>
      </c>
      <c r="N205" t="s">
        <v>63</v>
      </c>
      <c r="O205">
        <v>544937</v>
      </c>
      <c r="P205" t="e">
        <v>#N/A</v>
      </c>
      <c r="Q205" t="e">
        <v>#N/A</v>
      </c>
      <c r="R205" t="e">
        <v>#N/A</v>
      </c>
      <c r="S205" t="e">
        <v>#N/A</v>
      </c>
      <c r="T205" t="e">
        <v>#N/A</v>
      </c>
      <c r="U205" t="e">
        <v>#N/A</v>
      </c>
      <c r="V205">
        <v>25.41</v>
      </c>
      <c r="W205">
        <v>1868610</v>
      </c>
      <c r="X205">
        <f t="shared" si="24"/>
        <v>1868610</v>
      </c>
      <c r="Y205">
        <f t="shared" si="25"/>
        <v>0</v>
      </c>
      <c r="Z205" cm="1">
        <f t="array" aca="1" ref="Z205" ca="1">SumCellsByColor($B205:$U205,Z$2)</f>
        <v>92411</v>
      </c>
      <c r="AA205" cm="1">
        <f t="array" aca="1" ref="AA205" ca="1">SumCellsByColor($B205:$U205,AA$2)</f>
        <v>0</v>
      </c>
      <c r="AB205" cm="1">
        <f t="array" aca="1" ref="AB205" ca="1">SumCellsByColor($B205:$U205,AB$2)</f>
        <v>0</v>
      </c>
      <c r="AC205" cm="1">
        <f t="array" aca="1" ref="AC205" ca="1">SumCellsByColor($B205:$U205,AC$2)</f>
        <v>0</v>
      </c>
      <c r="AD205" cm="1">
        <f t="array" aca="1" ref="AD205" ca="1">IFERROR(SumCellsByColor($B205:$U205,AD$2), 0)</f>
        <v>371665</v>
      </c>
      <c r="AE205" t="e" cm="1">
        <f t="array" aca="1" ref="AE205" ca="1">SumCellsByColor($B205:$U205,AE$2)</f>
        <v>#VALUE!</v>
      </c>
      <c r="AF205">
        <f t="shared" ca="1" si="26"/>
        <v>0.19889918174471935</v>
      </c>
      <c r="AG205">
        <f t="shared" ca="1" si="27"/>
        <v>4.9454407286699739E-2</v>
      </c>
      <c r="AH205">
        <f t="shared" ca="1" si="28"/>
        <v>0.19889918174471935</v>
      </c>
      <c r="AI205">
        <f t="shared" ca="1" si="29"/>
        <v>4.9454407286699739E-2</v>
      </c>
      <c r="AJ205">
        <f t="shared" ca="1" si="30"/>
        <v>0</v>
      </c>
      <c r="AK205">
        <f t="shared" si="31"/>
        <v>0</v>
      </c>
    </row>
    <row r="206" spans="1:37">
      <c r="A206" s="2" t="s">
        <v>306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>
        <f t="shared" si="24"/>
        <v>0</v>
      </c>
      <c r="Y206" t="e">
        <f t="shared" si="25"/>
        <v>#N/A</v>
      </c>
      <c r="Z206" cm="1">
        <f t="array" aca="1" ref="Z206" ca="1">SumCellsByColor($B206:$U206,Z$2)</f>
        <v>0</v>
      </c>
      <c r="AA206" cm="1">
        <f t="array" aca="1" ref="AA206" ca="1">SumCellsByColor($B206:$U206,AA$2)</f>
        <v>0</v>
      </c>
      <c r="AB206" cm="1">
        <f t="array" aca="1" ref="AB206" ca="1">SumCellsByColor($B206:$U206,AB$2)</f>
        <v>0</v>
      </c>
      <c r="AC206" cm="1">
        <f t="array" aca="1" ref="AC206" ca="1">SumCellsByColor($B206:$U206,AC$2)</f>
        <v>0</v>
      </c>
      <c r="AD206" cm="1">
        <f t="array" aca="1" ref="AD206" ca="1">IFERROR(SumCellsByColor($B206:$U206,AD$2), 0)</f>
        <v>0</v>
      </c>
      <c r="AE206" t="e" cm="1">
        <f t="array" aca="1" ref="AE206" ca="1">SumCellsByColor($B206:$U206,AE$2)</f>
        <v>#VALUE!</v>
      </c>
      <c r="AF206" t="e">
        <f t="shared" ca="1" si="26"/>
        <v>#DIV/0!</v>
      </c>
      <c r="AG206" t="e">
        <f t="shared" ca="1" si="27"/>
        <v>#DIV/0!</v>
      </c>
      <c r="AH206" t="e">
        <f t="shared" ca="1" si="28"/>
        <v>#DIV/0!</v>
      </c>
      <c r="AI206" t="e">
        <f t="shared" ca="1" si="29"/>
        <v>#DIV/0!</v>
      </c>
      <c r="AJ206" t="e">
        <f t="shared" ca="1" si="30"/>
        <v>#DIV/0!</v>
      </c>
      <c r="AK206">
        <f t="shared" si="31"/>
        <v>1</v>
      </c>
    </row>
    <row r="207" spans="1:37">
      <c r="A207" s="2" t="s">
        <v>307</v>
      </c>
      <c r="B207" s="3" t="s">
        <v>636</v>
      </c>
      <c r="C207" s="3">
        <v>12005298</v>
      </c>
      <c r="D207" t="e">
        <v>#N/A</v>
      </c>
      <c r="E207" t="e">
        <v>#N/A</v>
      </c>
      <c r="F207" t="s">
        <v>63</v>
      </c>
      <c r="G207">
        <v>1668162</v>
      </c>
      <c r="H207" t="e">
        <v>#N/A</v>
      </c>
      <c r="I207" t="e">
        <v>#N/A</v>
      </c>
      <c r="J207" t="e">
        <v>#N/A</v>
      </c>
      <c r="K207" t="e">
        <v>#N/A</v>
      </c>
      <c r="L207" t="e">
        <v>#N/A</v>
      </c>
      <c r="M207" t="e">
        <v>#N/A</v>
      </c>
      <c r="N207" t="e">
        <v>#N/A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>
        <v>11.41</v>
      </c>
      <c r="W207">
        <v>13673460</v>
      </c>
      <c r="X207">
        <f t="shared" si="24"/>
        <v>13673460</v>
      </c>
      <c r="Y207">
        <f t="shared" si="25"/>
        <v>0</v>
      </c>
      <c r="Z207" cm="1">
        <f t="array" aca="1" ref="Z207" ca="1">SumCellsByColor($B207:$U207,Z$2)</f>
        <v>12005298</v>
      </c>
      <c r="AA207" cm="1">
        <f t="array" aca="1" ref="AA207" ca="1">SumCellsByColor($B207:$U207,AA$2)</f>
        <v>0</v>
      </c>
      <c r="AB207" cm="1">
        <f t="array" aca="1" ref="AB207" ca="1">SumCellsByColor($B207:$U207,AB$2)</f>
        <v>0</v>
      </c>
      <c r="AC207" cm="1">
        <f t="array" aca="1" ref="AC207" ca="1">SumCellsByColor($B207:$U207,AC$2)</f>
        <v>0</v>
      </c>
      <c r="AD207" cm="1">
        <f t="array" aca="1" ref="AD207" ca="1">IFERROR(SumCellsByColor($B207:$U207,AD$2), 0)</f>
        <v>0</v>
      </c>
      <c r="AE207" t="e" cm="1">
        <f t="array" aca="1" ref="AE207" ca="1">SumCellsByColor($B207:$U207,AE$2)</f>
        <v>#VALUE!</v>
      </c>
      <c r="AF207">
        <f t="shared" ca="1" si="26"/>
        <v>0</v>
      </c>
      <c r="AG207">
        <f t="shared" ca="1" si="27"/>
        <v>0.87800000877612538</v>
      </c>
      <c r="AH207" t="str">
        <f t="shared" ca="1" si="28"/>
        <v>#N/A</v>
      </c>
      <c r="AI207">
        <f t="shared" ca="1" si="29"/>
        <v>0.87800000877612538</v>
      </c>
      <c r="AJ207">
        <f t="shared" ca="1" si="30"/>
        <v>1</v>
      </c>
      <c r="AK207">
        <f t="shared" si="31"/>
        <v>0</v>
      </c>
    </row>
    <row r="208" spans="1:37">
      <c r="A208" s="2" t="s">
        <v>308</v>
      </c>
      <c r="B208" s="3" t="s">
        <v>636</v>
      </c>
      <c r="C208" s="3">
        <v>9386000</v>
      </c>
      <c r="D208" t="e">
        <v>#N/A</v>
      </c>
      <c r="E208" t="e">
        <v>#N/A</v>
      </c>
      <c r="F208" t="s">
        <v>41</v>
      </c>
      <c r="G208">
        <v>191000</v>
      </c>
      <c r="H208" t="s">
        <v>309</v>
      </c>
      <c r="I208">
        <v>229000</v>
      </c>
      <c r="J208" t="s">
        <v>688</v>
      </c>
      <c r="K208">
        <v>190000</v>
      </c>
      <c r="L208" s="12" t="s">
        <v>23</v>
      </c>
      <c r="M208" s="5">
        <v>275000</v>
      </c>
      <c r="N208" t="s">
        <v>37</v>
      </c>
      <c r="O208">
        <v>67000</v>
      </c>
      <c r="P208" t="s">
        <v>63</v>
      </c>
      <c r="Q208">
        <v>18000</v>
      </c>
      <c r="R208" t="e">
        <v>#N/A</v>
      </c>
      <c r="S208" t="e">
        <v>#N/A</v>
      </c>
      <c r="T208" t="e">
        <v>#N/A</v>
      </c>
      <c r="U208" t="e">
        <v>#N/A</v>
      </c>
      <c r="V208">
        <v>11.36</v>
      </c>
      <c r="W208">
        <v>10356000</v>
      </c>
      <c r="X208">
        <f t="shared" si="24"/>
        <v>10356000</v>
      </c>
      <c r="Y208">
        <f t="shared" si="25"/>
        <v>0</v>
      </c>
      <c r="Z208" cm="1">
        <f t="array" aca="1" ref="Z208" ca="1">SumCellsByColor($B208:$U208,Z$2)</f>
        <v>9386000</v>
      </c>
      <c r="AA208" cm="1">
        <f t="array" aca="1" ref="AA208" ca="1">SumCellsByColor($B208:$U208,AA$2)</f>
        <v>0</v>
      </c>
      <c r="AB208" cm="1">
        <f t="array" aca="1" ref="AB208" ca="1">SumCellsByColor($B208:$U208,AB$2)</f>
        <v>275000</v>
      </c>
      <c r="AC208" cm="1">
        <f t="array" aca="1" ref="AC208" ca="1">SumCellsByColor($B208:$U208,AC$2)</f>
        <v>0</v>
      </c>
      <c r="AD208" cm="1">
        <f t="array" aca="1" ref="AD208" ca="1">IFERROR(SumCellsByColor($B208:$U208,AD$2), 0)</f>
        <v>0</v>
      </c>
      <c r="AE208" t="e" cm="1">
        <f t="array" aca="1" ref="AE208" ca="1">SumCellsByColor($B208:$U208,AE$2)</f>
        <v>#VALUE!</v>
      </c>
      <c r="AF208">
        <f t="shared" ca="1" si="26"/>
        <v>2.6554654306682118E-2</v>
      </c>
      <c r="AG208">
        <f t="shared" ca="1" si="27"/>
        <v>0.90633449208188488</v>
      </c>
      <c r="AH208">
        <f t="shared" ca="1" si="28"/>
        <v>2.6554654306682118E-2</v>
      </c>
      <c r="AI208">
        <f t="shared" ca="1" si="29"/>
        <v>0.90633449208188488</v>
      </c>
      <c r="AJ208">
        <f t="shared" ca="1" si="30"/>
        <v>0</v>
      </c>
      <c r="AK208">
        <f t="shared" si="31"/>
        <v>0</v>
      </c>
    </row>
    <row r="209" spans="1:37">
      <c r="A209" s="2" t="s">
        <v>310</v>
      </c>
      <c r="B209" s="3" t="s">
        <v>636</v>
      </c>
      <c r="C209" s="3">
        <v>90981000</v>
      </c>
      <c r="D209" t="e">
        <v>#N/A</v>
      </c>
      <c r="E209" t="e">
        <v>#N/A</v>
      </c>
      <c r="F209" s="12" t="s">
        <v>23</v>
      </c>
      <c r="G209" s="5">
        <v>24144000</v>
      </c>
      <c r="H209" t="s">
        <v>312</v>
      </c>
      <c r="I209">
        <v>12921000</v>
      </c>
      <c r="J209" t="s">
        <v>30</v>
      </c>
      <c r="K209">
        <v>8754000</v>
      </c>
      <c r="L209" t="s">
        <v>311</v>
      </c>
      <c r="M209">
        <v>-6947000</v>
      </c>
      <c r="N209" t="e">
        <v>#N/A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T209" t="e">
        <v>#N/A</v>
      </c>
      <c r="U209" t="e">
        <v>#N/A</v>
      </c>
      <c r="V209">
        <v>17.010000000000002</v>
      </c>
      <c r="W209">
        <v>128543000</v>
      </c>
      <c r="X209">
        <f t="shared" si="24"/>
        <v>129853000</v>
      </c>
      <c r="Y209">
        <f t="shared" si="25"/>
        <v>-1310000</v>
      </c>
      <c r="Z209" cm="1">
        <f t="array" aca="1" ref="Z209" ca="1">SumCellsByColor($B209:$U209,Z$2)</f>
        <v>90981000</v>
      </c>
      <c r="AA209" cm="1">
        <f t="array" aca="1" ref="AA209" ca="1">SumCellsByColor($B209:$U209,AA$2)</f>
        <v>0</v>
      </c>
      <c r="AB209" cm="1">
        <f t="array" aca="1" ref="AB209" ca="1">SumCellsByColor($B209:$U209,AB$2)</f>
        <v>24144000</v>
      </c>
      <c r="AC209" cm="1">
        <f t="array" aca="1" ref="AC209" ca="1">SumCellsByColor($B209:$U209,AC$2)</f>
        <v>0</v>
      </c>
      <c r="AD209" cm="1">
        <f t="array" aca="1" ref="AD209" ca="1">IFERROR(SumCellsByColor($B209:$U209,AD$2), 0)</f>
        <v>0</v>
      </c>
      <c r="AE209" t="e" cm="1">
        <f t="array" aca="1" ref="AE209" ca="1">SumCellsByColor($B209:$U209,AE$2)</f>
        <v>#VALUE!</v>
      </c>
      <c r="AF209">
        <f t="shared" ca="1" si="26"/>
        <v>0.18593332460551545</v>
      </c>
      <c r="AG209">
        <f t="shared" ca="1" si="27"/>
        <v>0.7006461152225979</v>
      </c>
      <c r="AH209">
        <f t="shared" ca="1" si="28"/>
        <v>0.18593332460551545</v>
      </c>
      <c r="AI209">
        <f t="shared" ca="1" si="29"/>
        <v>0.7006461152225979</v>
      </c>
      <c r="AJ209">
        <f t="shared" ca="1" si="30"/>
        <v>0</v>
      </c>
      <c r="AK209">
        <f t="shared" si="31"/>
        <v>0</v>
      </c>
    </row>
    <row r="210" spans="1:37">
      <c r="A210" s="2" t="s">
        <v>313</v>
      </c>
      <c r="B210" s="3" t="s">
        <v>636</v>
      </c>
      <c r="C210" s="3">
        <v>6386600</v>
      </c>
      <c r="D210" t="e">
        <v>#N/A</v>
      </c>
      <c r="E210" t="e">
        <v>#N/A</v>
      </c>
      <c r="F210" t="s">
        <v>77</v>
      </c>
      <c r="G210">
        <v>313600</v>
      </c>
      <c r="H210" t="e">
        <v>#N/A</v>
      </c>
      <c r="I210" t="e">
        <v>#N/A</v>
      </c>
      <c r="J210" t="e">
        <v>#N/A</v>
      </c>
      <c r="K210" t="e">
        <v>#N/A</v>
      </c>
      <c r="L210" t="e">
        <v>#N/A</v>
      </c>
      <c r="M210" t="e">
        <v>#N/A</v>
      </c>
      <c r="N210" t="e">
        <v>#N/A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T210" t="e">
        <v>#N/A</v>
      </c>
      <c r="U210" t="e">
        <v>#N/A</v>
      </c>
      <c r="V210">
        <v>12.14</v>
      </c>
      <c r="W210">
        <v>6700200</v>
      </c>
      <c r="X210">
        <f t="shared" si="24"/>
        <v>6700200</v>
      </c>
      <c r="Y210">
        <f t="shared" si="25"/>
        <v>0</v>
      </c>
      <c r="Z210" cm="1">
        <f t="array" aca="1" ref="Z210" ca="1">SumCellsByColor($B210:$U210,Z$2)</f>
        <v>6386600</v>
      </c>
      <c r="AA210" cm="1">
        <f t="array" aca="1" ref="AA210" ca="1">SumCellsByColor($B210:$U210,AA$2)</f>
        <v>0</v>
      </c>
      <c r="AB210" cm="1">
        <f t="array" aca="1" ref="AB210" ca="1">SumCellsByColor($B210:$U210,AB$2)</f>
        <v>0</v>
      </c>
      <c r="AC210" cm="1">
        <f t="array" aca="1" ref="AC210" ca="1">SumCellsByColor($B210:$U210,AC$2)</f>
        <v>0</v>
      </c>
      <c r="AD210" cm="1">
        <f t="array" aca="1" ref="AD210" ca="1">IFERROR(SumCellsByColor($B210:$U210,AD$2), 0)</f>
        <v>0</v>
      </c>
      <c r="AE210" t="e" cm="1">
        <f t="array" aca="1" ref="AE210" ca="1">SumCellsByColor($B210:$U210,AE$2)</f>
        <v>#VALUE!</v>
      </c>
      <c r="AF210">
        <f t="shared" ca="1" si="26"/>
        <v>0</v>
      </c>
      <c r="AG210">
        <f t="shared" ca="1" si="27"/>
        <v>0.95319542700217907</v>
      </c>
      <c r="AH210" t="str">
        <f t="shared" ca="1" si="28"/>
        <v>#N/A</v>
      </c>
      <c r="AI210">
        <f t="shared" ca="1" si="29"/>
        <v>0.95319542700217907</v>
      </c>
      <c r="AJ210">
        <f t="shared" ca="1" si="30"/>
        <v>1</v>
      </c>
      <c r="AK210">
        <f t="shared" si="31"/>
        <v>0</v>
      </c>
    </row>
    <row r="211" spans="1:37">
      <c r="A211" s="2" t="s">
        <v>314</v>
      </c>
      <c r="B211" s="3" t="s">
        <v>637</v>
      </c>
      <c r="C211" s="3">
        <v>7665498</v>
      </c>
      <c r="D211" t="e">
        <v>#N/A</v>
      </c>
      <c r="E211" t="e">
        <v>#N/A</v>
      </c>
      <c r="F211" t="s">
        <v>36</v>
      </c>
      <c r="G211">
        <v>633715</v>
      </c>
      <c r="H211" t="s">
        <v>25</v>
      </c>
      <c r="I211">
        <v>101653</v>
      </c>
      <c r="J211" t="e">
        <v>#N/A</v>
      </c>
      <c r="K211" t="e">
        <v>#N/A</v>
      </c>
      <c r="L211" t="e">
        <v>#N/A</v>
      </c>
      <c r="M211" t="e">
        <v>#N/A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>
        <v>5.59</v>
      </c>
      <c r="W211">
        <v>8369857</v>
      </c>
      <c r="X211">
        <f t="shared" si="24"/>
        <v>8400866</v>
      </c>
      <c r="Y211">
        <f t="shared" si="25"/>
        <v>-31009</v>
      </c>
      <c r="Z211" cm="1">
        <f t="array" aca="1" ref="Z211" ca="1">SumCellsByColor($B211:$U211,Z$2)</f>
        <v>7665498</v>
      </c>
      <c r="AA211" cm="1">
        <f t="array" aca="1" ref="AA211" ca="1">SumCellsByColor($B211:$U211,AA$2)</f>
        <v>0</v>
      </c>
      <c r="AB211" cm="1">
        <f t="array" aca="1" ref="AB211" ca="1">SumCellsByColor($B211:$U211,AB$2)</f>
        <v>0</v>
      </c>
      <c r="AC211" cm="1">
        <f t="array" aca="1" ref="AC211" ca="1">SumCellsByColor($B211:$U211,AC$2)</f>
        <v>0</v>
      </c>
      <c r="AD211" cm="1">
        <f t="array" aca="1" ref="AD211" ca="1">IFERROR(SumCellsByColor($B211:$U211,AD$2), 0)</f>
        <v>0</v>
      </c>
      <c r="AE211" t="e" cm="1">
        <f t="array" aca="1" ref="AE211" ca="1">SumCellsByColor($B211:$U211,AE$2)</f>
        <v>#VALUE!</v>
      </c>
      <c r="AF211">
        <f t="shared" ca="1" si="26"/>
        <v>0</v>
      </c>
      <c r="AG211">
        <f t="shared" ca="1" si="27"/>
        <v>0.91246521489570243</v>
      </c>
      <c r="AH211" t="str">
        <f t="shared" ca="1" si="28"/>
        <v>#N/A</v>
      </c>
      <c r="AI211">
        <f t="shared" ca="1" si="29"/>
        <v>0.91246521489570243</v>
      </c>
      <c r="AJ211">
        <f t="shared" ca="1" si="30"/>
        <v>1</v>
      </c>
      <c r="AK211">
        <f t="shared" si="31"/>
        <v>0</v>
      </c>
    </row>
    <row r="212" spans="1:37">
      <c r="A212" s="2" t="s">
        <v>315</v>
      </c>
      <c r="B212" t="e">
        <v>#N/A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  <c r="H212" t="e">
        <v>#N/A</v>
      </c>
      <c r="I212" t="e">
        <v>#N/A</v>
      </c>
      <c r="J212" t="e">
        <v>#N/A</v>
      </c>
      <c r="K212" t="e">
        <v>#N/A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>
        <v>47.54</v>
      </c>
      <c r="W212">
        <v>10226000</v>
      </c>
      <c r="X212">
        <f t="shared" si="24"/>
        <v>0</v>
      </c>
      <c r="Y212">
        <f t="shared" si="25"/>
        <v>10226000</v>
      </c>
      <c r="Z212" cm="1">
        <f t="array" aca="1" ref="Z212" ca="1">SumCellsByColor($B212:$U212,Z$2)</f>
        <v>0</v>
      </c>
      <c r="AA212" cm="1">
        <f t="array" aca="1" ref="AA212" ca="1">SumCellsByColor($B212:$U212,AA$2)</f>
        <v>0</v>
      </c>
      <c r="AB212" cm="1">
        <f t="array" aca="1" ref="AB212" ca="1">SumCellsByColor($B212:$U212,AB$2)</f>
        <v>0</v>
      </c>
      <c r="AC212" cm="1">
        <f t="array" aca="1" ref="AC212" ca="1">SumCellsByColor($B212:$U212,AC$2)</f>
        <v>0</v>
      </c>
      <c r="AD212" cm="1">
        <f t="array" aca="1" ref="AD212" ca="1">IFERROR(SumCellsByColor($B212:$U212,AD$2), 0)</f>
        <v>0</v>
      </c>
      <c r="AE212" t="e" cm="1">
        <f t="array" aca="1" ref="AE212" ca="1">SumCellsByColor($B212:$U212,AE$2)</f>
        <v>#VALUE!</v>
      </c>
      <c r="AF212" t="e">
        <f t="shared" ca="1" si="26"/>
        <v>#DIV/0!</v>
      </c>
      <c r="AG212" t="e">
        <f t="shared" ca="1" si="27"/>
        <v>#DIV/0!</v>
      </c>
      <c r="AH212" t="e">
        <f t="shared" ca="1" si="28"/>
        <v>#DIV/0!</v>
      </c>
      <c r="AI212" t="e">
        <f t="shared" ca="1" si="29"/>
        <v>#DIV/0!</v>
      </c>
      <c r="AJ212" t="e">
        <f t="shared" ca="1" si="30"/>
        <v>#DIV/0!</v>
      </c>
      <c r="AK212">
        <f t="shared" si="31"/>
        <v>1</v>
      </c>
    </row>
    <row r="213" spans="1:37">
      <c r="A213" s="2" t="s">
        <v>316</v>
      </c>
      <c r="B213" s="3" t="s">
        <v>636</v>
      </c>
      <c r="C213" s="3">
        <v>37476</v>
      </c>
      <c r="D213" t="e">
        <v>#N/A</v>
      </c>
      <c r="E213" t="e">
        <v>#N/A</v>
      </c>
      <c r="F213" s="11" t="s">
        <v>33</v>
      </c>
      <c r="G213" s="10">
        <v>23827</v>
      </c>
      <c r="H213" t="s">
        <v>304</v>
      </c>
      <c r="I213" s="10">
        <v>21531</v>
      </c>
      <c r="J213" s="11" t="s">
        <v>34</v>
      </c>
      <c r="K213" s="10">
        <v>21340</v>
      </c>
      <c r="L213" s="11" t="s">
        <v>56</v>
      </c>
      <c r="M213" s="10">
        <v>16978</v>
      </c>
      <c r="N213" s="11" t="s">
        <v>305</v>
      </c>
      <c r="O213" s="10">
        <v>15074</v>
      </c>
      <c r="P213" s="11" t="s">
        <v>242</v>
      </c>
      <c r="Q213" s="10">
        <v>9528</v>
      </c>
      <c r="R213" s="10" t="s">
        <v>220</v>
      </c>
      <c r="S213" s="10">
        <v>32053</v>
      </c>
      <c r="T213" t="s">
        <v>123</v>
      </c>
      <c r="U213">
        <v>17748</v>
      </c>
      <c r="V213">
        <v>-16.149999999999999</v>
      </c>
      <c r="W213">
        <v>195555</v>
      </c>
      <c r="X213">
        <f t="shared" si="24"/>
        <v>195555</v>
      </c>
      <c r="Y213">
        <f t="shared" si="25"/>
        <v>0</v>
      </c>
      <c r="Z213" cm="1">
        <f t="array" aca="1" ref="Z213" ca="1">SumCellsByColor($B213:$U213,Z$2)</f>
        <v>37476</v>
      </c>
      <c r="AA213" cm="1">
        <f t="array" aca="1" ref="AA213" ca="1">SumCellsByColor($B213:$U213,AA$2)</f>
        <v>0</v>
      </c>
      <c r="AB213" cm="1">
        <f t="array" aca="1" ref="AB213" ca="1">SumCellsByColor($B213:$U213,AB$2)</f>
        <v>0</v>
      </c>
      <c r="AC213" cm="1">
        <f t="array" aca="1" ref="AC213" ca="1">SumCellsByColor($B213:$U213,AC$2)</f>
        <v>0</v>
      </c>
      <c r="AD213" cm="1">
        <f t="array" aca="1" ref="AD213" ca="1">IFERROR(SumCellsByColor($B213:$U213,AD$2), 0)</f>
        <v>140331</v>
      </c>
      <c r="AE213" t="e" cm="1">
        <f t="array" aca="1" ref="AE213" ca="1">SumCellsByColor($B213:$U213,AE$2)</f>
        <v>#VALUE!</v>
      </c>
      <c r="AF213">
        <f t="shared" ca="1" si="26"/>
        <v>0.71760374319245224</v>
      </c>
      <c r="AG213">
        <f t="shared" ca="1" si="27"/>
        <v>0.19163918079312725</v>
      </c>
      <c r="AH213">
        <f t="shared" ca="1" si="28"/>
        <v>0.71760374319245224</v>
      </c>
      <c r="AI213">
        <f t="shared" ca="1" si="29"/>
        <v>0.19163918079312725</v>
      </c>
      <c r="AJ213">
        <f t="shared" ca="1" si="30"/>
        <v>0</v>
      </c>
      <c r="AK213">
        <f t="shared" si="31"/>
        <v>0</v>
      </c>
    </row>
    <row r="214" spans="1:37">
      <c r="A214" s="2" t="s">
        <v>317</v>
      </c>
      <c r="B214" s="3" t="s">
        <v>636</v>
      </c>
      <c r="C214" s="3">
        <v>2515894</v>
      </c>
      <c r="D214" t="e">
        <v>#N/A</v>
      </c>
      <c r="E214" t="e">
        <v>#N/A</v>
      </c>
      <c r="F214" t="e">
        <v>#N/A</v>
      </c>
      <c r="G214" t="e">
        <v>#N/A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>
        <v>21.18</v>
      </c>
      <c r="W214">
        <v>2515894</v>
      </c>
      <c r="X214">
        <f t="shared" si="24"/>
        <v>2515894</v>
      </c>
      <c r="Y214">
        <f t="shared" si="25"/>
        <v>0</v>
      </c>
      <c r="Z214" cm="1">
        <f t="array" aca="1" ref="Z214" ca="1">SumCellsByColor($B214:$U214,Z$2)</f>
        <v>2515894</v>
      </c>
      <c r="AA214" cm="1">
        <f t="array" aca="1" ref="AA214" ca="1">SumCellsByColor($B214:$U214,AA$2)</f>
        <v>0</v>
      </c>
      <c r="AB214" cm="1">
        <f t="array" aca="1" ref="AB214" ca="1">SumCellsByColor($B214:$U214,AB$2)</f>
        <v>0</v>
      </c>
      <c r="AC214" cm="1">
        <f t="array" aca="1" ref="AC214" ca="1">SumCellsByColor($B214:$U214,AC$2)</f>
        <v>0</v>
      </c>
      <c r="AD214" cm="1">
        <f t="array" aca="1" ref="AD214" ca="1">IFERROR(SumCellsByColor($B214:$U214,AD$2), 0)</f>
        <v>0</v>
      </c>
      <c r="AE214" t="e" cm="1">
        <f t="array" aca="1" ref="AE214" ca="1">SumCellsByColor($B214:$U214,AE$2)</f>
        <v>#VALUE!</v>
      </c>
      <c r="AF214">
        <f t="shared" ca="1" si="26"/>
        <v>0</v>
      </c>
      <c r="AG214">
        <f t="shared" ca="1" si="27"/>
        <v>1</v>
      </c>
      <c r="AH214">
        <f t="shared" ca="1" si="28"/>
        <v>0</v>
      </c>
      <c r="AI214">
        <f t="shared" ca="1" si="29"/>
        <v>1</v>
      </c>
      <c r="AJ214">
        <f t="shared" ca="1" si="30"/>
        <v>0</v>
      </c>
      <c r="AK214">
        <f t="shared" si="31"/>
        <v>0</v>
      </c>
    </row>
    <row r="215" spans="1:37">
      <c r="A215" s="2" t="s">
        <v>318</v>
      </c>
      <c r="B215" s="3" t="s">
        <v>636</v>
      </c>
      <c r="C215" s="3">
        <v>9767000</v>
      </c>
      <c r="D215" t="e">
        <v>#N/A</v>
      </c>
      <c r="E215" t="e">
        <v>#N/A</v>
      </c>
      <c r="F215" s="11" t="s">
        <v>33</v>
      </c>
      <c r="G215" s="10">
        <v>4400000</v>
      </c>
      <c r="H215" t="s">
        <v>58</v>
      </c>
      <c r="I215">
        <v>1612000</v>
      </c>
      <c r="J215" s="10" t="s">
        <v>220</v>
      </c>
      <c r="K215" s="10">
        <v>622000</v>
      </c>
      <c r="L215" t="s">
        <v>239</v>
      </c>
      <c r="M215">
        <v>189000</v>
      </c>
      <c r="N215" t="e">
        <v>#N/A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T215" t="e">
        <v>#N/A</v>
      </c>
      <c r="U215" t="e">
        <v>#N/A</v>
      </c>
      <c r="V215">
        <v>13.78</v>
      </c>
      <c r="W215">
        <v>33000000</v>
      </c>
      <c r="X215">
        <f t="shared" si="24"/>
        <v>16590000</v>
      </c>
      <c r="Y215">
        <f t="shared" si="25"/>
        <v>16410000</v>
      </c>
      <c r="Z215" cm="1">
        <f t="array" aca="1" ref="Z215" ca="1">SumCellsByColor($B215:$U215,Z$2)</f>
        <v>9767000</v>
      </c>
      <c r="AA215" cm="1">
        <f t="array" aca="1" ref="AA215" ca="1">SumCellsByColor($B215:$U215,AA$2)</f>
        <v>0</v>
      </c>
      <c r="AB215" cm="1">
        <f t="array" aca="1" ref="AB215" ca="1">SumCellsByColor($B215:$U215,AB$2)</f>
        <v>0</v>
      </c>
      <c r="AC215" cm="1">
        <f t="array" aca="1" ref="AC215" ca="1">SumCellsByColor($B215:$U215,AC$2)</f>
        <v>0</v>
      </c>
      <c r="AD215" cm="1">
        <f t="array" aca="1" ref="AD215" ca="1">IFERROR(SumCellsByColor($B215:$U215,AD$2), 0)</f>
        <v>5022000</v>
      </c>
      <c r="AE215" t="e" cm="1">
        <f t="array" aca="1" ref="AE215" ca="1">SumCellsByColor($B215:$U215,AE$2)</f>
        <v>#VALUE!</v>
      </c>
      <c r="AF215">
        <f t="shared" ca="1" si="26"/>
        <v>0.3027124773960217</v>
      </c>
      <c r="AG215">
        <f t="shared" ca="1" si="27"/>
        <v>0.58872814948764318</v>
      </c>
      <c r="AH215">
        <f t="shared" ca="1" si="28"/>
        <v>0.3027124773960217</v>
      </c>
      <c r="AI215">
        <f t="shared" ca="1" si="29"/>
        <v>0.58872814948764318</v>
      </c>
      <c r="AJ215">
        <f t="shared" ca="1" si="30"/>
        <v>0</v>
      </c>
      <c r="AK215">
        <f t="shared" si="31"/>
        <v>0</v>
      </c>
    </row>
    <row r="216" spans="1:37">
      <c r="A216" s="2" t="s">
        <v>319</v>
      </c>
      <c r="B216" s="3" t="s">
        <v>637</v>
      </c>
      <c r="C216" s="3">
        <v>2361600</v>
      </c>
      <c r="D216" t="e">
        <v>#N/A</v>
      </c>
      <c r="E216" t="e">
        <v>#N/A</v>
      </c>
      <c r="F216" t="s">
        <v>36</v>
      </c>
      <c r="G216">
        <v>208200</v>
      </c>
      <c r="H216" s="12" t="s">
        <v>23</v>
      </c>
      <c r="I216" s="5">
        <v>1092400</v>
      </c>
      <c r="J216" t="s">
        <v>52</v>
      </c>
      <c r="K216">
        <v>701600</v>
      </c>
      <c r="L216" t="e">
        <v>#N/A</v>
      </c>
      <c r="M216" t="e">
        <v>#N/A</v>
      </c>
      <c r="N216" t="e">
        <v>#N/A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T216" t="e">
        <v>#N/A</v>
      </c>
      <c r="U216" t="e">
        <v>#N/A</v>
      </c>
      <c r="V216">
        <v>11.8</v>
      </c>
      <c r="W216">
        <v>4363800</v>
      </c>
      <c r="X216">
        <f t="shared" si="24"/>
        <v>4363800</v>
      </c>
      <c r="Y216">
        <f t="shared" si="25"/>
        <v>0</v>
      </c>
      <c r="Z216" cm="1">
        <f t="array" aca="1" ref="Z216" ca="1">SumCellsByColor($B216:$U216,Z$2)</f>
        <v>2361600</v>
      </c>
      <c r="AA216" cm="1">
        <f t="array" aca="1" ref="AA216" ca="1">SumCellsByColor($B216:$U216,AA$2)</f>
        <v>0</v>
      </c>
      <c r="AB216" cm="1">
        <f t="array" aca="1" ref="AB216" ca="1">SumCellsByColor($B216:$U216,AB$2)</f>
        <v>1092400</v>
      </c>
      <c r="AC216" cm="1">
        <f t="array" aca="1" ref="AC216" ca="1">SumCellsByColor($B216:$U216,AC$2)</f>
        <v>0</v>
      </c>
      <c r="AD216" cm="1">
        <f t="array" aca="1" ref="AD216" ca="1">IFERROR(SumCellsByColor($B216:$U216,AD$2), 0)</f>
        <v>0</v>
      </c>
      <c r="AE216" t="e" cm="1">
        <f t="array" aca="1" ref="AE216" ca="1">SumCellsByColor($B216:$U216,AE$2)</f>
        <v>#VALUE!</v>
      </c>
      <c r="AF216">
        <f t="shared" ca="1" si="26"/>
        <v>0.25033227920619644</v>
      </c>
      <c r="AG216">
        <f t="shared" ca="1" si="27"/>
        <v>0.54117970576103391</v>
      </c>
      <c r="AH216">
        <f t="shared" ca="1" si="28"/>
        <v>0.25033227920619644</v>
      </c>
      <c r="AI216">
        <f t="shared" ca="1" si="29"/>
        <v>0.54117970576103391</v>
      </c>
      <c r="AJ216">
        <f t="shared" ca="1" si="30"/>
        <v>0</v>
      </c>
      <c r="AK216">
        <f t="shared" si="31"/>
        <v>0</v>
      </c>
    </row>
    <row r="217" spans="1:37">
      <c r="A217" s="2" t="s">
        <v>320</v>
      </c>
      <c r="B217" s="3" t="s">
        <v>636</v>
      </c>
      <c r="C217" s="3">
        <v>7611100</v>
      </c>
      <c r="D217" t="e">
        <v>#N/A</v>
      </c>
      <c r="E217" t="e">
        <v>#N/A</v>
      </c>
      <c r="F217" t="s">
        <v>321</v>
      </c>
      <c r="G217">
        <v>6806000</v>
      </c>
      <c r="H217" t="e">
        <v>#N/A</v>
      </c>
      <c r="I217" t="e">
        <v>#N/A</v>
      </c>
      <c r="J217" t="e">
        <v>#N/A</v>
      </c>
      <c r="K217" t="e">
        <v>#N/A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T217" t="e">
        <v>#N/A</v>
      </c>
      <c r="U217" t="e">
        <v>#N/A</v>
      </c>
      <c r="V217">
        <v>4.3600000000000003</v>
      </c>
      <c r="W217">
        <v>14417100</v>
      </c>
      <c r="X217">
        <f t="shared" si="24"/>
        <v>14417100</v>
      </c>
      <c r="Y217">
        <f t="shared" si="25"/>
        <v>0</v>
      </c>
      <c r="Z217" cm="1">
        <f t="array" aca="1" ref="Z217" ca="1">SumCellsByColor($B217:$U217,Z$2)</f>
        <v>7611100</v>
      </c>
      <c r="AA217" cm="1">
        <f t="array" aca="1" ref="AA217" ca="1">SumCellsByColor($B217:$U217,AA$2)</f>
        <v>0</v>
      </c>
      <c r="AB217" cm="1">
        <f t="array" aca="1" ref="AB217" ca="1">SumCellsByColor($B217:$U217,AB$2)</f>
        <v>0</v>
      </c>
      <c r="AC217" cm="1">
        <f t="array" aca="1" ref="AC217" ca="1">SumCellsByColor($B217:$U217,AC$2)</f>
        <v>0</v>
      </c>
      <c r="AD217" cm="1">
        <f t="array" aca="1" ref="AD217" ca="1">IFERROR(SumCellsByColor($B217:$U217,AD$2), 0)</f>
        <v>0</v>
      </c>
      <c r="AE217" t="e" cm="1">
        <f t="array" aca="1" ref="AE217" ca="1">SumCellsByColor($B217:$U217,AE$2)</f>
        <v>#VALUE!</v>
      </c>
      <c r="AF217">
        <f t="shared" ca="1" si="26"/>
        <v>0</v>
      </c>
      <c r="AG217">
        <f t="shared" ca="1" si="27"/>
        <v>0.52792170408750716</v>
      </c>
      <c r="AH217" t="str">
        <f t="shared" ca="1" si="28"/>
        <v>#N/A</v>
      </c>
      <c r="AI217">
        <f t="shared" ca="1" si="29"/>
        <v>0.52792170408750716</v>
      </c>
      <c r="AJ217">
        <f t="shared" ca="1" si="30"/>
        <v>1</v>
      </c>
      <c r="AK217">
        <f t="shared" si="31"/>
        <v>0</v>
      </c>
    </row>
    <row r="218" spans="1:37">
      <c r="A218" s="2" t="s">
        <v>322</v>
      </c>
      <c r="B218" s="3" t="s">
        <v>636</v>
      </c>
      <c r="C218" s="3">
        <v>4475425</v>
      </c>
      <c r="D218" t="e">
        <v>#N/A</v>
      </c>
      <c r="E218" t="e">
        <v>#N/A</v>
      </c>
      <c r="F218" t="s">
        <v>36</v>
      </c>
      <c r="G218">
        <v>404320</v>
      </c>
      <c r="H218" t="s">
        <v>32</v>
      </c>
      <c r="I218">
        <v>97299</v>
      </c>
      <c r="J218" t="e">
        <v>#N/A</v>
      </c>
      <c r="K218" t="e">
        <v>#N/A</v>
      </c>
      <c r="L218" t="e">
        <v>#N/A</v>
      </c>
      <c r="M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>
        <v>5.69</v>
      </c>
      <c r="W218">
        <v>4977044</v>
      </c>
      <c r="X218">
        <f t="shared" si="24"/>
        <v>4977044</v>
      </c>
      <c r="Y218">
        <f t="shared" si="25"/>
        <v>0</v>
      </c>
      <c r="Z218" cm="1">
        <f t="array" aca="1" ref="Z218" ca="1">SumCellsByColor($B218:$U218,Z$2)</f>
        <v>4475425</v>
      </c>
      <c r="AA218" cm="1">
        <f t="array" aca="1" ref="AA218" ca="1">SumCellsByColor($B218:$U218,AA$2)</f>
        <v>0</v>
      </c>
      <c r="AB218" cm="1">
        <f t="array" aca="1" ref="AB218" ca="1">SumCellsByColor($B218:$U218,AB$2)</f>
        <v>0</v>
      </c>
      <c r="AC218" cm="1">
        <f t="array" aca="1" ref="AC218" ca="1">SumCellsByColor($B218:$U218,AC$2)</f>
        <v>0</v>
      </c>
      <c r="AD218" cm="1">
        <f t="array" aca="1" ref="AD218" ca="1">IFERROR(SumCellsByColor($B218:$U218,AD$2), 0)</f>
        <v>0</v>
      </c>
      <c r="AE218" t="e" cm="1">
        <f t="array" aca="1" ref="AE218" ca="1">SumCellsByColor($B218:$U218,AE$2)</f>
        <v>#VALUE!</v>
      </c>
      <c r="AF218">
        <f t="shared" ca="1" si="26"/>
        <v>0</v>
      </c>
      <c r="AG218">
        <f t="shared" ca="1" si="27"/>
        <v>0.8992134688783141</v>
      </c>
      <c r="AH218" t="str">
        <f t="shared" ca="1" si="28"/>
        <v>#N/A</v>
      </c>
      <c r="AI218">
        <f t="shared" ca="1" si="29"/>
        <v>0.8992134688783141</v>
      </c>
      <c r="AJ218">
        <f t="shared" ca="1" si="30"/>
        <v>1</v>
      </c>
      <c r="AK218">
        <f t="shared" si="31"/>
        <v>0</v>
      </c>
    </row>
    <row r="219" spans="1:37">
      <c r="A219" s="2" t="s">
        <v>323</v>
      </c>
      <c r="B219" s="3" t="s">
        <v>636</v>
      </c>
      <c r="C219" s="3">
        <v>21552000</v>
      </c>
      <c r="D219" t="e">
        <v>#N/A</v>
      </c>
      <c r="E219" t="e">
        <v>#N/A</v>
      </c>
      <c r="F219" t="s">
        <v>7</v>
      </c>
      <c r="G219">
        <v>27230000</v>
      </c>
      <c r="H219" t="e">
        <v>#N/A</v>
      </c>
      <c r="I219" t="e">
        <v>#N/A</v>
      </c>
      <c r="J219" t="e">
        <v>#N/A</v>
      </c>
      <c r="K219" t="e">
        <v>#N/A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>
        <v>11.25</v>
      </c>
      <c r="W219">
        <v>48782000</v>
      </c>
      <c r="X219">
        <f t="shared" si="24"/>
        <v>48782000</v>
      </c>
      <c r="Y219">
        <f t="shared" si="25"/>
        <v>0</v>
      </c>
      <c r="Z219" cm="1">
        <f t="array" aca="1" ref="Z219" ca="1">SumCellsByColor($B219:$U219,Z$2)</f>
        <v>21552000</v>
      </c>
      <c r="AA219" cm="1">
        <f t="array" aca="1" ref="AA219" ca="1">SumCellsByColor($B219:$U219,AA$2)</f>
        <v>0</v>
      </c>
      <c r="AB219" cm="1">
        <f t="array" aca="1" ref="AB219" ca="1">SumCellsByColor($B219:$U219,AB$2)</f>
        <v>0</v>
      </c>
      <c r="AC219" cm="1">
        <f t="array" aca="1" ref="AC219" ca="1">SumCellsByColor($B219:$U219,AC$2)</f>
        <v>0</v>
      </c>
      <c r="AD219" cm="1">
        <f t="array" aca="1" ref="AD219" ca="1">IFERROR(SumCellsByColor($B219:$U219,AD$2), 0)</f>
        <v>0</v>
      </c>
      <c r="AE219" t="e" cm="1">
        <f t="array" aca="1" ref="AE219" ca="1">SumCellsByColor($B219:$U219,AE$2)</f>
        <v>#VALUE!</v>
      </c>
      <c r="AF219">
        <f t="shared" ca="1" si="26"/>
        <v>0</v>
      </c>
      <c r="AG219">
        <f t="shared" ca="1" si="27"/>
        <v>0.44180230412857202</v>
      </c>
      <c r="AH219" t="str">
        <f t="shared" ca="1" si="28"/>
        <v>#N/A</v>
      </c>
      <c r="AI219">
        <f t="shared" ca="1" si="29"/>
        <v>0.44180230412857202</v>
      </c>
      <c r="AJ219">
        <f t="shared" ca="1" si="30"/>
        <v>1</v>
      </c>
      <c r="AK219">
        <f t="shared" si="31"/>
        <v>0</v>
      </c>
    </row>
    <row r="220" spans="1:37">
      <c r="A220" s="2" t="s">
        <v>324</v>
      </c>
      <c r="B220" s="3" t="s">
        <v>636</v>
      </c>
      <c r="C220" s="3">
        <v>4073000</v>
      </c>
      <c r="D220" t="e">
        <v>#N/A</v>
      </c>
      <c r="E220" t="e">
        <v>#N/A</v>
      </c>
      <c r="F220" s="11" t="s">
        <v>33</v>
      </c>
      <c r="G220" s="10">
        <v>1512000</v>
      </c>
      <c r="H220" t="s">
        <v>30</v>
      </c>
      <c r="I220">
        <v>6359000</v>
      </c>
      <c r="J220" t="e">
        <v>#N/A</v>
      </c>
      <c r="K220" t="e">
        <v>#N/A</v>
      </c>
      <c r="L220" t="e">
        <v>#N/A</v>
      </c>
      <c r="M220" t="e">
        <v>#N/A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>
        <v>11.23</v>
      </c>
      <c r="W220">
        <v>11856000</v>
      </c>
      <c r="X220">
        <f t="shared" si="24"/>
        <v>11944000</v>
      </c>
      <c r="Y220">
        <f t="shared" si="25"/>
        <v>-88000</v>
      </c>
      <c r="Z220" cm="1">
        <f t="array" aca="1" ref="Z220" ca="1">SumCellsByColor($B220:$U220,Z$2)</f>
        <v>4073000</v>
      </c>
      <c r="AA220" cm="1">
        <f t="array" aca="1" ref="AA220" ca="1">SumCellsByColor($B220:$U220,AA$2)</f>
        <v>0</v>
      </c>
      <c r="AB220" cm="1">
        <f t="array" aca="1" ref="AB220" ca="1">SumCellsByColor($B220:$U220,AB$2)</f>
        <v>0</v>
      </c>
      <c r="AC220" cm="1">
        <f t="array" aca="1" ref="AC220" ca="1">SumCellsByColor($B220:$U220,AC$2)</f>
        <v>0</v>
      </c>
      <c r="AD220" cm="1">
        <f t="array" aca="1" ref="AD220" ca="1">IFERROR(SumCellsByColor($B220:$U220,AD$2), 0)</f>
        <v>1512000</v>
      </c>
      <c r="AE220" t="e" cm="1">
        <f t="array" aca="1" ref="AE220" ca="1">SumCellsByColor($B220:$U220,AE$2)</f>
        <v>#VALUE!</v>
      </c>
      <c r="AF220">
        <f t="shared" ca="1" si="26"/>
        <v>0.12659075686537175</v>
      </c>
      <c r="AG220">
        <f t="shared" ca="1" si="27"/>
        <v>0.34100803750837239</v>
      </c>
      <c r="AH220">
        <f t="shared" ca="1" si="28"/>
        <v>0.12659075686537175</v>
      </c>
      <c r="AI220">
        <f t="shared" ca="1" si="29"/>
        <v>0.34100803750837239</v>
      </c>
      <c r="AJ220">
        <f t="shared" ca="1" si="30"/>
        <v>0</v>
      </c>
      <c r="AK220">
        <f t="shared" si="31"/>
        <v>0</v>
      </c>
    </row>
    <row r="221" spans="1:37">
      <c r="A221" s="2" t="s">
        <v>325</v>
      </c>
      <c r="B221" s="3" t="s">
        <v>636</v>
      </c>
      <c r="C221" s="3">
        <v>2461126</v>
      </c>
      <c r="D221" t="e">
        <v>#N/A</v>
      </c>
      <c r="E221" t="e">
        <v>#N/A</v>
      </c>
      <c r="F221" t="s">
        <v>47</v>
      </c>
      <c r="G221">
        <v>148684</v>
      </c>
      <c r="H221" t="s">
        <v>36</v>
      </c>
      <c r="I221">
        <v>93352</v>
      </c>
      <c r="J221" s="11" t="s">
        <v>34</v>
      </c>
      <c r="K221" s="10">
        <v>92534</v>
      </c>
      <c r="L221" t="s">
        <v>52</v>
      </c>
      <c r="M221">
        <v>250804</v>
      </c>
      <c r="N221" t="e">
        <v>#N/A</v>
      </c>
      <c r="O221" t="e">
        <v>#N/A</v>
      </c>
      <c r="P221" t="e">
        <v>#N/A</v>
      </c>
      <c r="Q221" t="e">
        <v>#N/A</v>
      </c>
      <c r="R221" t="e">
        <v>#N/A</v>
      </c>
      <c r="S221" t="e">
        <v>#N/A</v>
      </c>
      <c r="T221" t="e">
        <v>#N/A</v>
      </c>
      <c r="U221" t="e">
        <v>#N/A</v>
      </c>
      <c r="V221">
        <v>16.93</v>
      </c>
      <c r="W221">
        <v>3046500</v>
      </c>
      <c r="X221">
        <f t="shared" si="24"/>
        <v>3046500</v>
      </c>
      <c r="Y221">
        <f t="shared" si="25"/>
        <v>0</v>
      </c>
      <c r="Z221" cm="1">
        <f t="array" aca="1" ref="Z221" ca="1">SumCellsByColor($B221:$U221,Z$2)</f>
        <v>2461126</v>
      </c>
      <c r="AA221" cm="1">
        <f t="array" aca="1" ref="AA221" ca="1">SumCellsByColor($B221:$U221,AA$2)</f>
        <v>0</v>
      </c>
      <c r="AB221" cm="1">
        <f t="array" aca="1" ref="AB221" ca="1">SumCellsByColor($B221:$U221,AB$2)</f>
        <v>0</v>
      </c>
      <c r="AC221" cm="1">
        <f t="array" aca="1" ref="AC221" ca="1">SumCellsByColor($B221:$U221,AC$2)</f>
        <v>0</v>
      </c>
      <c r="AD221" cm="1">
        <f t="array" aca="1" ref="AD221" ca="1">IFERROR(SumCellsByColor($B221:$U221,AD$2), 0)</f>
        <v>92534</v>
      </c>
      <c r="AE221" t="e" cm="1">
        <f t="array" aca="1" ref="AE221" ca="1">SumCellsByColor($B221:$U221,AE$2)</f>
        <v>#VALUE!</v>
      </c>
      <c r="AF221">
        <f t="shared" ca="1" si="26"/>
        <v>3.0373871655998686E-2</v>
      </c>
      <c r="AG221">
        <f t="shared" ca="1" si="27"/>
        <v>0.80785360249466598</v>
      </c>
      <c r="AH221">
        <f t="shared" ca="1" si="28"/>
        <v>3.0373871655998686E-2</v>
      </c>
      <c r="AI221">
        <f t="shared" ca="1" si="29"/>
        <v>0.80785360249466598</v>
      </c>
      <c r="AJ221">
        <f t="shared" ca="1" si="30"/>
        <v>0</v>
      </c>
      <c r="AK221">
        <f t="shared" si="31"/>
        <v>0</v>
      </c>
    </row>
    <row r="222" spans="1:37">
      <c r="A222" s="2" t="s">
        <v>326</v>
      </c>
      <c r="B222" s="3" t="s">
        <v>636</v>
      </c>
      <c r="C222" s="3">
        <v>786296</v>
      </c>
      <c r="D222" t="e">
        <v>#N/A</v>
      </c>
      <c r="E222" t="e">
        <v>#N/A</v>
      </c>
      <c r="F222" s="12" t="s">
        <v>23</v>
      </c>
      <c r="G222" s="5">
        <v>652295</v>
      </c>
      <c r="H222" t="s">
        <v>30</v>
      </c>
      <c r="I222">
        <v>239348</v>
      </c>
      <c r="J222" t="e">
        <v>#N/A</v>
      </c>
      <c r="K222" t="e">
        <v>#N/A</v>
      </c>
      <c r="L222" t="e">
        <v>#N/A</v>
      </c>
      <c r="M222" t="e">
        <v>#N/A</v>
      </c>
      <c r="N222" t="e">
        <v>#N/A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T222" t="e">
        <v>#N/A</v>
      </c>
      <c r="U222" t="e">
        <v>#N/A</v>
      </c>
      <c r="V222">
        <v>8.65</v>
      </c>
      <c r="W222">
        <v>1677939</v>
      </c>
      <c r="X222">
        <f t="shared" si="24"/>
        <v>1677939</v>
      </c>
      <c r="Y222">
        <f t="shared" si="25"/>
        <v>0</v>
      </c>
      <c r="Z222" cm="1">
        <f t="array" aca="1" ref="Z222" ca="1">SumCellsByColor($B222:$U222,Z$2)</f>
        <v>786296</v>
      </c>
      <c r="AA222" cm="1">
        <f t="array" aca="1" ref="AA222" ca="1">SumCellsByColor($B222:$U222,AA$2)</f>
        <v>0</v>
      </c>
      <c r="AB222" cm="1">
        <f t="array" aca="1" ref="AB222" ca="1">SumCellsByColor($B222:$U222,AB$2)</f>
        <v>652295</v>
      </c>
      <c r="AC222" cm="1">
        <f t="array" aca="1" ref="AC222" ca="1">SumCellsByColor($B222:$U222,AC$2)</f>
        <v>0</v>
      </c>
      <c r="AD222" cm="1">
        <f t="array" aca="1" ref="AD222" ca="1">IFERROR(SumCellsByColor($B222:$U222,AD$2), 0)</f>
        <v>0</v>
      </c>
      <c r="AE222" t="e" cm="1">
        <f t="array" aca="1" ref="AE222" ca="1">SumCellsByColor($B222:$U222,AE$2)</f>
        <v>#VALUE!</v>
      </c>
      <c r="AF222">
        <f t="shared" ca="1" si="26"/>
        <v>0.38874774351153407</v>
      </c>
      <c r="AG222">
        <f t="shared" ca="1" si="27"/>
        <v>0.46860821519733437</v>
      </c>
      <c r="AH222">
        <f t="shared" ca="1" si="28"/>
        <v>0.38874774351153407</v>
      </c>
      <c r="AI222">
        <f t="shared" ca="1" si="29"/>
        <v>0.46860821519733437</v>
      </c>
      <c r="AJ222">
        <f t="shared" ca="1" si="30"/>
        <v>0</v>
      </c>
      <c r="AK222">
        <f t="shared" si="31"/>
        <v>0</v>
      </c>
    </row>
    <row r="223" spans="1:37">
      <c r="A223" s="2" t="s">
        <v>327</v>
      </c>
      <c r="B223" s="3" t="s">
        <v>636</v>
      </c>
      <c r="C223" s="3">
        <v>3471150</v>
      </c>
      <c r="D223" t="e">
        <v>#N/A</v>
      </c>
      <c r="E223" t="e">
        <v>#N/A</v>
      </c>
      <c r="F223" t="e">
        <v>#N/A</v>
      </c>
      <c r="G223" t="e">
        <v>#N/A</v>
      </c>
      <c r="H223" t="e">
        <v>#N/A</v>
      </c>
      <c r="I223" t="e">
        <v>#N/A</v>
      </c>
      <c r="J223" t="e">
        <v>#N/A</v>
      </c>
      <c r="K223" t="e">
        <v>#N/A</v>
      </c>
      <c r="L223" t="e">
        <v>#N/A</v>
      </c>
      <c r="M223" t="e">
        <v>#N/A</v>
      </c>
      <c r="N223" t="e">
        <v>#N/A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T223" t="e">
        <v>#N/A</v>
      </c>
      <c r="U223" t="e">
        <v>#N/A</v>
      </c>
      <c r="V223">
        <v>16.79</v>
      </c>
      <c r="W223">
        <v>3471150</v>
      </c>
      <c r="X223">
        <f t="shared" si="24"/>
        <v>3471150</v>
      </c>
      <c r="Y223">
        <f t="shared" si="25"/>
        <v>0</v>
      </c>
      <c r="Z223" cm="1">
        <f t="array" aca="1" ref="Z223" ca="1">SumCellsByColor($B223:$U223,Z$2)</f>
        <v>3471150</v>
      </c>
      <c r="AA223" cm="1">
        <f t="array" aca="1" ref="AA223" ca="1">SumCellsByColor($B223:$U223,AA$2)</f>
        <v>0</v>
      </c>
      <c r="AB223" cm="1">
        <f t="array" aca="1" ref="AB223" ca="1">SumCellsByColor($B223:$U223,AB$2)</f>
        <v>0</v>
      </c>
      <c r="AC223" cm="1">
        <f t="array" aca="1" ref="AC223" ca="1">SumCellsByColor($B223:$U223,AC$2)</f>
        <v>0</v>
      </c>
      <c r="AD223" cm="1">
        <f t="array" aca="1" ref="AD223" ca="1">IFERROR(SumCellsByColor($B223:$U223,AD$2), 0)</f>
        <v>0</v>
      </c>
      <c r="AE223" t="e" cm="1">
        <f t="array" aca="1" ref="AE223" ca="1">SumCellsByColor($B223:$U223,AE$2)</f>
        <v>#VALUE!</v>
      </c>
      <c r="AF223">
        <f t="shared" ca="1" si="26"/>
        <v>0</v>
      </c>
      <c r="AG223">
        <f t="shared" ca="1" si="27"/>
        <v>1</v>
      </c>
      <c r="AH223">
        <f t="shared" ca="1" si="28"/>
        <v>0</v>
      </c>
      <c r="AI223">
        <f t="shared" ca="1" si="29"/>
        <v>1</v>
      </c>
      <c r="AJ223">
        <f t="shared" ca="1" si="30"/>
        <v>0</v>
      </c>
      <c r="AK223">
        <f t="shared" si="31"/>
        <v>0</v>
      </c>
    </row>
    <row r="224" spans="1:37">
      <c r="A224" s="2" t="s">
        <v>328</v>
      </c>
      <c r="B224" s="4" t="s">
        <v>117</v>
      </c>
      <c r="C224" s="4">
        <v>14062000</v>
      </c>
      <c r="D224" t="e">
        <v>#N/A</v>
      </c>
      <c r="E224" t="e">
        <v>#N/A</v>
      </c>
      <c r="F224" s="11" t="s">
        <v>33</v>
      </c>
      <c r="G224" s="10">
        <v>69000</v>
      </c>
      <c r="H224" t="s">
        <v>30</v>
      </c>
      <c r="I224">
        <v>572000</v>
      </c>
      <c r="J224" t="e">
        <v>#N/A</v>
      </c>
      <c r="K224" t="e">
        <v>#N/A</v>
      </c>
      <c r="L224" t="e">
        <v>#N/A</v>
      </c>
      <c r="M224" t="e">
        <v>#N/A</v>
      </c>
      <c r="N224" t="e">
        <v>#N/A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T224" t="e">
        <v>#N/A</v>
      </c>
      <c r="U224" t="e">
        <v>#N/A</v>
      </c>
      <c r="V224">
        <v>16.25</v>
      </c>
      <c r="W224">
        <v>14461000</v>
      </c>
      <c r="X224">
        <f t="shared" si="24"/>
        <v>14703000</v>
      </c>
      <c r="Y224">
        <f t="shared" si="25"/>
        <v>-242000</v>
      </c>
      <c r="Z224" cm="1">
        <f t="array" aca="1" ref="Z224" ca="1">SumCellsByColor($B224:$U224,Z$2)</f>
        <v>0</v>
      </c>
      <c r="AA224" cm="1">
        <f t="array" aca="1" ref="AA224" ca="1">SumCellsByColor($B224:$U224,AA$2)</f>
        <v>14062000</v>
      </c>
      <c r="AB224" cm="1">
        <f t="array" aca="1" ref="AB224" ca="1">SumCellsByColor($B224:$U224,AB$2)</f>
        <v>0</v>
      </c>
      <c r="AC224" cm="1">
        <f t="array" aca="1" ref="AC224" ca="1">SumCellsByColor($B224:$U224,AC$2)</f>
        <v>0</v>
      </c>
      <c r="AD224" cm="1">
        <f t="array" aca="1" ref="AD224" ca="1">IFERROR(SumCellsByColor($B224:$U224,AD$2), 0)</f>
        <v>69000</v>
      </c>
      <c r="AE224" t="e" cm="1">
        <f t="array" aca="1" ref="AE224" ca="1">SumCellsByColor($B224:$U224,AE$2)</f>
        <v>#VALUE!</v>
      </c>
      <c r="AF224">
        <f t="shared" ca="1" si="26"/>
        <v>4.6929198122832071E-3</v>
      </c>
      <c r="AG224">
        <f t="shared" ca="1" si="27"/>
        <v>0</v>
      </c>
      <c r="AH224">
        <f t="shared" ca="1" si="28"/>
        <v>4.6929198122832071E-3</v>
      </c>
      <c r="AI224">
        <f t="shared" ca="1" si="29"/>
        <v>0.95640345507719515</v>
      </c>
      <c r="AJ224">
        <f t="shared" ca="1" si="30"/>
        <v>0</v>
      </c>
      <c r="AK224">
        <f t="shared" si="31"/>
        <v>0</v>
      </c>
    </row>
    <row r="225" spans="1:37">
      <c r="A225" s="2" t="s">
        <v>329</v>
      </c>
      <c r="B225" s="3" t="s">
        <v>637</v>
      </c>
      <c r="C225" s="3">
        <v>2251023</v>
      </c>
      <c r="D225" t="e">
        <v>#N/A</v>
      </c>
      <c r="E225" t="e">
        <v>#N/A</v>
      </c>
      <c r="F225" t="s">
        <v>7</v>
      </c>
      <c r="G225">
        <v>1536192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>
        <v>2.6</v>
      </c>
      <c r="W225">
        <v>3787215</v>
      </c>
      <c r="X225">
        <f t="shared" si="24"/>
        <v>3787215</v>
      </c>
      <c r="Y225">
        <f t="shared" si="25"/>
        <v>0</v>
      </c>
      <c r="Z225" cm="1">
        <f t="array" aca="1" ref="Z225" ca="1">SumCellsByColor($B225:$U225,Z$2)</f>
        <v>2251023</v>
      </c>
      <c r="AA225" cm="1">
        <f t="array" aca="1" ref="AA225" ca="1">SumCellsByColor($B225:$U225,AA$2)</f>
        <v>0</v>
      </c>
      <c r="AB225" cm="1">
        <f t="array" aca="1" ref="AB225" ca="1">SumCellsByColor($B225:$U225,AB$2)</f>
        <v>0</v>
      </c>
      <c r="AC225" cm="1">
        <f t="array" aca="1" ref="AC225" ca="1">SumCellsByColor($B225:$U225,AC$2)</f>
        <v>0</v>
      </c>
      <c r="AD225" cm="1">
        <f t="array" aca="1" ref="AD225" ca="1">IFERROR(SumCellsByColor($B225:$U225,AD$2), 0)</f>
        <v>0</v>
      </c>
      <c r="AE225" t="e" cm="1">
        <f t="array" aca="1" ref="AE225" ca="1">SumCellsByColor($B225:$U225,AE$2)</f>
        <v>#VALUE!</v>
      </c>
      <c r="AF225">
        <f t="shared" ca="1" si="26"/>
        <v>0</v>
      </c>
      <c r="AG225">
        <f t="shared" ca="1" si="27"/>
        <v>0.59437423014008972</v>
      </c>
      <c r="AH225" t="str">
        <f t="shared" ca="1" si="28"/>
        <v>#N/A</v>
      </c>
      <c r="AI225">
        <f t="shared" ca="1" si="29"/>
        <v>0.59437423014008972</v>
      </c>
      <c r="AJ225">
        <f t="shared" ca="1" si="30"/>
        <v>1</v>
      </c>
      <c r="AK225">
        <f t="shared" si="31"/>
        <v>0</v>
      </c>
    </row>
    <row r="226" spans="1:37">
      <c r="A226" s="2" t="s">
        <v>330</v>
      </c>
      <c r="B226" s="3" t="s">
        <v>636</v>
      </c>
      <c r="C226" s="3">
        <v>329807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>
        <v>60.72</v>
      </c>
      <c r="W226">
        <v>329807</v>
      </c>
      <c r="X226">
        <f t="shared" si="24"/>
        <v>329807</v>
      </c>
      <c r="Y226">
        <f t="shared" si="25"/>
        <v>0</v>
      </c>
      <c r="Z226" cm="1">
        <f t="array" aca="1" ref="Z226" ca="1">SumCellsByColor($B226:$U226,Z$2)</f>
        <v>329807</v>
      </c>
      <c r="AA226" cm="1">
        <f t="array" aca="1" ref="AA226" ca="1">SumCellsByColor($B226:$U226,AA$2)</f>
        <v>0</v>
      </c>
      <c r="AB226" cm="1">
        <f t="array" aca="1" ref="AB226" ca="1">SumCellsByColor($B226:$U226,AB$2)</f>
        <v>0</v>
      </c>
      <c r="AC226" cm="1">
        <f t="array" aca="1" ref="AC226" ca="1">SumCellsByColor($B226:$U226,AC$2)</f>
        <v>0</v>
      </c>
      <c r="AD226" cm="1">
        <f t="array" aca="1" ref="AD226" ca="1">IFERROR(SumCellsByColor($B226:$U226,AD$2), 0)</f>
        <v>0</v>
      </c>
      <c r="AE226" t="e" cm="1">
        <f t="array" aca="1" ref="AE226" ca="1">SumCellsByColor($B226:$U226,AE$2)</f>
        <v>#VALUE!</v>
      </c>
      <c r="AF226">
        <f t="shared" ca="1" si="26"/>
        <v>0</v>
      </c>
      <c r="AG226">
        <f t="shared" ca="1" si="27"/>
        <v>1</v>
      </c>
      <c r="AH226">
        <f t="shared" ca="1" si="28"/>
        <v>0</v>
      </c>
      <c r="AI226">
        <f t="shared" ca="1" si="29"/>
        <v>1</v>
      </c>
      <c r="AJ226">
        <f t="shared" ca="1" si="30"/>
        <v>0</v>
      </c>
      <c r="AK226">
        <f t="shared" si="31"/>
        <v>0</v>
      </c>
    </row>
    <row r="227" spans="1:37">
      <c r="A227" s="2" t="s">
        <v>331</v>
      </c>
      <c r="B227" s="3" t="s">
        <v>636</v>
      </c>
      <c r="C227" s="3">
        <v>4848125</v>
      </c>
      <c r="D227" t="e">
        <v>#N/A</v>
      </c>
      <c r="E227" t="e">
        <v>#N/A</v>
      </c>
      <c r="F227" s="11" t="s">
        <v>33</v>
      </c>
      <c r="G227" s="10">
        <v>1314550</v>
      </c>
      <c r="H227" t="s">
        <v>30</v>
      </c>
      <c r="I227">
        <v>3245274</v>
      </c>
      <c r="J227" t="e">
        <v>#N/A</v>
      </c>
      <c r="K227" t="e">
        <v>#N/A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>
        <v>12.78</v>
      </c>
      <c r="W227">
        <v>9407949</v>
      </c>
      <c r="X227">
        <f t="shared" si="24"/>
        <v>9407949</v>
      </c>
      <c r="Y227">
        <f t="shared" si="25"/>
        <v>0</v>
      </c>
      <c r="Z227" cm="1">
        <f t="array" aca="1" ref="Z227" ca="1">SumCellsByColor($B227:$U227,Z$2)</f>
        <v>4848125</v>
      </c>
      <c r="AA227" cm="1">
        <f t="array" aca="1" ref="AA227" ca="1">SumCellsByColor($B227:$U227,AA$2)</f>
        <v>0</v>
      </c>
      <c r="AB227" cm="1">
        <f t="array" aca="1" ref="AB227" ca="1">SumCellsByColor($B227:$U227,AB$2)</f>
        <v>0</v>
      </c>
      <c r="AC227" cm="1">
        <f t="array" aca="1" ref="AC227" ca="1">SumCellsByColor($B227:$U227,AC$2)</f>
        <v>0</v>
      </c>
      <c r="AD227" cm="1">
        <f t="array" aca="1" ref="AD227" ca="1">IFERROR(SumCellsByColor($B227:$U227,AD$2), 0)</f>
        <v>1314550</v>
      </c>
      <c r="AE227" t="e" cm="1">
        <f t="array" aca="1" ref="AE227" ca="1">SumCellsByColor($B227:$U227,AE$2)</f>
        <v>#VALUE!</v>
      </c>
      <c r="AF227">
        <f t="shared" ca="1" si="26"/>
        <v>0.13972758568312818</v>
      </c>
      <c r="AG227">
        <f t="shared" ca="1" si="27"/>
        <v>0.51532220253319827</v>
      </c>
      <c r="AH227">
        <f t="shared" ca="1" si="28"/>
        <v>0.13972758568312818</v>
      </c>
      <c r="AI227">
        <f t="shared" ca="1" si="29"/>
        <v>0.51532220253319827</v>
      </c>
      <c r="AJ227">
        <f t="shared" ca="1" si="30"/>
        <v>0</v>
      </c>
      <c r="AK227">
        <f t="shared" si="31"/>
        <v>0</v>
      </c>
    </row>
    <row r="228" spans="1:37">
      <c r="A228" s="2" t="s">
        <v>332</v>
      </c>
      <c r="B228" s="3" t="s">
        <v>637</v>
      </c>
      <c r="C228" s="3">
        <v>494546</v>
      </c>
      <c r="D228" t="e">
        <v>#N/A</v>
      </c>
      <c r="E228" t="e">
        <v>#N/A</v>
      </c>
      <c r="F228" t="s">
        <v>63</v>
      </c>
      <c r="G228">
        <v>136549</v>
      </c>
      <c r="H228" t="e">
        <v>#N/A</v>
      </c>
      <c r="I228" t="e">
        <v>#N/A</v>
      </c>
      <c r="J228" t="e">
        <v>#N/A</v>
      </c>
      <c r="K228" t="e">
        <v>#N/A</v>
      </c>
      <c r="L228" t="e">
        <v>#N/A</v>
      </c>
      <c r="M228" t="e">
        <v>#N/A</v>
      </c>
      <c r="N228" t="e">
        <v>#N/A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>
        <v>34.68</v>
      </c>
      <c r="W228">
        <v>599122</v>
      </c>
      <c r="X228">
        <f t="shared" si="24"/>
        <v>631095</v>
      </c>
      <c r="Y228">
        <f t="shared" si="25"/>
        <v>-31973</v>
      </c>
      <c r="Z228" cm="1">
        <f t="array" aca="1" ref="Z228" ca="1">SumCellsByColor($B228:$U228,Z$2)</f>
        <v>494546</v>
      </c>
      <c r="AA228" cm="1">
        <f t="array" aca="1" ref="AA228" ca="1">SumCellsByColor($B228:$U228,AA$2)</f>
        <v>0</v>
      </c>
      <c r="AB228" cm="1">
        <f t="array" aca="1" ref="AB228" ca="1">SumCellsByColor($B228:$U228,AB$2)</f>
        <v>0</v>
      </c>
      <c r="AC228" cm="1">
        <f t="array" aca="1" ref="AC228" ca="1">SumCellsByColor($B228:$U228,AC$2)</f>
        <v>0</v>
      </c>
      <c r="AD228" cm="1">
        <f t="array" aca="1" ref="AD228" ca="1">IFERROR(SumCellsByColor($B228:$U228,AD$2), 0)</f>
        <v>0</v>
      </c>
      <c r="AE228" t="e" cm="1">
        <f t="array" aca="1" ref="AE228" ca="1">SumCellsByColor($B228:$U228,AE$2)</f>
        <v>#VALUE!</v>
      </c>
      <c r="AF228">
        <f t="shared" ca="1" si="26"/>
        <v>0</v>
      </c>
      <c r="AG228">
        <f t="shared" ca="1" si="27"/>
        <v>0.78363162439886225</v>
      </c>
      <c r="AH228" t="str">
        <f t="shared" ca="1" si="28"/>
        <v>#N/A</v>
      </c>
      <c r="AI228">
        <f t="shared" ca="1" si="29"/>
        <v>0.78363162439886225</v>
      </c>
      <c r="AJ228">
        <f t="shared" ca="1" si="30"/>
        <v>1</v>
      </c>
      <c r="AK228">
        <f t="shared" si="31"/>
        <v>0</v>
      </c>
    </row>
    <row r="229" spans="1:37">
      <c r="A229" s="2" t="s">
        <v>333</v>
      </c>
      <c r="B229" s="3" t="s">
        <v>637</v>
      </c>
      <c r="C229" s="3">
        <v>1702000</v>
      </c>
      <c r="D229" t="e">
        <v>#N/A</v>
      </c>
      <c r="E229" t="e">
        <v>#N/A</v>
      </c>
      <c r="F229" s="12" t="s">
        <v>23</v>
      </c>
      <c r="G229" s="5">
        <v>964000</v>
      </c>
      <c r="H229" t="s">
        <v>334</v>
      </c>
      <c r="I229">
        <v>215000</v>
      </c>
      <c r="J229" t="s">
        <v>41</v>
      </c>
      <c r="K229">
        <v>215000</v>
      </c>
      <c r="L229" t="e">
        <v>#N/A</v>
      </c>
      <c r="M229" t="e">
        <v>#N/A</v>
      </c>
      <c r="N229" t="e">
        <v>#N/A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T229" t="e">
        <v>#N/A</v>
      </c>
      <c r="U229" t="e">
        <v>#N/A</v>
      </c>
      <c r="V229">
        <v>9.74</v>
      </c>
      <c r="W229">
        <v>3152000</v>
      </c>
      <c r="X229">
        <f t="shared" si="24"/>
        <v>3096000</v>
      </c>
      <c r="Y229">
        <f t="shared" si="25"/>
        <v>56000</v>
      </c>
      <c r="Z229" cm="1">
        <f t="array" aca="1" ref="Z229" ca="1">SumCellsByColor($B229:$U229,Z$2)</f>
        <v>1702000</v>
      </c>
      <c r="AA229" cm="1">
        <f t="array" aca="1" ref="AA229" ca="1">SumCellsByColor($B229:$U229,AA$2)</f>
        <v>0</v>
      </c>
      <c r="AB229" cm="1">
        <f t="array" aca="1" ref="AB229" ca="1">SumCellsByColor($B229:$U229,AB$2)</f>
        <v>964000</v>
      </c>
      <c r="AC229" cm="1">
        <f t="array" aca="1" ref="AC229" ca="1">SumCellsByColor($B229:$U229,AC$2)</f>
        <v>0</v>
      </c>
      <c r="AD229" cm="1">
        <f t="array" aca="1" ref="AD229" ca="1">IFERROR(SumCellsByColor($B229:$U229,AD$2), 0)</f>
        <v>0</v>
      </c>
      <c r="AE229" t="e" cm="1">
        <f t="array" aca="1" ref="AE229" ca="1">SumCellsByColor($B229:$U229,AE$2)</f>
        <v>#VALUE!</v>
      </c>
      <c r="AF229">
        <f t="shared" ca="1" si="26"/>
        <v>0.31136950904392763</v>
      </c>
      <c r="AG229">
        <f t="shared" ca="1" si="27"/>
        <v>0.54974160206718348</v>
      </c>
      <c r="AH229">
        <f t="shared" ca="1" si="28"/>
        <v>0.31136950904392763</v>
      </c>
      <c r="AI229">
        <f t="shared" ca="1" si="29"/>
        <v>0.54974160206718348</v>
      </c>
      <c r="AJ229">
        <f t="shared" ca="1" si="30"/>
        <v>0</v>
      </c>
      <c r="AK229">
        <f t="shared" si="31"/>
        <v>0</v>
      </c>
    </row>
    <row r="230" spans="1:37">
      <c r="A230" s="2" t="s">
        <v>335</v>
      </c>
      <c r="B230" s="4" t="s">
        <v>117</v>
      </c>
      <c r="C230" s="4">
        <v>4220976</v>
      </c>
      <c r="D230" t="e">
        <v>#N/A</v>
      </c>
      <c r="E230" t="e">
        <v>#N/A</v>
      </c>
      <c r="F230" t="e">
        <v>#N/A</v>
      </c>
      <c r="G230" t="e">
        <v>#N/A</v>
      </c>
      <c r="H230" t="e">
        <v>#N/A</v>
      </c>
      <c r="I230" t="e">
        <v>#N/A</v>
      </c>
      <c r="J230" t="e">
        <v>#N/A</v>
      </c>
      <c r="K230" t="e">
        <v>#N/A</v>
      </c>
      <c r="L230" t="e">
        <v>#N/A</v>
      </c>
      <c r="M230" t="e">
        <v>#N/A</v>
      </c>
      <c r="N230" t="e">
        <v>#N/A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T230" t="e">
        <v>#N/A</v>
      </c>
      <c r="U230" t="e">
        <v>#N/A</v>
      </c>
      <c r="V230">
        <v>11.71</v>
      </c>
      <c r="W230">
        <v>4220976</v>
      </c>
      <c r="X230">
        <f t="shared" si="24"/>
        <v>4220976</v>
      </c>
      <c r="Y230">
        <f t="shared" si="25"/>
        <v>0</v>
      </c>
      <c r="Z230" cm="1">
        <f t="array" aca="1" ref="Z230" ca="1">SumCellsByColor($B230:$U230,Z$2)</f>
        <v>0</v>
      </c>
      <c r="AA230" cm="1">
        <f t="array" aca="1" ref="AA230" ca="1">SumCellsByColor($B230:$U230,AA$2)</f>
        <v>4220976</v>
      </c>
      <c r="AB230" cm="1">
        <f t="array" aca="1" ref="AB230" ca="1">SumCellsByColor($B230:$U230,AB$2)</f>
        <v>0</v>
      </c>
      <c r="AC230" cm="1">
        <f t="array" aca="1" ref="AC230" ca="1">SumCellsByColor($B230:$U230,AC$2)</f>
        <v>0</v>
      </c>
      <c r="AD230" cm="1">
        <f t="array" aca="1" ref="AD230" ca="1">IFERROR(SumCellsByColor($B230:$U230,AD$2), 0)</f>
        <v>0</v>
      </c>
      <c r="AE230" t="e" cm="1">
        <f t="array" aca="1" ref="AE230" ca="1">SumCellsByColor($B230:$U230,AE$2)</f>
        <v>#VALUE!</v>
      </c>
      <c r="AF230">
        <f t="shared" ca="1" si="26"/>
        <v>0</v>
      </c>
      <c r="AG230">
        <f t="shared" ca="1" si="27"/>
        <v>0</v>
      </c>
      <c r="AH230">
        <f t="shared" ca="1" si="28"/>
        <v>0</v>
      </c>
      <c r="AI230">
        <f t="shared" ca="1" si="29"/>
        <v>1</v>
      </c>
      <c r="AJ230">
        <f t="shared" ca="1" si="30"/>
        <v>0</v>
      </c>
      <c r="AK230">
        <f t="shared" si="31"/>
        <v>0</v>
      </c>
    </row>
    <row r="231" spans="1:37">
      <c r="A231" s="2" t="s">
        <v>336</v>
      </c>
      <c r="B231" s="3" t="s">
        <v>637</v>
      </c>
      <c r="C231" s="3">
        <v>2825000</v>
      </c>
      <c r="D231" t="e">
        <v>#N/A</v>
      </c>
      <c r="E231" t="e">
        <v>#N/A</v>
      </c>
      <c r="F231" s="12" t="s">
        <v>23</v>
      </c>
      <c r="G231" s="5">
        <v>8953000</v>
      </c>
      <c r="H231" t="s">
        <v>30</v>
      </c>
      <c r="I231">
        <v>215000</v>
      </c>
      <c r="J231" t="e">
        <v>#N/A</v>
      </c>
      <c r="K231" t="e">
        <v>#N/A</v>
      </c>
      <c r="L231" t="e">
        <v>#N/A</v>
      </c>
      <c r="M231" t="e">
        <v>#N/A</v>
      </c>
      <c r="N231" t="e">
        <v>#N/A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>
        <v>16.239999999999998</v>
      </c>
      <c r="W231">
        <v>11993000</v>
      </c>
      <c r="X231">
        <f t="shared" si="24"/>
        <v>11993000</v>
      </c>
      <c r="Y231">
        <f t="shared" si="25"/>
        <v>0</v>
      </c>
      <c r="Z231" cm="1">
        <f t="array" aca="1" ref="Z231" ca="1">SumCellsByColor($B231:$U231,Z$2)</f>
        <v>2825000</v>
      </c>
      <c r="AA231" cm="1">
        <f t="array" aca="1" ref="AA231" ca="1">SumCellsByColor($B231:$U231,AA$2)</f>
        <v>0</v>
      </c>
      <c r="AB231" cm="1">
        <f t="array" aca="1" ref="AB231" ca="1">SumCellsByColor($B231:$U231,AB$2)</f>
        <v>8953000</v>
      </c>
      <c r="AC231" cm="1">
        <f t="array" aca="1" ref="AC231" ca="1">SumCellsByColor($B231:$U231,AC$2)</f>
        <v>0</v>
      </c>
      <c r="AD231" cm="1">
        <f t="array" aca="1" ref="AD231" ca="1">IFERROR(SumCellsByColor($B231:$U231,AD$2), 0)</f>
        <v>0</v>
      </c>
      <c r="AE231" t="e" cm="1">
        <f t="array" aca="1" ref="AE231" ca="1">SumCellsByColor($B231:$U231,AE$2)</f>
        <v>#VALUE!</v>
      </c>
      <c r="AF231">
        <f t="shared" ca="1" si="26"/>
        <v>0.74651880263487036</v>
      </c>
      <c r="AG231">
        <f t="shared" ca="1" si="27"/>
        <v>0.23555407320937213</v>
      </c>
      <c r="AH231">
        <f t="shared" ca="1" si="28"/>
        <v>0.74651880263487036</v>
      </c>
      <c r="AI231">
        <f t="shared" ca="1" si="29"/>
        <v>0.23555407320937213</v>
      </c>
      <c r="AJ231">
        <f t="shared" ca="1" si="30"/>
        <v>0</v>
      </c>
      <c r="AK231">
        <f t="shared" si="31"/>
        <v>0</v>
      </c>
    </row>
    <row r="232" spans="1:37">
      <c r="A232" s="2" t="s">
        <v>337</v>
      </c>
      <c r="B232" s="3" t="s">
        <v>636</v>
      </c>
      <c r="C232" s="3">
        <v>9979000</v>
      </c>
      <c r="D232" t="e">
        <v>#N/A</v>
      </c>
      <c r="E232" t="e">
        <v>#N/A</v>
      </c>
      <c r="F232" s="11" t="s">
        <v>242</v>
      </c>
      <c r="G232" s="10">
        <v>1534000</v>
      </c>
      <c r="H232" s="11" t="s">
        <v>29</v>
      </c>
      <c r="I232" s="10">
        <v>1021000</v>
      </c>
      <c r="J232" t="s">
        <v>30</v>
      </c>
      <c r="K232">
        <v>4977000</v>
      </c>
      <c r="L232" t="e">
        <v>#N/A</v>
      </c>
      <c r="M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>
        <v>10.59</v>
      </c>
      <c r="W232">
        <v>17511000</v>
      </c>
      <c r="X232">
        <f t="shared" si="24"/>
        <v>17511000</v>
      </c>
      <c r="Y232">
        <f t="shared" si="25"/>
        <v>0</v>
      </c>
      <c r="Z232" cm="1">
        <f t="array" aca="1" ref="Z232" ca="1">SumCellsByColor($B232:$U232,Z$2)</f>
        <v>9979000</v>
      </c>
      <c r="AA232" cm="1">
        <f t="array" aca="1" ref="AA232" ca="1">SumCellsByColor($B232:$U232,AA$2)</f>
        <v>0</v>
      </c>
      <c r="AB232" cm="1">
        <f t="array" aca="1" ref="AB232" ca="1">SumCellsByColor($B232:$U232,AB$2)</f>
        <v>0</v>
      </c>
      <c r="AC232" cm="1">
        <f t="array" aca="1" ref="AC232" ca="1">SumCellsByColor($B232:$U232,AC$2)</f>
        <v>0</v>
      </c>
      <c r="AD232" cm="1">
        <f t="array" aca="1" ref="AD232" ca="1">IFERROR(SumCellsByColor($B232:$U232,AD$2), 0)</f>
        <v>2555000</v>
      </c>
      <c r="AE232" t="e" cm="1">
        <f t="array" aca="1" ref="AE232" ca="1">SumCellsByColor($B232:$U232,AE$2)</f>
        <v>#VALUE!</v>
      </c>
      <c r="AF232">
        <f t="shared" ca="1" si="26"/>
        <v>0.14590828622009022</v>
      </c>
      <c r="AG232">
        <f t="shared" ca="1" si="27"/>
        <v>0.56987036719776141</v>
      </c>
      <c r="AH232">
        <f t="shared" ca="1" si="28"/>
        <v>0.14590828622009022</v>
      </c>
      <c r="AI232">
        <f t="shared" ca="1" si="29"/>
        <v>0.56987036719776141</v>
      </c>
      <c r="AJ232">
        <f t="shared" ca="1" si="30"/>
        <v>0</v>
      </c>
      <c r="AK232">
        <f t="shared" si="31"/>
        <v>0</v>
      </c>
    </row>
    <row r="233" spans="1:37">
      <c r="A233" s="2" t="s">
        <v>338</v>
      </c>
      <c r="B233" t="e">
        <v>#N/A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>
        <v>7.02</v>
      </c>
      <c r="W233">
        <v>45738000</v>
      </c>
      <c r="X233">
        <f t="shared" si="24"/>
        <v>0</v>
      </c>
      <c r="Y233">
        <f t="shared" si="25"/>
        <v>45738000</v>
      </c>
      <c r="Z233" cm="1">
        <f t="array" aca="1" ref="Z233" ca="1">SumCellsByColor($B233:$U233,Z$2)</f>
        <v>0</v>
      </c>
      <c r="AA233" cm="1">
        <f t="array" aca="1" ref="AA233" ca="1">SumCellsByColor($B233:$U233,AA$2)</f>
        <v>0</v>
      </c>
      <c r="AB233" cm="1">
        <f t="array" aca="1" ref="AB233" ca="1">SumCellsByColor($B233:$U233,AB$2)</f>
        <v>0</v>
      </c>
      <c r="AC233" cm="1">
        <f t="array" aca="1" ref="AC233" ca="1">SumCellsByColor($B233:$U233,AC$2)</f>
        <v>0</v>
      </c>
      <c r="AD233" cm="1">
        <f t="array" aca="1" ref="AD233" ca="1">IFERROR(SumCellsByColor($B233:$U233,AD$2), 0)</f>
        <v>0</v>
      </c>
      <c r="AE233" t="e" cm="1">
        <f t="array" aca="1" ref="AE233" ca="1">SumCellsByColor($B233:$U233,AE$2)</f>
        <v>#VALUE!</v>
      </c>
      <c r="AF233" t="e">
        <f t="shared" ca="1" si="26"/>
        <v>#DIV/0!</v>
      </c>
      <c r="AG233" t="e">
        <f t="shared" ca="1" si="27"/>
        <v>#DIV/0!</v>
      </c>
      <c r="AH233" t="e">
        <f t="shared" ca="1" si="28"/>
        <v>#DIV/0!</v>
      </c>
      <c r="AI233" t="e">
        <f t="shared" ca="1" si="29"/>
        <v>#DIV/0!</v>
      </c>
      <c r="AJ233" t="e">
        <f t="shared" ca="1" si="30"/>
        <v>#DIV/0!</v>
      </c>
      <c r="AK233">
        <f t="shared" si="31"/>
        <v>1</v>
      </c>
    </row>
    <row r="234" spans="1:37">
      <c r="A234" s="2" t="s">
        <v>339</v>
      </c>
      <c r="B234" s="3" t="s">
        <v>637</v>
      </c>
      <c r="C234" s="3">
        <v>18007000</v>
      </c>
      <c r="D234" t="e">
        <v>#N/A</v>
      </c>
      <c r="E234" t="e">
        <v>#N/A</v>
      </c>
      <c r="F234" s="12" t="s">
        <v>23</v>
      </c>
      <c r="G234" s="5">
        <v>4313000</v>
      </c>
      <c r="H234" t="s">
        <v>96</v>
      </c>
      <c r="I234">
        <v>2703000</v>
      </c>
      <c r="J234" t="e">
        <v>#N/A</v>
      </c>
      <c r="K234" t="e">
        <v>#N/A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>
        <v>12.44</v>
      </c>
      <c r="W234">
        <v>25023000</v>
      </c>
      <c r="X234">
        <f t="shared" si="24"/>
        <v>25023000</v>
      </c>
      <c r="Y234">
        <f t="shared" si="25"/>
        <v>0</v>
      </c>
      <c r="Z234" cm="1">
        <f t="array" aca="1" ref="Z234" ca="1">SumCellsByColor($B234:$U234,Z$2)</f>
        <v>18007000</v>
      </c>
      <c r="AA234" cm="1">
        <f t="array" aca="1" ref="AA234" ca="1">SumCellsByColor($B234:$U234,AA$2)</f>
        <v>0</v>
      </c>
      <c r="AB234" cm="1">
        <f t="array" aca="1" ref="AB234" ca="1">SumCellsByColor($B234:$U234,AB$2)</f>
        <v>4313000</v>
      </c>
      <c r="AC234" cm="1">
        <f t="array" aca="1" ref="AC234" ca="1">SumCellsByColor($B234:$U234,AC$2)</f>
        <v>0</v>
      </c>
      <c r="AD234" cm="1">
        <f t="array" aca="1" ref="AD234" ca="1">IFERROR(SumCellsByColor($B234:$U234,AD$2), 0)</f>
        <v>0</v>
      </c>
      <c r="AE234" t="e" cm="1">
        <f t="array" aca="1" ref="AE234" ca="1">SumCellsByColor($B234:$U234,AE$2)</f>
        <v>#VALUE!</v>
      </c>
      <c r="AF234">
        <f t="shared" ca="1" si="26"/>
        <v>0.17236142748671224</v>
      </c>
      <c r="AG234">
        <f t="shared" ca="1" si="27"/>
        <v>0.71961795148463414</v>
      </c>
      <c r="AH234">
        <f t="shared" ca="1" si="28"/>
        <v>0.17236142748671224</v>
      </c>
      <c r="AI234">
        <f t="shared" ca="1" si="29"/>
        <v>0.71961795148463414</v>
      </c>
      <c r="AJ234">
        <f t="shared" ca="1" si="30"/>
        <v>0</v>
      </c>
      <c r="AK234">
        <f t="shared" si="31"/>
        <v>0</v>
      </c>
    </row>
    <row r="235" spans="1:37">
      <c r="A235" s="2" t="s">
        <v>340</v>
      </c>
      <c r="B235" t="e">
        <v>#N/A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>
        <v>6.62</v>
      </c>
      <c r="W235">
        <v>3675132</v>
      </c>
      <c r="X235">
        <f t="shared" si="24"/>
        <v>0</v>
      </c>
      <c r="Y235">
        <f t="shared" si="25"/>
        <v>3675132</v>
      </c>
      <c r="Z235" cm="1">
        <f t="array" aca="1" ref="Z235" ca="1">SumCellsByColor($B235:$U235,Z$2)</f>
        <v>0</v>
      </c>
      <c r="AA235" cm="1">
        <f t="array" aca="1" ref="AA235" ca="1">SumCellsByColor($B235:$U235,AA$2)</f>
        <v>0</v>
      </c>
      <c r="AB235" cm="1">
        <f t="array" aca="1" ref="AB235" ca="1">SumCellsByColor($B235:$U235,AB$2)</f>
        <v>0</v>
      </c>
      <c r="AC235" cm="1">
        <f t="array" aca="1" ref="AC235" ca="1">SumCellsByColor($B235:$U235,AC$2)</f>
        <v>0</v>
      </c>
      <c r="AD235" cm="1">
        <f t="array" aca="1" ref="AD235" ca="1">IFERROR(SumCellsByColor($B235:$U235,AD$2), 0)</f>
        <v>0</v>
      </c>
      <c r="AE235" t="e" cm="1">
        <f t="array" aca="1" ref="AE235" ca="1">SumCellsByColor($B235:$U235,AE$2)</f>
        <v>#VALUE!</v>
      </c>
      <c r="AF235" t="e">
        <f t="shared" ca="1" si="26"/>
        <v>#DIV/0!</v>
      </c>
      <c r="AG235" t="e">
        <f t="shared" ca="1" si="27"/>
        <v>#DIV/0!</v>
      </c>
      <c r="AH235" t="e">
        <f t="shared" ca="1" si="28"/>
        <v>#DIV/0!</v>
      </c>
      <c r="AI235" t="e">
        <f t="shared" ca="1" si="29"/>
        <v>#DIV/0!</v>
      </c>
      <c r="AJ235" t="e">
        <f t="shared" ca="1" si="30"/>
        <v>#DIV/0!</v>
      </c>
      <c r="AK235">
        <f t="shared" si="31"/>
        <v>1</v>
      </c>
    </row>
    <row r="236" spans="1:37">
      <c r="A236" s="2" t="s">
        <v>341</v>
      </c>
      <c r="B236" t="e">
        <v>#N/A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  <c r="H236" t="e">
        <v>#N/A</v>
      </c>
      <c r="I236" t="e">
        <v>#N/A</v>
      </c>
      <c r="J236" t="e">
        <v>#N/A</v>
      </c>
      <c r="K236" t="e">
        <v>#N/A</v>
      </c>
      <c r="L236" t="e">
        <v>#N/A</v>
      </c>
      <c r="M236" t="e">
        <v>#N/A</v>
      </c>
      <c r="N236" t="e">
        <v>#N/A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T236" t="e">
        <v>#N/A</v>
      </c>
      <c r="U236" t="e">
        <v>#N/A</v>
      </c>
      <c r="V236" t="e">
        <v>#N/A</v>
      </c>
      <c r="W236" t="e">
        <v>#N/A</v>
      </c>
      <c r="X236">
        <f t="shared" si="24"/>
        <v>0</v>
      </c>
      <c r="Y236" t="e">
        <f t="shared" si="25"/>
        <v>#N/A</v>
      </c>
      <c r="Z236" cm="1">
        <f t="array" aca="1" ref="Z236" ca="1">SumCellsByColor($B236:$U236,Z$2)</f>
        <v>0</v>
      </c>
      <c r="AA236" cm="1">
        <f t="array" aca="1" ref="AA236" ca="1">SumCellsByColor($B236:$U236,AA$2)</f>
        <v>0</v>
      </c>
      <c r="AB236" cm="1">
        <f t="array" aca="1" ref="AB236" ca="1">SumCellsByColor($B236:$U236,AB$2)</f>
        <v>0</v>
      </c>
      <c r="AC236" cm="1">
        <f t="array" aca="1" ref="AC236" ca="1">SumCellsByColor($B236:$U236,AC$2)</f>
        <v>0</v>
      </c>
      <c r="AD236" cm="1">
        <f t="array" aca="1" ref="AD236" ca="1">IFERROR(SumCellsByColor($B236:$U236,AD$2), 0)</f>
        <v>0</v>
      </c>
      <c r="AE236" t="e" cm="1">
        <f t="array" aca="1" ref="AE236" ca="1">SumCellsByColor($B236:$U236,AE$2)</f>
        <v>#VALUE!</v>
      </c>
      <c r="AF236" t="e">
        <f t="shared" ca="1" si="26"/>
        <v>#DIV/0!</v>
      </c>
      <c r="AG236" t="e">
        <f t="shared" ca="1" si="27"/>
        <v>#DIV/0!</v>
      </c>
      <c r="AH236" t="e">
        <f t="shared" ca="1" si="28"/>
        <v>#DIV/0!</v>
      </c>
      <c r="AI236" t="e">
        <f t="shared" ca="1" si="29"/>
        <v>#DIV/0!</v>
      </c>
      <c r="AJ236" t="e">
        <f t="shared" ca="1" si="30"/>
        <v>#DIV/0!</v>
      </c>
      <c r="AK236">
        <f t="shared" si="31"/>
        <v>1</v>
      </c>
    </row>
    <row r="237" spans="1:37">
      <c r="A237" s="2" t="s">
        <v>342</v>
      </c>
      <c r="B237" s="3" t="s">
        <v>636</v>
      </c>
      <c r="C237" s="3">
        <v>1447000</v>
      </c>
      <c r="D237" t="e">
        <v>#N/A</v>
      </c>
      <c r="E237" t="e">
        <v>#N/A</v>
      </c>
      <c r="F237" t="s">
        <v>77</v>
      </c>
      <c r="G237">
        <v>26000</v>
      </c>
      <c r="H237" t="e">
        <v>#N/A</v>
      </c>
      <c r="I237" t="e">
        <v>#N/A</v>
      </c>
      <c r="J237" t="e">
        <v>#N/A</v>
      </c>
      <c r="K237" t="e">
        <v>#N/A</v>
      </c>
      <c r="L237" t="e">
        <v>#N/A</v>
      </c>
      <c r="M237" t="e">
        <v>#N/A</v>
      </c>
      <c r="N237" t="e">
        <v>#N/A</v>
      </c>
      <c r="O237" t="e">
        <v>#N/A</v>
      </c>
      <c r="P237" t="e">
        <v>#N/A</v>
      </c>
      <c r="Q237" t="e">
        <v>#N/A</v>
      </c>
      <c r="R237" t="e">
        <v>#N/A</v>
      </c>
      <c r="S237" t="e">
        <v>#N/A</v>
      </c>
      <c r="T237" t="e">
        <v>#N/A</v>
      </c>
      <c r="U237" t="e">
        <v>#N/A</v>
      </c>
      <c r="V237">
        <v>28.97</v>
      </c>
      <c r="W237">
        <v>1436000</v>
      </c>
      <c r="X237">
        <f t="shared" si="24"/>
        <v>1473000</v>
      </c>
      <c r="Y237">
        <f t="shared" si="25"/>
        <v>-37000</v>
      </c>
      <c r="Z237" cm="1">
        <f t="array" aca="1" ref="Z237" ca="1">SumCellsByColor($B237:$U237,Z$2)</f>
        <v>1447000</v>
      </c>
      <c r="AA237" cm="1">
        <f t="array" aca="1" ref="AA237" ca="1">SumCellsByColor($B237:$U237,AA$2)</f>
        <v>0</v>
      </c>
      <c r="AB237" cm="1">
        <f t="array" aca="1" ref="AB237" ca="1">SumCellsByColor($B237:$U237,AB$2)</f>
        <v>0</v>
      </c>
      <c r="AC237" cm="1">
        <f t="array" aca="1" ref="AC237" ca="1">SumCellsByColor($B237:$U237,AC$2)</f>
        <v>0</v>
      </c>
      <c r="AD237" cm="1">
        <f t="array" aca="1" ref="AD237" ca="1">IFERROR(SumCellsByColor($B237:$U237,AD$2), 0)</f>
        <v>0</v>
      </c>
      <c r="AE237" t="e" cm="1">
        <f t="array" aca="1" ref="AE237" ca="1">SumCellsByColor($B237:$U237,AE$2)</f>
        <v>#VALUE!</v>
      </c>
      <c r="AF237">
        <f t="shared" ca="1" si="26"/>
        <v>0</v>
      </c>
      <c r="AG237">
        <f t="shared" ca="1" si="27"/>
        <v>0.98234894772572978</v>
      </c>
      <c r="AH237" t="str">
        <f t="shared" ca="1" si="28"/>
        <v>#N/A</v>
      </c>
      <c r="AI237">
        <f t="shared" ca="1" si="29"/>
        <v>0.98234894772572978</v>
      </c>
      <c r="AJ237">
        <f t="shared" ca="1" si="30"/>
        <v>1</v>
      </c>
      <c r="AK237">
        <f t="shared" si="31"/>
        <v>0</v>
      </c>
    </row>
    <row r="238" spans="1:37">
      <c r="A238" s="2" t="s">
        <v>343</v>
      </c>
      <c r="B238" s="3" t="s">
        <v>636</v>
      </c>
      <c r="C238" s="3">
        <v>15487000</v>
      </c>
      <c r="D238" t="e">
        <v>#N/A</v>
      </c>
      <c r="E238" t="e">
        <v>#N/A</v>
      </c>
      <c r="F238" t="s">
        <v>30</v>
      </c>
      <c r="G238">
        <v>3015000</v>
      </c>
      <c r="H238" t="s">
        <v>13</v>
      </c>
      <c r="I238">
        <v>1690000</v>
      </c>
      <c r="J238" s="11" t="s">
        <v>305</v>
      </c>
      <c r="K238" s="10">
        <v>1146000</v>
      </c>
      <c r="L238" t="s">
        <v>17</v>
      </c>
      <c r="M238">
        <v>885000</v>
      </c>
      <c r="N238" s="11" t="s">
        <v>34</v>
      </c>
      <c r="O238" s="10">
        <v>713000</v>
      </c>
      <c r="P238" t="e">
        <v>#N/A</v>
      </c>
      <c r="Q238" t="e">
        <v>#N/A</v>
      </c>
      <c r="R238" t="e">
        <v>#N/A</v>
      </c>
      <c r="S238" t="e">
        <v>#N/A</v>
      </c>
      <c r="T238" t="e">
        <v>#N/A</v>
      </c>
      <c r="U238" t="e">
        <v>#N/A</v>
      </c>
      <c r="V238">
        <v>13.88</v>
      </c>
      <c r="W238">
        <v>22936000</v>
      </c>
      <c r="X238">
        <f t="shared" si="24"/>
        <v>22936000</v>
      </c>
      <c r="Y238">
        <f t="shared" si="25"/>
        <v>0</v>
      </c>
      <c r="Z238" cm="1">
        <f t="array" aca="1" ref="Z238" ca="1">SumCellsByColor($B238:$U238,Z$2)</f>
        <v>15487000</v>
      </c>
      <c r="AA238" cm="1">
        <f t="array" aca="1" ref="AA238" ca="1">SumCellsByColor($B238:$U238,AA$2)</f>
        <v>0</v>
      </c>
      <c r="AB238" cm="1">
        <f t="array" aca="1" ref="AB238" ca="1">SumCellsByColor($B238:$U238,AB$2)</f>
        <v>0</v>
      </c>
      <c r="AC238" cm="1">
        <f t="array" aca="1" ref="AC238" ca="1">SumCellsByColor($B238:$U238,AC$2)</f>
        <v>0</v>
      </c>
      <c r="AD238" cm="1">
        <f t="array" aca="1" ref="AD238" ca="1">IFERROR(SumCellsByColor($B238:$U238,AD$2), 0)</f>
        <v>1859000</v>
      </c>
      <c r="AE238" t="e" cm="1">
        <f t="array" aca="1" ref="AE238" ca="1">SumCellsByColor($B238:$U238,AE$2)</f>
        <v>#VALUE!</v>
      </c>
      <c r="AF238">
        <f t="shared" ca="1" si="26"/>
        <v>8.1051621904429716E-2</v>
      </c>
      <c r="AG238">
        <f t="shared" ca="1" si="27"/>
        <v>0.67522671782350885</v>
      </c>
      <c r="AH238">
        <f t="shared" ca="1" si="28"/>
        <v>8.1051621904429716E-2</v>
      </c>
      <c r="AI238">
        <f t="shared" ca="1" si="29"/>
        <v>0.67522671782350885</v>
      </c>
      <c r="AJ238">
        <f t="shared" ca="1" si="30"/>
        <v>0</v>
      </c>
      <c r="AK238">
        <f t="shared" si="31"/>
        <v>0</v>
      </c>
    </row>
    <row r="239" spans="1:37">
      <c r="A239" s="2" t="s">
        <v>344</v>
      </c>
      <c r="B239" s="3" t="s">
        <v>636</v>
      </c>
      <c r="C239" s="3">
        <v>10395000</v>
      </c>
      <c r="D239" t="e">
        <v>#N/A</v>
      </c>
      <c r="E239" t="e">
        <v>#N/A</v>
      </c>
      <c r="F239" t="e">
        <v>#N/A</v>
      </c>
      <c r="G239" t="e">
        <v>#N/A</v>
      </c>
      <c r="H239" t="e">
        <v>#N/A</v>
      </c>
      <c r="I239" t="e">
        <v>#N/A</v>
      </c>
      <c r="J239" t="e">
        <v>#N/A</v>
      </c>
      <c r="K239" t="e">
        <v>#N/A</v>
      </c>
      <c r="L239" t="e">
        <v>#N/A</v>
      </c>
      <c r="M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>
        <v>0.38</v>
      </c>
      <c r="W239">
        <v>10514000</v>
      </c>
      <c r="X239">
        <f t="shared" si="24"/>
        <v>10395000</v>
      </c>
      <c r="Y239">
        <f t="shared" si="25"/>
        <v>119000</v>
      </c>
      <c r="Z239" cm="1">
        <f t="array" aca="1" ref="Z239" ca="1">SumCellsByColor($B239:$U239,Z$2)</f>
        <v>10395000</v>
      </c>
      <c r="AA239" cm="1">
        <f t="array" aca="1" ref="AA239" ca="1">SumCellsByColor($B239:$U239,AA$2)</f>
        <v>0</v>
      </c>
      <c r="AB239" cm="1">
        <f t="array" aca="1" ref="AB239" ca="1">SumCellsByColor($B239:$U239,AB$2)</f>
        <v>0</v>
      </c>
      <c r="AC239" cm="1">
        <f t="array" aca="1" ref="AC239" ca="1">SumCellsByColor($B239:$U239,AC$2)</f>
        <v>0</v>
      </c>
      <c r="AD239" cm="1">
        <f t="array" aca="1" ref="AD239" ca="1">IFERROR(SumCellsByColor($B239:$U239,AD$2), 0)</f>
        <v>0</v>
      </c>
      <c r="AE239" t="e" cm="1">
        <f t="array" aca="1" ref="AE239" ca="1">SumCellsByColor($B239:$U239,AE$2)</f>
        <v>#VALUE!</v>
      </c>
      <c r="AF239">
        <f t="shared" ca="1" si="26"/>
        <v>0</v>
      </c>
      <c r="AG239">
        <f t="shared" ca="1" si="27"/>
        <v>1</v>
      </c>
      <c r="AH239">
        <f t="shared" ca="1" si="28"/>
        <v>0</v>
      </c>
      <c r="AI239">
        <f t="shared" ca="1" si="29"/>
        <v>1</v>
      </c>
      <c r="AJ239">
        <f t="shared" ca="1" si="30"/>
        <v>0</v>
      </c>
      <c r="AK239">
        <f t="shared" si="31"/>
        <v>0</v>
      </c>
    </row>
    <row r="240" spans="1:37">
      <c r="A240" s="2" t="s">
        <v>345</v>
      </c>
      <c r="B240" s="3" t="s">
        <v>636</v>
      </c>
      <c r="C240" s="3">
        <v>2602064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>
        <v>29.4</v>
      </c>
      <c r="W240">
        <v>2602064</v>
      </c>
      <c r="X240">
        <f t="shared" si="24"/>
        <v>2602064</v>
      </c>
      <c r="Y240">
        <f t="shared" si="25"/>
        <v>0</v>
      </c>
      <c r="Z240" cm="1">
        <f t="array" aca="1" ref="Z240" ca="1">SumCellsByColor($B240:$U240,Z$2)</f>
        <v>2602064</v>
      </c>
      <c r="AA240" cm="1">
        <f t="array" aca="1" ref="AA240" ca="1">SumCellsByColor($B240:$U240,AA$2)</f>
        <v>0</v>
      </c>
      <c r="AB240" cm="1">
        <f t="array" aca="1" ref="AB240" ca="1">SumCellsByColor($B240:$U240,AB$2)</f>
        <v>0</v>
      </c>
      <c r="AC240" cm="1">
        <f t="array" aca="1" ref="AC240" ca="1">SumCellsByColor($B240:$U240,AC$2)</f>
        <v>0</v>
      </c>
      <c r="AD240" cm="1">
        <f t="array" aca="1" ref="AD240" ca="1">IFERROR(SumCellsByColor($B240:$U240,AD$2), 0)</f>
        <v>0</v>
      </c>
      <c r="AE240" t="e" cm="1">
        <f t="array" aca="1" ref="AE240" ca="1">SumCellsByColor($B240:$U240,AE$2)</f>
        <v>#VALUE!</v>
      </c>
      <c r="AF240">
        <f t="shared" ca="1" si="26"/>
        <v>0</v>
      </c>
      <c r="AG240">
        <f t="shared" ca="1" si="27"/>
        <v>1</v>
      </c>
      <c r="AH240">
        <f t="shared" ca="1" si="28"/>
        <v>0</v>
      </c>
      <c r="AI240">
        <f t="shared" ca="1" si="29"/>
        <v>1</v>
      </c>
      <c r="AJ240">
        <f t="shared" ca="1" si="30"/>
        <v>0</v>
      </c>
      <c r="AK240">
        <f t="shared" si="31"/>
        <v>0</v>
      </c>
    </row>
    <row r="241" spans="1:37">
      <c r="A241" s="2" t="s">
        <v>346</v>
      </c>
      <c r="B241" s="4" t="s">
        <v>334</v>
      </c>
      <c r="C241" s="4">
        <v>653965</v>
      </c>
      <c r="D241" t="e">
        <v>#N/A</v>
      </c>
      <c r="E241" t="e">
        <v>#N/A</v>
      </c>
      <c r="F241" t="s">
        <v>347</v>
      </c>
      <c r="G241">
        <v>95486</v>
      </c>
      <c r="H241" s="11" t="s">
        <v>33</v>
      </c>
      <c r="I241" s="10">
        <v>674908</v>
      </c>
      <c r="J241" t="e">
        <v>#N/A</v>
      </c>
      <c r="K241" t="e">
        <v>#N/A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>
        <v>4.49</v>
      </c>
      <c r="W241">
        <v>1424359</v>
      </c>
      <c r="X241">
        <f t="shared" si="24"/>
        <v>1424359</v>
      </c>
      <c r="Y241">
        <f t="shared" si="25"/>
        <v>0</v>
      </c>
      <c r="Z241" cm="1">
        <f t="array" aca="1" ref="Z241" ca="1">SumCellsByColor($B241:$U241,Z$2)</f>
        <v>0</v>
      </c>
      <c r="AA241" cm="1">
        <f t="array" aca="1" ref="AA241" ca="1">SumCellsByColor($B241:$U241,AA$2)</f>
        <v>653965</v>
      </c>
      <c r="AB241" cm="1">
        <f t="array" aca="1" ref="AB241" ca="1">SumCellsByColor($B241:$U241,AB$2)</f>
        <v>0</v>
      </c>
      <c r="AC241" cm="1">
        <f t="array" aca="1" ref="AC241" ca="1">SumCellsByColor($B241:$U241,AC$2)</f>
        <v>0</v>
      </c>
      <c r="AD241" cm="1">
        <f t="array" aca="1" ref="AD241" ca="1">IFERROR(SumCellsByColor($B241:$U241,AD$2), 0)</f>
        <v>674908</v>
      </c>
      <c r="AE241" t="e" cm="1">
        <f t="array" aca="1" ref="AE241" ca="1">SumCellsByColor($B241:$U241,AE$2)</f>
        <v>#VALUE!</v>
      </c>
      <c r="AF241">
        <f t="shared" ca="1" si="26"/>
        <v>0.47383279075008478</v>
      </c>
      <c r="AG241">
        <f t="shared" ca="1" si="27"/>
        <v>0</v>
      </c>
      <c r="AH241">
        <f t="shared" ca="1" si="28"/>
        <v>0.47383279075008478</v>
      </c>
      <c r="AI241">
        <f t="shared" ca="1" si="29"/>
        <v>0.45912933466913891</v>
      </c>
      <c r="AJ241">
        <f t="shared" ca="1" si="30"/>
        <v>0</v>
      </c>
      <c r="AK241">
        <f t="shared" si="31"/>
        <v>0</v>
      </c>
    </row>
    <row r="242" spans="1:37">
      <c r="A242" s="2" t="s">
        <v>348</v>
      </c>
      <c r="B242" s="3" t="s">
        <v>636</v>
      </c>
      <c r="C242" s="3">
        <v>2830400</v>
      </c>
      <c r="D242" t="e">
        <v>#N/A</v>
      </c>
      <c r="E242" t="e">
        <v>#N/A</v>
      </c>
      <c r="F242" s="5" t="s">
        <v>349</v>
      </c>
      <c r="G242" s="5">
        <v>1216200</v>
      </c>
      <c r="H242" t="s">
        <v>41</v>
      </c>
      <c r="I242">
        <v>362100</v>
      </c>
      <c r="J242" t="s">
        <v>30</v>
      </c>
      <c r="K242">
        <v>420700</v>
      </c>
      <c r="L242" t="e">
        <v>#N/A</v>
      </c>
      <c r="M242" t="e">
        <v>#N/A</v>
      </c>
      <c r="N242" t="e">
        <v>#N/A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>
        <v>8.93</v>
      </c>
      <c r="W242">
        <v>4829400</v>
      </c>
      <c r="X242">
        <f t="shared" si="24"/>
        <v>4829400</v>
      </c>
      <c r="Y242">
        <f t="shared" si="25"/>
        <v>0</v>
      </c>
      <c r="Z242" cm="1">
        <f t="array" aca="1" ref="Z242" ca="1">SumCellsByColor($B242:$U242,Z$2)</f>
        <v>2830400</v>
      </c>
      <c r="AA242" cm="1">
        <f t="array" aca="1" ref="AA242" ca="1">SumCellsByColor($B242:$U242,AA$2)</f>
        <v>0</v>
      </c>
      <c r="AB242" cm="1">
        <f t="array" aca="1" ref="AB242" ca="1">SumCellsByColor($B242:$U242,AB$2)</f>
        <v>1216200</v>
      </c>
      <c r="AC242" cm="1">
        <f t="array" aca="1" ref="AC242" ca="1">SumCellsByColor($B242:$U242,AC$2)</f>
        <v>0</v>
      </c>
      <c r="AD242" cm="1">
        <f t="array" aca="1" ref="AD242" ca="1">IFERROR(SumCellsByColor($B242:$U242,AD$2), 0)</f>
        <v>0</v>
      </c>
      <c r="AE242" t="e" cm="1">
        <f t="array" aca="1" ref="AE242" ca="1">SumCellsByColor($B242:$U242,AE$2)</f>
        <v>#VALUE!</v>
      </c>
      <c r="AF242">
        <f t="shared" ca="1" si="26"/>
        <v>0.25183252577959997</v>
      </c>
      <c r="AG242">
        <f t="shared" ca="1" si="27"/>
        <v>0.58607694537623722</v>
      </c>
      <c r="AH242">
        <f t="shared" ca="1" si="28"/>
        <v>0.25183252577959997</v>
      </c>
      <c r="AI242">
        <f t="shared" ca="1" si="29"/>
        <v>0.58607694537623722</v>
      </c>
      <c r="AJ242">
        <f t="shared" ca="1" si="30"/>
        <v>0</v>
      </c>
      <c r="AK242">
        <f t="shared" si="31"/>
        <v>0</v>
      </c>
    </row>
    <row r="243" spans="1:37">
      <c r="A243" s="2" t="s">
        <v>350</v>
      </c>
      <c r="B243" s="4" t="s">
        <v>117</v>
      </c>
      <c r="C243" s="4">
        <v>6497622</v>
      </c>
      <c r="D243" t="e">
        <v>#N/A</v>
      </c>
      <c r="E243" t="e">
        <v>#N/A</v>
      </c>
      <c r="F243" t="s">
        <v>30</v>
      </c>
      <c r="G243">
        <v>2411534</v>
      </c>
      <c r="H243" t="s">
        <v>351</v>
      </c>
      <c r="I243">
        <v>371553</v>
      </c>
      <c r="J243" t="e">
        <v>#N/A</v>
      </c>
      <c r="K243">
        <v>702868</v>
      </c>
      <c r="L243" t="e">
        <v>#N/A</v>
      </c>
      <c r="M243" t="e">
        <v>#N/A</v>
      </c>
      <c r="N243" t="e">
        <v>#N/A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T243" t="e">
        <v>#N/A</v>
      </c>
      <c r="U243" t="e">
        <v>#N/A</v>
      </c>
      <c r="V243">
        <v>12.65</v>
      </c>
      <c r="W243">
        <v>9983577</v>
      </c>
      <c r="X243">
        <f t="shared" si="24"/>
        <v>9983577</v>
      </c>
      <c r="Y243">
        <f t="shared" si="25"/>
        <v>0</v>
      </c>
      <c r="Z243" cm="1">
        <f t="array" aca="1" ref="Z243" ca="1">SumCellsByColor($B243:$U243,Z$2)</f>
        <v>0</v>
      </c>
      <c r="AA243" cm="1">
        <f t="array" aca="1" ref="AA243" ca="1">SumCellsByColor($B243:$U243,AA$2)</f>
        <v>6497622</v>
      </c>
      <c r="AB243" cm="1">
        <f t="array" aca="1" ref="AB243" ca="1">SumCellsByColor($B243:$U243,AB$2)</f>
        <v>0</v>
      </c>
      <c r="AC243" cm="1">
        <f t="array" aca="1" ref="AC243" ca="1">SumCellsByColor($B243:$U243,AC$2)</f>
        <v>0</v>
      </c>
      <c r="AD243" cm="1">
        <f t="array" aca="1" ref="AD243" ca="1">IFERROR(SumCellsByColor($B243:$U243,AD$2), 0)</f>
        <v>0</v>
      </c>
      <c r="AE243" t="e" cm="1">
        <f t="array" aca="1" ref="AE243" ca="1">SumCellsByColor($B243:$U243,AE$2)</f>
        <v>#VALUE!</v>
      </c>
      <c r="AF243">
        <f t="shared" ca="1" si="26"/>
        <v>0</v>
      </c>
      <c r="AG243">
        <f t="shared" ca="1" si="27"/>
        <v>0</v>
      </c>
      <c r="AH243" t="str">
        <f t="shared" ca="1" si="28"/>
        <v>#N/A</v>
      </c>
      <c r="AI243">
        <f t="shared" ca="1" si="29"/>
        <v>0.650831059849591</v>
      </c>
      <c r="AJ243">
        <f t="shared" ca="1" si="30"/>
        <v>1</v>
      </c>
      <c r="AK243">
        <f t="shared" si="31"/>
        <v>0</v>
      </c>
    </row>
    <row r="244" spans="1:37">
      <c r="A244" s="2" t="s">
        <v>352</v>
      </c>
      <c r="B244" s="3" t="s">
        <v>636</v>
      </c>
      <c r="C244" s="3">
        <v>13912000</v>
      </c>
      <c r="D244" t="e">
        <v>#N/A</v>
      </c>
      <c r="E244" t="e">
        <v>#N/A</v>
      </c>
      <c r="F244" t="s">
        <v>41</v>
      </c>
      <c r="G244">
        <v>8674000</v>
      </c>
      <c r="H244" s="12" t="s">
        <v>23</v>
      </c>
      <c r="I244" s="5">
        <v>8066000</v>
      </c>
      <c r="J244" t="s">
        <v>47</v>
      </c>
      <c r="K244">
        <v>3074000</v>
      </c>
      <c r="L244" t="e">
        <v>#N/A</v>
      </c>
      <c r="M244" t="e">
        <v>#N/A</v>
      </c>
      <c r="N244" t="e">
        <v>#N/A</v>
      </c>
      <c r="O244" t="e">
        <v>#N/A</v>
      </c>
      <c r="P244" t="e">
        <v>#N/A</v>
      </c>
      <c r="Q244" t="e">
        <v>#N/A</v>
      </c>
      <c r="R244" t="e">
        <v>#N/A</v>
      </c>
      <c r="S244" t="e">
        <v>#N/A</v>
      </c>
      <c r="T244" t="e">
        <v>#N/A</v>
      </c>
      <c r="U244" t="e">
        <v>#N/A</v>
      </c>
      <c r="V244">
        <v>34.43</v>
      </c>
      <c r="W244">
        <v>33726000</v>
      </c>
      <c r="X244">
        <f t="shared" si="24"/>
        <v>33726000</v>
      </c>
      <c r="Y244">
        <f t="shared" si="25"/>
        <v>0</v>
      </c>
      <c r="Z244" cm="1">
        <f t="array" aca="1" ref="Z244" ca="1">SumCellsByColor($B244:$U244,Z$2)</f>
        <v>13912000</v>
      </c>
      <c r="AA244" cm="1">
        <f t="array" aca="1" ref="AA244" ca="1">SumCellsByColor($B244:$U244,AA$2)</f>
        <v>0</v>
      </c>
      <c r="AB244" cm="1">
        <f t="array" aca="1" ref="AB244" ca="1">SumCellsByColor($B244:$U244,AB$2)</f>
        <v>8066000</v>
      </c>
      <c r="AC244" cm="1">
        <f t="array" aca="1" ref="AC244" ca="1">SumCellsByColor($B244:$U244,AC$2)</f>
        <v>0</v>
      </c>
      <c r="AD244" cm="1">
        <f t="array" aca="1" ref="AD244" ca="1">IFERROR(SumCellsByColor($B244:$U244,AD$2), 0)</f>
        <v>0</v>
      </c>
      <c r="AE244" t="e" cm="1">
        <f t="array" aca="1" ref="AE244" ca="1">SumCellsByColor($B244:$U244,AE$2)</f>
        <v>#VALUE!</v>
      </c>
      <c r="AF244">
        <f t="shared" ca="1" si="26"/>
        <v>0.23916266382019807</v>
      </c>
      <c r="AG244">
        <f t="shared" ca="1" si="27"/>
        <v>0.41250074126786457</v>
      </c>
      <c r="AH244">
        <f t="shared" ca="1" si="28"/>
        <v>0.23916266382019807</v>
      </c>
      <c r="AI244">
        <f t="shared" ca="1" si="29"/>
        <v>0.41250074126786457</v>
      </c>
      <c r="AJ244">
        <f t="shared" ca="1" si="30"/>
        <v>0</v>
      </c>
      <c r="AK244">
        <f t="shared" si="31"/>
        <v>0</v>
      </c>
    </row>
    <row r="245" spans="1:37">
      <c r="A245" s="2" t="s">
        <v>353</v>
      </c>
      <c r="B245" t="e">
        <v>#N/A</v>
      </c>
      <c r="C245" t="e">
        <v>#N/A</v>
      </c>
      <c r="D245" t="e">
        <v>#N/A</v>
      </c>
      <c r="E245" t="e">
        <v>#N/A</v>
      </c>
      <c r="F245" t="e">
        <v>#N/A</v>
      </c>
      <c r="G245" t="e">
        <v>#N/A</v>
      </c>
      <c r="H245" t="e">
        <v>#N/A</v>
      </c>
      <c r="I245" t="e">
        <v>#N/A</v>
      </c>
      <c r="J245" t="e">
        <v>#N/A</v>
      </c>
      <c r="K245" t="e">
        <v>#N/A</v>
      </c>
      <c r="L245" t="e">
        <v>#N/A</v>
      </c>
      <c r="M245" t="e">
        <v>#N/A</v>
      </c>
      <c r="N245" t="e">
        <v>#N/A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T245" t="e">
        <v>#N/A</v>
      </c>
      <c r="U245" t="e">
        <v>#N/A</v>
      </c>
      <c r="V245" t="e">
        <v>#N/A</v>
      </c>
      <c r="W245" t="e">
        <v>#N/A</v>
      </c>
      <c r="X245">
        <f t="shared" si="24"/>
        <v>0</v>
      </c>
      <c r="Y245" t="e">
        <f t="shared" si="25"/>
        <v>#N/A</v>
      </c>
      <c r="Z245" cm="1">
        <f t="array" aca="1" ref="Z245" ca="1">SumCellsByColor($B245:$U245,Z$2)</f>
        <v>0</v>
      </c>
      <c r="AA245" cm="1">
        <f t="array" aca="1" ref="AA245" ca="1">SumCellsByColor($B245:$U245,AA$2)</f>
        <v>0</v>
      </c>
      <c r="AB245" cm="1">
        <f t="array" aca="1" ref="AB245" ca="1">SumCellsByColor($B245:$U245,AB$2)</f>
        <v>0</v>
      </c>
      <c r="AC245" cm="1">
        <f t="array" aca="1" ref="AC245" ca="1">SumCellsByColor($B245:$U245,AC$2)</f>
        <v>0</v>
      </c>
      <c r="AD245" cm="1">
        <f t="array" aca="1" ref="AD245" ca="1">IFERROR(SumCellsByColor($B245:$U245,AD$2), 0)</f>
        <v>0</v>
      </c>
      <c r="AE245" t="e" cm="1">
        <f t="array" aca="1" ref="AE245" ca="1">SumCellsByColor($B245:$U245,AE$2)</f>
        <v>#VALUE!</v>
      </c>
      <c r="AF245" t="e">
        <f t="shared" ca="1" si="26"/>
        <v>#DIV/0!</v>
      </c>
      <c r="AG245" t="e">
        <f t="shared" ca="1" si="27"/>
        <v>#DIV/0!</v>
      </c>
      <c r="AH245" t="e">
        <f t="shared" ca="1" si="28"/>
        <v>#DIV/0!</v>
      </c>
      <c r="AI245" t="e">
        <f t="shared" ca="1" si="29"/>
        <v>#DIV/0!</v>
      </c>
      <c r="AJ245" t="e">
        <f t="shared" ca="1" si="30"/>
        <v>#DIV/0!</v>
      </c>
      <c r="AK245">
        <f t="shared" si="31"/>
        <v>1</v>
      </c>
    </row>
    <row r="246" spans="1:37">
      <c r="A246" s="2" t="s">
        <v>354</v>
      </c>
      <c r="B246" s="3" t="s">
        <v>636</v>
      </c>
      <c r="C246" s="3">
        <v>37216000</v>
      </c>
      <c r="D246" t="e">
        <v>#N/A</v>
      </c>
      <c r="E246" t="e">
        <v>#N/A</v>
      </c>
      <c r="F246" t="s">
        <v>30</v>
      </c>
      <c r="G246">
        <v>12128000</v>
      </c>
      <c r="H246" t="s">
        <v>47</v>
      </c>
      <c r="I246">
        <v>39052000</v>
      </c>
      <c r="J246" t="e">
        <v>#N/A</v>
      </c>
      <c r="K246" t="e">
        <v>#N/A</v>
      </c>
      <c r="L246" t="e">
        <v>#N/A</v>
      </c>
      <c r="M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>
        <v>13.94</v>
      </c>
      <c r="W246">
        <v>88396000</v>
      </c>
      <c r="X246">
        <f t="shared" si="24"/>
        <v>88396000</v>
      </c>
      <c r="Y246">
        <f t="shared" si="25"/>
        <v>0</v>
      </c>
      <c r="Z246" cm="1">
        <f t="array" aca="1" ref="Z246" ca="1">SumCellsByColor($B246:$U246,Z$2)</f>
        <v>37216000</v>
      </c>
      <c r="AA246" cm="1">
        <f t="array" aca="1" ref="AA246" ca="1">SumCellsByColor($B246:$U246,AA$2)</f>
        <v>0</v>
      </c>
      <c r="AB246" cm="1">
        <f t="array" aca="1" ref="AB246" ca="1">SumCellsByColor($B246:$U246,AB$2)</f>
        <v>0</v>
      </c>
      <c r="AC246" cm="1">
        <f t="array" aca="1" ref="AC246" ca="1">SumCellsByColor($B246:$U246,AC$2)</f>
        <v>0</v>
      </c>
      <c r="AD246" cm="1">
        <f t="array" aca="1" ref="AD246" ca="1">IFERROR(SumCellsByColor($B246:$U246,AD$2), 0)</f>
        <v>0</v>
      </c>
      <c r="AE246" t="e" cm="1">
        <f t="array" aca="1" ref="AE246" ca="1">SumCellsByColor($B246:$U246,AE$2)</f>
        <v>#VALUE!</v>
      </c>
      <c r="AF246">
        <f t="shared" ca="1" si="26"/>
        <v>0</v>
      </c>
      <c r="AG246">
        <f t="shared" ca="1" si="27"/>
        <v>0.42101452554414226</v>
      </c>
      <c r="AH246" t="str">
        <f t="shared" ca="1" si="28"/>
        <v>#N/A</v>
      </c>
      <c r="AI246">
        <f t="shared" ca="1" si="29"/>
        <v>0.42101452554414226</v>
      </c>
      <c r="AJ246">
        <f t="shared" ca="1" si="30"/>
        <v>1</v>
      </c>
      <c r="AK246">
        <f t="shared" si="31"/>
        <v>0</v>
      </c>
    </row>
    <row r="247" spans="1:37">
      <c r="A247" s="2" t="s">
        <v>355</v>
      </c>
      <c r="B247" s="4" t="s">
        <v>117</v>
      </c>
      <c r="C247" s="4">
        <v>526563</v>
      </c>
      <c r="D247" t="e">
        <v>#N/A</v>
      </c>
      <c r="E247" t="e">
        <v>#N/A</v>
      </c>
      <c r="F247" s="6" t="s">
        <v>356</v>
      </c>
      <c r="G247" s="6">
        <v>681391</v>
      </c>
      <c r="H247" t="s">
        <v>37</v>
      </c>
      <c r="I247">
        <v>222223</v>
      </c>
      <c r="J247" t="s">
        <v>41</v>
      </c>
      <c r="K247">
        <v>257210</v>
      </c>
      <c r="L247" t="s">
        <v>301</v>
      </c>
      <c r="M247">
        <v>-224592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>
        <v>11.06</v>
      </c>
      <c r="W247">
        <v>1462795</v>
      </c>
      <c r="X247">
        <f t="shared" si="24"/>
        <v>1462795</v>
      </c>
      <c r="Y247">
        <f t="shared" si="25"/>
        <v>0</v>
      </c>
      <c r="Z247" cm="1">
        <f t="array" aca="1" ref="Z247" ca="1">SumCellsByColor($B247:$U247,Z$2)</f>
        <v>0</v>
      </c>
      <c r="AA247" cm="1">
        <f t="array" aca="1" ref="AA247" ca="1">SumCellsByColor($B247:$U247,AA$2)</f>
        <v>526563</v>
      </c>
      <c r="AB247" cm="1">
        <f t="array" aca="1" ref="AB247" ca="1">SumCellsByColor($B247:$U247,AB$2)</f>
        <v>0</v>
      </c>
      <c r="AC247" cm="1">
        <f t="array" aca="1" ref="AC247" ca="1">SumCellsByColor($B247:$U247,AC$2)</f>
        <v>681391</v>
      </c>
      <c r="AD247" cm="1">
        <f t="array" aca="1" ref="AD247" ca="1">IFERROR(SumCellsByColor($B247:$U247,AD$2), 0)</f>
        <v>0</v>
      </c>
      <c r="AE247" t="e" cm="1">
        <f t="array" aca="1" ref="AE247" ca="1">SumCellsByColor($B247:$U247,AE$2)</f>
        <v>#VALUE!</v>
      </c>
      <c r="AF247">
        <f t="shared" ca="1" si="26"/>
        <v>0</v>
      </c>
      <c r="AG247">
        <f t="shared" ca="1" si="27"/>
        <v>0</v>
      </c>
      <c r="AH247">
        <f t="shared" ca="1" si="28"/>
        <v>0.46581441692103132</v>
      </c>
      <c r="AI247">
        <f t="shared" ca="1" si="29"/>
        <v>0.35997046749544537</v>
      </c>
      <c r="AJ247">
        <f t="shared" ca="1" si="30"/>
        <v>0</v>
      </c>
      <c r="AK247">
        <f t="shared" si="31"/>
        <v>0</v>
      </c>
    </row>
    <row r="248" spans="1:37">
      <c r="A248" s="2" t="s">
        <v>357</v>
      </c>
      <c r="B248" s="3" t="s">
        <v>636</v>
      </c>
      <c r="C248" s="3">
        <v>851117</v>
      </c>
      <c r="D248" t="e">
        <v>#N/A</v>
      </c>
      <c r="E248" t="e">
        <v>#N/A</v>
      </c>
      <c r="F248" t="s">
        <v>77</v>
      </c>
      <c r="G248">
        <v>248467</v>
      </c>
      <c r="H248" t="s">
        <v>301</v>
      </c>
      <c r="I248">
        <v>-95189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>
        <v>19.809999999999999</v>
      </c>
      <c r="W248">
        <v>1004395</v>
      </c>
      <c r="X248">
        <f t="shared" si="24"/>
        <v>1004395</v>
      </c>
      <c r="Y248">
        <f t="shared" si="25"/>
        <v>0</v>
      </c>
      <c r="Z248" cm="1">
        <f t="array" aca="1" ref="Z248" ca="1">SumCellsByColor($B248:$U248,Z$2)</f>
        <v>851117</v>
      </c>
      <c r="AA248" cm="1">
        <f t="array" aca="1" ref="AA248" ca="1">SumCellsByColor($B248:$U248,AA$2)</f>
        <v>0</v>
      </c>
      <c r="AB248" cm="1">
        <f t="array" aca="1" ref="AB248" ca="1">SumCellsByColor($B248:$U248,AB$2)</f>
        <v>0</v>
      </c>
      <c r="AC248" cm="1">
        <f t="array" aca="1" ref="AC248" ca="1">SumCellsByColor($B248:$U248,AC$2)</f>
        <v>0</v>
      </c>
      <c r="AD248" cm="1">
        <f t="array" aca="1" ref="AD248" ca="1">IFERROR(SumCellsByColor($B248:$U248,AD$2), 0)</f>
        <v>0</v>
      </c>
      <c r="AE248" t="e" cm="1">
        <f t="array" aca="1" ref="AE248" ca="1">SumCellsByColor($B248:$U248,AE$2)</f>
        <v>#VALUE!</v>
      </c>
      <c r="AF248">
        <f t="shared" ca="1" si="26"/>
        <v>0</v>
      </c>
      <c r="AG248">
        <f t="shared" ca="1" si="27"/>
        <v>0.84739270904375275</v>
      </c>
      <c r="AH248" t="str">
        <f t="shared" ca="1" si="28"/>
        <v>#N/A</v>
      </c>
      <c r="AI248">
        <f t="shared" ca="1" si="29"/>
        <v>0.84739270904375275</v>
      </c>
      <c r="AJ248">
        <f t="shared" ca="1" si="30"/>
        <v>1</v>
      </c>
      <c r="AK248">
        <f t="shared" si="31"/>
        <v>0</v>
      </c>
    </row>
    <row r="249" spans="1:37">
      <c r="A249" s="2" t="s">
        <v>358</v>
      </c>
      <c r="B249" s="3" t="s">
        <v>636</v>
      </c>
      <c r="C249" s="3">
        <v>22131000</v>
      </c>
      <c r="D249" t="e">
        <v>#N/A</v>
      </c>
      <c r="E249" t="e">
        <v>#N/A</v>
      </c>
      <c r="F249" s="12" t="s">
        <v>23</v>
      </c>
      <c r="G249" s="5">
        <v>3353000</v>
      </c>
      <c r="H249" t="s">
        <v>359</v>
      </c>
      <c r="I249">
        <v>1923000</v>
      </c>
      <c r="J249" t="s">
        <v>52</v>
      </c>
      <c r="K249">
        <v>773000</v>
      </c>
      <c r="L249" t="e">
        <v>#N/A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>
        <v>9.14</v>
      </c>
      <c r="W249">
        <v>28180000</v>
      </c>
      <c r="X249">
        <f t="shared" si="24"/>
        <v>28180000</v>
      </c>
      <c r="Y249">
        <f t="shared" si="25"/>
        <v>0</v>
      </c>
      <c r="Z249" cm="1">
        <f t="array" aca="1" ref="Z249" ca="1">SumCellsByColor($B249:$U249,Z$2)</f>
        <v>22131000</v>
      </c>
      <c r="AA249" cm="1">
        <f t="array" aca="1" ref="AA249" ca="1">SumCellsByColor($B249:$U249,AA$2)</f>
        <v>0</v>
      </c>
      <c r="AB249" cm="1">
        <f t="array" aca="1" ref="AB249" ca="1">SumCellsByColor($B249:$U249,AB$2)</f>
        <v>3353000</v>
      </c>
      <c r="AC249" cm="1">
        <f t="array" aca="1" ref="AC249" ca="1">SumCellsByColor($B249:$U249,AC$2)</f>
        <v>0</v>
      </c>
      <c r="AD249" cm="1">
        <f t="array" aca="1" ref="AD249" ca="1">IFERROR(SumCellsByColor($B249:$U249,AD$2), 0)</f>
        <v>0</v>
      </c>
      <c r="AE249" t="e" cm="1">
        <f t="array" aca="1" ref="AE249" ca="1">SumCellsByColor($B249:$U249,AE$2)</f>
        <v>#VALUE!</v>
      </c>
      <c r="AF249">
        <f t="shared" ca="1" si="26"/>
        <v>0.11898509581263307</v>
      </c>
      <c r="AG249">
        <f t="shared" ca="1" si="27"/>
        <v>0.78534421575585522</v>
      </c>
      <c r="AH249">
        <f t="shared" ca="1" si="28"/>
        <v>0.11898509581263307</v>
      </c>
      <c r="AI249">
        <f t="shared" ca="1" si="29"/>
        <v>0.78534421575585522</v>
      </c>
      <c r="AJ249">
        <f t="shared" ca="1" si="30"/>
        <v>0</v>
      </c>
      <c r="AK249">
        <f t="shared" si="31"/>
        <v>0</v>
      </c>
    </row>
    <row r="250" spans="1:37">
      <c r="A250" s="2" t="s">
        <v>360</v>
      </c>
      <c r="B250" s="3" t="s">
        <v>636</v>
      </c>
      <c r="C250" s="3">
        <v>3073854</v>
      </c>
      <c r="D250" t="e">
        <v>#N/A</v>
      </c>
      <c r="E250" t="e">
        <v>#N/A</v>
      </c>
      <c r="F250" s="11" t="s">
        <v>33</v>
      </c>
      <c r="G250" s="10">
        <v>545207</v>
      </c>
      <c r="H250" s="10" t="s">
        <v>220</v>
      </c>
      <c r="I250" s="10">
        <v>1088025</v>
      </c>
      <c r="J250" t="s">
        <v>41</v>
      </c>
      <c r="K250">
        <v>444411</v>
      </c>
      <c r="L250" t="s">
        <v>37</v>
      </c>
      <c r="M250">
        <v>266217</v>
      </c>
      <c r="N250" t="s">
        <v>30</v>
      </c>
      <c r="O250">
        <v>208131</v>
      </c>
      <c r="P250" t="e">
        <v>#N/A</v>
      </c>
      <c r="Q250" t="e">
        <v>#N/A</v>
      </c>
      <c r="R250" t="e">
        <v>#N/A</v>
      </c>
      <c r="S250" t="e">
        <v>#N/A</v>
      </c>
      <c r="T250" t="e">
        <v>#N/A</v>
      </c>
      <c r="U250" t="e">
        <v>#N/A</v>
      </c>
      <c r="V250">
        <v>12.39</v>
      </c>
      <c r="W250">
        <v>5625845</v>
      </c>
      <c r="X250">
        <f t="shared" si="24"/>
        <v>5625845</v>
      </c>
      <c r="Y250">
        <f t="shared" si="25"/>
        <v>0</v>
      </c>
      <c r="Z250" cm="1">
        <f t="array" aca="1" ref="Z250" ca="1">SumCellsByColor($B250:$U250,Z$2)</f>
        <v>3073854</v>
      </c>
      <c r="AA250" cm="1">
        <f t="array" aca="1" ref="AA250" ca="1">SumCellsByColor($B250:$U250,AA$2)</f>
        <v>0</v>
      </c>
      <c r="AB250" cm="1">
        <f t="array" aca="1" ref="AB250" ca="1">SumCellsByColor($B250:$U250,AB$2)</f>
        <v>0</v>
      </c>
      <c r="AC250" cm="1">
        <f t="array" aca="1" ref="AC250" ca="1">SumCellsByColor($B250:$U250,AC$2)</f>
        <v>0</v>
      </c>
      <c r="AD250" cm="1">
        <f t="array" aca="1" ref="AD250" ca="1">IFERROR(SumCellsByColor($B250:$U250,AD$2), 0)</f>
        <v>1633232</v>
      </c>
      <c r="AE250" t="e" cm="1">
        <f t="array" aca="1" ref="AE250" ca="1">SumCellsByColor($B250:$U250,AE$2)</f>
        <v>#VALUE!</v>
      </c>
      <c r="AF250">
        <f t="shared" ca="1" si="26"/>
        <v>0.29030874473079155</v>
      </c>
      <c r="AG250">
        <f t="shared" ca="1" si="27"/>
        <v>0.54638085478714749</v>
      </c>
      <c r="AH250">
        <f t="shared" ca="1" si="28"/>
        <v>0.29030874473079155</v>
      </c>
      <c r="AI250">
        <f t="shared" ca="1" si="29"/>
        <v>0.54638085478714749</v>
      </c>
      <c r="AJ250">
        <f t="shared" ca="1" si="30"/>
        <v>0</v>
      </c>
      <c r="AK250">
        <f t="shared" si="31"/>
        <v>0</v>
      </c>
    </row>
    <row r="251" spans="1:37">
      <c r="A251" s="2" t="s">
        <v>361</v>
      </c>
      <c r="B251" s="3" t="s">
        <v>636</v>
      </c>
      <c r="C251" s="3">
        <v>999464</v>
      </c>
      <c r="D251" t="e">
        <v>#N/A</v>
      </c>
      <c r="E251" t="e">
        <v>#N/A</v>
      </c>
      <c r="F251" t="s">
        <v>7</v>
      </c>
      <c r="G251">
        <v>94361</v>
      </c>
      <c r="H251" t="e">
        <v>#N/A</v>
      </c>
      <c r="I251" t="e">
        <v>#N/A</v>
      </c>
      <c r="J251" t="e">
        <v>#N/A</v>
      </c>
      <c r="K251" t="e">
        <v>#N/A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>
        <v>-0.73</v>
      </c>
      <c r="W251">
        <v>1093825</v>
      </c>
      <c r="X251">
        <f t="shared" si="24"/>
        <v>1093825</v>
      </c>
      <c r="Y251">
        <f t="shared" si="25"/>
        <v>0</v>
      </c>
      <c r="Z251" cm="1">
        <f t="array" aca="1" ref="Z251" ca="1">SumCellsByColor($B251:$U251,Z$2)</f>
        <v>999464</v>
      </c>
      <c r="AA251" cm="1">
        <f t="array" aca="1" ref="AA251" ca="1">SumCellsByColor($B251:$U251,AA$2)</f>
        <v>0</v>
      </c>
      <c r="AB251" cm="1">
        <f t="array" aca="1" ref="AB251" ca="1">SumCellsByColor($B251:$U251,AB$2)</f>
        <v>0</v>
      </c>
      <c r="AC251" cm="1">
        <f t="array" aca="1" ref="AC251" ca="1">SumCellsByColor($B251:$U251,AC$2)</f>
        <v>0</v>
      </c>
      <c r="AD251" cm="1">
        <f t="array" aca="1" ref="AD251" ca="1">IFERROR(SumCellsByColor($B251:$U251,AD$2), 0)</f>
        <v>0</v>
      </c>
      <c r="AE251" t="e" cm="1">
        <f t="array" aca="1" ref="AE251" ca="1">SumCellsByColor($B251:$U251,AE$2)</f>
        <v>#VALUE!</v>
      </c>
      <c r="AF251">
        <f t="shared" ca="1" si="26"/>
        <v>0</v>
      </c>
      <c r="AG251">
        <f t="shared" ca="1" si="27"/>
        <v>0.91373300116563438</v>
      </c>
      <c r="AH251" t="str">
        <f t="shared" ca="1" si="28"/>
        <v>#N/A</v>
      </c>
      <c r="AI251">
        <f t="shared" ca="1" si="29"/>
        <v>0.91373300116563438</v>
      </c>
      <c r="AJ251">
        <f t="shared" ca="1" si="30"/>
        <v>1</v>
      </c>
      <c r="AK251">
        <f t="shared" si="31"/>
        <v>0</v>
      </c>
    </row>
    <row r="252" spans="1:37">
      <c r="A252" s="2" t="s">
        <v>362</v>
      </c>
      <c r="B252" s="3" t="s">
        <v>636</v>
      </c>
      <c r="C252" s="3">
        <v>26624</v>
      </c>
      <c r="D252" t="e">
        <v>#N/A</v>
      </c>
      <c r="E252" t="e">
        <v>#N/A</v>
      </c>
      <c r="F252" t="e">
        <v>#N/A</v>
      </c>
      <c r="G252" t="e">
        <v>#N/A</v>
      </c>
      <c r="H252" t="e">
        <v>#N/A</v>
      </c>
      <c r="I252" t="e">
        <v>#N/A</v>
      </c>
      <c r="J252" t="e">
        <v>#N/A</v>
      </c>
      <c r="K252" t="e">
        <v>#N/A</v>
      </c>
      <c r="L252" t="e">
        <v>#N/A</v>
      </c>
      <c r="M252" t="e">
        <v>#N/A</v>
      </c>
      <c r="N252" t="e">
        <v>#N/A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>
        <v>-51.72</v>
      </c>
      <c r="W252">
        <v>26624</v>
      </c>
      <c r="X252">
        <f t="shared" si="24"/>
        <v>26624</v>
      </c>
      <c r="Y252">
        <f t="shared" si="25"/>
        <v>0</v>
      </c>
      <c r="Z252" cm="1">
        <f t="array" aca="1" ref="Z252" ca="1">SumCellsByColor($B252:$U252,Z$2)</f>
        <v>26624</v>
      </c>
      <c r="AA252" cm="1">
        <f t="array" aca="1" ref="AA252" ca="1">SumCellsByColor($B252:$U252,AA$2)</f>
        <v>0</v>
      </c>
      <c r="AB252" cm="1">
        <f t="array" aca="1" ref="AB252" ca="1">SumCellsByColor($B252:$U252,AB$2)</f>
        <v>0</v>
      </c>
      <c r="AC252" cm="1">
        <f t="array" aca="1" ref="AC252" ca="1">SumCellsByColor($B252:$U252,AC$2)</f>
        <v>0</v>
      </c>
      <c r="AD252" cm="1">
        <f t="array" aca="1" ref="AD252" ca="1">IFERROR(SumCellsByColor($B252:$U252,AD$2), 0)</f>
        <v>0</v>
      </c>
      <c r="AE252" t="e" cm="1">
        <f t="array" aca="1" ref="AE252" ca="1">SumCellsByColor($B252:$U252,AE$2)</f>
        <v>#VALUE!</v>
      </c>
      <c r="AF252">
        <f t="shared" ca="1" si="26"/>
        <v>0</v>
      </c>
      <c r="AG252">
        <f t="shared" ca="1" si="27"/>
        <v>1</v>
      </c>
      <c r="AH252">
        <f t="shared" ca="1" si="28"/>
        <v>0</v>
      </c>
      <c r="AI252">
        <f t="shared" ca="1" si="29"/>
        <v>1</v>
      </c>
      <c r="AJ252">
        <f t="shared" ca="1" si="30"/>
        <v>0</v>
      </c>
      <c r="AK252">
        <f t="shared" si="31"/>
        <v>0</v>
      </c>
    </row>
    <row r="253" spans="1:37">
      <c r="A253" s="2" t="s">
        <v>363</v>
      </c>
      <c r="B253" s="3" t="s">
        <v>636</v>
      </c>
      <c r="C253" s="3">
        <v>869684</v>
      </c>
      <c r="D253" t="e">
        <v>#N/A</v>
      </c>
      <c r="E253" t="e">
        <v>#N/A</v>
      </c>
      <c r="F253" t="s">
        <v>7</v>
      </c>
      <c r="G253">
        <v>116687</v>
      </c>
      <c r="H253" t="e">
        <v>#N/A</v>
      </c>
      <c r="I253" t="e">
        <v>#N/A</v>
      </c>
      <c r="J253" t="e">
        <v>#N/A</v>
      </c>
      <c r="K253" t="e">
        <v>#N/A</v>
      </c>
      <c r="L253" t="e">
        <v>#N/A</v>
      </c>
      <c r="M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>
        <v>14.21</v>
      </c>
      <c r="W253">
        <v>986371</v>
      </c>
      <c r="X253">
        <f t="shared" si="24"/>
        <v>986371</v>
      </c>
      <c r="Y253">
        <f t="shared" si="25"/>
        <v>0</v>
      </c>
      <c r="Z253" cm="1">
        <f t="array" aca="1" ref="Z253" ca="1">SumCellsByColor($B253:$U253,Z$2)</f>
        <v>869684</v>
      </c>
      <c r="AA253" cm="1">
        <f t="array" aca="1" ref="AA253" ca="1">SumCellsByColor($B253:$U253,AA$2)</f>
        <v>0</v>
      </c>
      <c r="AB253" cm="1">
        <f t="array" aca="1" ref="AB253" ca="1">SumCellsByColor($B253:$U253,AB$2)</f>
        <v>0</v>
      </c>
      <c r="AC253" cm="1">
        <f t="array" aca="1" ref="AC253" ca="1">SumCellsByColor($B253:$U253,AC$2)</f>
        <v>0</v>
      </c>
      <c r="AD253" cm="1">
        <f t="array" aca="1" ref="AD253" ca="1">IFERROR(SumCellsByColor($B253:$U253,AD$2), 0)</f>
        <v>0</v>
      </c>
      <c r="AE253" t="e" cm="1">
        <f t="array" aca="1" ref="AE253" ca="1">SumCellsByColor($B253:$U253,AE$2)</f>
        <v>#VALUE!</v>
      </c>
      <c r="AF253">
        <f t="shared" ca="1" si="26"/>
        <v>0</v>
      </c>
      <c r="AG253">
        <f t="shared" ca="1" si="27"/>
        <v>0.88170069882427604</v>
      </c>
      <c r="AH253" t="str">
        <f t="shared" ca="1" si="28"/>
        <v>#N/A</v>
      </c>
      <c r="AI253">
        <f t="shared" ca="1" si="29"/>
        <v>0.88170069882427604</v>
      </c>
      <c r="AJ253">
        <f t="shared" ca="1" si="30"/>
        <v>1</v>
      </c>
      <c r="AK253">
        <f t="shared" si="31"/>
        <v>0</v>
      </c>
    </row>
    <row r="254" spans="1:37">
      <c r="A254" s="2" t="s">
        <v>364</v>
      </c>
      <c r="B254" t="e">
        <v>#N/A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  <c r="H254" t="e">
        <v>#N/A</v>
      </c>
      <c r="I254" t="e">
        <v>#N/A</v>
      </c>
      <c r="J254" t="e">
        <v>#N/A</v>
      </c>
      <c r="K254" t="e">
        <v>#N/A</v>
      </c>
      <c r="L254" t="e">
        <v>#N/A</v>
      </c>
      <c r="M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>
        <v>18.45</v>
      </c>
      <c r="W254">
        <v>60065000</v>
      </c>
      <c r="X254">
        <f t="shared" si="24"/>
        <v>0</v>
      </c>
      <c r="Y254">
        <f t="shared" si="25"/>
        <v>60065000</v>
      </c>
      <c r="Z254" cm="1">
        <f t="array" aca="1" ref="Z254" ca="1">SumCellsByColor($B254:$U254,Z$2)</f>
        <v>0</v>
      </c>
      <c r="AA254" cm="1">
        <f t="array" aca="1" ref="AA254" ca="1">SumCellsByColor($B254:$U254,AA$2)</f>
        <v>0</v>
      </c>
      <c r="AB254" cm="1">
        <f t="array" aca="1" ref="AB254" ca="1">SumCellsByColor($B254:$U254,AB$2)</f>
        <v>0</v>
      </c>
      <c r="AC254" cm="1">
        <f t="array" aca="1" ref="AC254" ca="1">SumCellsByColor($B254:$U254,AC$2)</f>
        <v>0</v>
      </c>
      <c r="AD254" cm="1">
        <f t="array" aca="1" ref="AD254" ca="1">IFERROR(SumCellsByColor($B254:$U254,AD$2), 0)</f>
        <v>0</v>
      </c>
      <c r="AE254" t="e" cm="1">
        <f t="array" aca="1" ref="AE254" ca="1">SumCellsByColor($B254:$U254,AE$2)</f>
        <v>#VALUE!</v>
      </c>
      <c r="AF254" t="e">
        <f t="shared" ca="1" si="26"/>
        <v>#DIV/0!</v>
      </c>
      <c r="AG254" t="e">
        <f t="shared" ca="1" si="27"/>
        <v>#DIV/0!</v>
      </c>
      <c r="AH254" t="e">
        <f t="shared" ca="1" si="28"/>
        <v>#DIV/0!</v>
      </c>
      <c r="AI254" t="e">
        <f t="shared" ca="1" si="29"/>
        <v>#DIV/0!</v>
      </c>
      <c r="AJ254" t="e">
        <f t="shared" ca="1" si="30"/>
        <v>#DIV/0!</v>
      </c>
      <c r="AK254">
        <f t="shared" si="31"/>
        <v>1</v>
      </c>
    </row>
    <row r="255" spans="1:37">
      <c r="A255" s="2" t="s">
        <v>365</v>
      </c>
      <c r="B255" s="3" t="s">
        <v>636</v>
      </c>
      <c r="C255" s="3">
        <v>2014669</v>
      </c>
      <c r="D255" t="e">
        <v>#N/A</v>
      </c>
      <c r="E255" t="e">
        <v>#N/A</v>
      </c>
      <c r="F255" t="s">
        <v>146</v>
      </c>
      <c r="G255">
        <v>234571</v>
      </c>
      <c r="H255" t="s">
        <v>25</v>
      </c>
      <c r="I255">
        <v>561834</v>
      </c>
      <c r="J255" t="s">
        <v>689</v>
      </c>
      <c r="K255">
        <v>272999</v>
      </c>
      <c r="L255" s="10" t="s">
        <v>366</v>
      </c>
      <c r="M255" s="10">
        <v>266088</v>
      </c>
      <c r="N255" t="s">
        <v>30</v>
      </c>
      <c r="O255">
        <v>208160</v>
      </c>
      <c r="P255" t="e">
        <v>#N/A</v>
      </c>
      <c r="Q255" t="e">
        <v>#N/A</v>
      </c>
      <c r="R255" t="e">
        <v>#N/A</v>
      </c>
      <c r="S255" t="e">
        <v>#N/A</v>
      </c>
      <c r="T255" t="e">
        <v>#N/A</v>
      </c>
      <c r="U255" t="e">
        <v>#N/A</v>
      </c>
      <c r="V255">
        <v>7.31</v>
      </c>
      <c r="W255">
        <v>3558321</v>
      </c>
      <c r="X255">
        <f t="shared" si="24"/>
        <v>3558321</v>
      </c>
      <c r="Y255">
        <f t="shared" si="25"/>
        <v>0</v>
      </c>
      <c r="Z255" cm="1">
        <f t="array" aca="1" ref="Z255" ca="1">SumCellsByColor($B255:$U255,Z$2)</f>
        <v>2014669</v>
      </c>
      <c r="AA255" cm="1">
        <f t="array" aca="1" ref="AA255" ca="1">SumCellsByColor($B255:$U255,AA$2)</f>
        <v>0</v>
      </c>
      <c r="AB255" cm="1">
        <f t="array" aca="1" ref="AB255" ca="1">SumCellsByColor($B255:$U255,AB$2)</f>
        <v>0</v>
      </c>
      <c r="AC255" cm="1">
        <f t="array" aca="1" ref="AC255" ca="1">SumCellsByColor($B255:$U255,AC$2)</f>
        <v>0</v>
      </c>
      <c r="AD255" cm="1">
        <f t="array" aca="1" ref="AD255" ca="1">IFERROR(SumCellsByColor($B255:$U255,AD$2), 0)</f>
        <v>266088</v>
      </c>
      <c r="AE255" t="e" cm="1">
        <f t="array" aca="1" ref="AE255" ca="1">SumCellsByColor($B255:$U255,AE$2)</f>
        <v>#VALUE!</v>
      </c>
      <c r="AF255">
        <f t="shared" ca="1" si="26"/>
        <v>7.4779088227284726E-2</v>
      </c>
      <c r="AG255">
        <f t="shared" ca="1" si="27"/>
        <v>0.56618528794900747</v>
      </c>
      <c r="AH255">
        <f t="shared" ca="1" si="28"/>
        <v>7.4779088227284726E-2</v>
      </c>
      <c r="AI255">
        <f t="shared" ca="1" si="29"/>
        <v>0.56618528794900747</v>
      </c>
      <c r="AJ255">
        <f t="shared" ca="1" si="30"/>
        <v>0</v>
      </c>
      <c r="AK255">
        <f t="shared" si="31"/>
        <v>0</v>
      </c>
    </row>
    <row r="256" spans="1:37">
      <c r="A256" s="2" t="s">
        <v>367</v>
      </c>
      <c r="B256" s="3" t="s">
        <v>636</v>
      </c>
      <c r="C256" s="3">
        <v>2858197</v>
      </c>
      <c r="D256" t="e">
        <v>#N/A</v>
      </c>
      <c r="E256" t="e">
        <v>#N/A</v>
      </c>
      <c r="F256" s="12" t="s">
        <v>23</v>
      </c>
      <c r="G256" s="5">
        <v>532887</v>
      </c>
      <c r="H256" t="s">
        <v>41</v>
      </c>
      <c r="I256" t="e">
        <v>#N/A</v>
      </c>
      <c r="J256" t="e">
        <v>#N/A</v>
      </c>
      <c r="K256" t="e">
        <v>#N/A</v>
      </c>
      <c r="L256" t="e">
        <v>#N/A</v>
      </c>
      <c r="M256" t="e">
        <v>#N/A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T256" t="e">
        <v>#N/A</v>
      </c>
      <c r="U256" t="e">
        <v>#N/A</v>
      </c>
      <c r="V256">
        <v>3</v>
      </c>
      <c r="W256">
        <v>3418942</v>
      </c>
      <c r="X256">
        <f t="shared" si="24"/>
        <v>3391084</v>
      </c>
      <c r="Y256">
        <f t="shared" si="25"/>
        <v>27858</v>
      </c>
      <c r="Z256" cm="1">
        <f t="array" aca="1" ref="Z256" ca="1">SumCellsByColor($B256:$U256,Z$2)</f>
        <v>2858197</v>
      </c>
      <c r="AA256" cm="1">
        <f t="array" aca="1" ref="AA256" ca="1">SumCellsByColor($B256:$U256,AA$2)</f>
        <v>0</v>
      </c>
      <c r="AB256" cm="1">
        <f t="array" aca="1" ref="AB256" ca="1">SumCellsByColor($B256:$U256,AB$2)</f>
        <v>532887</v>
      </c>
      <c r="AC256" cm="1">
        <f t="array" aca="1" ref="AC256" ca="1">SumCellsByColor($B256:$U256,AC$2)</f>
        <v>0</v>
      </c>
      <c r="AD256" cm="1">
        <f t="array" aca="1" ref="AD256" ca="1">IFERROR(SumCellsByColor($B256:$U256,AD$2), 0)</f>
        <v>0</v>
      </c>
      <c r="AE256" t="e" cm="1">
        <f t="array" aca="1" ref="AE256" ca="1">SumCellsByColor($B256:$U256,AE$2)</f>
        <v>#VALUE!</v>
      </c>
      <c r="AF256">
        <f t="shared" ca="1" si="26"/>
        <v>0.15714355645569381</v>
      </c>
      <c r="AG256">
        <f t="shared" ca="1" si="27"/>
        <v>0.84285644354430622</v>
      </c>
      <c r="AH256">
        <f t="shared" ca="1" si="28"/>
        <v>0.15714355645569381</v>
      </c>
      <c r="AI256">
        <f t="shared" ca="1" si="29"/>
        <v>0.84285644354430622</v>
      </c>
      <c r="AJ256">
        <f t="shared" ca="1" si="30"/>
        <v>0</v>
      </c>
      <c r="AK256">
        <f t="shared" si="31"/>
        <v>0</v>
      </c>
    </row>
    <row r="257" spans="1:37">
      <c r="A257" s="2" t="s">
        <v>368</v>
      </c>
      <c r="B257" s="3" t="s">
        <v>636</v>
      </c>
      <c r="C257" s="3">
        <v>2164000</v>
      </c>
      <c r="D257" t="e">
        <v>#N/A</v>
      </c>
      <c r="E257" t="e">
        <v>#N/A</v>
      </c>
      <c r="F257" s="11" t="s">
        <v>33</v>
      </c>
      <c r="G257" s="10">
        <v>84100</v>
      </c>
      <c r="H257" t="e">
        <v>#N/A</v>
      </c>
      <c r="I257" t="e">
        <v>#N/A</v>
      </c>
      <c r="J257" t="e">
        <v>#N/A</v>
      </c>
      <c r="K257" t="e">
        <v>#N/A</v>
      </c>
      <c r="L257" t="e">
        <v>#N/A</v>
      </c>
      <c r="M257" t="e">
        <v>#N/A</v>
      </c>
      <c r="N257" t="e">
        <v>#N/A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T257" t="e">
        <v>#N/A</v>
      </c>
      <c r="U257" t="e">
        <v>#N/A</v>
      </c>
      <c r="V257">
        <v>31.69</v>
      </c>
      <c r="W257">
        <v>2248100</v>
      </c>
      <c r="X257">
        <f t="shared" si="24"/>
        <v>2248100</v>
      </c>
      <c r="Y257">
        <f t="shared" si="25"/>
        <v>0</v>
      </c>
      <c r="Z257" cm="1">
        <f t="array" aca="1" ref="Z257" ca="1">SumCellsByColor($B257:$U257,Z$2)</f>
        <v>2164000</v>
      </c>
      <c r="AA257" cm="1">
        <f t="array" aca="1" ref="AA257" ca="1">SumCellsByColor($B257:$U257,AA$2)</f>
        <v>0</v>
      </c>
      <c r="AB257" cm="1">
        <f t="array" aca="1" ref="AB257" ca="1">SumCellsByColor($B257:$U257,AB$2)</f>
        <v>0</v>
      </c>
      <c r="AC257" cm="1">
        <f t="array" aca="1" ref="AC257" ca="1">SumCellsByColor($B257:$U257,AC$2)</f>
        <v>0</v>
      </c>
      <c r="AD257" cm="1">
        <f t="array" aca="1" ref="AD257" ca="1">IFERROR(SumCellsByColor($B257:$U257,AD$2), 0)</f>
        <v>84100</v>
      </c>
      <c r="AE257" t="e" cm="1">
        <f t="array" aca="1" ref="AE257" ca="1">SumCellsByColor($B257:$U257,AE$2)</f>
        <v>#VALUE!</v>
      </c>
      <c r="AF257">
        <f t="shared" ca="1" si="26"/>
        <v>3.7409367910680127E-2</v>
      </c>
      <c r="AG257">
        <f t="shared" ca="1" si="27"/>
        <v>0.96259063208931983</v>
      </c>
      <c r="AH257">
        <f t="shared" ca="1" si="28"/>
        <v>3.7409367910680127E-2</v>
      </c>
      <c r="AI257">
        <f t="shared" ca="1" si="29"/>
        <v>0.96259063208931983</v>
      </c>
      <c r="AJ257">
        <f t="shared" ca="1" si="30"/>
        <v>0</v>
      </c>
      <c r="AK257">
        <f t="shared" si="31"/>
        <v>0</v>
      </c>
    </row>
    <row r="258" spans="1:37">
      <c r="A258" s="2" t="s">
        <v>369</v>
      </c>
      <c r="B258" s="3" t="s">
        <v>636</v>
      </c>
      <c r="C258" s="3">
        <v>445500</v>
      </c>
      <c r="D258" t="e">
        <v>#N/A</v>
      </c>
      <c r="E258" t="e">
        <v>#N/A</v>
      </c>
      <c r="F258" t="s">
        <v>52</v>
      </c>
      <c r="G258">
        <v>49200</v>
      </c>
      <c r="H258" t="s">
        <v>197</v>
      </c>
      <c r="I258">
        <v>191500</v>
      </c>
      <c r="J258" t="e">
        <v>#N/A</v>
      </c>
      <c r="K258" t="e">
        <v>#N/A</v>
      </c>
      <c r="L258" t="e">
        <v>#N/A</v>
      </c>
      <c r="M258" t="e">
        <v>#N/A</v>
      </c>
      <c r="N258" t="e">
        <v>#N/A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>
        <v>-1.82</v>
      </c>
      <c r="W258">
        <v>678694</v>
      </c>
      <c r="X258">
        <f t="shared" si="24"/>
        <v>686200</v>
      </c>
      <c r="Y258">
        <f t="shared" si="25"/>
        <v>-7506</v>
      </c>
      <c r="Z258" cm="1">
        <f t="array" aca="1" ref="Z258" ca="1">SumCellsByColor($B258:$U258,Z$2)</f>
        <v>445500</v>
      </c>
      <c r="AA258" cm="1">
        <f t="array" aca="1" ref="AA258" ca="1">SumCellsByColor($B258:$U258,AA$2)</f>
        <v>0</v>
      </c>
      <c r="AB258" cm="1">
        <f t="array" aca="1" ref="AB258" ca="1">SumCellsByColor($B258:$U258,AB$2)</f>
        <v>0</v>
      </c>
      <c r="AC258" cm="1">
        <f t="array" aca="1" ref="AC258" ca="1">SumCellsByColor($B258:$U258,AC$2)</f>
        <v>0</v>
      </c>
      <c r="AD258" cm="1">
        <f t="array" aca="1" ref="AD258" ca="1">IFERROR(SumCellsByColor($B258:$U258,AD$2), 0)</f>
        <v>0</v>
      </c>
      <c r="AE258" t="e" cm="1">
        <f t="array" aca="1" ref="AE258" ca="1">SumCellsByColor($B258:$U258,AE$2)</f>
        <v>#VALUE!</v>
      </c>
      <c r="AF258">
        <f t="shared" ca="1" si="26"/>
        <v>0</v>
      </c>
      <c r="AG258">
        <f t="shared" ca="1" si="27"/>
        <v>0.64922763042844656</v>
      </c>
      <c r="AH258" t="str">
        <f t="shared" ca="1" si="28"/>
        <v>#N/A</v>
      </c>
      <c r="AI258">
        <f t="shared" ca="1" si="29"/>
        <v>0.64922763042844656</v>
      </c>
      <c r="AJ258">
        <f t="shared" ca="1" si="30"/>
        <v>1</v>
      </c>
      <c r="AK258">
        <f t="shared" si="31"/>
        <v>0</v>
      </c>
    </row>
    <row r="259" spans="1:37">
      <c r="A259" s="2" t="s">
        <v>370</v>
      </c>
      <c r="B259" s="3" t="s">
        <v>637</v>
      </c>
      <c r="C259" s="3">
        <v>17000000</v>
      </c>
      <c r="D259" t="e">
        <v>#N/A</v>
      </c>
      <c r="E259" t="e">
        <v>#N/A</v>
      </c>
      <c r="F259" s="12" t="s">
        <v>23</v>
      </c>
      <c r="G259" s="5">
        <v>6365000</v>
      </c>
      <c r="H259" t="s">
        <v>371</v>
      </c>
      <c r="I259">
        <v>2084000</v>
      </c>
      <c r="J259" t="s">
        <v>41</v>
      </c>
      <c r="K259">
        <v>3690000</v>
      </c>
      <c r="L259" t="e">
        <v>#N/A</v>
      </c>
      <c r="M259" t="e">
        <v>#N/A</v>
      </c>
      <c r="N259" t="e">
        <v>#N/A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T259" t="e">
        <v>#N/A</v>
      </c>
      <c r="U259" t="e">
        <v>#N/A</v>
      </c>
      <c r="V259">
        <v>21.4</v>
      </c>
      <c r="W259">
        <v>29139000</v>
      </c>
      <c r="X259">
        <f t="shared" si="24"/>
        <v>29139000</v>
      </c>
      <c r="Y259">
        <f t="shared" si="25"/>
        <v>0</v>
      </c>
      <c r="Z259" cm="1">
        <f t="array" aca="1" ref="Z259" ca="1">SumCellsByColor($B259:$U259,Z$2)</f>
        <v>17000000</v>
      </c>
      <c r="AA259" cm="1">
        <f t="array" aca="1" ref="AA259" ca="1">SumCellsByColor($B259:$U259,AA$2)</f>
        <v>0</v>
      </c>
      <c r="AB259" cm="1">
        <f t="array" aca="1" ref="AB259" ca="1">SumCellsByColor($B259:$U259,AB$2)</f>
        <v>6365000</v>
      </c>
      <c r="AC259" cm="1">
        <f t="array" aca="1" ref="AC259" ca="1">SumCellsByColor($B259:$U259,AC$2)</f>
        <v>0</v>
      </c>
      <c r="AD259" cm="1">
        <f t="array" aca="1" ref="AD259" ca="1">IFERROR(SumCellsByColor($B259:$U259,AD$2), 0)</f>
        <v>0</v>
      </c>
      <c r="AE259" t="e" cm="1">
        <f t="array" aca="1" ref="AE259" ca="1">SumCellsByColor($B259:$U259,AE$2)</f>
        <v>#VALUE!</v>
      </c>
      <c r="AF259">
        <f t="shared" ca="1" si="26"/>
        <v>0.21843577336216069</v>
      </c>
      <c r="AG259">
        <f t="shared" ca="1" si="27"/>
        <v>0.58341054943546444</v>
      </c>
      <c r="AH259">
        <f t="shared" ca="1" si="28"/>
        <v>0.21843577336216069</v>
      </c>
      <c r="AI259">
        <f t="shared" ca="1" si="29"/>
        <v>0.58341054943546444</v>
      </c>
      <c r="AJ259">
        <f t="shared" ca="1" si="30"/>
        <v>0</v>
      </c>
      <c r="AK259">
        <f t="shared" si="31"/>
        <v>0</v>
      </c>
    </row>
    <row r="260" spans="1:37">
      <c r="A260" s="2" t="s">
        <v>372</v>
      </c>
      <c r="B260" s="3" t="s">
        <v>636</v>
      </c>
      <c r="C260" s="3">
        <v>11325100</v>
      </c>
      <c r="D260" t="e">
        <v>#N/A</v>
      </c>
      <c r="E260" t="e">
        <v>#N/A</v>
      </c>
      <c r="F260" s="12" t="s">
        <v>23</v>
      </c>
      <c r="G260" s="5">
        <v>4799700</v>
      </c>
      <c r="H260" t="s">
        <v>30</v>
      </c>
      <c r="I260">
        <v>1029800</v>
      </c>
      <c r="J260" t="e">
        <v>#N/A</v>
      </c>
      <c r="K260" t="e">
        <v>#N/A</v>
      </c>
      <c r="L260" t="e">
        <v>#N/A</v>
      </c>
      <c r="M260" t="e">
        <v>#N/A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>
        <v>5.63</v>
      </c>
      <c r="W260">
        <v>17154600</v>
      </c>
      <c r="X260">
        <f t="shared" ref="X260:X323" si="32">SUMIF(B260:U260,"&lt;&gt;#n/a")</f>
        <v>17154600</v>
      </c>
      <c r="Y260">
        <f t="shared" ref="Y260:Y323" si="33">W260-X260</f>
        <v>0</v>
      </c>
      <c r="Z260" cm="1">
        <f t="array" aca="1" ref="Z260" ca="1">SumCellsByColor($B260:$U260,Z$2)</f>
        <v>11325100</v>
      </c>
      <c r="AA260" cm="1">
        <f t="array" aca="1" ref="AA260" ca="1">SumCellsByColor($B260:$U260,AA$2)</f>
        <v>0</v>
      </c>
      <c r="AB260" cm="1">
        <f t="array" aca="1" ref="AB260" ca="1">SumCellsByColor($B260:$U260,AB$2)</f>
        <v>4799700</v>
      </c>
      <c r="AC260" cm="1">
        <f t="array" aca="1" ref="AC260" ca="1">SumCellsByColor($B260:$U260,AC$2)</f>
        <v>0</v>
      </c>
      <c r="AD260" cm="1">
        <f t="array" aca="1" ref="AD260" ca="1">IFERROR(SumCellsByColor($B260:$U260,AD$2), 0)</f>
        <v>0</v>
      </c>
      <c r="AE260" t="e" cm="1">
        <f t="array" aca="1" ref="AE260" ca="1">SumCellsByColor($B260:$U260,AE$2)</f>
        <v>#VALUE!</v>
      </c>
      <c r="AF260">
        <f t="shared" ref="AF260:AF323" ca="1" si="34">(AB260+AD260)/X260</f>
        <v>0.27979084327235842</v>
      </c>
      <c r="AG260">
        <f t="shared" ref="AG260:AG323" ca="1" si="35">Z260/X260</f>
        <v>0.66017861098480879</v>
      </c>
      <c r="AH260">
        <f t="shared" ref="AH260:AH323" ca="1" si="36">IF(SUM(AB260:AD260)&gt;0,SUM(AB260:AD260)/X260, IF(AI260=1,0,"#N/A"))</f>
        <v>0.27979084327235842</v>
      </c>
      <c r="AI260">
        <f t="shared" ref="AI260:AI323" ca="1" si="37">SUM(Z260:AA260)/X260</f>
        <v>0.66017861098480879</v>
      </c>
      <c r="AJ260">
        <f t="shared" ref="AJ260:AJ323" ca="1" si="38">IF(AH260="#N/A",1,0)</f>
        <v>0</v>
      </c>
      <c r="AK260">
        <f t="shared" ref="AK260:AK323" si="39">IF(X260=0,1,0)</f>
        <v>0</v>
      </c>
    </row>
    <row r="261" spans="1:37">
      <c r="A261" s="2" t="s">
        <v>373</v>
      </c>
      <c r="B261" s="3" t="s">
        <v>637</v>
      </c>
      <c r="C261" s="3">
        <v>437720</v>
      </c>
      <c r="D261" t="e">
        <v>#N/A</v>
      </c>
      <c r="E261" t="e">
        <v>#N/A</v>
      </c>
      <c r="F261" t="s">
        <v>77</v>
      </c>
      <c r="G261">
        <v>235781</v>
      </c>
      <c r="H261" t="e">
        <v>#N/A</v>
      </c>
      <c r="I261" t="e">
        <v>#N/A</v>
      </c>
      <c r="J261" t="e">
        <v>#N/A</v>
      </c>
      <c r="K261" t="e">
        <v>#N/A</v>
      </c>
      <c r="L261" t="e">
        <v>#N/A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>
        <v>43.38</v>
      </c>
      <c r="W261">
        <v>673501</v>
      </c>
      <c r="X261">
        <f t="shared" si="32"/>
        <v>673501</v>
      </c>
      <c r="Y261">
        <f t="shared" si="33"/>
        <v>0</v>
      </c>
      <c r="Z261" cm="1">
        <f t="array" aca="1" ref="Z261" ca="1">SumCellsByColor($B261:$U261,Z$2)</f>
        <v>437720</v>
      </c>
      <c r="AA261" cm="1">
        <f t="array" aca="1" ref="AA261" ca="1">SumCellsByColor($B261:$U261,AA$2)</f>
        <v>0</v>
      </c>
      <c r="AB261" cm="1">
        <f t="array" aca="1" ref="AB261" ca="1">SumCellsByColor($B261:$U261,AB$2)</f>
        <v>0</v>
      </c>
      <c r="AC261" cm="1">
        <f t="array" aca="1" ref="AC261" ca="1">SumCellsByColor($B261:$U261,AC$2)</f>
        <v>0</v>
      </c>
      <c r="AD261" cm="1">
        <f t="array" aca="1" ref="AD261" ca="1">IFERROR(SumCellsByColor($B261:$U261,AD$2), 0)</f>
        <v>0</v>
      </c>
      <c r="AE261" t="e" cm="1">
        <f t="array" aca="1" ref="AE261" ca="1">SumCellsByColor($B261:$U261,AE$2)</f>
        <v>#VALUE!</v>
      </c>
      <c r="AF261">
        <f t="shared" ca="1" si="34"/>
        <v>0</v>
      </c>
      <c r="AG261">
        <f t="shared" ca="1" si="35"/>
        <v>0.64991737206032363</v>
      </c>
      <c r="AH261" t="str">
        <f t="shared" ca="1" si="36"/>
        <v>#N/A</v>
      </c>
      <c r="AI261">
        <f t="shared" ca="1" si="37"/>
        <v>0.64991737206032363</v>
      </c>
      <c r="AJ261">
        <f t="shared" ca="1" si="38"/>
        <v>1</v>
      </c>
      <c r="AK261">
        <f t="shared" si="39"/>
        <v>0</v>
      </c>
    </row>
    <row r="262" spans="1:37">
      <c r="A262" s="2" t="s">
        <v>374</v>
      </c>
      <c r="B262" s="3" t="s">
        <v>636</v>
      </c>
      <c r="C262" s="3">
        <v>448022</v>
      </c>
      <c r="D262" t="e">
        <v>#N/A</v>
      </c>
      <c r="E262" t="e">
        <v>#N/A</v>
      </c>
      <c r="F262" s="5" t="s">
        <v>349</v>
      </c>
      <c r="G262" s="5">
        <v>222186</v>
      </c>
      <c r="H262" t="s">
        <v>47</v>
      </c>
      <c r="I262">
        <v>309062</v>
      </c>
      <c r="J262" t="s">
        <v>105</v>
      </c>
      <c r="K262">
        <v>299442</v>
      </c>
      <c r="L262" t="s">
        <v>41</v>
      </c>
      <c r="M262">
        <v>220100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T262" t="e">
        <v>#N/A</v>
      </c>
      <c r="U262" t="e">
        <v>#N/A</v>
      </c>
      <c r="V262">
        <v>17.170000000000002</v>
      </c>
      <c r="W262">
        <v>1498812</v>
      </c>
      <c r="X262">
        <f t="shared" si="32"/>
        <v>1498812</v>
      </c>
      <c r="Y262">
        <f t="shared" si="33"/>
        <v>0</v>
      </c>
      <c r="Z262" cm="1">
        <f t="array" aca="1" ref="Z262" ca="1">SumCellsByColor($B262:$U262,Z$2)</f>
        <v>448022</v>
      </c>
      <c r="AA262" cm="1">
        <f t="array" aca="1" ref="AA262" ca="1">SumCellsByColor($B262:$U262,AA$2)</f>
        <v>0</v>
      </c>
      <c r="AB262" cm="1">
        <f t="array" aca="1" ref="AB262" ca="1">SumCellsByColor($B262:$U262,AB$2)</f>
        <v>222186</v>
      </c>
      <c r="AC262" cm="1">
        <f t="array" aca="1" ref="AC262" ca="1">SumCellsByColor($B262:$U262,AC$2)</f>
        <v>0</v>
      </c>
      <c r="AD262" cm="1">
        <f t="array" aca="1" ref="AD262" ca="1">IFERROR(SumCellsByColor($B262:$U262,AD$2), 0)</f>
        <v>0</v>
      </c>
      <c r="AE262" t="e" cm="1">
        <f t="array" aca="1" ref="AE262" ca="1">SumCellsByColor($B262:$U262,AE$2)</f>
        <v>#VALUE!</v>
      </c>
      <c r="AF262">
        <f t="shared" ca="1" si="34"/>
        <v>0.14824140719449805</v>
      </c>
      <c r="AG262">
        <f t="shared" ca="1" si="35"/>
        <v>0.29891807644988166</v>
      </c>
      <c r="AH262">
        <f t="shared" ca="1" si="36"/>
        <v>0.14824140719449805</v>
      </c>
      <c r="AI262">
        <f t="shared" ca="1" si="37"/>
        <v>0.29891807644988166</v>
      </c>
      <c r="AJ262">
        <f t="shared" ca="1" si="38"/>
        <v>0</v>
      </c>
      <c r="AK262">
        <f t="shared" si="39"/>
        <v>0</v>
      </c>
    </row>
    <row r="263" spans="1:37">
      <c r="A263" s="2" t="s">
        <v>375</v>
      </c>
      <c r="B263" t="e">
        <v>#N/A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>
        <v>9.52</v>
      </c>
      <c r="W263">
        <v>3104141</v>
      </c>
      <c r="X263">
        <f t="shared" si="32"/>
        <v>0</v>
      </c>
      <c r="Y263">
        <f t="shared" si="33"/>
        <v>3104141</v>
      </c>
      <c r="Z263" cm="1">
        <f t="array" aca="1" ref="Z263" ca="1">SumCellsByColor($B263:$U263,Z$2)</f>
        <v>0</v>
      </c>
      <c r="AA263" cm="1">
        <f t="array" aca="1" ref="AA263" ca="1">SumCellsByColor($B263:$U263,AA$2)</f>
        <v>0</v>
      </c>
      <c r="AB263" cm="1">
        <f t="array" aca="1" ref="AB263" ca="1">SumCellsByColor($B263:$U263,AB$2)</f>
        <v>0</v>
      </c>
      <c r="AC263" cm="1">
        <f t="array" aca="1" ref="AC263" ca="1">SumCellsByColor($B263:$U263,AC$2)</f>
        <v>0</v>
      </c>
      <c r="AD263" cm="1">
        <f t="array" aca="1" ref="AD263" ca="1">IFERROR(SumCellsByColor($B263:$U263,AD$2), 0)</f>
        <v>0</v>
      </c>
      <c r="AE263" t="e" cm="1">
        <f t="array" aca="1" ref="AE263" ca="1">SumCellsByColor($B263:$U263,AE$2)</f>
        <v>#VALUE!</v>
      </c>
      <c r="AF263" t="e">
        <f t="shared" ca="1" si="34"/>
        <v>#DIV/0!</v>
      </c>
      <c r="AG263" t="e">
        <f t="shared" ca="1" si="35"/>
        <v>#DIV/0!</v>
      </c>
      <c r="AH263" t="e">
        <f t="shared" ca="1" si="36"/>
        <v>#DIV/0!</v>
      </c>
      <c r="AI263" t="e">
        <f t="shared" ca="1" si="37"/>
        <v>#DIV/0!</v>
      </c>
      <c r="AJ263" t="e">
        <f t="shared" ca="1" si="38"/>
        <v>#DIV/0!</v>
      </c>
      <c r="AK263">
        <f t="shared" si="39"/>
        <v>1</v>
      </c>
    </row>
    <row r="264" spans="1:37">
      <c r="A264" s="2" t="s">
        <v>376</v>
      </c>
      <c r="B264" s="3" t="s">
        <v>636</v>
      </c>
      <c r="C264" s="3">
        <v>3455413</v>
      </c>
      <c r="D264" t="e">
        <v>#N/A</v>
      </c>
      <c r="E264" t="e">
        <v>#N/A</v>
      </c>
      <c r="F264" t="s">
        <v>7</v>
      </c>
      <c r="G264">
        <v>475445</v>
      </c>
      <c r="H264" t="e">
        <v>#N/A</v>
      </c>
      <c r="I264" t="e">
        <v>#N/A</v>
      </c>
      <c r="J264" t="e">
        <v>#N/A</v>
      </c>
      <c r="K264" t="e">
        <v>#N/A</v>
      </c>
      <c r="L264" t="e">
        <v>#N/A</v>
      </c>
      <c r="M264" t="e">
        <v>#N/A</v>
      </c>
      <c r="N264" t="e">
        <v>#N/A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T264" t="e">
        <v>#N/A</v>
      </c>
      <c r="U264" t="e">
        <v>#N/A</v>
      </c>
      <c r="V264">
        <v>6.79</v>
      </c>
      <c r="W264">
        <v>3930858</v>
      </c>
      <c r="X264">
        <f t="shared" si="32"/>
        <v>3930858</v>
      </c>
      <c r="Y264">
        <f t="shared" si="33"/>
        <v>0</v>
      </c>
      <c r="Z264" cm="1">
        <f t="array" aca="1" ref="Z264" ca="1">SumCellsByColor($B264:$U264,Z$2)</f>
        <v>3455413</v>
      </c>
      <c r="AA264" cm="1">
        <f t="array" aca="1" ref="AA264" ca="1">SumCellsByColor($B264:$U264,AA$2)</f>
        <v>0</v>
      </c>
      <c r="AB264" cm="1">
        <f t="array" aca="1" ref="AB264" ca="1">SumCellsByColor($B264:$U264,AB$2)</f>
        <v>0</v>
      </c>
      <c r="AC264" cm="1">
        <f t="array" aca="1" ref="AC264" ca="1">SumCellsByColor($B264:$U264,AC$2)</f>
        <v>0</v>
      </c>
      <c r="AD264" cm="1">
        <f t="array" aca="1" ref="AD264" ca="1">IFERROR(SumCellsByColor($B264:$U264,AD$2), 0)</f>
        <v>0</v>
      </c>
      <c r="AE264" t="e" cm="1">
        <f t="array" aca="1" ref="AE264" ca="1">SumCellsByColor($B264:$U264,AE$2)</f>
        <v>#VALUE!</v>
      </c>
      <c r="AF264">
        <f t="shared" ca="1" si="34"/>
        <v>0</v>
      </c>
      <c r="AG264">
        <f t="shared" ca="1" si="35"/>
        <v>0.87904803480563276</v>
      </c>
      <c r="AH264" t="str">
        <f t="shared" ca="1" si="36"/>
        <v>#N/A</v>
      </c>
      <c r="AI264">
        <f t="shared" ca="1" si="37"/>
        <v>0.87904803480563276</v>
      </c>
      <c r="AJ264">
        <f t="shared" ca="1" si="38"/>
        <v>1</v>
      </c>
      <c r="AK264">
        <f t="shared" si="39"/>
        <v>0</v>
      </c>
    </row>
    <row r="265" spans="1:37">
      <c r="A265" s="2" t="s">
        <v>377</v>
      </c>
      <c r="B265" s="3" t="s">
        <v>636</v>
      </c>
      <c r="C265" s="3">
        <v>4067400</v>
      </c>
      <c r="D265" t="e">
        <v>#N/A</v>
      </c>
      <c r="E265" t="e">
        <v>#N/A</v>
      </c>
      <c r="F265" s="12" t="s">
        <v>23</v>
      </c>
      <c r="G265" s="5">
        <v>1463400</v>
      </c>
      <c r="H265" t="s">
        <v>37</v>
      </c>
      <c r="I265">
        <v>626700</v>
      </c>
      <c r="J265" t="s">
        <v>690</v>
      </c>
      <c r="K265">
        <v>20500</v>
      </c>
      <c r="L265" t="s">
        <v>378</v>
      </c>
      <c r="M265">
        <v>776700</v>
      </c>
      <c r="N265" t="s">
        <v>301</v>
      </c>
      <c r="O265">
        <v>0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>
        <v>12.28</v>
      </c>
      <c r="W265">
        <v>6954700</v>
      </c>
      <c r="X265">
        <f t="shared" si="32"/>
        <v>6954700</v>
      </c>
      <c r="Y265">
        <f t="shared" si="33"/>
        <v>0</v>
      </c>
      <c r="Z265" cm="1">
        <f t="array" aca="1" ref="Z265" ca="1">SumCellsByColor($B265:$U265,Z$2)</f>
        <v>4067400</v>
      </c>
      <c r="AA265" cm="1">
        <f t="array" aca="1" ref="AA265" ca="1">SumCellsByColor($B265:$U265,AA$2)</f>
        <v>0</v>
      </c>
      <c r="AB265" cm="1">
        <f t="array" aca="1" ref="AB265" ca="1">SumCellsByColor($B265:$U265,AB$2)</f>
        <v>1463400</v>
      </c>
      <c r="AC265" cm="1">
        <f t="array" aca="1" ref="AC265" ca="1">SumCellsByColor($B265:$U265,AC$2)</f>
        <v>0</v>
      </c>
      <c r="AD265" cm="1">
        <f t="array" aca="1" ref="AD265" ca="1">IFERROR(SumCellsByColor($B265:$U265,AD$2), 0)</f>
        <v>0</v>
      </c>
      <c r="AE265" t="e" cm="1">
        <f t="array" aca="1" ref="AE265" ca="1">SumCellsByColor($B265:$U265,AE$2)</f>
        <v>#VALUE!</v>
      </c>
      <c r="AF265">
        <f t="shared" ca="1" si="34"/>
        <v>0.21041885343724387</v>
      </c>
      <c r="AG265">
        <f t="shared" ca="1" si="35"/>
        <v>0.58484190547399595</v>
      </c>
      <c r="AH265">
        <f t="shared" ca="1" si="36"/>
        <v>0.21041885343724387</v>
      </c>
      <c r="AI265">
        <f t="shared" ca="1" si="37"/>
        <v>0.58484190547399595</v>
      </c>
      <c r="AJ265">
        <f t="shared" ca="1" si="38"/>
        <v>0</v>
      </c>
      <c r="AK265">
        <f t="shared" si="39"/>
        <v>0</v>
      </c>
    </row>
    <row r="266" spans="1:37">
      <c r="A266" s="2" t="s">
        <v>379</v>
      </c>
      <c r="B266" s="3" t="s">
        <v>636</v>
      </c>
      <c r="C266" s="3">
        <v>8196000</v>
      </c>
      <c r="D266" t="e">
        <v>#N/A</v>
      </c>
      <c r="E266" t="e">
        <v>#N/A</v>
      </c>
      <c r="F266" t="e">
        <v>#N/A</v>
      </c>
      <c r="G266" t="e">
        <v>#N/A</v>
      </c>
      <c r="H266" t="e">
        <v>#N/A</v>
      </c>
      <c r="I266" t="e">
        <v>#N/A</v>
      </c>
      <c r="J266" t="e">
        <v>#N/A</v>
      </c>
      <c r="K266" t="e">
        <v>#N/A</v>
      </c>
      <c r="L266" t="e">
        <v>#N/A</v>
      </c>
      <c r="M266" t="e">
        <v>#N/A</v>
      </c>
      <c r="N266" t="e">
        <v>#N/A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T266" t="e">
        <v>#N/A</v>
      </c>
      <c r="U266" t="e">
        <v>#N/A</v>
      </c>
      <c r="V266">
        <v>22.01</v>
      </c>
      <c r="W266">
        <v>8196000</v>
      </c>
      <c r="X266">
        <f t="shared" si="32"/>
        <v>8196000</v>
      </c>
      <c r="Y266">
        <f t="shared" si="33"/>
        <v>0</v>
      </c>
      <c r="Z266" cm="1">
        <f t="array" aca="1" ref="Z266" ca="1">SumCellsByColor($B266:$U266,Z$2)</f>
        <v>8196000</v>
      </c>
      <c r="AA266" cm="1">
        <f t="array" aca="1" ref="AA266" ca="1">SumCellsByColor($B266:$U266,AA$2)</f>
        <v>0</v>
      </c>
      <c r="AB266" cm="1">
        <f t="array" aca="1" ref="AB266" ca="1">SumCellsByColor($B266:$U266,AB$2)</f>
        <v>0</v>
      </c>
      <c r="AC266" cm="1">
        <f t="array" aca="1" ref="AC266" ca="1">SumCellsByColor($B266:$U266,AC$2)</f>
        <v>0</v>
      </c>
      <c r="AD266" cm="1">
        <f t="array" aca="1" ref="AD266" ca="1">IFERROR(SumCellsByColor($B266:$U266,AD$2), 0)</f>
        <v>0</v>
      </c>
      <c r="AE266" t="e" cm="1">
        <f t="array" aca="1" ref="AE266" ca="1">SumCellsByColor($B266:$U266,AE$2)</f>
        <v>#VALUE!</v>
      </c>
      <c r="AF266">
        <f t="shared" ca="1" si="34"/>
        <v>0</v>
      </c>
      <c r="AG266">
        <f t="shared" ca="1" si="35"/>
        <v>1</v>
      </c>
      <c r="AH266">
        <f t="shared" ca="1" si="36"/>
        <v>0</v>
      </c>
      <c r="AI266">
        <f t="shared" ca="1" si="37"/>
        <v>1</v>
      </c>
      <c r="AJ266">
        <f t="shared" ca="1" si="38"/>
        <v>0</v>
      </c>
      <c r="AK266">
        <f t="shared" si="39"/>
        <v>0</v>
      </c>
    </row>
    <row r="267" spans="1:37">
      <c r="A267" s="2" t="s">
        <v>380</v>
      </c>
      <c r="B267" s="3" t="s">
        <v>637</v>
      </c>
      <c r="C267" s="3">
        <v>9059400</v>
      </c>
      <c r="D267" t="e">
        <v>#N/A</v>
      </c>
      <c r="E267" t="e">
        <v>#N/A</v>
      </c>
      <c r="F267" t="s">
        <v>36</v>
      </c>
      <c r="G267">
        <v>990300</v>
      </c>
      <c r="H267" s="12" t="s">
        <v>23</v>
      </c>
      <c r="I267" s="5">
        <v>2474500</v>
      </c>
      <c r="J267" t="s">
        <v>691</v>
      </c>
      <c r="K267">
        <v>2680500</v>
      </c>
      <c r="L267" t="e">
        <v>#N/A</v>
      </c>
      <c r="M267" t="e">
        <v>#N/A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>
        <v>17.68</v>
      </c>
      <c r="W267">
        <v>13982000</v>
      </c>
      <c r="X267">
        <f t="shared" si="32"/>
        <v>15204700</v>
      </c>
      <c r="Y267">
        <f t="shared" si="33"/>
        <v>-1222700</v>
      </c>
      <c r="Z267" cm="1">
        <f t="array" aca="1" ref="Z267" ca="1">SumCellsByColor($B267:$U267,Z$2)</f>
        <v>9059400</v>
      </c>
      <c r="AA267" cm="1">
        <f t="array" aca="1" ref="AA267" ca="1">SumCellsByColor($B267:$U267,AA$2)</f>
        <v>0</v>
      </c>
      <c r="AB267" cm="1">
        <f t="array" aca="1" ref="AB267" ca="1">SumCellsByColor($B267:$U267,AB$2)</f>
        <v>2474500</v>
      </c>
      <c r="AC267" cm="1">
        <f t="array" aca="1" ref="AC267" ca="1">SumCellsByColor($B267:$U267,AC$2)</f>
        <v>0</v>
      </c>
      <c r="AD267" cm="1">
        <f t="array" aca="1" ref="AD267" ca="1">IFERROR(SumCellsByColor($B267:$U267,AD$2), 0)</f>
        <v>0</v>
      </c>
      <c r="AE267" t="e" cm="1">
        <f t="array" aca="1" ref="AE267" ca="1">SumCellsByColor($B267:$U267,AE$2)</f>
        <v>#VALUE!</v>
      </c>
      <c r="AF267">
        <f t="shared" ca="1" si="34"/>
        <v>0.16274572993876893</v>
      </c>
      <c r="AG267">
        <f t="shared" ca="1" si="35"/>
        <v>0.59582892132038123</v>
      </c>
      <c r="AH267">
        <f t="shared" ca="1" si="36"/>
        <v>0.16274572993876893</v>
      </c>
      <c r="AI267">
        <f t="shared" ca="1" si="37"/>
        <v>0.59582892132038123</v>
      </c>
      <c r="AJ267">
        <f t="shared" ca="1" si="38"/>
        <v>0</v>
      </c>
      <c r="AK267">
        <f t="shared" si="39"/>
        <v>0</v>
      </c>
    </row>
    <row r="268" spans="1:37">
      <c r="A268" s="2" t="s">
        <v>381</v>
      </c>
      <c r="B268" s="3" t="s">
        <v>636</v>
      </c>
      <c r="C268" s="3">
        <v>469523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>
        <v>55.31</v>
      </c>
      <c r="W268">
        <v>469523</v>
      </c>
      <c r="X268">
        <f t="shared" si="32"/>
        <v>469523</v>
      </c>
      <c r="Y268">
        <f t="shared" si="33"/>
        <v>0</v>
      </c>
      <c r="Z268" cm="1">
        <f t="array" aca="1" ref="Z268" ca="1">SumCellsByColor($B268:$U268,Z$2)</f>
        <v>469523</v>
      </c>
      <c r="AA268" cm="1">
        <f t="array" aca="1" ref="AA268" ca="1">SumCellsByColor($B268:$U268,AA$2)</f>
        <v>0</v>
      </c>
      <c r="AB268" cm="1">
        <f t="array" aca="1" ref="AB268" ca="1">SumCellsByColor($B268:$U268,AB$2)</f>
        <v>0</v>
      </c>
      <c r="AC268" cm="1">
        <f t="array" aca="1" ref="AC268" ca="1">SumCellsByColor($B268:$U268,AC$2)</f>
        <v>0</v>
      </c>
      <c r="AD268" cm="1">
        <f t="array" aca="1" ref="AD268" ca="1">IFERROR(SumCellsByColor($B268:$U268,AD$2), 0)</f>
        <v>0</v>
      </c>
      <c r="AE268" t="e" cm="1">
        <f t="array" aca="1" ref="AE268" ca="1">SumCellsByColor($B268:$U268,AE$2)</f>
        <v>#VALUE!</v>
      </c>
      <c r="AF268">
        <f t="shared" ca="1" si="34"/>
        <v>0</v>
      </c>
      <c r="AG268">
        <f t="shared" ca="1" si="35"/>
        <v>1</v>
      </c>
      <c r="AH268">
        <f t="shared" ca="1" si="36"/>
        <v>0</v>
      </c>
      <c r="AI268">
        <f t="shared" ca="1" si="37"/>
        <v>1</v>
      </c>
      <c r="AJ268">
        <f t="shared" ca="1" si="38"/>
        <v>0</v>
      </c>
      <c r="AK268">
        <f t="shared" si="39"/>
        <v>0</v>
      </c>
    </row>
    <row r="269" spans="1:37">
      <c r="A269" s="2" t="s">
        <v>382</v>
      </c>
      <c r="B269" s="3" t="s">
        <v>636</v>
      </c>
      <c r="C269" s="3">
        <v>620243</v>
      </c>
      <c r="D269" t="e">
        <v>#N/A</v>
      </c>
      <c r="E269" t="e">
        <v>#N/A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>
        <v>33.03</v>
      </c>
      <c r="W269">
        <v>620243</v>
      </c>
      <c r="X269">
        <f t="shared" si="32"/>
        <v>620243</v>
      </c>
      <c r="Y269">
        <f t="shared" si="33"/>
        <v>0</v>
      </c>
      <c r="Z269" cm="1">
        <f t="array" aca="1" ref="Z269" ca="1">SumCellsByColor($B269:$U269,Z$2)</f>
        <v>620243</v>
      </c>
      <c r="AA269" cm="1">
        <f t="array" aca="1" ref="AA269" ca="1">SumCellsByColor($B269:$U269,AA$2)</f>
        <v>0</v>
      </c>
      <c r="AB269" cm="1">
        <f t="array" aca="1" ref="AB269" ca="1">SumCellsByColor($B269:$U269,AB$2)</f>
        <v>0</v>
      </c>
      <c r="AC269" cm="1">
        <f t="array" aca="1" ref="AC269" ca="1">SumCellsByColor($B269:$U269,AC$2)</f>
        <v>0</v>
      </c>
      <c r="AD269" cm="1">
        <f t="array" aca="1" ref="AD269" ca="1">IFERROR(SumCellsByColor($B269:$U269,AD$2), 0)</f>
        <v>0</v>
      </c>
      <c r="AE269" t="e" cm="1">
        <f t="array" aca="1" ref="AE269" ca="1">SumCellsByColor($B269:$U269,AE$2)</f>
        <v>#VALUE!</v>
      </c>
      <c r="AF269">
        <f t="shared" ca="1" si="34"/>
        <v>0</v>
      </c>
      <c r="AG269">
        <f t="shared" ca="1" si="35"/>
        <v>1</v>
      </c>
      <c r="AH269">
        <f t="shared" ca="1" si="36"/>
        <v>0</v>
      </c>
      <c r="AI269">
        <f t="shared" ca="1" si="37"/>
        <v>1</v>
      </c>
      <c r="AJ269">
        <f t="shared" ca="1" si="38"/>
        <v>0</v>
      </c>
      <c r="AK269">
        <f t="shared" si="39"/>
        <v>0</v>
      </c>
    </row>
    <row r="270" spans="1:37">
      <c r="A270" s="2" t="s">
        <v>383</v>
      </c>
      <c r="B270" s="3" t="s">
        <v>636</v>
      </c>
      <c r="C270" s="3">
        <v>6151996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>
        <v>9.91</v>
      </c>
      <c r="W270">
        <v>6151996</v>
      </c>
      <c r="X270">
        <f t="shared" si="32"/>
        <v>6151996</v>
      </c>
      <c r="Y270">
        <f t="shared" si="33"/>
        <v>0</v>
      </c>
      <c r="Z270" cm="1">
        <f t="array" aca="1" ref="Z270" ca="1">SumCellsByColor($B270:$U270,Z$2)</f>
        <v>6151996</v>
      </c>
      <c r="AA270" cm="1">
        <f t="array" aca="1" ref="AA270" ca="1">SumCellsByColor($B270:$U270,AA$2)</f>
        <v>0</v>
      </c>
      <c r="AB270" cm="1">
        <f t="array" aca="1" ref="AB270" ca="1">SumCellsByColor($B270:$U270,AB$2)</f>
        <v>0</v>
      </c>
      <c r="AC270" cm="1">
        <f t="array" aca="1" ref="AC270" ca="1">SumCellsByColor($B270:$U270,AC$2)</f>
        <v>0</v>
      </c>
      <c r="AD270" cm="1">
        <f t="array" aca="1" ref="AD270" ca="1">IFERROR(SumCellsByColor($B270:$U270,AD$2), 0)</f>
        <v>0</v>
      </c>
      <c r="AE270" t="e" cm="1">
        <f t="array" aca="1" ref="AE270" ca="1">SumCellsByColor($B270:$U270,AE$2)</f>
        <v>#VALUE!</v>
      </c>
      <c r="AF270">
        <f t="shared" ca="1" si="34"/>
        <v>0</v>
      </c>
      <c r="AG270">
        <f t="shared" ca="1" si="35"/>
        <v>1</v>
      </c>
      <c r="AH270">
        <f t="shared" ca="1" si="36"/>
        <v>0</v>
      </c>
      <c r="AI270">
        <f t="shared" ca="1" si="37"/>
        <v>1</v>
      </c>
      <c r="AJ270">
        <f t="shared" ca="1" si="38"/>
        <v>0</v>
      </c>
      <c r="AK270">
        <f t="shared" si="39"/>
        <v>0</v>
      </c>
    </row>
    <row r="271" spans="1:37">
      <c r="A271" s="2" t="s">
        <v>384</v>
      </c>
      <c r="B271" s="3" t="s">
        <v>636</v>
      </c>
      <c r="C271" s="3">
        <v>49000000</v>
      </c>
      <c r="D271" t="e">
        <v>#N/A</v>
      </c>
      <c r="E271" t="e">
        <v>#N/A</v>
      </c>
      <c r="F271" t="e">
        <v>#N/A</v>
      </c>
      <c r="G271" t="e">
        <v>#N/A</v>
      </c>
      <c r="H271" t="e">
        <v>#N/A</v>
      </c>
      <c r="I271" t="e">
        <v>#N/A</v>
      </c>
      <c r="J271" t="e">
        <v>#N/A</v>
      </c>
      <c r="K271" t="e">
        <v>#N/A</v>
      </c>
      <c r="L271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U271" t="e">
        <v>#N/A</v>
      </c>
      <c r="V271">
        <v>4.8600000000000003</v>
      </c>
      <c r="W271">
        <v>49000000</v>
      </c>
      <c r="X271">
        <f t="shared" si="32"/>
        <v>49000000</v>
      </c>
      <c r="Y271">
        <f t="shared" si="33"/>
        <v>0</v>
      </c>
      <c r="Z271" cm="1">
        <f t="array" aca="1" ref="Z271" ca="1">SumCellsByColor($B271:$U271,Z$2)</f>
        <v>49000000</v>
      </c>
      <c r="AA271" cm="1">
        <f t="array" aca="1" ref="AA271" ca="1">SumCellsByColor($B271:$U271,AA$2)</f>
        <v>0</v>
      </c>
      <c r="AB271" cm="1">
        <f t="array" aca="1" ref="AB271" ca="1">SumCellsByColor($B271:$U271,AB$2)</f>
        <v>0</v>
      </c>
      <c r="AC271" cm="1">
        <f t="array" aca="1" ref="AC271" ca="1">SumCellsByColor($B271:$U271,AC$2)</f>
        <v>0</v>
      </c>
      <c r="AD271" cm="1">
        <f t="array" aca="1" ref="AD271" ca="1">IFERROR(SumCellsByColor($B271:$U271,AD$2), 0)</f>
        <v>0</v>
      </c>
      <c r="AE271" t="e" cm="1">
        <f t="array" aca="1" ref="AE271" ca="1">SumCellsByColor($B271:$U271,AE$2)</f>
        <v>#VALUE!</v>
      </c>
      <c r="AF271">
        <f t="shared" ca="1" si="34"/>
        <v>0</v>
      </c>
      <c r="AG271">
        <f t="shared" ca="1" si="35"/>
        <v>1</v>
      </c>
      <c r="AH271">
        <f t="shared" ca="1" si="36"/>
        <v>0</v>
      </c>
      <c r="AI271">
        <f t="shared" ca="1" si="37"/>
        <v>1</v>
      </c>
      <c r="AJ271">
        <f t="shared" ca="1" si="38"/>
        <v>0</v>
      </c>
      <c r="AK271">
        <f t="shared" si="39"/>
        <v>0</v>
      </c>
    </row>
    <row r="272" spans="1:37">
      <c r="A272" s="2" t="s">
        <v>385</v>
      </c>
      <c r="B272" s="3" t="s">
        <v>636</v>
      </c>
      <c r="C272" s="3">
        <v>1678709</v>
      </c>
      <c r="D272" t="e">
        <v>#N/A</v>
      </c>
      <c r="E272" t="e">
        <v>#N/A</v>
      </c>
      <c r="F272" t="s">
        <v>47</v>
      </c>
      <c r="G272">
        <v>289149</v>
      </c>
      <c r="H272" s="12" t="s">
        <v>23</v>
      </c>
      <c r="I272" s="5">
        <v>373945</v>
      </c>
      <c r="J272" t="s">
        <v>692</v>
      </c>
      <c r="K272">
        <v>395864</v>
      </c>
      <c r="L27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>
        <v>26.78</v>
      </c>
      <c r="W272">
        <v>2737667</v>
      </c>
      <c r="X272">
        <f t="shared" si="32"/>
        <v>2737667</v>
      </c>
      <c r="Y272">
        <f t="shared" si="33"/>
        <v>0</v>
      </c>
      <c r="Z272" cm="1">
        <f t="array" aca="1" ref="Z272" ca="1">SumCellsByColor($B272:$U272,Z$2)</f>
        <v>1678709</v>
      </c>
      <c r="AA272" cm="1">
        <f t="array" aca="1" ref="AA272" ca="1">SumCellsByColor($B272:$U272,AA$2)</f>
        <v>0</v>
      </c>
      <c r="AB272" cm="1">
        <f t="array" aca="1" ref="AB272" ca="1">SumCellsByColor($B272:$U272,AB$2)</f>
        <v>373945</v>
      </c>
      <c r="AC272" cm="1">
        <f t="array" aca="1" ref="AC272" ca="1">SumCellsByColor($B272:$U272,AC$2)</f>
        <v>0</v>
      </c>
      <c r="AD272" cm="1">
        <f t="array" aca="1" ref="AD272" ca="1">IFERROR(SumCellsByColor($B272:$U272,AD$2), 0)</f>
        <v>0</v>
      </c>
      <c r="AE272" t="e" cm="1">
        <f t="array" aca="1" ref="AE272" ca="1">SumCellsByColor($B272:$U272,AE$2)</f>
        <v>#VALUE!</v>
      </c>
      <c r="AF272">
        <f t="shared" ca="1" si="34"/>
        <v>0.13659258047088998</v>
      </c>
      <c r="AG272">
        <f t="shared" ca="1" si="35"/>
        <v>0.61318962459641735</v>
      </c>
      <c r="AH272">
        <f t="shared" ca="1" si="36"/>
        <v>0.13659258047088998</v>
      </c>
      <c r="AI272">
        <f t="shared" ca="1" si="37"/>
        <v>0.61318962459641735</v>
      </c>
      <c r="AJ272">
        <f t="shared" ca="1" si="38"/>
        <v>0</v>
      </c>
      <c r="AK272">
        <f t="shared" si="39"/>
        <v>0</v>
      </c>
    </row>
    <row r="273" spans="1:37">
      <c r="A273" s="2" t="s">
        <v>386</v>
      </c>
      <c r="B273" s="3" t="s">
        <v>637</v>
      </c>
      <c r="C273" s="3">
        <v>1765787</v>
      </c>
      <c r="D273" t="e">
        <v>#N/A</v>
      </c>
      <c r="E273" t="e">
        <v>#N/A</v>
      </c>
      <c r="F273" t="s">
        <v>7</v>
      </c>
      <c r="G273">
        <v>144274</v>
      </c>
      <c r="H273" t="e">
        <v>#N/A</v>
      </c>
      <c r="I273" t="e">
        <v>#N/A</v>
      </c>
      <c r="J273" t="e">
        <v>#N/A</v>
      </c>
      <c r="K273" t="e">
        <v>#N/A</v>
      </c>
      <c r="L273" t="e">
        <v>#N/A</v>
      </c>
      <c r="M273" t="e">
        <v>#N/A</v>
      </c>
      <c r="N273" t="e">
        <v>#N/A</v>
      </c>
      <c r="O273" t="e">
        <v>#N/A</v>
      </c>
      <c r="P273" t="e">
        <v>#N/A</v>
      </c>
      <c r="Q273" t="e">
        <v>#N/A</v>
      </c>
      <c r="R273" t="e">
        <v>#N/A</v>
      </c>
      <c r="S273" t="e">
        <v>#N/A</v>
      </c>
      <c r="T273" t="e">
        <v>#N/A</v>
      </c>
      <c r="U273" t="e">
        <v>#N/A</v>
      </c>
      <c r="V273">
        <v>10.49</v>
      </c>
      <c r="W273">
        <v>1910061</v>
      </c>
      <c r="X273">
        <f t="shared" si="32"/>
        <v>1910061</v>
      </c>
      <c r="Y273">
        <f t="shared" si="33"/>
        <v>0</v>
      </c>
      <c r="Z273" cm="1">
        <f t="array" aca="1" ref="Z273" ca="1">SumCellsByColor($B273:$U273,Z$2)</f>
        <v>1765787</v>
      </c>
      <c r="AA273" cm="1">
        <f t="array" aca="1" ref="AA273" ca="1">SumCellsByColor($B273:$U273,AA$2)</f>
        <v>0</v>
      </c>
      <c r="AB273" cm="1">
        <f t="array" aca="1" ref="AB273" ca="1">SumCellsByColor($B273:$U273,AB$2)</f>
        <v>0</v>
      </c>
      <c r="AC273" cm="1">
        <f t="array" aca="1" ref="AC273" ca="1">SumCellsByColor($B273:$U273,AC$2)</f>
        <v>0</v>
      </c>
      <c r="AD273" cm="1">
        <f t="array" aca="1" ref="AD273" ca="1">IFERROR(SumCellsByColor($B273:$U273,AD$2), 0)</f>
        <v>0</v>
      </c>
      <c r="AE273" t="e" cm="1">
        <f t="array" aca="1" ref="AE273" ca="1">SumCellsByColor($B273:$U273,AE$2)</f>
        <v>#VALUE!</v>
      </c>
      <c r="AF273">
        <f t="shared" ca="1" si="34"/>
        <v>0</v>
      </c>
      <c r="AG273">
        <f t="shared" ca="1" si="35"/>
        <v>0.92446628667880237</v>
      </c>
      <c r="AH273" t="str">
        <f t="shared" ca="1" si="36"/>
        <v>#N/A</v>
      </c>
      <c r="AI273">
        <f t="shared" ca="1" si="37"/>
        <v>0.92446628667880237</v>
      </c>
      <c r="AJ273">
        <f t="shared" ca="1" si="38"/>
        <v>1</v>
      </c>
      <c r="AK273">
        <f t="shared" si="39"/>
        <v>0</v>
      </c>
    </row>
    <row r="274" spans="1:37">
      <c r="A274" s="2" t="s">
        <v>387</v>
      </c>
      <c r="B274" s="3" t="s">
        <v>636</v>
      </c>
      <c r="C274" s="3">
        <v>1549800</v>
      </c>
      <c r="D274" t="e">
        <v>#N/A</v>
      </c>
      <c r="E274" t="e">
        <v>#N/A</v>
      </c>
      <c r="F274" t="s">
        <v>77</v>
      </c>
      <c r="G274">
        <v>257600</v>
      </c>
      <c r="H274" t="e">
        <v>#N/A</v>
      </c>
      <c r="I274" t="e">
        <v>#N/A</v>
      </c>
      <c r="J274" t="e">
        <v>#N/A</v>
      </c>
      <c r="K274" t="e">
        <v>#N/A</v>
      </c>
      <c r="L274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>
        <v>1.77</v>
      </c>
      <c r="W274">
        <v>1807400</v>
      </c>
      <c r="X274">
        <f t="shared" si="32"/>
        <v>1807400</v>
      </c>
      <c r="Y274">
        <f t="shared" si="33"/>
        <v>0</v>
      </c>
      <c r="Z274" cm="1">
        <f t="array" aca="1" ref="Z274" ca="1">SumCellsByColor($B274:$U274,Z$2)</f>
        <v>1549800</v>
      </c>
      <c r="AA274" cm="1">
        <f t="array" aca="1" ref="AA274" ca="1">SumCellsByColor($B274:$U274,AA$2)</f>
        <v>0</v>
      </c>
      <c r="AB274" cm="1">
        <f t="array" aca="1" ref="AB274" ca="1">SumCellsByColor($B274:$U274,AB$2)</f>
        <v>0</v>
      </c>
      <c r="AC274" cm="1">
        <f t="array" aca="1" ref="AC274" ca="1">SumCellsByColor($B274:$U274,AC$2)</f>
        <v>0</v>
      </c>
      <c r="AD274" cm="1">
        <f t="array" aca="1" ref="AD274" ca="1">IFERROR(SumCellsByColor($B274:$U274,AD$2), 0)</f>
        <v>0</v>
      </c>
      <c r="AE274" t="e" cm="1">
        <f t="array" aca="1" ref="AE274" ca="1">SumCellsByColor($B274:$U274,AE$2)</f>
        <v>#VALUE!</v>
      </c>
      <c r="AF274">
        <f t="shared" ca="1" si="34"/>
        <v>0</v>
      </c>
      <c r="AG274">
        <f t="shared" ca="1" si="35"/>
        <v>0.8574748257164988</v>
      </c>
      <c r="AH274" t="str">
        <f t="shared" ca="1" si="36"/>
        <v>#N/A</v>
      </c>
      <c r="AI274">
        <f t="shared" ca="1" si="37"/>
        <v>0.8574748257164988</v>
      </c>
      <c r="AJ274">
        <f t="shared" ca="1" si="38"/>
        <v>1</v>
      </c>
      <c r="AK274">
        <f t="shared" si="39"/>
        <v>0</v>
      </c>
    </row>
    <row r="275" spans="1:37">
      <c r="A275" s="2" t="s">
        <v>388</v>
      </c>
      <c r="B275" t="e">
        <v>#N/A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>
        <v>10.6</v>
      </c>
      <c r="W275">
        <v>1919300</v>
      </c>
      <c r="X275">
        <f t="shared" si="32"/>
        <v>0</v>
      </c>
      <c r="Y275">
        <f t="shared" si="33"/>
        <v>1919300</v>
      </c>
      <c r="Z275" cm="1">
        <f t="array" aca="1" ref="Z275" ca="1">SumCellsByColor($B275:$U275,Z$2)</f>
        <v>0</v>
      </c>
      <c r="AA275" cm="1">
        <f t="array" aca="1" ref="AA275" ca="1">SumCellsByColor($B275:$U275,AA$2)</f>
        <v>0</v>
      </c>
      <c r="AB275" cm="1">
        <f t="array" aca="1" ref="AB275" ca="1">SumCellsByColor($B275:$U275,AB$2)</f>
        <v>0</v>
      </c>
      <c r="AC275" cm="1">
        <f t="array" aca="1" ref="AC275" ca="1">SumCellsByColor($B275:$U275,AC$2)</f>
        <v>0</v>
      </c>
      <c r="AD275" cm="1">
        <f t="array" aca="1" ref="AD275" ca="1">IFERROR(SumCellsByColor($B275:$U275,AD$2), 0)</f>
        <v>0</v>
      </c>
      <c r="AE275" t="e" cm="1">
        <f t="array" aca="1" ref="AE275" ca="1">SumCellsByColor($B275:$U275,AE$2)</f>
        <v>#VALUE!</v>
      </c>
      <c r="AF275" t="e">
        <f t="shared" ca="1" si="34"/>
        <v>#DIV/0!</v>
      </c>
      <c r="AG275" t="e">
        <f t="shared" ca="1" si="35"/>
        <v>#DIV/0!</v>
      </c>
      <c r="AH275" t="e">
        <f t="shared" ca="1" si="36"/>
        <v>#DIV/0!</v>
      </c>
      <c r="AI275" t="e">
        <f t="shared" ca="1" si="37"/>
        <v>#DIV/0!</v>
      </c>
      <c r="AJ275" t="e">
        <f t="shared" ca="1" si="38"/>
        <v>#DIV/0!</v>
      </c>
      <c r="AK275">
        <f t="shared" si="39"/>
        <v>1</v>
      </c>
    </row>
    <row r="276" spans="1:37">
      <c r="A276" s="2" t="s">
        <v>389</v>
      </c>
      <c r="B276" s="3" t="s">
        <v>636</v>
      </c>
      <c r="C276" s="3">
        <v>2658800</v>
      </c>
      <c r="D276" t="e">
        <v>#N/A</v>
      </c>
      <c r="E276" t="e">
        <v>#N/A</v>
      </c>
      <c r="F276" s="6" t="s">
        <v>390</v>
      </c>
      <c r="G276" s="6">
        <v>1131000</v>
      </c>
      <c r="H276" t="s">
        <v>82</v>
      </c>
      <c r="I276">
        <v>577000</v>
      </c>
      <c r="J276" t="e">
        <v>#N/A</v>
      </c>
      <c r="K276" t="e">
        <v>#N/A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>
        <v>10.47</v>
      </c>
      <c r="W276">
        <v>4366800</v>
      </c>
      <c r="X276">
        <f t="shared" si="32"/>
        <v>4366800</v>
      </c>
      <c r="Y276">
        <f t="shared" si="33"/>
        <v>0</v>
      </c>
      <c r="Z276" cm="1">
        <f t="array" aca="1" ref="Z276" ca="1">SumCellsByColor($B276:$U276,Z$2)</f>
        <v>2658800</v>
      </c>
      <c r="AA276" cm="1">
        <f t="array" aca="1" ref="AA276" ca="1">SumCellsByColor($B276:$U276,AA$2)</f>
        <v>0</v>
      </c>
      <c r="AB276" cm="1">
        <f t="array" aca="1" ref="AB276" ca="1">SumCellsByColor($B276:$U276,AB$2)</f>
        <v>0</v>
      </c>
      <c r="AC276" cm="1">
        <f t="array" aca="1" ref="AC276" ca="1">SumCellsByColor($B276:$U276,AC$2)</f>
        <v>1131000</v>
      </c>
      <c r="AD276" cm="1">
        <f t="array" aca="1" ref="AD276" ca="1">IFERROR(SumCellsByColor($B276:$U276,AD$2), 0)</f>
        <v>0</v>
      </c>
      <c r="AE276" t="e" cm="1">
        <f t="array" aca="1" ref="AE276" ca="1">SumCellsByColor($B276:$U276,AE$2)</f>
        <v>#VALUE!</v>
      </c>
      <c r="AF276">
        <f t="shared" ca="1" si="34"/>
        <v>0</v>
      </c>
      <c r="AG276">
        <f t="shared" ca="1" si="35"/>
        <v>0.60886690482733352</v>
      </c>
      <c r="AH276">
        <f t="shared" ca="1" si="36"/>
        <v>0.25899972519923053</v>
      </c>
      <c r="AI276">
        <f t="shared" ca="1" si="37"/>
        <v>0.60886690482733352</v>
      </c>
      <c r="AJ276">
        <f t="shared" ca="1" si="38"/>
        <v>0</v>
      </c>
      <c r="AK276">
        <f t="shared" si="39"/>
        <v>0</v>
      </c>
    </row>
    <row r="277" spans="1:37">
      <c r="A277" s="2" t="s">
        <v>391</v>
      </c>
      <c r="B277" s="3" t="s">
        <v>636</v>
      </c>
      <c r="C277" s="3">
        <v>3675600</v>
      </c>
      <c r="D277" t="e">
        <v>#N/A</v>
      </c>
      <c r="E277" t="e">
        <v>#N/A</v>
      </c>
      <c r="F277" t="s">
        <v>7</v>
      </c>
      <c r="G277">
        <v>600700</v>
      </c>
      <c r="H277" t="e">
        <v>#N/A</v>
      </c>
      <c r="I277" t="e">
        <v>#N/A</v>
      </c>
      <c r="J277" t="e">
        <v>#N/A</v>
      </c>
      <c r="K277" t="e">
        <v>#N/A</v>
      </c>
      <c r="L277" t="e">
        <v>#N/A</v>
      </c>
      <c r="M277" t="e">
        <v>#N/A</v>
      </c>
      <c r="N277" t="e">
        <v>#N/A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>
        <v>10.49</v>
      </c>
      <c r="W277">
        <v>4276300</v>
      </c>
      <c r="X277">
        <f t="shared" si="32"/>
        <v>4276300</v>
      </c>
      <c r="Y277">
        <f t="shared" si="33"/>
        <v>0</v>
      </c>
      <c r="Z277" cm="1">
        <f t="array" aca="1" ref="Z277" ca="1">SumCellsByColor($B277:$U277,Z$2)</f>
        <v>3675600</v>
      </c>
      <c r="AA277" cm="1">
        <f t="array" aca="1" ref="AA277" ca="1">SumCellsByColor($B277:$U277,AA$2)</f>
        <v>0</v>
      </c>
      <c r="AB277" cm="1">
        <f t="array" aca="1" ref="AB277" ca="1">SumCellsByColor($B277:$U277,AB$2)</f>
        <v>0</v>
      </c>
      <c r="AC277" cm="1">
        <f t="array" aca="1" ref="AC277" ca="1">SumCellsByColor($B277:$U277,AC$2)</f>
        <v>0</v>
      </c>
      <c r="AD277" cm="1">
        <f t="array" aca="1" ref="AD277" ca="1">IFERROR(SumCellsByColor($B277:$U277,AD$2), 0)</f>
        <v>0</v>
      </c>
      <c r="AE277" t="e" cm="1">
        <f t="array" aca="1" ref="AE277" ca="1">SumCellsByColor($B277:$U277,AE$2)</f>
        <v>#VALUE!</v>
      </c>
      <c r="AF277">
        <f t="shared" ca="1" si="34"/>
        <v>0</v>
      </c>
      <c r="AG277">
        <f t="shared" ca="1" si="35"/>
        <v>0.85952809671912633</v>
      </c>
      <c r="AH277" t="str">
        <f t="shared" ca="1" si="36"/>
        <v>#N/A</v>
      </c>
      <c r="AI277">
        <f t="shared" ca="1" si="37"/>
        <v>0.85952809671912633</v>
      </c>
      <c r="AJ277">
        <f t="shared" ca="1" si="38"/>
        <v>1</v>
      </c>
      <c r="AK277">
        <f t="shared" si="39"/>
        <v>0</v>
      </c>
    </row>
    <row r="278" spans="1:37">
      <c r="A278" s="2" t="s">
        <v>392</v>
      </c>
      <c r="B278" s="3" t="s">
        <v>636</v>
      </c>
      <c r="C278" s="3">
        <v>1370804</v>
      </c>
      <c r="D278" t="e">
        <v>#N/A</v>
      </c>
      <c r="E278" t="e">
        <v>#N/A</v>
      </c>
      <c r="F278" t="e">
        <v>#N/A</v>
      </c>
      <c r="G278" t="e">
        <v>#N/A</v>
      </c>
      <c r="H278" t="e">
        <v>#N/A</v>
      </c>
      <c r="I278" t="e">
        <v>#N/A</v>
      </c>
      <c r="J278" t="e">
        <v>#N/A</v>
      </c>
      <c r="K278" t="e">
        <v>#N/A</v>
      </c>
      <c r="L278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>
        <v>12.6</v>
      </c>
      <c r="W278">
        <v>1370804</v>
      </c>
      <c r="X278">
        <f t="shared" si="32"/>
        <v>1370804</v>
      </c>
      <c r="Y278">
        <f t="shared" si="33"/>
        <v>0</v>
      </c>
      <c r="Z278" cm="1">
        <f t="array" aca="1" ref="Z278" ca="1">SumCellsByColor($B278:$U278,Z$2)</f>
        <v>1370804</v>
      </c>
      <c r="AA278" cm="1">
        <f t="array" aca="1" ref="AA278" ca="1">SumCellsByColor($B278:$U278,AA$2)</f>
        <v>0</v>
      </c>
      <c r="AB278" cm="1">
        <f t="array" aca="1" ref="AB278" ca="1">SumCellsByColor($B278:$U278,AB$2)</f>
        <v>0</v>
      </c>
      <c r="AC278" cm="1">
        <f t="array" aca="1" ref="AC278" ca="1">SumCellsByColor($B278:$U278,AC$2)</f>
        <v>0</v>
      </c>
      <c r="AD278" cm="1">
        <f t="array" aca="1" ref="AD278" ca="1">IFERROR(SumCellsByColor($B278:$U278,AD$2), 0)</f>
        <v>0</v>
      </c>
      <c r="AE278" t="e" cm="1">
        <f t="array" aca="1" ref="AE278" ca="1">SumCellsByColor($B278:$U278,AE$2)</f>
        <v>#VALUE!</v>
      </c>
      <c r="AF278">
        <f t="shared" ca="1" si="34"/>
        <v>0</v>
      </c>
      <c r="AG278">
        <f t="shared" ca="1" si="35"/>
        <v>1</v>
      </c>
      <c r="AH278">
        <f t="shared" ca="1" si="36"/>
        <v>0</v>
      </c>
      <c r="AI278">
        <f t="shared" ca="1" si="37"/>
        <v>1</v>
      </c>
      <c r="AJ278">
        <f t="shared" ca="1" si="38"/>
        <v>0</v>
      </c>
      <c r="AK278">
        <f t="shared" si="39"/>
        <v>0</v>
      </c>
    </row>
    <row r="279" spans="1:37">
      <c r="A279" s="2" t="s">
        <v>393</v>
      </c>
      <c r="B279" s="3" t="s">
        <v>636</v>
      </c>
      <c r="C279" s="3">
        <v>4492000</v>
      </c>
      <c r="D279" t="e">
        <v>#N/A</v>
      </c>
      <c r="E279" t="e">
        <v>#N/A</v>
      </c>
      <c r="F279" s="6" t="s">
        <v>394</v>
      </c>
      <c r="G279" s="6">
        <v>2389000</v>
      </c>
      <c r="H279" t="s">
        <v>41</v>
      </c>
      <c r="I279">
        <v>826000</v>
      </c>
      <c r="J279" t="e">
        <v>#N/A</v>
      </c>
      <c r="K279" t="e">
        <v>#N/A</v>
      </c>
      <c r="L279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U279" t="e">
        <v>#N/A</v>
      </c>
      <c r="V279">
        <v>8.67</v>
      </c>
      <c r="W279">
        <v>26447000</v>
      </c>
      <c r="X279">
        <f t="shared" si="32"/>
        <v>7707000</v>
      </c>
      <c r="Y279">
        <f t="shared" si="33"/>
        <v>18740000</v>
      </c>
      <c r="Z279" cm="1">
        <f t="array" aca="1" ref="Z279" ca="1">SumCellsByColor($B279:$U279,Z$2)</f>
        <v>4492000</v>
      </c>
      <c r="AA279" cm="1">
        <f t="array" aca="1" ref="AA279" ca="1">SumCellsByColor($B279:$U279,AA$2)</f>
        <v>0</v>
      </c>
      <c r="AB279" cm="1">
        <f t="array" aca="1" ref="AB279" ca="1">SumCellsByColor($B279:$U279,AB$2)</f>
        <v>0</v>
      </c>
      <c r="AC279" cm="1">
        <f t="array" aca="1" ref="AC279" ca="1">SumCellsByColor($B279:$U279,AC$2)</f>
        <v>2389000</v>
      </c>
      <c r="AD279" cm="1">
        <f t="array" aca="1" ref="AD279" ca="1">IFERROR(SumCellsByColor($B279:$U279,AD$2), 0)</f>
        <v>0</v>
      </c>
      <c r="AE279" t="e" cm="1">
        <f t="array" aca="1" ref="AE279" ca="1">SumCellsByColor($B279:$U279,AE$2)</f>
        <v>#VALUE!</v>
      </c>
      <c r="AF279">
        <f t="shared" ca="1" si="34"/>
        <v>0</v>
      </c>
      <c r="AG279">
        <f t="shared" ca="1" si="35"/>
        <v>0.58284676268327495</v>
      </c>
      <c r="AH279">
        <f t="shared" ca="1" si="36"/>
        <v>0.3099779421305307</v>
      </c>
      <c r="AI279">
        <f t="shared" ca="1" si="37"/>
        <v>0.58284676268327495</v>
      </c>
      <c r="AJ279">
        <f t="shared" ca="1" si="38"/>
        <v>0</v>
      </c>
      <c r="AK279">
        <f t="shared" si="39"/>
        <v>0</v>
      </c>
    </row>
    <row r="280" spans="1:37">
      <c r="A280" s="2" t="s">
        <v>395</v>
      </c>
      <c r="B280" s="3" t="s">
        <v>637</v>
      </c>
      <c r="C280" s="3">
        <v>4706968</v>
      </c>
      <c r="D280" t="e">
        <v>#N/A</v>
      </c>
      <c r="E280" t="e">
        <v>#N/A</v>
      </c>
      <c r="F280" t="e">
        <v>#N/A</v>
      </c>
      <c r="G280" t="e">
        <v>#N/A</v>
      </c>
      <c r="H280" t="e">
        <v>#N/A</v>
      </c>
      <c r="I280" t="e">
        <v>#N/A</v>
      </c>
      <c r="J280" t="e">
        <v>#N/A</v>
      </c>
      <c r="K280" t="e">
        <v>#N/A</v>
      </c>
      <c r="L280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U280" t="e">
        <v>#N/A</v>
      </c>
      <c r="V280">
        <v>5.46</v>
      </c>
      <c r="W280">
        <v>4706968</v>
      </c>
      <c r="X280">
        <f t="shared" si="32"/>
        <v>4706968</v>
      </c>
      <c r="Y280">
        <f t="shared" si="33"/>
        <v>0</v>
      </c>
      <c r="Z280" cm="1">
        <f t="array" aca="1" ref="Z280" ca="1">SumCellsByColor($B280:$U280,Z$2)</f>
        <v>4706968</v>
      </c>
      <c r="AA280" cm="1">
        <f t="array" aca="1" ref="AA280" ca="1">SumCellsByColor($B280:$U280,AA$2)</f>
        <v>0</v>
      </c>
      <c r="AB280" cm="1">
        <f t="array" aca="1" ref="AB280" ca="1">SumCellsByColor($B280:$U280,AB$2)</f>
        <v>0</v>
      </c>
      <c r="AC280" cm="1">
        <f t="array" aca="1" ref="AC280" ca="1">SumCellsByColor($B280:$U280,AC$2)</f>
        <v>0</v>
      </c>
      <c r="AD280" cm="1">
        <f t="array" aca="1" ref="AD280" ca="1">IFERROR(SumCellsByColor($B280:$U280,AD$2), 0)</f>
        <v>0</v>
      </c>
      <c r="AE280" t="e" cm="1">
        <f t="array" aca="1" ref="AE280" ca="1">SumCellsByColor($B280:$U280,AE$2)</f>
        <v>#VALUE!</v>
      </c>
      <c r="AF280">
        <f t="shared" ca="1" si="34"/>
        <v>0</v>
      </c>
      <c r="AG280">
        <f t="shared" ca="1" si="35"/>
        <v>1</v>
      </c>
      <c r="AH280">
        <f t="shared" ca="1" si="36"/>
        <v>0</v>
      </c>
      <c r="AI280">
        <f t="shared" ca="1" si="37"/>
        <v>1</v>
      </c>
      <c r="AJ280">
        <f t="shared" ca="1" si="38"/>
        <v>0</v>
      </c>
      <c r="AK280">
        <f t="shared" si="39"/>
        <v>0</v>
      </c>
    </row>
    <row r="281" spans="1:37">
      <c r="A281" s="2" t="s">
        <v>396</v>
      </c>
      <c r="B281" s="3" t="s">
        <v>637</v>
      </c>
      <c r="C281" s="3">
        <v>1671500</v>
      </c>
      <c r="D281" t="e">
        <v>#N/A</v>
      </c>
      <c r="E281" t="e">
        <v>#N/A</v>
      </c>
      <c r="F281" t="s">
        <v>77</v>
      </c>
      <c r="G281">
        <v>2135500</v>
      </c>
      <c r="H281" t="e">
        <v>#N/A</v>
      </c>
      <c r="I281" t="e">
        <v>#N/A</v>
      </c>
      <c r="J281" t="e">
        <v>#N/A</v>
      </c>
      <c r="K281" t="e">
        <v>#N/A</v>
      </c>
      <c r="L281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>
        <v>11.05</v>
      </c>
      <c r="W281">
        <v>3807000</v>
      </c>
      <c r="X281">
        <f t="shared" si="32"/>
        <v>3807000</v>
      </c>
      <c r="Y281">
        <f t="shared" si="33"/>
        <v>0</v>
      </c>
      <c r="Z281" cm="1">
        <f t="array" aca="1" ref="Z281" ca="1">SumCellsByColor($B281:$U281,Z$2)</f>
        <v>1671500</v>
      </c>
      <c r="AA281" cm="1">
        <f t="array" aca="1" ref="AA281" ca="1">SumCellsByColor($B281:$U281,AA$2)</f>
        <v>0</v>
      </c>
      <c r="AB281" cm="1">
        <f t="array" aca="1" ref="AB281" ca="1">SumCellsByColor($B281:$U281,AB$2)</f>
        <v>0</v>
      </c>
      <c r="AC281" cm="1">
        <f t="array" aca="1" ref="AC281" ca="1">SumCellsByColor($B281:$U281,AC$2)</f>
        <v>0</v>
      </c>
      <c r="AD281" cm="1">
        <f t="array" aca="1" ref="AD281" ca="1">IFERROR(SumCellsByColor($B281:$U281,AD$2), 0)</f>
        <v>0</v>
      </c>
      <c r="AE281" t="e" cm="1">
        <f t="array" aca="1" ref="AE281" ca="1">SumCellsByColor($B281:$U281,AE$2)</f>
        <v>#VALUE!</v>
      </c>
      <c r="AF281">
        <f t="shared" ca="1" si="34"/>
        <v>0</v>
      </c>
      <c r="AG281">
        <f t="shared" ca="1" si="35"/>
        <v>0.43905962700288942</v>
      </c>
      <c r="AH281" t="str">
        <f t="shared" ca="1" si="36"/>
        <v>#N/A</v>
      </c>
      <c r="AI281">
        <f t="shared" ca="1" si="37"/>
        <v>0.43905962700288942</v>
      </c>
      <c r="AJ281">
        <f t="shared" ca="1" si="38"/>
        <v>1</v>
      </c>
      <c r="AK281">
        <f t="shared" si="39"/>
        <v>0</v>
      </c>
    </row>
    <row r="282" spans="1:37">
      <c r="A282" s="2" t="s">
        <v>397</v>
      </c>
      <c r="B282" s="3" t="s">
        <v>636</v>
      </c>
      <c r="C282" s="3">
        <v>7002900</v>
      </c>
      <c r="D282" t="e">
        <v>#N/A</v>
      </c>
      <c r="E282" t="e">
        <v>#N/A</v>
      </c>
      <c r="F282" s="5" t="s">
        <v>349</v>
      </c>
      <c r="G282" s="5">
        <v>1773900</v>
      </c>
      <c r="H282" t="s">
        <v>32</v>
      </c>
      <c r="I282">
        <v>2085400</v>
      </c>
      <c r="J282" t="e">
        <v>#N/A</v>
      </c>
      <c r="K282" t="e">
        <v>#N/A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>
        <v>27.19</v>
      </c>
      <c r="W282">
        <v>10862200</v>
      </c>
      <c r="X282">
        <f t="shared" si="32"/>
        <v>10862200</v>
      </c>
      <c r="Y282">
        <f t="shared" si="33"/>
        <v>0</v>
      </c>
      <c r="Z282" cm="1">
        <f t="array" aca="1" ref="Z282" ca="1">SumCellsByColor($B282:$U282,Z$2)</f>
        <v>7002900</v>
      </c>
      <c r="AA282" cm="1">
        <f t="array" aca="1" ref="AA282" ca="1">SumCellsByColor($B282:$U282,AA$2)</f>
        <v>0</v>
      </c>
      <c r="AB282" cm="1">
        <f t="array" aca="1" ref="AB282" ca="1">SumCellsByColor($B282:$U282,AB$2)</f>
        <v>1773900</v>
      </c>
      <c r="AC282" cm="1">
        <f t="array" aca="1" ref="AC282" ca="1">SumCellsByColor($B282:$U282,AC$2)</f>
        <v>0</v>
      </c>
      <c r="AD282" cm="1">
        <f t="array" aca="1" ref="AD282" ca="1">IFERROR(SumCellsByColor($B282:$U282,AD$2), 0)</f>
        <v>0</v>
      </c>
      <c r="AE282" t="e" cm="1">
        <f t="array" aca="1" ref="AE282" ca="1">SumCellsByColor($B282:$U282,AE$2)</f>
        <v>#VALUE!</v>
      </c>
      <c r="AF282">
        <f t="shared" ca="1" si="34"/>
        <v>0.16330945848907219</v>
      </c>
      <c r="AG282">
        <f t="shared" ca="1" si="35"/>
        <v>0.64470365119404904</v>
      </c>
      <c r="AH282">
        <f t="shared" ca="1" si="36"/>
        <v>0.16330945848907219</v>
      </c>
      <c r="AI282">
        <f t="shared" ca="1" si="37"/>
        <v>0.64470365119404904</v>
      </c>
      <c r="AJ282">
        <f t="shared" ca="1" si="38"/>
        <v>0</v>
      </c>
      <c r="AK282">
        <f t="shared" si="39"/>
        <v>0</v>
      </c>
    </row>
    <row r="283" spans="1:37">
      <c r="A283" s="2" t="s">
        <v>398</v>
      </c>
      <c r="B283" t="e">
        <v>#N/A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>
        <v>28.98</v>
      </c>
      <c r="W283">
        <v>6851900</v>
      </c>
      <c r="X283">
        <f t="shared" si="32"/>
        <v>0</v>
      </c>
      <c r="Y283">
        <f t="shared" si="33"/>
        <v>6851900</v>
      </c>
      <c r="Z283" cm="1">
        <f t="array" aca="1" ref="Z283" ca="1">SumCellsByColor($B283:$U283,Z$2)</f>
        <v>0</v>
      </c>
      <c r="AA283" cm="1">
        <f t="array" aca="1" ref="AA283" ca="1">SumCellsByColor($B283:$U283,AA$2)</f>
        <v>0</v>
      </c>
      <c r="AB283" cm="1">
        <f t="array" aca="1" ref="AB283" ca="1">SumCellsByColor($B283:$U283,AB$2)</f>
        <v>0</v>
      </c>
      <c r="AC283" cm="1">
        <f t="array" aca="1" ref="AC283" ca="1">SumCellsByColor($B283:$U283,AC$2)</f>
        <v>0</v>
      </c>
      <c r="AD283" cm="1">
        <f t="array" aca="1" ref="AD283" ca="1">IFERROR(SumCellsByColor($B283:$U283,AD$2), 0)</f>
        <v>0</v>
      </c>
      <c r="AE283" t="e" cm="1">
        <f t="array" aca="1" ref="AE283" ca="1">SumCellsByColor($B283:$U283,AE$2)</f>
        <v>#VALUE!</v>
      </c>
      <c r="AF283" t="e">
        <f t="shared" ca="1" si="34"/>
        <v>#DIV/0!</v>
      </c>
      <c r="AG283" t="e">
        <f t="shared" ca="1" si="35"/>
        <v>#DIV/0!</v>
      </c>
      <c r="AH283" t="e">
        <f t="shared" ca="1" si="36"/>
        <v>#DIV/0!</v>
      </c>
      <c r="AI283" t="e">
        <f t="shared" ca="1" si="37"/>
        <v>#DIV/0!</v>
      </c>
      <c r="AJ283" t="e">
        <f t="shared" ca="1" si="38"/>
        <v>#DIV/0!</v>
      </c>
      <c r="AK283">
        <f t="shared" si="39"/>
        <v>1</v>
      </c>
    </row>
    <row r="284" spans="1:37">
      <c r="A284" s="2" t="s">
        <v>399</v>
      </c>
      <c r="B284" s="3" t="s">
        <v>636</v>
      </c>
      <c r="C284" s="3">
        <v>324722</v>
      </c>
      <c r="D284" t="e">
        <v>#N/A</v>
      </c>
      <c r="E284" t="e">
        <v>#N/A</v>
      </c>
      <c r="F284" s="12" t="s">
        <v>23</v>
      </c>
      <c r="G284" s="5">
        <v>141183</v>
      </c>
      <c r="H284" t="s">
        <v>47</v>
      </c>
      <c r="I284">
        <v>84710</v>
      </c>
      <c r="J284" t="s">
        <v>63</v>
      </c>
      <c r="K284">
        <v>155302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>
        <v>58.21</v>
      </c>
      <c r="W284">
        <v>705917</v>
      </c>
      <c r="X284">
        <f t="shared" si="32"/>
        <v>705917</v>
      </c>
      <c r="Y284">
        <f t="shared" si="33"/>
        <v>0</v>
      </c>
      <c r="Z284" cm="1">
        <f t="array" aca="1" ref="Z284" ca="1">SumCellsByColor($B284:$U284,Z$2)</f>
        <v>324722</v>
      </c>
      <c r="AA284" cm="1">
        <f t="array" aca="1" ref="AA284" ca="1">SumCellsByColor($B284:$U284,AA$2)</f>
        <v>0</v>
      </c>
      <c r="AB284" cm="1">
        <f t="array" aca="1" ref="AB284" ca="1">SumCellsByColor($B284:$U284,AB$2)</f>
        <v>141183</v>
      </c>
      <c r="AC284" cm="1">
        <f t="array" aca="1" ref="AC284" ca="1">SumCellsByColor($B284:$U284,AC$2)</f>
        <v>0</v>
      </c>
      <c r="AD284" cm="1">
        <f t="array" aca="1" ref="AD284" ca="1">IFERROR(SumCellsByColor($B284:$U284,AD$2), 0)</f>
        <v>0</v>
      </c>
      <c r="AE284" t="e" cm="1">
        <f t="array" aca="1" ref="AE284" ca="1">SumCellsByColor($B284:$U284,AE$2)</f>
        <v>#VALUE!</v>
      </c>
      <c r="AF284">
        <f t="shared" ca="1" si="34"/>
        <v>0.19999943336114587</v>
      </c>
      <c r="AG284">
        <f t="shared" ca="1" si="35"/>
        <v>0.46000025498748437</v>
      </c>
      <c r="AH284">
        <f t="shared" ca="1" si="36"/>
        <v>0.19999943336114587</v>
      </c>
      <c r="AI284">
        <f t="shared" ca="1" si="37"/>
        <v>0.46000025498748437</v>
      </c>
      <c r="AJ284">
        <f t="shared" ca="1" si="38"/>
        <v>0</v>
      </c>
      <c r="AK284">
        <f t="shared" si="39"/>
        <v>0</v>
      </c>
    </row>
    <row r="285" spans="1:37">
      <c r="A285" s="2" t="s">
        <v>400</v>
      </c>
      <c r="B285" s="3" t="s">
        <v>636</v>
      </c>
      <c r="C285" s="3">
        <v>20840000</v>
      </c>
      <c r="D285" t="e">
        <v>#N/A</v>
      </c>
      <c r="E285" t="e">
        <v>#N/A</v>
      </c>
      <c r="F285" t="s">
        <v>7</v>
      </c>
      <c r="G285">
        <v>4489000</v>
      </c>
      <c r="H285" t="e">
        <v>#N/A</v>
      </c>
      <c r="I285" t="e">
        <v>#N/A</v>
      </c>
      <c r="J285" t="e">
        <v>#N/A</v>
      </c>
      <c r="K285" t="e">
        <v>#N/A</v>
      </c>
      <c r="L285" t="e">
        <v>#N/A</v>
      </c>
      <c r="M285" t="e">
        <v>#N/A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U285" t="e">
        <v>#N/A</v>
      </c>
      <c r="V285">
        <v>3.19</v>
      </c>
      <c r="W285">
        <v>25329000</v>
      </c>
      <c r="X285">
        <f t="shared" si="32"/>
        <v>25329000</v>
      </c>
      <c r="Y285">
        <f t="shared" si="33"/>
        <v>0</v>
      </c>
      <c r="Z285" cm="1">
        <f t="array" aca="1" ref="Z285" ca="1">SumCellsByColor($B285:$U285,Z$2)</f>
        <v>20840000</v>
      </c>
      <c r="AA285" cm="1">
        <f t="array" aca="1" ref="AA285" ca="1">SumCellsByColor($B285:$U285,AA$2)</f>
        <v>0</v>
      </c>
      <c r="AB285" cm="1">
        <f t="array" aca="1" ref="AB285" ca="1">SumCellsByColor($B285:$U285,AB$2)</f>
        <v>0</v>
      </c>
      <c r="AC285" cm="1">
        <f t="array" aca="1" ref="AC285" ca="1">SumCellsByColor($B285:$U285,AC$2)</f>
        <v>0</v>
      </c>
      <c r="AD285" cm="1">
        <f t="array" aca="1" ref="AD285" ca="1">IFERROR(SumCellsByColor($B285:$U285,AD$2), 0)</f>
        <v>0</v>
      </c>
      <c r="AE285" t="e" cm="1">
        <f t="array" aca="1" ref="AE285" ca="1">SumCellsByColor($B285:$U285,AE$2)</f>
        <v>#VALUE!</v>
      </c>
      <c r="AF285">
        <f t="shared" ca="1" si="34"/>
        <v>0</v>
      </c>
      <c r="AG285">
        <f t="shared" ca="1" si="35"/>
        <v>0.82277231631726477</v>
      </c>
      <c r="AH285" t="str">
        <f t="shared" ca="1" si="36"/>
        <v>#N/A</v>
      </c>
      <c r="AI285">
        <f t="shared" ca="1" si="37"/>
        <v>0.82277231631726477</v>
      </c>
      <c r="AJ285">
        <f t="shared" ca="1" si="38"/>
        <v>1</v>
      </c>
      <c r="AK285">
        <f t="shared" si="39"/>
        <v>0</v>
      </c>
    </row>
    <row r="286" spans="1:37">
      <c r="A286" s="2" t="s">
        <v>401</v>
      </c>
      <c r="B286" t="e">
        <v>#N/A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  <c r="H286" t="e">
        <v>#N/A</v>
      </c>
      <c r="I286" t="e">
        <v>#N/A</v>
      </c>
      <c r="J286" t="e">
        <v>#N/A</v>
      </c>
      <c r="K286" t="e">
        <v>#N/A</v>
      </c>
      <c r="L286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>
        <v>-2.19</v>
      </c>
      <c r="W286">
        <v>21337800</v>
      </c>
      <c r="X286">
        <f t="shared" si="32"/>
        <v>0</v>
      </c>
      <c r="Y286">
        <f t="shared" si="33"/>
        <v>21337800</v>
      </c>
      <c r="Z286" cm="1">
        <f t="array" aca="1" ref="Z286" ca="1">SumCellsByColor($B286:$U286,Z$2)</f>
        <v>0</v>
      </c>
      <c r="AA286" cm="1">
        <f t="array" aca="1" ref="AA286" ca="1">SumCellsByColor($B286:$U286,AA$2)</f>
        <v>0</v>
      </c>
      <c r="AB286" cm="1">
        <f t="array" aca="1" ref="AB286" ca="1">SumCellsByColor($B286:$U286,AB$2)</f>
        <v>0</v>
      </c>
      <c r="AC286" cm="1">
        <f t="array" aca="1" ref="AC286" ca="1">SumCellsByColor($B286:$U286,AC$2)</f>
        <v>0</v>
      </c>
      <c r="AD286" cm="1">
        <f t="array" aca="1" ref="AD286" ca="1">IFERROR(SumCellsByColor($B286:$U286,AD$2), 0)</f>
        <v>0</v>
      </c>
      <c r="AE286" t="e" cm="1">
        <f t="array" aca="1" ref="AE286" ca="1">SumCellsByColor($B286:$U286,AE$2)</f>
        <v>#VALUE!</v>
      </c>
      <c r="AF286" t="e">
        <f t="shared" ca="1" si="34"/>
        <v>#DIV/0!</v>
      </c>
      <c r="AG286" t="e">
        <f t="shared" ca="1" si="35"/>
        <v>#DIV/0!</v>
      </c>
      <c r="AH286" t="e">
        <f t="shared" ca="1" si="36"/>
        <v>#DIV/0!</v>
      </c>
      <c r="AI286" t="e">
        <f t="shared" ca="1" si="37"/>
        <v>#DIV/0!</v>
      </c>
      <c r="AJ286" t="e">
        <f t="shared" ca="1" si="38"/>
        <v>#DIV/0!</v>
      </c>
      <c r="AK286">
        <f t="shared" si="39"/>
        <v>1</v>
      </c>
    </row>
    <row r="287" spans="1:37">
      <c r="A287" s="2" t="s">
        <v>402</v>
      </c>
      <c r="B287" s="3" t="s">
        <v>636</v>
      </c>
      <c r="C287" s="3">
        <v>18778559</v>
      </c>
      <c r="D287" t="e">
        <v>#N/A</v>
      </c>
      <c r="E287" t="e">
        <v>#N/A</v>
      </c>
      <c r="F287" t="e">
        <v>#N/A</v>
      </c>
      <c r="G287" t="e">
        <v>#N/A</v>
      </c>
      <c r="H287" t="e">
        <v>#N/A</v>
      </c>
      <c r="I287" t="e">
        <v>#N/A</v>
      </c>
      <c r="J287" t="e">
        <v>#N/A</v>
      </c>
      <c r="K287" t="e">
        <v>#N/A</v>
      </c>
      <c r="L287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>
        <v>6.78</v>
      </c>
      <c r="W287">
        <v>18778559</v>
      </c>
      <c r="X287">
        <f t="shared" si="32"/>
        <v>18778559</v>
      </c>
      <c r="Y287">
        <f t="shared" si="33"/>
        <v>0</v>
      </c>
      <c r="Z287" cm="1">
        <f t="array" aca="1" ref="Z287" ca="1">SumCellsByColor($B287:$U287,Z$2)</f>
        <v>18778559</v>
      </c>
      <c r="AA287" cm="1">
        <f t="array" aca="1" ref="AA287" ca="1">SumCellsByColor($B287:$U287,AA$2)</f>
        <v>0</v>
      </c>
      <c r="AB287" cm="1">
        <f t="array" aca="1" ref="AB287" ca="1">SumCellsByColor($B287:$U287,AB$2)</f>
        <v>0</v>
      </c>
      <c r="AC287" cm="1">
        <f t="array" aca="1" ref="AC287" ca="1">SumCellsByColor($B287:$U287,AC$2)</f>
        <v>0</v>
      </c>
      <c r="AD287" cm="1">
        <f t="array" aca="1" ref="AD287" ca="1">IFERROR(SumCellsByColor($B287:$U287,AD$2), 0)</f>
        <v>0</v>
      </c>
      <c r="AE287" t="e" cm="1">
        <f t="array" aca="1" ref="AE287" ca="1">SumCellsByColor($B287:$U287,AE$2)</f>
        <v>#VALUE!</v>
      </c>
      <c r="AF287">
        <f t="shared" ca="1" si="34"/>
        <v>0</v>
      </c>
      <c r="AG287">
        <f t="shared" ca="1" si="35"/>
        <v>1</v>
      </c>
      <c r="AH287">
        <f t="shared" ca="1" si="36"/>
        <v>0</v>
      </c>
      <c r="AI287">
        <f t="shared" ca="1" si="37"/>
        <v>1</v>
      </c>
      <c r="AJ287">
        <f t="shared" ca="1" si="38"/>
        <v>0</v>
      </c>
      <c r="AK287">
        <f t="shared" si="39"/>
        <v>0</v>
      </c>
    </row>
    <row r="288" spans="1:37">
      <c r="A288" s="2" t="s">
        <v>403</v>
      </c>
      <c r="B288" s="3" t="s">
        <v>637</v>
      </c>
      <c r="C288" s="3">
        <v>1845926</v>
      </c>
      <c r="D288" t="e">
        <v>#N/A</v>
      </c>
      <c r="E288" t="e">
        <v>#N/A</v>
      </c>
      <c r="F288" t="e">
        <v>#N/A</v>
      </c>
      <c r="G288" t="e">
        <v>#N/A</v>
      </c>
      <c r="H288" t="e">
        <v>#N/A</v>
      </c>
      <c r="I288" t="e">
        <v>#N/A</v>
      </c>
      <c r="J288" t="e">
        <v>#N/A</v>
      </c>
      <c r="K288" t="e">
        <v>#N/A</v>
      </c>
      <c r="L288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>
        <v>33.799999999999997</v>
      </c>
      <c r="W288">
        <v>1845926</v>
      </c>
      <c r="X288">
        <f t="shared" si="32"/>
        <v>1845926</v>
      </c>
      <c r="Y288">
        <f t="shared" si="33"/>
        <v>0</v>
      </c>
      <c r="Z288" cm="1">
        <f t="array" aca="1" ref="Z288" ca="1">SumCellsByColor($B288:$U288,Z$2)</f>
        <v>1845926</v>
      </c>
      <c r="AA288" cm="1">
        <f t="array" aca="1" ref="AA288" ca="1">SumCellsByColor($B288:$U288,AA$2)</f>
        <v>0</v>
      </c>
      <c r="AB288" cm="1">
        <f t="array" aca="1" ref="AB288" ca="1">SumCellsByColor($B288:$U288,AB$2)</f>
        <v>0</v>
      </c>
      <c r="AC288" cm="1">
        <f t="array" aca="1" ref="AC288" ca="1">SumCellsByColor($B288:$U288,AC$2)</f>
        <v>0</v>
      </c>
      <c r="AD288" cm="1">
        <f t="array" aca="1" ref="AD288" ca="1">IFERROR(SumCellsByColor($B288:$U288,AD$2), 0)</f>
        <v>0</v>
      </c>
      <c r="AE288" t="e" cm="1">
        <f t="array" aca="1" ref="AE288" ca="1">SumCellsByColor($B288:$U288,AE$2)</f>
        <v>#VALUE!</v>
      </c>
      <c r="AF288">
        <f t="shared" ca="1" si="34"/>
        <v>0</v>
      </c>
      <c r="AG288">
        <f t="shared" ca="1" si="35"/>
        <v>1</v>
      </c>
      <c r="AH288">
        <f t="shared" ca="1" si="36"/>
        <v>0</v>
      </c>
      <c r="AI288">
        <f t="shared" ca="1" si="37"/>
        <v>1</v>
      </c>
      <c r="AJ288">
        <f t="shared" ca="1" si="38"/>
        <v>0</v>
      </c>
      <c r="AK288">
        <f t="shared" si="39"/>
        <v>0</v>
      </c>
    </row>
    <row r="289" spans="1:37">
      <c r="A289" s="2" t="s">
        <v>404</v>
      </c>
      <c r="B289" t="e">
        <v>#N/A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>
        <v>20.85</v>
      </c>
      <c r="W289">
        <v>2097456</v>
      </c>
      <c r="X289">
        <f t="shared" si="32"/>
        <v>0</v>
      </c>
      <c r="Y289">
        <f t="shared" si="33"/>
        <v>2097456</v>
      </c>
      <c r="Z289" cm="1">
        <f t="array" aca="1" ref="Z289" ca="1">SumCellsByColor($B289:$U289,Z$2)</f>
        <v>0</v>
      </c>
      <c r="AA289" cm="1">
        <f t="array" aca="1" ref="AA289" ca="1">SumCellsByColor($B289:$U289,AA$2)</f>
        <v>0</v>
      </c>
      <c r="AB289" cm="1">
        <f t="array" aca="1" ref="AB289" ca="1">SumCellsByColor($B289:$U289,AB$2)</f>
        <v>0</v>
      </c>
      <c r="AC289" cm="1">
        <f t="array" aca="1" ref="AC289" ca="1">SumCellsByColor($B289:$U289,AC$2)</f>
        <v>0</v>
      </c>
      <c r="AD289" cm="1">
        <f t="array" aca="1" ref="AD289" ca="1">IFERROR(SumCellsByColor($B289:$U289,AD$2), 0)</f>
        <v>0</v>
      </c>
      <c r="AE289" t="e" cm="1">
        <f t="array" aca="1" ref="AE289" ca="1">SumCellsByColor($B289:$U289,AE$2)</f>
        <v>#VALUE!</v>
      </c>
      <c r="AF289" t="e">
        <f t="shared" ca="1" si="34"/>
        <v>#DIV/0!</v>
      </c>
      <c r="AG289" t="e">
        <f t="shared" ca="1" si="35"/>
        <v>#DIV/0!</v>
      </c>
      <c r="AH289" t="e">
        <f t="shared" ca="1" si="36"/>
        <v>#DIV/0!</v>
      </c>
      <c r="AI289" t="e">
        <f t="shared" ca="1" si="37"/>
        <v>#DIV/0!</v>
      </c>
      <c r="AJ289" t="e">
        <f t="shared" ca="1" si="38"/>
        <v>#DIV/0!</v>
      </c>
      <c r="AK289">
        <f t="shared" si="39"/>
        <v>1</v>
      </c>
    </row>
    <row r="290" spans="1:37">
      <c r="A290" s="2" t="s">
        <v>405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>
        <v>60.56</v>
      </c>
      <c r="W290">
        <v>1057454</v>
      </c>
      <c r="X290">
        <f t="shared" si="32"/>
        <v>0</v>
      </c>
      <c r="Y290">
        <f t="shared" si="33"/>
        <v>1057454</v>
      </c>
      <c r="Z290" cm="1">
        <f t="array" aca="1" ref="Z290" ca="1">SumCellsByColor($B290:$U290,Z$2)</f>
        <v>0</v>
      </c>
      <c r="AA290" cm="1">
        <f t="array" aca="1" ref="AA290" ca="1">SumCellsByColor($B290:$U290,AA$2)</f>
        <v>0</v>
      </c>
      <c r="AB290" cm="1">
        <f t="array" aca="1" ref="AB290" ca="1">SumCellsByColor($B290:$U290,AB$2)</f>
        <v>0</v>
      </c>
      <c r="AC290" cm="1">
        <f t="array" aca="1" ref="AC290" ca="1">SumCellsByColor($B290:$U290,AC$2)</f>
        <v>0</v>
      </c>
      <c r="AD290" cm="1">
        <f t="array" aca="1" ref="AD290" ca="1">IFERROR(SumCellsByColor($B290:$U290,AD$2), 0)</f>
        <v>0</v>
      </c>
      <c r="AE290" t="e" cm="1">
        <f t="array" aca="1" ref="AE290" ca="1">SumCellsByColor($B290:$U290,AE$2)</f>
        <v>#VALUE!</v>
      </c>
      <c r="AF290" t="e">
        <f t="shared" ca="1" si="34"/>
        <v>#DIV/0!</v>
      </c>
      <c r="AG290" t="e">
        <f t="shared" ca="1" si="35"/>
        <v>#DIV/0!</v>
      </c>
      <c r="AH290" t="e">
        <f t="shared" ca="1" si="36"/>
        <v>#DIV/0!</v>
      </c>
      <c r="AI290" t="e">
        <f t="shared" ca="1" si="37"/>
        <v>#DIV/0!</v>
      </c>
      <c r="AJ290" t="e">
        <f t="shared" ca="1" si="38"/>
        <v>#DIV/0!</v>
      </c>
      <c r="AK290">
        <f t="shared" si="39"/>
        <v>1</v>
      </c>
    </row>
    <row r="291" spans="1:37">
      <c r="A291" s="2" t="s">
        <v>406</v>
      </c>
      <c r="B291" s="3" t="s">
        <v>637</v>
      </c>
      <c r="C291" s="3" t="e">
        <v>#N/A</v>
      </c>
      <c r="D291" t="e">
        <v>#N/A</v>
      </c>
      <c r="E291" t="e">
        <v>#N/A</v>
      </c>
      <c r="F291" t="e">
        <v>#N/A</v>
      </c>
      <c r="G291" t="e">
        <v>#N/A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>
        <v>49.63</v>
      </c>
      <c r="W291">
        <v>1110341</v>
      </c>
      <c r="X291">
        <f t="shared" si="32"/>
        <v>0</v>
      </c>
      <c r="Y291">
        <f t="shared" si="33"/>
        <v>1110341</v>
      </c>
      <c r="Z291" t="e" cm="1">
        <f t="array" aca="1" ref="Z291" ca="1">SumCellsByColor($B291:$U291,Z$2)</f>
        <v>#VALUE!</v>
      </c>
      <c r="AA291" cm="1">
        <f t="array" aca="1" ref="AA291" ca="1">SumCellsByColor($B291:$U291,AA$2)</f>
        <v>0</v>
      </c>
      <c r="AB291" cm="1">
        <f t="array" aca="1" ref="AB291" ca="1">SumCellsByColor($B291:$U291,AB$2)</f>
        <v>0</v>
      </c>
      <c r="AC291" cm="1">
        <f t="array" aca="1" ref="AC291" ca="1">SumCellsByColor($B291:$U291,AC$2)</f>
        <v>0</v>
      </c>
      <c r="AD291" cm="1">
        <f t="array" aca="1" ref="AD291" ca="1">IFERROR(SumCellsByColor($B291:$U291,AD$2), 0)</f>
        <v>0</v>
      </c>
      <c r="AE291" t="e" cm="1">
        <f t="array" aca="1" ref="AE291" ca="1">SumCellsByColor($B291:$U291,AE$2)</f>
        <v>#VALUE!</v>
      </c>
      <c r="AF291" t="e">
        <f t="shared" ca="1" si="34"/>
        <v>#DIV/0!</v>
      </c>
      <c r="AG291" t="e">
        <f t="shared" ca="1" si="35"/>
        <v>#VALUE!</v>
      </c>
      <c r="AH291" t="e">
        <f t="shared" ca="1" si="36"/>
        <v>#VALUE!</v>
      </c>
      <c r="AI291" t="e">
        <f t="shared" ca="1" si="37"/>
        <v>#VALUE!</v>
      </c>
      <c r="AJ291" t="e">
        <f t="shared" ca="1" si="38"/>
        <v>#VALUE!</v>
      </c>
      <c r="AK291">
        <f t="shared" si="39"/>
        <v>1</v>
      </c>
    </row>
    <row r="292" spans="1:37">
      <c r="A292" s="2" t="s">
        <v>407</v>
      </c>
      <c r="B292" s="3" t="s">
        <v>636</v>
      </c>
      <c r="C292" s="3">
        <v>18407000</v>
      </c>
      <c r="D292" t="e">
        <v>#N/A</v>
      </c>
      <c r="E292" t="e">
        <v>#N/A</v>
      </c>
      <c r="F292" t="e">
        <v>#N/A</v>
      </c>
      <c r="G292" t="e">
        <v>#N/A</v>
      </c>
      <c r="H292" t="e">
        <v>#N/A</v>
      </c>
      <c r="I292" t="e">
        <v>#N/A</v>
      </c>
      <c r="J292" t="e">
        <v>#N/A</v>
      </c>
      <c r="K292" t="e">
        <v>#N/A</v>
      </c>
      <c r="L29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>
        <v>8.25</v>
      </c>
      <c r="W292">
        <v>18407000</v>
      </c>
      <c r="X292">
        <f t="shared" si="32"/>
        <v>18407000</v>
      </c>
      <c r="Y292">
        <f t="shared" si="33"/>
        <v>0</v>
      </c>
      <c r="Z292" cm="1">
        <f t="array" aca="1" ref="Z292" ca="1">SumCellsByColor($B292:$U292,Z$2)</f>
        <v>18407000</v>
      </c>
      <c r="AA292" cm="1">
        <f t="array" aca="1" ref="AA292" ca="1">SumCellsByColor($B292:$U292,AA$2)</f>
        <v>0</v>
      </c>
      <c r="AB292" cm="1">
        <f t="array" aca="1" ref="AB292" ca="1">SumCellsByColor($B292:$U292,AB$2)</f>
        <v>0</v>
      </c>
      <c r="AC292" cm="1">
        <f t="array" aca="1" ref="AC292" ca="1">SumCellsByColor($B292:$U292,AC$2)</f>
        <v>0</v>
      </c>
      <c r="AD292" cm="1">
        <f t="array" aca="1" ref="AD292" ca="1">IFERROR(SumCellsByColor($B292:$U292,AD$2), 0)</f>
        <v>0</v>
      </c>
      <c r="AE292" t="e" cm="1">
        <f t="array" aca="1" ref="AE292" ca="1">SumCellsByColor($B292:$U292,AE$2)</f>
        <v>#VALUE!</v>
      </c>
      <c r="AF292">
        <f t="shared" ca="1" si="34"/>
        <v>0</v>
      </c>
      <c r="AG292">
        <f t="shared" ca="1" si="35"/>
        <v>1</v>
      </c>
      <c r="AH292">
        <f t="shared" ca="1" si="36"/>
        <v>0</v>
      </c>
      <c r="AI292">
        <f t="shared" ca="1" si="37"/>
        <v>1</v>
      </c>
      <c r="AJ292">
        <f t="shared" ca="1" si="38"/>
        <v>0</v>
      </c>
      <c r="AK292">
        <f t="shared" si="39"/>
        <v>0</v>
      </c>
    </row>
    <row r="293" spans="1:37">
      <c r="A293" s="2" t="s">
        <v>408</v>
      </c>
      <c r="B293" s="3" t="s">
        <v>636</v>
      </c>
      <c r="C293" s="3">
        <v>32239000</v>
      </c>
      <c r="D293" t="e">
        <v>#N/A</v>
      </c>
      <c r="E293" t="e">
        <v>#N/A</v>
      </c>
      <c r="F293" t="s">
        <v>36</v>
      </c>
      <c r="G293">
        <v>1755000</v>
      </c>
      <c r="H293" s="11" t="s">
        <v>33</v>
      </c>
      <c r="I293" s="10">
        <v>567000</v>
      </c>
      <c r="J293" t="s">
        <v>52</v>
      </c>
      <c r="K293">
        <v>385000</v>
      </c>
      <c r="L293" t="s">
        <v>409</v>
      </c>
      <c r="M293">
        <v>-1087000</v>
      </c>
      <c r="N293" t="e">
        <v>#N/A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>
        <v>8.3000000000000007</v>
      </c>
      <c r="W293">
        <v>34487000</v>
      </c>
      <c r="X293">
        <f t="shared" si="32"/>
        <v>33859000</v>
      </c>
      <c r="Y293">
        <f t="shared" si="33"/>
        <v>628000</v>
      </c>
      <c r="Z293" cm="1">
        <f t="array" aca="1" ref="Z293" ca="1">SumCellsByColor($B293:$U293,Z$2)</f>
        <v>32239000</v>
      </c>
      <c r="AA293" cm="1">
        <f t="array" aca="1" ref="AA293" ca="1">SumCellsByColor($B293:$U293,AA$2)</f>
        <v>0</v>
      </c>
      <c r="AB293" cm="1">
        <f t="array" aca="1" ref="AB293" ca="1">SumCellsByColor($B293:$U293,AB$2)</f>
        <v>0</v>
      </c>
      <c r="AC293" cm="1">
        <f t="array" aca="1" ref="AC293" ca="1">SumCellsByColor($B293:$U293,AC$2)</f>
        <v>0</v>
      </c>
      <c r="AD293" cm="1">
        <f t="array" aca="1" ref="AD293" ca="1">IFERROR(SumCellsByColor($B293:$U293,AD$2), 0)</f>
        <v>567000</v>
      </c>
      <c r="AE293" t="e" cm="1">
        <f t="array" aca="1" ref="AE293" ca="1">SumCellsByColor($B293:$U293,AE$2)</f>
        <v>#VALUE!</v>
      </c>
      <c r="AF293">
        <f t="shared" ca="1" si="34"/>
        <v>1.6745916890634691E-2</v>
      </c>
      <c r="AG293">
        <f t="shared" ca="1" si="35"/>
        <v>0.95215452316961513</v>
      </c>
      <c r="AH293">
        <f t="shared" ca="1" si="36"/>
        <v>1.6745916890634691E-2</v>
      </c>
      <c r="AI293">
        <f t="shared" ca="1" si="37"/>
        <v>0.95215452316961513</v>
      </c>
      <c r="AJ293">
        <f t="shared" ca="1" si="38"/>
        <v>0</v>
      </c>
      <c r="AK293">
        <f t="shared" si="39"/>
        <v>0</v>
      </c>
    </row>
    <row r="294" spans="1:37">
      <c r="A294" s="2" t="s">
        <v>410</v>
      </c>
      <c r="B294" s="3" t="s">
        <v>636</v>
      </c>
      <c r="C294" s="3">
        <v>7223000</v>
      </c>
      <c r="D294" t="e">
        <v>#N/A</v>
      </c>
      <c r="E294" t="e">
        <v>#N/A</v>
      </c>
      <c r="F294" s="11" t="s">
        <v>33</v>
      </c>
      <c r="G294" s="10">
        <v>1292000</v>
      </c>
      <c r="H294" s="12" t="s">
        <v>23</v>
      </c>
      <c r="I294" s="5">
        <v>769000</v>
      </c>
      <c r="J294" t="s">
        <v>7</v>
      </c>
      <c r="K294">
        <v>873000</v>
      </c>
      <c r="L294" t="e">
        <v>#N/A</v>
      </c>
      <c r="M294" t="e">
        <v>#N/A</v>
      </c>
      <c r="N294" t="e">
        <v>#N/A</v>
      </c>
      <c r="O294" t="e">
        <v>#N/A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>
        <v>16</v>
      </c>
      <c r="W294">
        <v>10157000</v>
      </c>
      <c r="X294">
        <f t="shared" si="32"/>
        <v>10157000</v>
      </c>
      <c r="Y294">
        <f t="shared" si="33"/>
        <v>0</v>
      </c>
      <c r="Z294" cm="1">
        <f t="array" aca="1" ref="Z294" ca="1">SumCellsByColor($B294:$U294,Z$2)</f>
        <v>7223000</v>
      </c>
      <c r="AA294" cm="1">
        <f t="array" aca="1" ref="AA294" ca="1">SumCellsByColor($B294:$U294,AA$2)</f>
        <v>0</v>
      </c>
      <c r="AB294" cm="1">
        <f t="array" aca="1" ref="AB294" ca="1">SumCellsByColor($B294:$U294,AB$2)</f>
        <v>769000</v>
      </c>
      <c r="AC294" cm="1">
        <f t="array" aca="1" ref="AC294" ca="1">SumCellsByColor($B294:$U294,AC$2)</f>
        <v>0</v>
      </c>
      <c r="AD294" cm="1">
        <f t="array" aca="1" ref="AD294" ca="1">IFERROR(SumCellsByColor($B294:$U294,AD$2), 0)</f>
        <v>1292000</v>
      </c>
      <c r="AE294" t="e" cm="1">
        <f t="array" aca="1" ref="AE294" ca="1">SumCellsByColor($B294:$U294,AE$2)</f>
        <v>#VALUE!</v>
      </c>
      <c r="AF294">
        <f t="shared" ca="1" si="34"/>
        <v>0.20291424633257851</v>
      </c>
      <c r="AG294">
        <f t="shared" ca="1" si="35"/>
        <v>0.71113517770995371</v>
      </c>
      <c r="AH294">
        <f t="shared" ca="1" si="36"/>
        <v>0.20291424633257851</v>
      </c>
      <c r="AI294">
        <f t="shared" ca="1" si="37"/>
        <v>0.71113517770995371</v>
      </c>
      <c r="AJ294">
        <f t="shared" ca="1" si="38"/>
        <v>0</v>
      </c>
      <c r="AK294">
        <f t="shared" si="39"/>
        <v>0</v>
      </c>
    </row>
    <row r="295" spans="1:37">
      <c r="A295" s="2" t="s">
        <v>411</v>
      </c>
      <c r="B295" s="3" t="s">
        <v>636</v>
      </c>
      <c r="C295" s="3">
        <v>9562000</v>
      </c>
      <c r="D295" t="e">
        <v>#N/A</v>
      </c>
      <c r="E295" t="e">
        <v>#N/A</v>
      </c>
      <c r="F295" t="s">
        <v>63</v>
      </c>
      <c r="G295">
        <v>455000</v>
      </c>
      <c r="H295" t="e">
        <v>#N/A</v>
      </c>
      <c r="I295" t="e">
        <v>#N/A</v>
      </c>
      <c r="J295" t="e">
        <v>#N/A</v>
      </c>
      <c r="K295" t="e">
        <v>#N/A</v>
      </c>
      <c r="L295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>
        <v>6.59</v>
      </c>
      <c r="W295">
        <v>10017000</v>
      </c>
      <c r="X295">
        <f t="shared" si="32"/>
        <v>10017000</v>
      </c>
      <c r="Y295">
        <f t="shared" si="33"/>
        <v>0</v>
      </c>
      <c r="Z295" cm="1">
        <f t="array" aca="1" ref="Z295" ca="1">SumCellsByColor($B295:$U295,Z$2)</f>
        <v>9562000</v>
      </c>
      <c r="AA295" cm="1">
        <f t="array" aca="1" ref="AA295" ca="1">SumCellsByColor($B295:$U295,AA$2)</f>
        <v>0</v>
      </c>
      <c r="AB295" cm="1">
        <f t="array" aca="1" ref="AB295" ca="1">SumCellsByColor($B295:$U295,AB$2)</f>
        <v>0</v>
      </c>
      <c r="AC295" cm="1">
        <f t="array" aca="1" ref="AC295" ca="1">SumCellsByColor($B295:$U295,AC$2)</f>
        <v>0</v>
      </c>
      <c r="AD295" cm="1">
        <f t="array" aca="1" ref="AD295" ca="1">IFERROR(SumCellsByColor($B295:$U295,AD$2), 0)</f>
        <v>0</v>
      </c>
      <c r="AE295" t="e" cm="1">
        <f t="array" aca="1" ref="AE295" ca="1">SumCellsByColor($B295:$U295,AE$2)</f>
        <v>#VALUE!</v>
      </c>
      <c r="AF295">
        <f t="shared" ca="1" si="34"/>
        <v>0</v>
      </c>
      <c r="AG295">
        <f t="shared" ca="1" si="35"/>
        <v>0.95457721872816215</v>
      </c>
      <c r="AH295" t="str">
        <f t="shared" ca="1" si="36"/>
        <v>#N/A</v>
      </c>
      <c r="AI295">
        <f t="shared" ca="1" si="37"/>
        <v>0.95457721872816215</v>
      </c>
      <c r="AJ295">
        <f t="shared" ca="1" si="38"/>
        <v>1</v>
      </c>
      <c r="AK295">
        <f t="shared" si="39"/>
        <v>0</v>
      </c>
    </row>
    <row r="296" spans="1:37">
      <c r="A296" s="2" t="s">
        <v>412</v>
      </c>
      <c r="B296" s="4" t="s">
        <v>117</v>
      </c>
      <c r="C296" s="4">
        <v>5947000</v>
      </c>
      <c r="D296" t="e">
        <v>#N/A</v>
      </c>
      <c r="E296" t="e">
        <v>#N/A</v>
      </c>
      <c r="F296" s="12" t="s">
        <v>23</v>
      </c>
      <c r="G296" s="5">
        <v>1296000</v>
      </c>
      <c r="H296" t="e">
        <v>#N/A</v>
      </c>
      <c r="I296" t="e">
        <v>#N/A</v>
      </c>
      <c r="J296" t="e">
        <v>#N/A</v>
      </c>
      <c r="K296" t="e">
        <v>#N/A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>
        <v>11.36</v>
      </c>
      <c r="W296">
        <v>7243000</v>
      </c>
      <c r="X296">
        <f t="shared" si="32"/>
        <v>7243000</v>
      </c>
      <c r="Y296">
        <f t="shared" si="33"/>
        <v>0</v>
      </c>
      <c r="Z296" cm="1">
        <f t="array" aca="1" ref="Z296" ca="1">SumCellsByColor($B296:$U296,Z$2)</f>
        <v>0</v>
      </c>
      <c r="AA296" cm="1">
        <f t="array" aca="1" ref="AA296" ca="1">SumCellsByColor($B296:$U296,AA$2)</f>
        <v>5947000</v>
      </c>
      <c r="AB296" cm="1">
        <f t="array" aca="1" ref="AB296" ca="1">SumCellsByColor($B296:$U296,AB$2)</f>
        <v>1296000</v>
      </c>
      <c r="AC296" cm="1">
        <f t="array" aca="1" ref="AC296" ca="1">SumCellsByColor($B296:$U296,AC$2)</f>
        <v>0</v>
      </c>
      <c r="AD296" cm="1">
        <f t="array" aca="1" ref="AD296" ca="1">IFERROR(SumCellsByColor($B296:$U296,AD$2), 0)</f>
        <v>0</v>
      </c>
      <c r="AE296" t="e" cm="1">
        <f t="array" aca="1" ref="AE296" ca="1">SumCellsByColor($B296:$U296,AE$2)</f>
        <v>#VALUE!</v>
      </c>
      <c r="AF296">
        <f t="shared" ca="1" si="34"/>
        <v>0.1789313820240232</v>
      </c>
      <c r="AG296">
        <f t="shared" ca="1" si="35"/>
        <v>0</v>
      </c>
      <c r="AH296">
        <f t="shared" ca="1" si="36"/>
        <v>0.1789313820240232</v>
      </c>
      <c r="AI296">
        <f t="shared" ca="1" si="37"/>
        <v>0.82106861797597686</v>
      </c>
      <c r="AJ296">
        <f t="shared" ca="1" si="38"/>
        <v>0</v>
      </c>
      <c r="AK296">
        <f t="shared" si="39"/>
        <v>0</v>
      </c>
    </row>
    <row r="297" spans="1:37">
      <c r="A297" s="2" t="s">
        <v>413</v>
      </c>
      <c r="B297" t="e">
        <v>#N/A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 t="e">
        <v>#N/A</v>
      </c>
      <c r="W297" t="e">
        <v>#N/A</v>
      </c>
      <c r="X297">
        <f t="shared" si="32"/>
        <v>0</v>
      </c>
      <c r="Y297" t="e">
        <f t="shared" si="33"/>
        <v>#N/A</v>
      </c>
      <c r="Z297" cm="1">
        <f t="array" aca="1" ref="Z297" ca="1">SumCellsByColor($B297:$U297,Z$2)</f>
        <v>0</v>
      </c>
      <c r="AA297" cm="1">
        <f t="array" aca="1" ref="AA297" ca="1">SumCellsByColor($B297:$U297,AA$2)</f>
        <v>0</v>
      </c>
      <c r="AB297" cm="1">
        <f t="array" aca="1" ref="AB297" ca="1">SumCellsByColor($B297:$U297,AB$2)</f>
        <v>0</v>
      </c>
      <c r="AC297" cm="1">
        <f t="array" aca="1" ref="AC297" ca="1">SumCellsByColor($B297:$U297,AC$2)</f>
        <v>0</v>
      </c>
      <c r="AD297" cm="1">
        <f t="array" aca="1" ref="AD297" ca="1">IFERROR(SumCellsByColor($B297:$U297,AD$2), 0)</f>
        <v>0</v>
      </c>
      <c r="AE297" t="e" cm="1">
        <f t="array" aca="1" ref="AE297" ca="1">SumCellsByColor($B297:$U297,AE$2)</f>
        <v>#VALUE!</v>
      </c>
      <c r="AF297" t="e">
        <f t="shared" ca="1" si="34"/>
        <v>#DIV/0!</v>
      </c>
      <c r="AG297" t="e">
        <f t="shared" ca="1" si="35"/>
        <v>#DIV/0!</v>
      </c>
      <c r="AH297" t="e">
        <f t="shared" ca="1" si="36"/>
        <v>#DIV/0!</v>
      </c>
      <c r="AI297" t="e">
        <f t="shared" ca="1" si="37"/>
        <v>#DIV/0!</v>
      </c>
      <c r="AJ297" t="e">
        <f t="shared" ca="1" si="38"/>
        <v>#DIV/0!</v>
      </c>
      <c r="AK297">
        <f t="shared" si="39"/>
        <v>1</v>
      </c>
    </row>
    <row r="298" spans="1:37">
      <c r="A298" s="2" t="s">
        <v>414</v>
      </c>
      <c r="B298" s="3" t="s">
        <v>636</v>
      </c>
      <c r="C298" s="3">
        <v>3312162</v>
      </c>
      <c r="D298" t="e">
        <v>#N/A</v>
      </c>
      <c r="E298" t="e">
        <v>#N/A</v>
      </c>
      <c r="F298" t="s">
        <v>77</v>
      </c>
      <c r="G298">
        <v>1357780</v>
      </c>
      <c r="H298" t="e">
        <v>#N/A</v>
      </c>
      <c r="I298" t="e">
        <v>#N/A</v>
      </c>
      <c r="J298" t="e">
        <v>#N/A</v>
      </c>
      <c r="K298" t="e">
        <v>#N/A</v>
      </c>
      <c r="L298" t="e">
        <v>#N/A</v>
      </c>
      <c r="M298" t="e">
        <v>#N/A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>
        <v>10.19</v>
      </c>
      <c r="W298">
        <v>4669942</v>
      </c>
      <c r="X298">
        <f t="shared" si="32"/>
        <v>4669942</v>
      </c>
      <c r="Y298">
        <f t="shared" si="33"/>
        <v>0</v>
      </c>
      <c r="Z298" cm="1">
        <f t="array" aca="1" ref="Z298" ca="1">SumCellsByColor($B298:$U298,Z$2)</f>
        <v>3312162</v>
      </c>
      <c r="AA298" cm="1">
        <f t="array" aca="1" ref="AA298" ca="1">SumCellsByColor($B298:$U298,AA$2)</f>
        <v>0</v>
      </c>
      <c r="AB298" cm="1">
        <f t="array" aca="1" ref="AB298" ca="1">SumCellsByColor($B298:$U298,AB$2)</f>
        <v>0</v>
      </c>
      <c r="AC298" cm="1">
        <f t="array" aca="1" ref="AC298" ca="1">SumCellsByColor($B298:$U298,AC$2)</f>
        <v>0</v>
      </c>
      <c r="AD298" cm="1">
        <f t="array" aca="1" ref="AD298" ca="1">IFERROR(SumCellsByColor($B298:$U298,AD$2), 0)</f>
        <v>0</v>
      </c>
      <c r="AE298" t="e" cm="1">
        <f t="array" aca="1" ref="AE298" ca="1">SumCellsByColor($B298:$U298,AE$2)</f>
        <v>#VALUE!</v>
      </c>
      <c r="AF298">
        <f t="shared" ca="1" si="34"/>
        <v>0</v>
      </c>
      <c r="AG298">
        <f t="shared" ca="1" si="35"/>
        <v>0.70925120697430499</v>
      </c>
      <c r="AH298" t="str">
        <f t="shared" ca="1" si="36"/>
        <v>#N/A</v>
      </c>
      <c r="AI298">
        <f t="shared" ca="1" si="37"/>
        <v>0.70925120697430499</v>
      </c>
      <c r="AJ298">
        <f t="shared" ca="1" si="38"/>
        <v>1</v>
      </c>
      <c r="AK298">
        <f t="shared" si="39"/>
        <v>0</v>
      </c>
    </row>
    <row r="299" spans="1:37">
      <c r="A299" s="2" t="s">
        <v>415</v>
      </c>
      <c r="B299" s="3" t="s">
        <v>637</v>
      </c>
      <c r="C299" s="3">
        <v>1437400</v>
      </c>
      <c r="D299" t="e">
        <v>#N/A</v>
      </c>
      <c r="E299" t="e">
        <v>#N/A</v>
      </c>
      <c r="F299" s="12" t="s">
        <v>23</v>
      </c>
      <c r="G299" s="5">
        <v>393600</v>
      </c>
      <c r="H299" t="s">
        <v>63</v>
      </c>
      <c r="I299">
        <v>292500</v>
      </c>
      <c r="J299" t="e">
        <v>#N/A</v>
      </c>
      <c r="K299" t="e">
        <v>#N/A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>
        <v>8.8000000000000007</v>
      </c>
      <c r="W299">
        <v>2123500</v>
      </c>
      <c r="X299">
        <f t="shared" si="32"/>
        <v>2123500</v>
      </c>
      <c r="Y299">
        <f t="shared" si="33"/>
        <v>0</v>
      </c>
      <c r="Z299" cm="1">
        <f t="array" aca="1" ref="Z299" ca="1">SumCellsByColor($B299:$U299,Z$2)</f>
        <v>1437400</v>
      </c>
      <c r="AA299" cm="1">
        <f t="array" aca="1" ref="AA299" ca="1">SumCellsByColor($B299:$U299,AA$2)</f>
        <v>0</v>
      </c>
      <c r="AB299" cm="1">
        <f t="array" aca="1" ref="AB299" ca="1">SumCellsByColor($B299:$U299,AB$2)</f>
        <v>393600</v>
      </c>
      <c r="AC299" cm="1">
        <f t="array" aca="1" ref="AC299" ca="1">SumCellsByColor($B299:$U299,AC$2)</f>
        <v>0</v>
      </c>
      <c r="AD299" cm="1">
        <f t="array" aca="1" ref="AD299" ca="1">IFERROR(SumCellsByColor($B299:$U299,AD$2), 0)</f>
        <v>0</v>
      </c>
      <c r="AE299" t="e" cm="1">
        <f t="array" aca="1" ref="AE299" ca="1">SumCellsByColor($B299:$U299,AE$2)</f>
        <v>#VALUE!</v>
      </c>
      <c r="AF299">
        <f t="shared" ca="1" si="34"/>
        <v>0.18535436778902756</v>
      </c>
      <c r="AG299">
        <f t="shared" ca="1" si="35"/>
        <v>0.67690134212385211</v>
      </c>
      <c r="AH299">
        <f t="shared" ca="1" si="36"/>
        <v>0.18535436778902756</v>
      </c>
      <c r="AI299">
        <f t="shared" ca="1" si="37"/>
        <v>0.67690134212385211</v>
      </c>
      <c r="AJ299">
        <f t="shared" ca="1" si="38"/>
        <v>0</v>
      </c>
      <c r="AK299">
        <f t="shared" si="39"/>
        <v>0</v>
      </c>
    </row>
    <row r="300" spans="1:37">
      <c r="A300" s="2" t="s">
        <v>416</v>
      </c>
      <c r="B300" s="3" t="s">
        <v>637</v>
      </c>
      <c r="C300" s="3">
        <v>5259100</v>
      </c>
      <c r="D300" t="e">
        <v>#N/A</v>
      </c>
      <c r="E300" t="e">
        <v>#N/A</v>
      </c>
      <c r="F300" s="12" t="s">
        <v>23</v>
      </c>
      <c r="G300" s="5">
        <v>4753900</v>
      </c>
      <c r="H300" t="s">
        <v>41</v>
      </c>
      <c r="I300">
        <v>1987000</v>
      </c>
      <c r="J300" t="s">
        <v>37</v>
      </c>
      <c r="K300">
        <v>949300</v>
      </c>
      <c r="L300" t="s">
        <v>30</v>
      </c>
      <c r="M300">
        <v>1293700</v>
      </c>
      <c r="N300" t="e">
        <v>#N/A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T300" t="e">
        <v>#N/A</v>
      </c>
      <c r="U300" t="e">
        <v>#N/A</v>
      </c>
      <c r="V300">
        <v>19.690000000000001</v>
      </c>
      <c r="W300">
        <v>14243000</v>
      </c>
      <c r="X300">
        <f t="shared" si="32"/>
        <v>14243000</v>
      </c>
      <c r="Y300">
        <f t="shared" si="33"/>
        <v>0</v>
      </c>
      <c r="Z300" cm="1">
        <f t="array" aca="1" ref="Z300" ca="1">SumCellsByColor($B300:$U300,Z$2)</f>
        <v>5259100</v>
      </c>
      <c r="AA300" cm="1">
        <f t="array" aca="1" ref="AA300" ca="1">SumCellsByColor($B300:$U300,AA$2)</f>
        <v>0</v>
      </c>
      <c r="AB300" cm="1">
        <f t="array" aca="1" ref="AB300" ca="1">SumCellsByColor($B300:$U300,AB$2)</f>
        <v>4753900</v>
      </c>
      <c r="AC300" cm="1">
        <f t="array" aca="1" ref="AC300" ca="1">SumCellsByColor($B300:$U300,AC$2)</f>
        <v>0</v>
      </c>
      <c r="AD300" cm="1">
        <f t="array" aca="1" ref="AD300" ca="1">IFERROR(SumCellsByColor($B300:$U300,AD$2), 0)</f>
        <v>0</v>
      </c>
      <c r="AE300" t="e" cm="1">
        <f t="array" aca="1" ref="AE300" ca="1">SumCellsByColor($B300:$U300,AE$2)</f>
        <v>#VALUE!</v>
      </c>
      <c r="AF300">
        <f t="shared" ca="1" si="34"/>
        <v>0.33377097521589555</v>
      </c>
      <c r="AG300">
        <f t="shared" ca="1" si="35"/>
        <v>0.36924103068173841</v>
      </c>
      <c r="AH300">
        <f t="shared" ca="1" si="36"/>
        <v>0.33377097521589555</v>
      </c>
      <c r="AI300">
        <f t="shared" ca="1" si="37"/>
        <v>0.36924103068173841</v>
      </c>
      <c r="AJ300">
        <f t="shared" ca="1" si="38"/>
        <v>0</v>
      </c>
      <c r="AK300">
        <f t="shared" si="39"/>
        <v>0</v>
      </c>
    </row>
    <row r="301" spans="1:37">
      <c r="A301" s="2" t="s">
        <v>417</v>
      </c>
      <c r="B301" s="3" t="s">
        <v>636</v>
      </c>
      <c r="C301" s="3">
        <v>34371300</v>
      </c>
      <c r="D301" t="e">
        <v>#N/A</v>
      </c>
      <c r="E301" t="e">
        <v>#N/A</v>
      </c>
      <c r="F301" t="s">
        <v>77</v>
      </c>
      <c r="G301">
        <v>2362900</v>
      </c>
      <c r="H301" t="e">
        <v>#N/A</v>
      </c>
      <c r="I301" t="e">
        <v>#N/A</v>
      </c>
      <c r="J301" t="e">
        <v>#N/A</v>
      </c>
      <c r="K301" t="e">
        <v>#N/A</v>
      </c>
      <c r="L301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>
        <v>1.69</v>
      </c>
      <c r="W301">
        <v>36712500</v>
      </c>
      <c r="X301">
        <f t="shared" si="32"/>
        <v>36734200</v>
      </c>
      <c r="Y301">
        <f t="shared" si="33"/>
        <v>-21700</v>
      </c>
      <c r="Z301" cm="1">
        <f t="array" aca="1" ref="Z301" ca="1">SumCellsByColor($B301:$U301,Z$2)</f>
        <v>34371300</v>
      </c>
      <c r="AA301" cm="1">
        <f t="array" aca="1" ref="AA301" ca="1">SumCellsByColor($B301:$U301,AA$2)</f>
        <v>0</v>
      </c>
      <c r="AB301" cm="1">
        <f t="array" aca="1" ref="AB301" ca="1">SumCellsByColor($B301:$U301,AB$2)</f>
        <v>0</v>
      </c>
      <c r="AC301" cm="1">
        <f t="array" aca="1" ref="AC301" ca="1">SumCellsByColor($B301:$U301,AC$2)</f>
        <v>0</v>
      </c>
      <c r="AD301" cm="1">
        <f t="array" aca="1" ref="AD301" ca="1">IFERROR(SumCellsByColor($B301:$U301,AD$2), 0)</f>
        <v>0</v>
      </c>
      <c r="AE301" t="e" cm="1">
        <f t="array" aca="1" ref="AE301" ca="1">SumCellsByColor($B301:$U301,AE$2)</f>
        <v>#VALUE!</v>
      </c>
      <c r="AF301">
        <f t="shared" ca="1" si="34"/>
        <v>0</v>
      </c>
      <c r="AG301">
        <f t="shared" ca="1" si="35"/>
        <v>0.93567574630725592</v>
      </c>
      <c r="AH301" t="str">
        <f t="shared" ca="1" si="36"/>
        <v>#N/A</v>
      </c>
      <c r="AI301">
        <f t="shared" ca="1" si="37"/>
        <v>0.93567574630725592</v>
      </c>
      <c r="AJ301">
        <f t="shared" ca="1" si="38"/>
        <v>1</v>
      </c>
      <c r="AK301">
        <f t="shared" si="39"/>
        <v>0</v>
      </c>
    </row>
    <row r="302" spans="1:37">
      <c r="A302" s="2" t="s">
        <v>418</v>
      </c>
      <c r="B302" s="3" t="s">
        <v>637</v>
      </c>
      <c r="C302" s="3">
        <v>3786400</v>
      </c>
      <c r="D302" t="e">
        <v>#N/A</v>
      </c>
      <c r="E302" t="e">
        <v>#N/A</v>
      </c>
      <c r="F302" s="12" t="s">
        <v>23</v>
      </c>
      <c r="G302" s="5">
        <v>292200</v>
      </c>
      <c r="H302" t="s">
        <v>36</v>
      </c>
      <c r="I302">
        <v>156300</v>
      </c>
      <c r="J302" t="s">
        <v>41</v>
      </c>
      <c r="K302">
        <v>75100</v>
      </c>
      <c r="L302" t="s">
        <v>37</v>
      </c>
      <c r="M302">
        <v>58100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>
        <v>11.71</v>
      </c>
      <c r="W302">
        <v>4368100</v>
      </c>
      <c r="X302">
        <f t="shared" si="32"/>
        <v>4368100</v>
      </c>
      <c r="Y302">
        <f t="shared" si="33"/>
        <v>0</v>
      </c>
      <c r="Z302" cm="1">
        <f t="array" aca="1" ref="Z302" ca="1">SumCellsByColor($B302:$U302,Z$2)</f>
        <v>3786400</v>
      </c>
      <c r="AA302" cm="1">
        <f t="array" aca="1" ref="AA302" ca="1">SumCellsByColor($B302:$U302,AA$2)</f>
        <v>0</v>
      </c>
      <c r="AB302" cm="1">
        <f t="array" aca="1" ref="AB302" ca="1">SumCellsByColor($B302:$U302,AB$2)</f>
        <v>292200</v>
      </c>
      <c r="AC302" cm="1">
        <f t="array" aca="1" ref="AC302" ca="1">SumCellsByColor($B302:$U302,AC$2)</f>
        <v>0</v>
      </c>
      <c r="AD302" cm="1">
        <f t="array" aca="1" ref="AD302" ca="1">IFERROR(SumCellsByColor($B302:$U302,AD$2), 0)</f>
        <v>0</v>
      </c>
      <c r="AE302" t="e" cm="1">
        <f t="array" aca="1" ref="AE302" ca="1">SumCellsByColor($B302:$U302,AE$2)</f>
        <v>#VALUE!</v>
      </c>
      <c r="AF302">
        <f t="shared" ca="1" si="34"/>
        <v>6.6894072937890611E-2</v>
      </c>
      <c r="AG302">
        <f t="shared" ca="1" si="35"/>
        <v>0.86682997184130395</v>
      </c>
      <c r="AH302">
        <f t="shared" ca="1" si="36"/>
        <v>6.6894072937890611E-2</v>
      </c>
      <c r="AI302">
        <f t="shared" ca="1" si="37"/>
        <v>0.86682997184130395</v>
      </c>
      <c r="AJ302">
        <f t="shared" ca="1" si="38"/>
        <v>0</v>
      </c>
      <c r="AK302">
        <f t="shared" si="39"/>
        <v>0</v>
      </c>
    </row>
    <row r="303" spans="1:37">
      <c r="A303" s="2" t="s">
        <v>419</v>
      </c>
      <c r="B303" s="3" t="s">
        <v>636</v>
      </c>
      <c r="C303" s="3">
        <v>33000000</v>
      </c>
      <c r="D303" t="e">
        <v>#N/A</v>
      </c>
      <c r="E303" t="e">
        <v>#N/A</v>
      </c>
      <c r="F303" t="s">
        <v>123</v>
      </c>
      <c r="G303">
        <v>7363200</v>
      </c>
      <c r="H303" t="e">
        <v>#N/A</v>
      </c>
      <c r="I303" t="e">
        <v>#N/A</v>
      </c>
      <c r="J303" t="e">
        <v>#N/A</v>
      </c>
      <c r="K303" t="e">
        <v>#N/A</v>
      </c>
      <c r="L303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>
        <v>21.58</v>
      </c>
      <c r="W303">
        <v>40363200</v>
      </c>
      <c r="X303">
        <f t="shared" si="32"/>
        <v>40363200</v>
      </c>
      <c r="Y303">
        <f t="shared" si="33"/>
        <v>0</v>
      </c>
      <c r="Z303" cm="1">
        <f t="array" aca="1" ref="Z303" ca="1">SumCellsByColor($B303:$U303,Z$2)</f>
        <v>33000000</v>
      </c>
      <c r="AA303" cm="1">
        <f t="array" aca="1" ref="AA303" ca="1">SumCellsByColor($B303:$U303,AA$2)</f>
        <v>0</v>
      </c>
      <c r="AB303" cm="1">
        <f t="array" aca="1" ref="AB303" ca="1">SumCellsByColor($B303:$U303,AB$2)</f>
        <v>0</v>
      </c>
      <c r="AC303" cm="1">
        <f t="array" aca="1" ref="AC303" ca="1">SumCellsByColor($B303:$U303,AC$2)</f>
        <v>0</v>
      </c>
      <c r="AD303" cm="1">
        <f t="array" aca="1" ref="AD303" ca="1">IFERROR(SumCellsByColor($B303:$U303,AD$2), 0)</f>
        <v>0</v>
      </c>
      <c r="AE303" t="e" cm="1">
        <f t="array" aca="1" ref="AE303" ca="1">SumCellsByColor($B303:$U303,AE$2)</f>
        <v>#VALUE!</v>
      </c>
      <c r="AF303">
        <f t="shared" ca="1" si="34"/>
        <v>0</v>
      </c>
      <c r="AG303">
        <f t="shared" ca="1" si="35"/>
        <v>0.8175764062314187</v>
      </c>
      <c r="AH303" t="str">
        <f t="shared" ca="1" si="36"/>
        <v>#N/A</v>
      </c>
      <c r="AI303">
        <f t="shared" ca="1" si="37"/>
        <v>0.8175764062314187</v>
      </c>
      <c r="AJ303">
        <f t="shared" ca="1" si="38"/>
        <v>1</v>
      </c>
      <c r="AK303">
        <f t="shared" si="39"/>
        <v>0</v>
      </c>
    </row>
    <row r="304" spans="1:37">
      <c r="A304" s="2" t="s">
        <v>420</v>
      </c>
      <c r="B304" s="3" t="s">
        <v>636</v>
      </c>
      <c r="C304" s="3">
        <v>1097165</v>
      </c>
      <c r="D304" t="e">
        <v>#N/A</v>
      </c>
      <c r="E304" t="e">
        <v>#N/A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>
        <v>13.74</v>
      </c>
      <c r="W304">
        <v>1097165</v>
      </c>
      <c r="X304">
        <f t="shared" si="32"/>
        <v>1097165</v>
      </c>
      <c r="Y304">
        <f t="shared" si="33"/>
        <v>0</v>
      </c>
      <c r="Z304" cm="1">
        <f t="array" aca="1" ref="Z304" ca="1">SumCellsByColor($B304:$U304,Z$2)</f>
        <v>1097165</v>
      </c>
      <c r="AA304" cm="1">
        <f t="array" aca="1" ref="AA304" ca="1">SumCellsByColor($B304:$U304,AA$2)</f>
        <v>0</v>
      </c>
      <c r="AB304" cm="1">
        <f t="array" aca="1" ref="AB304" ca="1">SumCellsByColor($B304:$U304,AB$2)</f>
        <v>0</v>
      </c>
      <c r="AC304" cm="1">
        <f t="array" aca="1" ref="AC304" ca="1">SumCellsByColor($B304:$U304,AC$2)</f>
        <v>0</v>
      </c>
      <c r="AD304" cm="1">
        <f t="array" aca="1" ref="AD304" ca="1">IFERROR(SumCellsByColor($B304:$U304,AD$2), 0)</f>
        <v>0</v>
      </c>
      <c r="AE304" t="e" cm="1">
        <f t="array" aca="1" ref="AE304" ca="1">SumCellsByColor($B304:$U304,AE$2)</f>
        <v>#VALUE!</v>
      </c>
      <c r="AF304">
        <f t="shared" ca="1" si="34"/>
        <v>0</v>
      </c>
      <c r="AG304">
        <f t="shared" ca="1" si="35"/>
        <v>1</v>
      </c>
      <c r="AH304">
        <f t="shared" ca="1" si="36"/>
        <v>0</v>
      </c>
      <c r="AI304">
        <f t="shared" ca="1" si="37"/>
        <v>1</v>
      </c>
      <c r="AJ304">
        <f t="shared" ca="1" si="38"/>
        <v>0</v>
      </c>
      <c r="AK304">
        <f t="shared" si="39"/>
        <v>0</v>
      </c>
    </row>
    <row r="305" spans="1:37">
      <c r="A305" s="2" t="s">
        <v>421</v>
      </c>
      <c r="B305" s="3" t="s">
        <v>636</v>
      </c>
      <c r="C305" s="3">
        <v>17699000</v>
      </c>
      <c r="D305" t="e">
        <v>#N/A</v>
      </c>
      <c r="E305" t="e">
        <v>#N/A</v>
      </c>
      <c r="F305" s="6" t="s">
        <v>120</v>
      </c>
      <c r="G305" s="6">
        <v>4989000</v>
      </c>
      <c r="H305" t="s">
        <v>47</v>
      </c>
      <c r="I305">
        <v>1410000</v>
      </c>
      <c r="J305" t="s">
        <v>693</v>
      </c>
      <c r="K305">
        <v>1259000</v>
      </c>
      <c r="L305" t="s">
        <v>36</v>
      </c>
      <c r="M305">
        <v>823000</v>
      </c>
      <c r="N305" t="s">
        <v>37</v>
      </c>
      <c r="O305">
        <v>720000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>
        <v>12.32</v>
      </c>
      <c r="W305">
        <v>44872000</v>
      </c>
      <c r="X305">
        <f t="shared" si="32"/>
        <v>26900000</v>
      </c>
      <c r="Y305">
        <f t="shared" si="33"/>
        <v>17972000</v>
      </c>
      <c r="Z305" cm="1">
        <f t="array" aca="1" ref="Z305" ca="1">SumCellsByColor($B305:$U305,Z$2)</f>
        <v>17699000</v>
      </c>
      <c r="AA305" cm="1">
        <f t="array" aca="1" ref="AA305" ca="1">SumCellsByColor($B305:$U305,AA$2)</f>
        <v>0</v>
      </c>
      <c r="AB305" cm="1">
        <f t="array" aca="1" ref="AB305" ca="1">SumCellsByColor($B305:$U305,AB$2)</f>
        <v>0</v>
      </c>
      <c r="AC305" cm="1">
        <f t="array" aca="1" ref="AC305" ca="1">SumCellsByColor($B305:$U305,AC$2)</f>
        <v>4989000</v>
      </c>
      <c r="AD305" cm="1">
        <f t="array" aca="1" ref="AD305" ca="1">IFERROR(SumCellsByColor($B305:$U305,AD$2), 0)</f>
        <v>0</v>
      </c>
      <c r="AE305" t="e" cm="1">
        <f t="array" aca="1" ref="AE305" ca="1">SumCellsByColor($B305:$U305,AE$2)</f>
        <v>#VALUE!</v>
      </c>
      <c r="AF305">
        <f t="shared" ca="1" si="34"/>
        <v>0</v>
      </c>
      <c r="AG305">
        <f t="shared" ca="1" si="35"/>
        <v>0.65795539033457251</v>
      </c>
      <c r="AH305">
        <f t="shared" ca="1" si="36"/>
        <v>0.1854646840148699</v>
      </c>
      <c r="AI305">
        <f t="shared" ca="1" si="37"/>
        <v>0.65795539033457251</v>
      </c>
      <c r="AJ305">
        <f t="shared" ca="1" si="38"/>
        <v>0</v>
      </c>
      <c r="AK305">
        <f t="shared" si="39"/>
        <v>0</v>
      </c>
    </row>
    <row r="306" spans="1:37">
      <c r="A306" s="2" t="s">
        <v>422</v>
      </c>
      <c r="B306" s="3" t="s">
        <v>636</v>
      </c>
      <c r="C306" s="3">
        <v>30953000</v>
      </c>
      <c r="D306" t="e">
        <v>#N/A</v>
      </c>
      <c r="E306" t="e">
        <v>#N/A</v>
      </c>
      <c r="F306" t="s">
        <v>7</v>
      </c>
      <c r="G306">
        <v>994000</v>
      </c>
      <c r="H306" t="e">
        <v>#N/A</v>
      </c>
      <c r="I306" t="e">
        <v>#N/A</v>
      </c>
      <c r="J306" t="e">
        <v>#N/A</v>
      </c>
      <c r="K306" t="e">
        <v>#N/A</v>
      </c>
      <c r="L306" t="e">
        <v>#N/A</v>
      </c>
      <c r="M306" t="e">
        <v>#N/A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>
        <v>6.59</v>
      </c>
      <c r="W306">
        <v>31152000</v>
      </c>
      <c r="X306">
        <f t="shared" si="32"/>
        <v>31947000</v>
      </c>
      <c r="Y306">
        <f t="shared" si="33"/>
        <v>-795000</v>
      </c>
      <c r="Z306" cm="1">
        <f t="array" aca="1" ref="Z306" ca="1">SumCellsByColor($B306:$U306,Z$2)</f>
        <v>30953000</v>
      </c>
      <c r="AA306" cm="1">
        <f t="array" aca="1" ref="AA306" ca="1">SumCellsByColor($B306:$U306,AA$2)</f>
        <v>0</v>
      </c>
      <c r="AB306" cm="1">
        <f t="array" aca="1" ref="AB306" ca="1">SumCellsByColor($B306:$U306,AB$2)</f>
        <v>0</v>
      </c>
      <c r="AC306" cm="1">
        <f t="array" aca="1" ref="AC306" ca="1">SumCellsByColor($B306:$U306,AC$2)</f>
        <v>0</v>
      </c>
      <c r="AD306" cm="1">
        <f t="array" aca="1" ref="AD306" ca="1">IFERROR(SumCellsByColor($B306:$U306,AD$2), 0)</f>
        <v>0</v>
      </c>
      <c r="AE306" t="e" cm="1">
        <f t="array" aca="1" ref="AE306" ca="1">SumCellsByColor($B306:$U306,AE$2)</f>
        <v>#VALUE!</v>
      </c>
      <c r="AF306">
        <f t="shared" ca="1" si="34"/>
        <v>0</v>
      </c>
      <c r="AG306">
        <f t="shared" ca="1" si="35"/>
        <v>0.96888596738347887</v>
      </c>
      <c r="AH306" t="str">
        <f t="shared" ca="1" si="36"/>
        <v>#N/A</v>
      </c>
      <c r="AI306">
        <f t="shared" ca="1" si="37"/>
        <v>0.96888596738347887</v>
      </c>
      <c r="AJ306">
        <f t="shared" ca="1" si="38"/>
        <v>1</v>
      </c>
      <c r="AK306">
        <f t="shared" si="39"/>
        <v>0</v>
      </c>
    </row>
    <row r="307" spans="1:37">
      <c r="A307" s="2" t="s">
        <v>423</v>
      </c>
      <c r="B307" s="3" t="s">
        <v>636</v>
      </c>
      <c r="C307" s="3">
        <v>15700000</v>
      </c>
      <c r="D307" t="e">
        <v>#N/A</v>
      </c>
      <c r="E307" t="e">
        <v>#N/A</v>
      </c>
      <c r="F307" t="s">
        <v>77</v>
      </c>
      <c r="G307">
        <v>7300000</v>
      </c>
      <c r="H307" t="e">
        <v>#N/A</v>
      </c>
      <c r="I307" t="e">
        <v>#N/A</v>
      </c>
      <c r="J307" t="e">
        <v>#N/A</v>
      </c>
      <c r="K307" t="e">
        <v>#N/A</v>
      </c>
      <c r="L307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U307" t="e">
        <v>#N/A</v>
      </c>
      <c r="V307">
        <v>70.239999999999995</v>
      </c>
      <c r="W307">
        <v>22956000</v>
      </c>
      <c r="X307">
        <f t="shared" si="32"/>
        <v>23000000</v>
      </c>
      <c r="Y307">
        <f t="shared" si="33"/>
        <v>-44000</v>
      </c>
      <c r="Z307" cm="1">
        <f t="array" aca="1" ref="Z307" ca="1">SumCellsByColor($B307:$U307,Z$2)</f>
        <v>15700000</v>
      </c>
      <c r="AA307" cm="1">
        <f t="array" aca="1" ref="AA307" ca="1">SumCellsByColor($B307:$U307,AA$2)</f>
        <v>0</v>
      </c>
      <c r="AB307" cm="1">
        <f t="array" aca="1" ref="AB307" ca="1">SumCellsByColor($B307:$U307,AB$2)</f>
        <v>0</v>
      </c>
      <c r="AC307" cm="1">
        <f t="array" aca="1" ref="AC307" ca="1">SumCellsByColor($B307:$U307,AC$2)</f>
        <v>0</v>
      </c>
      <c r="AD307" cm="1">
        <f t="array" aca="1" ref="AD307" ca="1">IFERROR(SumCellsByColor($B307:$U307,AD$2), 0)</f>
        <v>0</v>
      </c>
      <c r="AE307" t="e" cm="1">
        <f t="array" aca="1" ref="AE307" ca="1">SumCellsByColor($B307:$U307,AE$2)</f>
        <v>#VALUE!</v>
      </c>
      <c r="AF307">
        <f t="shared" ca="1" si="34"/>
        <v>0</v>
      </c>
      <c r="AG307">
        <f t="shared" ca="1" si="35"/>
        <v>0.68260869565217386</v>
      </c>
      <c r="AH307" t="str">
        <f t="shared" ca="1" si="36"/>
        <v>#N/A</v>
      </c>
      <c r="AI307">
        <f t="shared" ca="1" si="37"/>
        <v>0.68260869565217386</v>
      </c>
      <c r="AJ307">
        <f t="shared" ca="1" si="38"/>
        <v>1</v>
      </c>
      <c r="AK307">
        <f t="shared" si="39"/>
        <v>0</v>
      </c>
    </row>
    <row r="308" spans="1:37">
      <c r="A308" s="2" t="s">
        <v>424</v>
      </c>
      <c r="B308" s="3" t="s">
        <v>636</v>
      </c>
      <c r="C308" s="3" t="e">
        <v>#N/A</v>
      </c>
      <c r="D308" t="e">
        <v>#N/A</v>
      </c>
      <c r="E308" t="e">
        <v>#N/A</v>
      </c>
      <c r="F308" t="s">
        <v>105</v>
      </c>
      <c r="G308" t="e">
        <v>#N/A</v>
      </c>
      <c r="H308" t="s">
        <v>425</v>
      </c>
      <c r="I308" t="e">
        <v>#N/A</v>
      </c>
      <c r="J308" t="s">
        <v>107</v>
      </c>
      <c r="K308" t="e">
        <v>#N/A</v>
      </c>
      <c r="L308" t="e">
        <v>#N/A</v>
      </c>
      <c r="M308" t="e">
        <v>#N/A</v>
      </c>
      <c r="N308" t="e">
        <v>#N/A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U308" t="e">
        <v>#N/A</v>
      </c>
      <c r="V308">
        <v>39.49</v>
      </c>
      <c r="W308">
        <v>495729</v>
      </c>
      <c r="X308">
        <f t="shared" si="32"/>
        <v>0</v>
      </c>
      <c r="Y308">
        <f t="shared" si="33"/>
        <v>495729</v>
      </c>
      <c r="Z308" t="e" cm="1">
        <f t="array" aca="1" ref="Z308" ca="1">SumCellsByColor($B308:$U308,Z$2)</f>
        <v>#VALUE!</v>
      </c>
      <c r="AA308" cm="1">
        <f t="array" aca="1" ref="AA308" ca="1">SumCellsByColor($B308:$U308,AA$2)</f>
        <v>0</v>
      </c>
      <c r="AB308" cm="1">
        <f t="array" aca="1" ref="AB308" ca="1">SumCellsByColor($B308:$U308,AB$2)</f>
        <v>0</v>
      </c>
      <c r="AC308" cm="1">
        <f t="array" aca="1" ref="AC308" ca="1">SumCellsByColor($B308:$U308,AC$2)</f>
        <v>0</v>
      </c>
      <c r="AD308" cm="1">
        <f t="array" aca="1" ref="AD308" ca="1">IFERROR(SumCellsByColor($B308:$U308,AD$2), 0)</f>
        <v>0</v>
      </c>
      <c r="AE308" t="e" cm="1">
        <f t="array" aca="1" ref="AE308" ca="1">SumCellsByColor($B308:$U308,AE$2)</f>
        <v>#VALUE!</v>
      </c>
      <c r="AF308" t="e">
        <f t="shared" ca="1" si="34"/>
        <v>#DIV/0!</v>
      </c>
      <c r="AG308" t="e">
        <f t="shared" ca="1" si="35"/>
        <v>#VALUE!</v>
      </c>
      <c r="AH308" t="e">
        <f t="shared" ca="1" si="36"/>
        <v>#VALUE!</v>
      </c>
      <c r="AI308" t="e">
        <f t="shared" ca="1" si="37"/>
        <v>#VALUE!</v>
      </c>
      <c r="AJ308" t="e">
        <f t="shared" ca="1" si="38"/>
        <v>#VALUE!</v>
      </c>
      <c r="AK308">
        <f t="shared" si="39"/>
        <v>1</v>
      </c>
    </row>
    <row r="309" spans="1:37">
      <c r="A309" s="2" t="s">
        <v>426</v>
      </c>
      <c r="B309" s="3" t="s">
        <v>636</v>
      </c>
      <c r="C309" s="3">
        <v>4504900</v>
      </c>
      <c r="D309" t="e">
        <v>#N/A</v>
      </c>
      <c r="E309" t="e">
        <v>#N/A</v>
      </c>
      <c r="F309" s="12" t="s">
        <v>23</v>
      </c>
      <c r="G309" s="5">
        <v>1167100</v>
      </c>
      <c r="H309" t="s">
        <v>41</v>
      </c>
      <c r="I309">
        <v>1147500</v>
      </c>
      <c r="J309" t="s">
        <v>47</v>
      </c>
      <c r="K309">
        <v>205800</v>
      </c>
      <c r="L309" t="s">
        <v>36</v>
      </c>
      <c r="M309">
        <v>83400</v>
      </c>
      <c r="N309" t="s">
        <v>30</v>
      </c>
      <c r="O309">
        <v>227600</v>
      </c>
      <c r="P309" t="e">
        <v>#N/A</v>
      </c>
      <c r="Q309" t="e">
        <v>#N/A</v>
      </c>
      <c r="R309" t="e">
        <v>#N/A</v>
      </c>
      <c r="S309" t="e">
        <v>#N/A</v>
      </c>
      <c r="T309" t="e">
        <v>#N/A</v>
      </c>
      <c r="U309" t="e">
        <v>#N/A</v>
      </c>
      <c r="V309">
        <v>35.840000000000003</v>
      </c>
      <c r="W309">
        <v>7336300</v>
      </c>
      <c r="X309">
        <f t="shared" si="32"/>
        <v>7336300</v>
      </c>
      <c r="Y309">
        <f t="shared" si="33"/>
        <v>0</v>
      </c>
      <c r="Z309" cm="1">
        <f t="array" aca="1" ref="Z309" ca="1">SumCellsByColor($B309:$U309,Z$2)</f>
        <v>4504900</v>
      </c>
      <c r="AA309" cm="1">
        <f t="array" aca="1" ref="AA309" ca="1">SumCellsByColor($B309:$U309,AA$2)</f>
        <v>0</v>
      </c>
      <c r="AB309" cm="1">
        <f t="array" aca="1" ref="AB309" ca="1">SumCellsByColor($B309:$U309,AB$2)</f>
        <v>1167100</v>
      </c>
      <c r="AC309" cm="1">
        <f t="array" aca="1" ref="AC309" ca="1">SumCellsByColor($B309:$U309,AC$2)</f>
        <v>0</v>
      </c>
      <c r="AD309" cm="1">
        <f t="array" aca="1" ref="AD309" ca="1">IFERROR(SumCellsByColor($B309:$U309,AD$2), 0)</f>
        <v>0</v>
      </c>
      <c r="AE309" t="e" cm="1">
        <f t="array" aca="1" ref="AE309" ca="1">SumCellsByColor($B309:$U309,AE$2)</f>
        <v>#VALUE!</v>
      </c>
      <c r="AF309">
        <f t="shared" ca="1" si="34"/>
        <v>0.15908564262639205</v>
      </c>
      <c r="AG309">
        <f t="shared" ca="1" si="35"/>
        <v>0.61405613183757479</v>
      </c>
      <c r="AH309">
        <f t="shared" ca="1" si="36"/>
        <v>0.15908564262639205</v>
      </c>
      <c r="AI309">
        <f t="shared" ca="1" si="37"/>
        <v>0.61405613183757479</v>
      </c>
      <c r="AJ309">
        <f t="shared" ca="1" si="38"/>
        <v>0</v>
      </c>
      <c r="AK309">
        <f t="shared" si="39"/>
        <v>0</v>
      </c>
    </row>
    <row r="310" spans="1:37">
      <c r="A310" s="2" t="s">
        <v>427</v>
      </c>
      <c r="B310" s="4" t="s">
        <v>334</v>
      </c>
      <c r="C310" s="4">
        <v>406473</v>
      </c>
      <c r="D310" t="e">
        <v>#N/A</v>
      </c>
      <c r="E310" t="e">
        <v>#N/A</v>
      </c>
      <c r="F310" s="12" t="s">
        <v>23</v>
      </c>
      <c r="G310" s="5">
        <v>234298</v>
      </c>
      <c r="H310" t="s">
        <v>41</v>
      </c>
      <c r="I310">
        <v>313000</v>
      </c>
      <c r="J310" t="e">
        <v>#N/A</v>
      </c>
      <c r="K310" t="e">
        <v>#N/A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>
        <v>16.88</v>
      </c>
      <c r="W310">
        <v>953771</v>
      </c>
      <c r="X310">
        <f t="shared" si="32"/>
        <v>953771</v>
      </c>
      <c r="Y310">
        <f t="shared" si="33"/>
        <v>0</v>
      </c>
      <c r="Z310" cm="1">
        <f t="array" aca="1" ref="Z310" ca="1">SumCellsByColor($B310:$U310,Z$2)</f>
        <v>0</v>
      </c>
      <c r="AA310" cm="1">
        <f t="array" aca="1" ref="AA310" ca="1">SumCellsByColor($B310:$U310,AA$2)</f>
        <v>406473</v>
      </c>
      <c r="AB310" cm="1">
        <f t="array" aca="1" ref="AB310" ca="1">SumCellsByColor($B310:$U310,AB$2)</f>
        <v>234298</v>
      </c>
      <c r="AC310" cm="1">
        <f t="array" aca="1" ref="AC310" ca="1">SumCellsByColor($B310:$U310,AC$2)</f>
        <v>0</v>
      </c>
      <c r="AD310" cm="1">
        <f t="array" aca="1" ref="AD310" ca="1">IFERROR(SumCellsByColor($B310:$U310,AD$2), 0)</f>
        <v>0</v>
      </c>
      <c r="AE310" t="e" cm="1">
        <f t="array" aca="1" ref="AE310" ca="1">SumCellsByColor($B310:$U310,AE$2)</f>
        <v>#VALUE!</v>
      </c>
      <c r="AF310">
        <f t="shared" ca="1" si="34"/>
        <v>0.24565435518588843</v>
      </c>
      <c r="AG310">
        <f t="shared" ca="1" si="35"/>
        <v>0</v>
      </c>
      <c r="AH310">
        <f t="shared" ca="1" si="36"/>
        <v>0.24565435518588843</v>
      </c>
      <c r="AI310">
        <f t="shared" ca="1" si="37"/>
        <v>0.42617462682341989</v>
      </c>
      <c r="AJ310">
        <f t="shared" ca="1" si="38"/>
        <v>0</v>
      </c>
      <c r="AK310">
        <f t="shared" si="39"/>
        <v>0</v>
      </c>
    </row>
    <row r="311" spans="1:37">
      <c r="A311" s="2" t="s">
        <v>428</v>
      </c>
      <c r="B311" s="3" t="s">
        <v>636</v>
      </c>
      <c r="C311" s="3">
        <v>867765</v>
      </c>
      <c r="D311" t="e">
        <v>#N/A</v>
      </c>
      <c r="E311" t="e">
        <v>#N/A</v>
      </c>
      <c r="F311" t="s">
        <v>430</v>
      </c>
      <c r="G311">
        <v>72836</v>
      </c>
      <c r="H311" t="s">
        <v>429</v>
      </c>
      <c r="I311">
        <v>521165</v>
      </c>
      <c r="J311" t="s">
        <v>694</v>
      </c>
      <c r="K311">
        <v>394067</v>
      </c>
      <c r="L311" s="12" t="s">
        <v>23</v>
      </c>
      <c r="M311" s="5">
        <v>361166</v>
      </c>
      <c r="N311" t="s">
        <v>184</v>
      </c>
      <c r="O311">
        <v>97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>
        <v>18.38</v>
      </c>
      <c r="W311">
        <v>2217096</v>
      </c>
      <c r="X311">
        <f t="shared" si="32"/>
        <v>2217096</v>
      </c>
      <c r="Y311">
        <f t="shared" si="33"/>
        <v>0</v>
      </c>
      <c r="Z311" cm="1">
        <f t="array" aca="1" ref="Z311" ca="1">SumCellsByColor($B311:$U311,Z$2)</f>
        <v>867765</v>
      </c>
      <c r="AA311" cm="1">
        <f t="array" aca="1" ref="AA311" ca="1">SumCellsByColor($B311:$U311,AA$2)</f>
        <v>0</v>
      </c>
      <c r="AB311" cm="1">
        <f t="array" aca="1" ref="AB311" ca="1">SumCellsByColor($B311:$U311,AB$2)</f>
        <v>361166</v>
      </c>
      <c r="AC311" cm="1">
        <f t="array" aca="1" ref="AC311" ca="1">SumCellsByColor($B311:$U311,AC$2)</f>
        <v>0</v>
      </c>
      <c r="AD311" cm="1">
        <f t="array" aca="1" ref="AD311" ca="1">IFERROR(SumCellsByColor($B311:$U311,AD$2), 0)</f>
        <v>0</v>
      </c>
      <c r="AE311" t="e" cm="1">
        <f t="array" aca="1" ref="AE311" ca="1">SumCellsByColor($B311:$U311,AE$2)</f>
        <v>#VALUE!</v>
      </c>
      <c r="AF311">
        <f t="shared" ca="1" si="34"/>
        <v>0.16290047882455247</v>
      </c>
      <c r="AG311">
        <f t="shared" ca="1" si="35"/>
        <v>0.39139712488769091</v>
      </c>
      <c r="AH311">
        <f t="shared" ca="1" si="36"/>
        <v>0.16290047882455247</v>
      </c>
      <c r="AI311">
        <f t="shared" ca="1" si="37"/>
        <v>0.39139712488769091</v>
      </c>
      <c r="AJ311">
        <f t="shared" ca="1" si="38"/>
        <v>0</v>
      </c>
      <c r="AK311">
        <f t="shared" si="39"/>
        <v>0</v>
      </c>
    </row>
    <row r="312" spans="1:37">
      <c r="A312" s="2" t="s">
        <v>431</v>
      </c>
      <c r="B312" s="3" t="s">
        <v>636</v>
      </c>
      <c r="C312" s="3">
        <v>2331693</v>
      </c>
      <c r="D312" t="e">
        <v>#N/A</v>
      </c>
      <c r="E312" t="e">
        <v>#N/A</v>
      </c>
      <c r="F312" t="s">
        <v>32</v>
      </c>
      <c r="G312">
        <v>57322</v>
      </c>
      <c r="H312" t="e">
        <v>#N/A</v>
      </c>
      <c r="I312" t="e">
        <v>#N/A</v>
      </c>
      <c r="J312" t="e">
        <v>#N/A</v>
      </c>
      <c r="K312" t="e">
        <v>#N/A</v>
      </c>
      <c r="L312" t="e">
        <v>#N/A</v>
      </c>
      <c r="M312" t="e">
        <v>#N/A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>
        <v>11.1</v>
      </c>
      <c r="W312">
        <v>2389015</v>
      </c>
      <c r="X312">
        <f t="shared" si="32"/>
        <v>2389015</v>
      </c>
      <c r="Y312">
        <f t="shared" si="33"/>
        <v>0</v>
      </c>
      <c r="Z312" cm="1">
        <f t="array" aca="1" ref="Z312" ca="1">SumCellsByColor($B312:$U312,Z$2)</f>
        <v>2331693</v>
      </c>
      <c r="AA312" cm="1">
        <f t="array" aca="1" ref="AA312" ca="1">SumCellsByColor($B312:$U312,AA$2)</f>
        <v>0</v>
      </c>
      <c r="AB312" cm="1">
        <f t="array" aca="1" ref="AB312" ca="1">SumCellsByColor($B312:$U312,AB$2)</f>
        <v>0</v>
      </c>
      <c r="AC312" cm="1">
        <f t="array" aca="1" ref="AC312" ca="1">SumCellsByColor($B312:$U312,AC$2)</f>
        <v>0</v>
      </c>
      <c r="AD312" cm="1">
        <f t="array" aca="1" ref="AD312" ca="1">IFERROR(SumCellsByColor($B312:$U312,AD$2), 0)</f>
        <v>0</v>
      </c>
      <c r="AE312" t="e" cm="1">
        <f t="array" aca="1" ref="AE312" ca="1">SumCellsByColor($B312:$U312,AE$2)</f>
        <v>#VALUE!</v>
      </c>
      <c r="AF312">
        <f t="shared" ca="1" si="34"/>
        <v>0</v>
      </c>
      <c r="AG312">
        <f t="shared" ca="1" si="35"/>
        <v>0.976006010845474</v>
      </c>
      <c r="AH312" t="str">
        <f t="shared" ca="1" si="36"/>
        <v>#N/A</v>
      </c>
      <c r="AI312">
        <f t="shared" ca="1" si="37"/>
        <v>0.976006010845474</v>
      </c>
      <c r="AJ312">
        <f t="shared" ca="1" si="38"/>
        <v>1</v>
      </c>
      <c r="AK312">
        <f t="shared" si="39"/>
        <v>0</v>
      </c>
    </row>
    <row r="313" spans="1:37">
      <c r="A313" s="2" t="s">
        <v>432</v>
      </c>
      <c r="B313" s="4" t="s">
        <v>117</v>
      </c>
      <c r="C313" s="4">
        <v>25285000</v>
      </c>
      <c r="D313" t="e">
        <v>#N/A</v>
      </c>
      <c r="E313" t="e">
        <v>#N/A</v>
      </c>
      <c r="F313" s="6" t="s">
        <v>120</v>
      </c>
      <c r="G313" s="6">
        <v>6995000</v>
      </c>
      <c r="H313" t="s">
        <v>433</v>
      </c>
      <c r="I313">
        <v>2399000</v>
      </c>
      <c r="J313" t="e">
        <v>#N/A</v>
      </c>
      <c r="K313" t="e">
        <v>#N/A</v>
      </c>
      <c r="L313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U313" t="e">
        <v>#N/A</v>
      </c>
      <c r="V313">
        <v>9.33</v>
      </c>
      <c r="W313">
        <v>34679000</v>
      </c>
      <c r="X313">
        <f t="shared" si="32"/>
        <v>34679000</v>
      </c>
      <c r="Y313">
        <f t="shared" si="33"/>
        <v>0</v>
      </c>
      <c r="Z313" cm="1">
        <f t="array" aca="1" ref="Z313" ca="1">SumCellsByColor($B313:$U313,Z$2)</f>
        <v>0</v>
      </c>
      <c r="AA313" cm="1">
        <f t="array" aca="1" ref="AA313" ca="1">SumCellsByColor($B313:$U313,AA$2)</f>
        <v>25285000</v>
      </c>
      <c r="AB313" cm="1">
        <f t="array" aca="1" ref="AB313" ca="1">SumCellsByColor($B313:$U313,AB$2)</f>
        <v>0</v>
      </c>
      <c r="AC313" cm="1">
        <f t="array" aca="1" ref="AC313" ca="1">SumCellsByColor($B313:$U313,AC$2)</f>
        <v>6995000</v>
      </c>
      <c r="AD313" cm="1">
        <f t="array" aca="1" ref="AD313" ca="1">IFERROR(SumCellsByColor($B313:$U313,AD$2), 0)</f>
        <v>0</v>
      </c>
      <c r="AE313" t="e" cm="1">
        <f t="array" aca="1" ref="AE313" ca="1">SumCellsByColor($B313:$U313,AE$2)</f>
        <v>#VALUE!</v>
      </c>
      <c r="AF313">
        <f t="shared" ca="1" si="34"/>
        <v>0</v>
      </c>
      <c r="AG313">
        <f t="shared" ca="1" si="35"/>
        <v>0</v>
      </c>
      <c r="AH313">
        <f t="shared" ca="1" si="36"/>
        <v>0.20170708497938233</v>
      </c>
      <c r="AI313">
        <f t="shared" ca="1" si="37"/>
        <v>0.72911560310274226</v>
      </c>
      <c r="AJ313">
        <f t="shared" ca="1" si="38"/>
        <v>0</v>
      </c>
      <c r="AK313">
        <f t="shared" si="39"/>
        <v>0</v>
      </c>
    </row>
    <row r="314" spans="1:37">
      <c r="A314" s="2" t="s">
        <v>434</v>
      </c>
      <c r="B314" s="3" t="s">
        <v>636</v>
      </c>
      <c r="C314" s="3">
        <v>3089000</v>
      </c>
      <c r="D314" t="e">
        <v>#N/A</v>
      </c>
      <c r="E314" t="e">
        <v>#N/A</v>
      </c>
      <c r="F314" t="s">
        <v>37</v>
      </c>
      <c r="G314">
        <v>1103000</v>
      </c>
      <c r="H314" t="s">
        <v>41</v>
      </c>
      <c r="I314">
        <v>449000</v>
      </c>
      <c r="J314" t="s">
        <v>36</v>
      </c>
      <c r="K314">
        <v>217000</v>
      </c>
      <c r="L314" t="s">
        <v>63</v>
      </c>
      <c r="M314">
        <v>635000</v>
      </c>
      <c r="N314" t="e">
        <v>#N/A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T314" t="e">
        <v>#N/A</v>
      </c>
      <c r="U314" t="e">
        <v>#N/A</v>
      </c>
      <c r="V314">
        <v>21.63</v>
      </c>
      <c r="W314">
        <v>5493000</v>
      </c>
      <c r="X314">
        <f t="shared" si="32"/>
        <v>5493000</v>
      </c>
      <c r="Y314">
        <f t="shared" si="33"/>
        <v>0</v>
      </c>
      <c r="Z314" cm="1">
        <f t="array" aca="1" ref="Z314" ca="1">SumCellsByColor($B314:$U314,Z$2)</f>
        <v>3089000</v>
      </c>
      <c r="AA314" cm="1">
        <f t="array" aca="1" ref="AA314" ca="1">SumCellsByColor($B314:$U314,AA$2)</f>
        <v>0</v>
      </c>
      <c r="AB314" cm="1">
        <f t="array" aca="1" ref="AB314" ca="1">SumCellsByColor($B314:$U314,AB$2)</f>
        <v>0</v>
      </c>
      <c r="AC314" cm="1">
        <f t="array" aca="1" ref="AC314" ca="1">SumCellsByColor($B314:$U314,AC$2)</f>
        <v>0</v>
      </c>
      <c r="AD314" cm="1">
        <f t="array" aca="1" ref="AD314" ca="1">IFERROR(SumCellsByColor($B314:$U314,AD$2), 0)</f>
        <v>0</v>
      </c>
      <c r="AE314" t="e" cm="1">
        <f t="array" aca="1" ref="AE314" ca="1">SumCellsByColor($B314:$U314,AE$2)</f>
        <v>#VALUE!</v>
      </c>
      <c r="AF314">
        <f t="shared" ca="1" si="34"/>
        <v>0</v>
      </c>
      <c r="AG314">
        <f t="shared" ca="1" si="35"/>
        <v>0.56235208447114504</v>
      </c>
      <c r="AH314" t="str">
        <f t="shared" ca="1" si="36"/>
        <v>#N/A</v>
      </c>
      <c r="AI314">
        <f t="shared" ca="1" si="37"/>
        <v>0.56235208447114504</v>
      </c>
      <c r="AJ314">
        <f t="shared" ca="1" si="38"/>
        <v>1</v>
      </c>
      <c r="AK314">
        <f t="shared" si="39"/>
        <v>0</v>
      </c>
    </row>
    <row r="315" spans="1:37">
      <c r="A315" s="2" t="s">
        <v>435</v>
      </c>
      <c r="B315" s="4" t="s">
        <v>117</v>
      </c>
      <c r="C315" s="4">
        <v>803382</v>
      </c>
      <c r="D315" t="e">
        <v>#N/A</v>
      </c>
      <c r="E315" t="e">
        <v>#N/A</v>
      </c>
      <c r="F315" t="s">
        <v>82</v>
      </c>
      <c r="G315">
        <v>178868</v>
      </c>
      <c r="H315" s="11" t="s">
        <v>33</v>
      </c>
      <c r="I315" s="10">
        <v>166266</v>
      </c>
      <c r="J315" t="s">
        <v>695</v>
      </c>
      <c r="K315">
        <v>143221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>
        <v>14.79</v>
      </c>
      <c r="W315">
        <v>1291737</v>
      </c>
      <c r="X315">
        <f t="shared" si="32"/>
        <v>1291737</v>
      </c>
      <c r="Y315">
        <f t="shared" si="33"/>
        <v>0</v>
      </c>
      <c r="Z315" cm="1">
        <f t="array" aca="1" ref="Z315" ca="1">SumCellsByColor($B315:$U315,Z$2)</f>
        <v>0</v>
      </c>
      <c r="AA315" cm="1">
        <f t="array" aca="1" ref="AA315" ca="1">SumCellsByColor($B315:$U315,AA$2)</f>
        <v>803382</v>
      </c>
      <c r="AB315" cm="1">
        <f t="array" aca="1" ref="AB315" ca="1">SumCellsByColor($B315:$U315,AB$2)</f>
        <v>0</v>
      </c>
      <c r="AC315" cm="1">
        <f t="array" aca="1" ref="AC315" ca="1">SumCellsByColor($B315:$U315,AC$2)</f>
        <v>0</v>
      </c>
      <c r="AD315" cm="1">
        <f t="array" aca="1" ref="AD315" ca="1">IFERROR(SumCellsByColor($B315:$U315,AD$2), 0)</f>
        <v>166266</v>
      </c>
      <c r="AE315" t="e" cm="1">
        <f t="array" aca="1" ref="AE315" ca="1">SumCellsByColor($B315:$U315,AE$2)</f>
        <v>#VALUE!</v>
      </c>
      <c r="AF315">
        <f t="shared" ca="1" si="34"/>
        <v>0.12871505577373724</v>
      </c>
      <c r="AG315">
        <f t="shared" ca="1" si="35"/>
        <v>0</v>
      </c>
      <c r="AH315">
        <f t="shared" ca="1" si="36"/>
        <v>0.12871505577373724</v>
      </c>
      <c r="AI315">
        <f t="shared" ca="1" si="37"/>
        <v>0.62193929569254425</v>
      </c>
      <c r="AJ315">
        <f t="shared" ca="1" si="38"/>
        <v>0</v>
      </c>
      <c r="AK315">
        <f t="shared" si="39"/>
        <v>0</v>
      </c>
    </row>
    <row r="316" spans="1:37">
      <c r="A316" s="2" t="s">
        <v>436</v>
      </c>
      <c r="B316" s="3" t="s">
        <v>636</v>
      </c>
      <c r="C316" s="3">
        <v>428900</v>
      </c>
      <c r="D316" t="e">
        <v>#N/A</v>
      </c>
      <c r="E316" t="e">
        <v>#N/A</v>
      </c>
      <c r="F316" t="s">
        <v>77</v>
      </c>
      <c r="G316">
        <v>173400</v>
      </c>
      <c r="H316" t="e">
        <v>#N/A</v>
      </c>
      <c r="I316" t="e">
        <v>#N/A</v>
      </c>
      <c r="J316" t="e">
        <v>#N/A</v>
      </c>
      <c r="K316" t="e">
        <v>#N/A</v>
      </c>
      <c r="L316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>
        <v>28.74</v>
      </c>
      <c r="W316">
        <v>602300</v>
      </c>
      <c r="X316">
        <f t="shared" si="32"/>
        <v>602300</v>
      </c>
      <c r="Y316">
        <f t="shared" si="33"/>
        <v>0</v>
      </c>
      <c r="Z316" cm="1">
        <f t="array" aca="1" ref="Z316" ca="1">SumCellsByColor($B316:$U316,Z$2)</f>
        <v>428900</v>
      </c>
      <c r="AA316" cm="1">
        <f t="array" aca="1" ref="AA316" ca="1">SumCellsByColor($B316:$U316,AA$2)</f>
        <v>0</v>
      </c>
      <c r="AB316" cm="1">
        <f t="array" aca="1" ref="AB316" ca="1">SumCellsByColor($B316:$U316,AB$2)</f>
        <v>0</v>
      </c>
      <c r="AC316" cm="1">
        <f t="array" aca="1" ref="AC316" ca="1">SumCellsByColor($B316:$U316,AC$2)</f>
        <v>0</v>
      </c>
      <c r="AD316" cm="1">
        <f t="array" aca="1" ref="AD316" ca="1">IFERROR(SumCellsByColor($B316:$U316,AD$2), 0)</f>
        <v>0</v>
      </c>
      <c r="AE316" t="e" cm="1">
        <f t="array" aca="1" ref="AE316" ca="1">SumCellsByColor($B316:$U316,AE$2)</f>
        <v>#VALUE!</v>
      </c>
      <c r="AF316">
        <f t="shared" ca="1" si="34"/>
        <v>0</v>
      </c>
      <c r="AG316">
        <f t="shared" ca="1" si="35"/>
        <v>0.71210360285571972</v>
      </c>
      <c r="AH316" t="str">
        <f t="shared" ca="1" si="36"/>
        <v>#N/A</v>
      </c>
      <c r="AI316">
        <f t="shared" ca="1" si="37"/>
        <v>0.71210360285571972</v>
      </c>
      <c r="AJ316">
        <f t="shared" ca="1" si="38"/>
        <v>1</v>
      </c>
      <c r="AK316">
        <f t="shared" si="39"/>
        <v>0</v>
      </c>
    </row>
    <row r="317" spans="1:37">
      <c r="A317" s="2" t="s">
        <v>437</v>
      </c>
      <c r="B317" s="4" t="s">
        <v>334</v>
      </c>
      <c r="C317" s="4">
        <v>19843000</v>
      </c>
      <c r="D317" t="e">
        <v>#N/A</v>
      </c>
      <c r="E317" t="e">
        <v>#N/A</v>
      </c>
      <c r="F317" s="6" t="s">
        <v>438</v>
      </c>
      <c r="G317" s="6">
        <v>5054000</v>
      </c>
      <c r="H317" t="s">
        <v>58</v>
      </c>
      <c r="I317">
        <v>1684000</v>
      </c>
      <c r="J317" t="s">
        <v>30</v>
      </c>
      <c r="K317">
        <v>166000</v>
      </c>
      <c r="L317" t="s">
        <v>301</v>
      </c>
      <c r="M317">
        <v>-320000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>
        <v>16.84</v>
      </c>
      <c r="W317">
        <v>45413000</v>
      </c>
      <c r="X317">
        <f t="shared" si="32"/>
        <v>26427000</v>
      </c>
      <c r="Y317">
        <f t="shared" si="33"/>
        <v>18986000</v>
      </c>
      <c r="Z317" cm="1">
        <f t="array" aca="1" ref="Z317" ca="1">SumCellsByColor($B317:$U317,Z$2)</f>
        <v>0</v>
      </c>
      <c r="AA317" cm="1">
        <f t="array" aca="1" ref="AA317" ca="1">SumCellsByColor($B317:$U317,AA$2)</f>
        <v>19843000</v>
      </c>
      <c r="AB317" cm="1">
        <f t="array" aca="1" ref="AB317" ca="1">SumCellsByColor($B317:$U317,AB$2)</f>
        <v>0</v>
      </c>
      <c r="AC317" cm="1">
        <f t="array" aca="1" ref="AC317" ca="1">SumCellsByColor($B317:$U317,AC$2)</f>
        <v>5054000</v>
      </c>
      <c r="AD317" cm="1">
        <f t="array" aca="1" ref="AD317" ca="1">IFERROR(SumCellsByColor($B317:$U317,AD$2), 0)</f>
        <v>0</v>
      </c>
      <c r="AE317" t="e" cm="1">
        <f t="array" aca="1" ref="AE317" ca="1">SumCellsByColor($B317:$U317,AE$2)</f>
        <v>#VALUE!</v>
      </c>
      <c r="AF317">
        <f t="shared" ca="1" si="34"/>
        <v>0</v>
      </c>
      <c r="AG317">
        <f t="shared" ca="1" si="35"/>
        <v>0</v>
      </c>
      <c r="AH317">
        <f t="shared" ca="1" si="36"/>
        <v>0.19124380368562455</v>
      </c>
      <c r="AI317">
        <f t="shared" ca="1" si="37"/>
        <v>0.75086086199719981</v>
      </c>
      <c r="AJ317">
        <f t="shared" ca="1" si="38"/>
        <v>0</v>
      </c>
      <c r="AK317">
        <f t="shared" si="39"/>
        <v>0</v>
      </c>
    </row>
    <row r="318" spans="1:37">
      <c r="A318" s="2" t="s">
        <v>439</v>
      </c>
      <c r="B318" s="3" t="s">
        <v>636</v>
      </c>
      <c r="C318" s="3">
        <v>24994000</v>
      </c>
      <c r="D318" t="e">
        <v>#N/A</v>
      </c>
      <c r="E318" t="e">
        <v>#N/A</v>
      </c>
      <c r="F318" s="11" t="s">
        <v>33</v>
      </c>
      <c r="G318" s="10">
        <v>6227000</v>
      </c>
      <c r="H318" t="s">
        <v>440</v>
      </c>
      <c r="I318">
        <v>21374000</v>
      </c>
      <c r="J318" t="s">
        <v>81</v>
      </c>
      <c r="K318">
        <v>-15015000</v>
      </c>
      <c r="L318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>
        <v>11.51</v>
      </c>
      <c r="W318">
        <v>37580000</v>
      </c>
      <c r="X318">
        <f t="shared" si="32"/>
        <v>37580000</v>
      </c>
      <c r="Y318">
        <f t="shared" si="33"/>
        <v>0</v>
      </c>
      <c r="Z318" cm="1">
        <f t="array" aca="1" ref="Z318" ca="1">SumCellsByColor($B318:$U318,Z$2)</f>
        <v>24994000</v>
      </c>
      <c r="AA318" cm="1">
        <f t="array" aca="1" ref="AA318" ca="1">SumCellsByColor($B318:$U318,AA$2)</f>
        <v>0</v>
      </c>
      <c r="AB318" cm="1">
        <f t="array" aca="1" ref="AB318" ca="1">SumCellsByColor($B318:$U318,AB$2)</f>
        <v>0</v>
      </c>
      <c r="AC318" cm="1">
        <f t="array" aca="1" ref="AC318" ca="1">SumCellsByColor($B318:$U318,AC$2)</f>
        <v>0</v>
      </c>
      <c r="AD318" cm="1">
        <f t="array" aca="1" ref="AD318" ca="1">IFERROR(SumCellsByColor($B318:$U318,AD$2), 0)</f>
        <v>6227000</v>
      </c>
      <c r="AE318" t="e" cm="1">
        <f t="array" aca="1" ref="AE318" ca="1">SumCellsByColor($B318:$U318,AE$2)</f>
        <v>#VALUE!</v>
      </c>
      <c r="AF318">
        <f t="shared" ca="1" si="34"/>
        <v>0.1656998403406067</v>
      </c>
      <c r="AG318">
        <f t="shared" ca="1" si="35"/>
        <v>0.66508781266631189</v>
      </c>
      <c r="AH318">
        <f t="shared" ca="1" si="36"/>
        <v>0.1656998403406067</v>
      </c>
      <c r="AI318">
        <f t="shared" ca="1" si="37"/>
        <v>0.66508781266631189</v>
      </c>
      <c r="AJ318">
        <f t="shared" ca="1" si="38"/>
        <v>0</v>
      </c>
      <c r="AK318">
        <f t="shared" si="39"/>
        <v>0</v>
      </c>
    </row>
    <row r="319" spans="1:37">
      <c r="A319" s="2" t="s">
        <v>441</v>
      </c>
      <c r="B319" s="3" t="s">
        <v>636</v>
      </c>
      <c r="C319" s="3">
        <v>3065900</v>
      </c>
      <c r="D319" t="e">
        <v>#N/A</v>
      </c>
      <c r="E319" t="e">
        <v>#N/A</v>
      </c>
      <c r="F319" t="s">
        <v>36</v>
      </c>
      <c r="G319">
        <v>674200</v>
      </c>
      <c r="H319" s="11" t="s">
        <v>33</v>
      </c>
      <c r="I319" s="10">
        <v>845400</v>
      </c>
      <c r="J319" t="s">
        <v>696</v>
      </c>
      <c r="K319">
        <v>51500</v>
      </c>
      <c r="L319" t="s">
        <v>96</v>
      </c>
      <c r="M319">
        <v>2200</v>
      </c>
      <c r="N319" t="s">
        <v>443</v>
      </c>
      <c r="O319">
        <v>-24900</v>
      </c>
      <c r="P319" t="s">
        <v>442</v>
      </c>
      <c r="Q319">
        <v>-89300</v>
      </c>
      <c r="R319" t="e">
        <v>#N/A</v>
      </c>
      <c r="S319" t="e">
        <v>#N/A</v>
      </c>
      <c r="T319" t="e">
        <v>#N/A</v>
      </c>
      <c r="U319" t="e">
        <v>#N/A</v>
      </c>
      <c r="V319">
        <v>14.68</v>
      </c>
      <c r="W319">
        <v>4614341</v>
      </c>
      <c r="X319">
        <f t="shared" si="32"/>
        <v>4525000</v>
      </c>
      <c r="Y319">
        <f t="shared" si="33"/>
        <v>89341</v>
      </c>
      <c r="Z319" cm="1">
        <f t="array" aca="1" ref="Z319" ca="1">SumCellsByColor($B319:$U319,Z$2)</f>
        <v>3065900</v>
      </c>
      <c r="AA319" cm="1">
        <f t="array" aca="1" ref="AA319" ca="1">SumCellsByColor($B319:$U319,AA$2)</f>
        <v>0</v>
      </c>
      <c r="AB319" cm="1">
        <f t="array" aca="1" ref="AB319" ca="1">SumCellsByColor($B319:$U319,AB$2)</f>
        <v>0</v>
      </c>
      <c r="AC319" cm="1">
        <f t="array" aca="1" ref="AC319" ca="1">SumCellsByColor($B319:$U319,AC$2)</f>
        <v>0</v>
      </c>
      <c r="AD319" cm="1">
        <f t="array" aca="1" ref="AD319" ca="1">IFERROR(SumCellsByColor($B319:$U319,AD$2), 0)</f>
        <v>845400</v>
      </c>
      <c r="AE319" t="e" cm="1">
        <f t="array" aca="1" ref="AE319" ca="1">SumCellsByColor($B319:$U319,AE$2)</f>
        <v>#VALUE!</v>
      </c>
      <c r="AF319">
        <f t="shared" ca="1" si="34"/>
        <v>0.18682872928176797</v>
      </c>
      <c r="AG319">
        <f t="shared" ca="1" si="35"/>
        <v>0.67754696132596681</v>
      </c>
      <c r="AH319">
        <f t="shared" ca="1" si="36"/>
        <v>0.18682872928176797</v>
      </c>
      <c r="AI319">
        <f t="shared" ca="1" si="37"/>
        <v>0.67754696132596681</v>
      </c>
      <c r="AJ319">
        <f t="shared" ca="1" si="38"/>
        <v>0</v>
      </c>
      <c r="AK319">
        <f t="shared" si="39"/>
        <v>0</v>
      </c>
    </row>
    <row r="320" spans="1:37">
      <c r="A320" s="2" t="s">
        <v>444</v>
      </c>
      <c r="B320" s="4" t="s">
        <v>117</v>
      </c>
      <c r="C320" s="4">
        <v>1725932</v>
      </c>
      <c r="D320" t="e">
        <v>#N/A</v>
      </c>
      <c r="E320" t="e">
        <v>#N/A</v>
      </c>
      <c r="F320" s="12" t="s">
        <v>23</v>
      </c>
      <c r="G320" s="5">
        <v>197718</v>
      </c>
      <c r="H320" t="s">
        <v>41</v>
      </c>
      <c r="I320">
        <v>94681</v>
      </c>
      <c r="J320" t="s">
        <v>334</v>
      </c>
      <c r="K320">
        <v>291</v>
      </c>
      <c r="L320" t="e">
        <v>#N/A</v>
      </c>
      <c r="M320" t="e">
        <v>#N/A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U320" t="e">
        <v>#N/A</v>
      </c>
      <c r="V320">
        <v>15.16</v>
      </c>
      <c r="W320">
        <v>2018622</v>
      </c>
      <c r="X320">
        <f t="shared" si="32"/>
        <v>2018622</v>
      </c>
      <c r="Y320">
        <f t="shared" si="33"/>
        <v>0</v>
      </c>
      <c r="Z320" cm="1">
        <f t="array" aca="1" ref="Z320" ca="1">SumCellsByColor($B320:$U320,Z$2)</f>
        <v>0</v>
      </c>
      <c r="AA320" cm="1">
        <f t="array" aca="1" ref="AA320" ca="1">SumCellsByColor($B320:$U320,AA$2)</f>
        <v>1725932</v>
      </c>
      <c r="AB320" cm="1">
        <f t="array" aca="1" ref="AB320" ca="1">SumCellsByColor($B320:$U320,AB$2)</f>
        <v>197718</v>
      </c>
      <c r="AC320" cm="1">
        <f t="array" aca="1" ref="AC320" ca="1">SumCellsByColor($B320:$U320,AC$2)</f>
        <v>0</v>
      </c>
      <c r="AD320" cm="1">
        <f t="array" aca="1" ref="AD320" ca="1">IFERROR(SumCellsByColor($B320:$U320,AD$2), 0)</f>
        <v>0</v>
      </c>
      <c r="AE320" t="e" cm="1">
        <f t="array" aca="1" ref="AE320" ca="1">SumCellsByColor($B320:$U320,AE$2)</f>
        <v>#VALUE!</v>
      </c>
      <c r="AF320">
        <f t="shared" ca="1" si="34"/>
        <v>9.7947015340167698E-2</v>
      </c>
      <c r="AG320">
        <f t="shared" ca="1" si="35"/>
        <v>0</v>
      </c>
      <c r="AH320">
        <f t="shared" ca="1" si="36"/>
        <v>9.7947015340167698E-2</v>
      </c>
      <c r="AI320">
        <f t="shared" ca="1" si="37"/>
        <v>0.85500504799808974</v>
      </c>
      <c r="AJ320">
        <f t="shared" ca="1" si="38"/>
        <v>0</v>
      </c>
      <c r="AK320">
        <f t="shared" si="39"/>
        <v>0</v>
      </c>
    </row>
    <row r="321" spans="1:37">
      <c r="A321" s="2" t="s">
        <v>445</v>
      </c>
      <c r="B321" s="3" t="s">
        <v>636</v>
      </c>
      <c r="C321" s="3">
        <v>842936</v>
      </c>
      <c r="D321" t="e">
        <v>#N/A</v>
      </c>
      <c r="E321" t="e">
        <v>#N/A</v>
      </c>
      <c r="F321" t="s">
        <v>36</v>
      </c>
      <c r="G321">
        <v>268242</v>
      </c>
      <c r="H321" s="11" t="s">
        <v>33</v>
      </c>
      <c r="I321" s="10">
        <v>52846</v>
      </c>
      <c r="J321" t="s">
        <v>19</v>
      </c>
      <c r="K321">
        <v>35747</v>
      </c>
      <c r="L321" t="s">
        <v>30</v>
      </c>
      <c r="M321">
        <v>31291</v>
      </c>
      <c r="N321" t="s">
        <v>446</v>
      </c>
      <c r="O321">
        <v>-81142</v>
      </c>
      <c r="P321" t="e">
        <v>#N/A</v>
      </c>
      <c r="Q321" t="e">
        <v>#N/A</v>
      </c>
      <c r="R321" t="e">
        <v>#N/A</v>
      </c>
      <c r="S321" t="e">
        <v>#N/A</v>
      </c>
      <c r="T321" t="e">
        <v>#N/A</v>
      </c>
      <c r="U321" t="e">
        <v>#N/A</v>
      </c>
      <c r="V321">
        <v>5.98</v>
      </c>
      <c r="W321">
        <v>1149920</v>
      </c>
      <c r="X321">
        <f t="shared" si="32"/>
        <v>1149920</v>
      </c>
      <c r="Y321">
        <f t="shared" si="33"/>
        <v>0</v>
      </c>
      <c r="Z321" cm="1">
        <f t="array" aca="1" ref="Z321" ca="1">SumCellsByColor($B321:$U321,Z$2)</f>
        <v>842936</v>
      </c>
      <c r="AA321" cm="1">
        <f t="array" aca="1" ref="AA321" ca="1">SumCellsByColor($B321:$U321,AA$2)</f>
        <v>0</v>
      </c>
      <c r="AB321" cm="1">
        <f t="array" aca="1" ref="AB321" ca="1">SumCellsByColor($B321:$U321,AB$2)</f>
        <v>0</v>
      </c>
      <c r="AC321" cm="1">
        <f t="array" aca="1" ref="AC321" ca="1">SumCellsByColor($B321:$U321,AC$2)</f>
        <v>0</v>
      </c>
      <c r="AD321" cm="1">
        <f t="array" aca="1" ref="AD321" ca="1">IFERROR(SumCellsByColor($B321:$U321,AD$2), 0)</f>
        <v>52846</v>
      </c>
      <c r="AE321" t="e" cm="1">
        <f t="array" aca="1" ref="AE321" ca="1">SumCellsByColor($B321:$U321,AE$2)</f>
        <v>#VALUE!</v>
      </c>
      <c r="AF321">
        <f t="shared" ca="1" si="34"/>
        <v>4.5956240434117154E-2</v>
      </c>
      <c r="AG321">
        <f t="shared" ca="1" si="35"/>
        <v>0.73303882009183252</v>
      </c>
      <c r="AH321">
        <f t="shared" ca="1" si="36"/>
        <v>4.5956240434117154E-2</v>
      </c>
      <c r="AI321">
        <f t="shared" ca="1" si="37"/>
        <v>0.73303882009183252</v>
      </c>
      <c r="AJ321">
        <f t="shared" ca="1" si="38"/>
        <v>0</v>
      </c>
      <c r="AK321">
        <f t="shared" si="39"/>
        <v>0</v>
      </c>
    </row>
    <row r="322" spans="1:37">
      <c r="A322" s="2" t="s">
        <v>447</v>
      </c>
      <c r="B322" s="3" t="s">
        <v>636</v>
      </c>
      <c r="C322" s="3">
        <v>868009</v>
      </c>
      <c r="D322" t="e">
        <v>#N/A</v>
      </c>
      <c r="E322" t="e">
        <v>#N/A</v>
      </c>
      <c r="F322" t="e">
        <v>#N/A</v>
      </c>
      <c r="G322" t="e">
        <v>#N/A</v>
      </c>
      <c r="H322" t="e">
        <v>#N/A</v>
      </c>
      <c r="I322" t="e">
        <v>#N/A</v>
      </c>
      <c r="J322" t="e">
        <v>#N/A</v>
      </c>
      <c r="K322" t="e">
        <v>#N/A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U322" t="e">
        <v>#N/A</v>
      </c>
      <c r="V322">
        <v>26.52</v>
      </c>
      <c r="W322">
        <v>868009</v>
      </c>
      <c r="X322">
        <f t="shared" si="32"/>
        <v>868009</v>
      </c>
      <c r="Y322">
        <f t="shared" si="33"/>
        <v>0</v>
      </c>
      <c r="Z322" cm="1">
        <f t="array" aca="1" ref="Z322" ca="1">SumCellsByColor($B322:$U322,Z$2)</f>
        <v>868009</v>
      </c>
      <c r="AA322" cm="1">
        <f t="array" aca="1" ref="AA322" ca="1">SumCellsByColor($B322:$U322,AA$2)</f>
        <v>0</v>
      </c>
      <c r="AB322" cm="1">
        <f t="array" aca="1" ref="AB322" ca="1">SumCellsByColor($B322:$U322,AB$2)</f>
        <v>0</v>
      </c>
      <c r="AC322" cm="1">
        <f t="array" aca="1" ref="AC322" ca="1">SumCellsByColor($B322:$U322,AC$2)</f>
        <v>0</v>
      </c>
      <c r="AD322" cm="1">
        <f t="array" aca="1" ref="AD322" ca="1">IFERROR(SumCellsByColor($B322:$U322,AD$2), 0)</f>
        <v>0</v>
      </c>
      <c r="AE322" t="e" cm="1">
        <f t="array" aca="1" ref="AE322" ca="1">SumCellsByColor($B322:$U322,AE$2)</f>
        <v>#VALUE!</v>
      </c>
      <c r="AF322">
        <f t="shared" ca="1" si="34"/>
        <v>0</v>
      </c>
      <c r="AG322">
        <f t="shared" ca="1" si="35"/>
        <v>1</v>
      </c>
      <c r="AH322">
        <f t="shared" ca="1" si="36"/>
        <v>0</v>
      </c>
      <c r="AI322">
        <f t="shared" ca="1" si="37"/>
        <v>1</v>
      </c>
      <c r="AJ322">
        <f t="shared" ca="1" si="38"/>
        <v>0</v>
      </c>
      <c r="AK322">
        <f t="shared" si="39"/>
        <v>0</v>
      </c>
    </row>
    <row r="323" spans="1:37">
      <c r="A323" s="2" t="s">
        <v>448</v>
      </c>
      <c r="B323" s="3" t="s">
        <v>637</v>
      </c>
      <c r="C323" s="3">
        <v>9022317</v>
      </c>
      <c r="D323" t="e">
        <v>#N/A</v>
      </c>
      <c r="E323" t="e">
        <v>#N/A</v>
      </c>
      <c r="F323" t="e">
        <v>#N/A</v>
      </c>
      <c r="G323" t="e">
        <v>#N/A</v>
      </c>
      <c r="H323" t="e">
        <v>#N/A</v>
      </c>
      <c r="I323" t="e">
        <v>#N/A</v>
      </c>
      <c r="J323" t="e">
        <v>#N/A</v>
      </c>
      <c r="K323" t="e">
        <v>#N/A</v>
      </c>
      <c r="L323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>
        <v>21.31</v>
      </c>
      <c r="W323">
        <v>9022317</v>
      </c>
      <c r="X323">
        <f t="shared" si="32"/>
        <v>9022317</v>
      </c>
      <c r="Y323">
        <f t="shared" si="33"/>
        <v>0</v>
      </c>
      <c r="Z323" cm="1">
        <f t="array" aca="1" ref="Z323" ca="1">SumCellsByColor($B323:$U323,Z$2)</f>
        <v>9022317</v>
      </c>
      <c r="AA323" cm="1">
        <f t="array" aca="1" ref="AA323" ca="1">SumCellsByColor($B323:$U323,AA$2)</f>
        <v>0</v>
      </c>
      <c r="AB323" cm="1">
        <f t="array" aca="1" ref="AB323" ca="1">SumCellsByColor($B323:$U323,AB$2)</f>
        <v>0</v>
      </c>
      <c r="AC323" cm="1">
        <f t="array" aca="1" ref="AC323" ca="1">SumCellsByColor($B323:$U323,AC$2)</f>
        <v>0</v>
      </c>
      <c r="AD323" cm="1">
        <f t="array" aca="1" ref="AD323" ca="1">IFERROR(SumCellsByColor($B323:$U323,AD$2), 0)</f>
        <v>0</v>
      </c>
      <c r="AE323" t="e" cm="1">
        <f t="array" aca="1" ref="AE323" ca="1">SumCellsByColor($B323:$U323,AE$2)</f>
        <v>#VALUE!</v>
      </c>
      <c r="AF323">
        <f t="shared" ca="1" si="34"/>
        <v>0</v>
      </c>
      <c r="AG323">
        <f t="shared" ca="1" si="35"/>
        <v>1</v>
      </c>
      <c r="AH323">
        <f t="shared" ca="1" si="36"/>
        <v>0</v>
      </c>
      <c r="AI323">
        <f t="shared" ca="1" si="37"/>
        <v>1</v>
      </c>
      <c r="AJ323">
        <f t="shared" ca="1" si="38"/>
        <v>0</v>
      </c>
      <c r="AK323">
        <f t="shared" si="39"/>
        <v>0</v>
      </c>
    </row>
    <row r="324" spans="1:37">
      <c r="A324" s="2" t="s">
        <v>449</v>
      </c>
      <c r="B324" s="3" t="s">
        <v>636</v>
      </c>
      <c r="C324" s="3">
        <v>761700</v>
      </c>
      <c r="D324" t="e">
        <v>#N/A</v>
      </c>
      <c r="E324" t="e">
        <v>#N/A</v>
      </c>
      <c r="F324" s="11" t="s">
        <v>33</v>
      </c>
      <c r="G324" s="10">
        <v>348800</v>
      </c>
      <c r="H324" t="s">
        <v>451</v>
      </c>
      <c r="I324">
        <v>439100</v>
      </c>
      <c r="J324" t="s">
        <v>697</v>
      </c>
      <c r="K324">
        <v>214600</v>
      </c>
      <c r="L324" t="s">
        <v>450</v>
      </c>
      <c r="M324">
        <v>375700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>
        <v>26.09</v>
      </c>
      <c r="W324">
        <v>2139900</v>
      </c>
      <c r="X324">
        <f t="shared" ref="X324:X387" si="40">SUMIF(B324:U324,"&lt;&gt;#n/a")</f>
        <v>2139900</v>
      </c>
      <c r="Y324">
        <f t="shared" ref="Y324:Y387" si="41">W324-X324</f>
        <v>0</v>
      </c>
      <c r="Z324" cm="1">
        <f t="array" aca="1" ref="Z324" ca="1">SumCellsByColor($B324:$U324,Z$2)</f>
        <v>761700</v>
      </c>
      <c r="AA324" cm="1">
        <f t="array" aca="1" ref="AA324" ca="1">SumCellsByColor($B324:$U324,AA$2)</f>
        <v>0</v>
      </c>
      <c r="AB324" cm="1">
        <f t="array" aca="1" ref="AB324" ca="1">SumCellsByColor($B324:$U324,AB$2)</f>
        <v>0</v>
      </c>
      <c r="AC324" cm="1">
        <f t="array" aca="1" ref="AC324" ca="1">SumCellsByColor($B324:$U324,AC$2)</f>
        <v>0</v>
      </c>
      <c r="AD324" cm="1">
        <f t="array" aca="1" ref="AD324" ca="1">IFERROR(SumCellsByColor($B324:$U324,AD$2), 0)</f>
        <v>348800</v>
      </c>
      <c r="AE324" t="e" cm="1">
        <f t="array" aca="1" ref="AE324" ca="1">SumCellsByColor($B324:$U324,AE$2)</f>
        <v>#VALUE!</v>
      </c>
      <c r="AF324">
        <f t="shared" ref="AF324:AF387" ca="1" si="42">(AB324+AD324)/X324</f>
        <v>0.16299827094724054</v>
      </c>
      <c r="AG324">
        <f t="shared" ref="AG324:AG387" ca="1" si="43">Z324/X324</f>
        <v>0.35595121267348939</v>
      </c>
      <c r="AH324">
        <f t="shared" ref="AH324:AH387" ca="1" si="44">IF(SUM(AB324:AD324)&gt;0,SUM(AB324:AD324)/X324, IF(AI324=1,0,"#N/A"))</f>
        <v>0.16299827094724054</v>
      </c>
      <c r="AI324">
        <f t="shared" ref="AI324:AI387" ca="1" si="45">SUM(Z324:AA324)/X324</f>
        <v>0.35595121267348939</v>
      </c>
      <c r="AJ324">
        <f t="shared" ref="AJ324:AJ387" ca="1" si="46">IF(AH324="#N/A",1,0)</f>
        <v>0</v>
      </c>
      <c r="AK324">
        <f t="shared" ref="AK324:AK387" si="47">IF(X324=0,1,0)</f>
        <v>0</v>
      </c>
    </row>
    <row r="325" spans="1:37">
      <c r="A325" s="2" t="s">
        <v>452</v>
      </c>
      <c r="B325" s="3" t="s">
        <v>636</v>
      </c>
      <c r="C325" s="3">
        <v>401377</v>
      </c>
      <c r="D325" t="e">
        <v>#N/A</v>
      </c>
      <c r="E325" t="e">
        <v>#N/A</v>
      </c>
      <c r="F325" t="s">
        <v>77</v>
      </c>
      <c r="G325">
        <v>177923</v>
      </c>
      <c r="H325" t="e">
        <v>#N/A</v>
      </c>
      <c r="I325" t="e">
        <v>#N/A</v>
      </c>
      <c r="J325" t="e">
        <v>#N/A</v>
      </c>
      <c r="K325" t="e">
        <v>#N/A</v>
      </c>
      <c r="L325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>
        <v>13.97</v>
      </c>
      <c r="W325">
        <v>579300</v>
      </c>
      <c r="X325">
        <f t="shared" si="40"/>
        <v>579300</v>
      </c>
      <c r="Y325">
        <f t="shared" si="41"/>
        <v>0</v>
      </c>
      <c r="Z325" cm="1">
        <f t="array" aca="1" ref="Z325" ca="1">SumCellsByColor($B325:$U325,Z$2)</f>
        <v>401377</v>
      </c>
      <c r="AA325" cm="1">
        <f t="array" aca="1" ref="AA325" ca="1">SumCellsByColor($B325:$U325,AA$2)</f>
        <v>0</v>
      </c>
      <c r="AB325" cm="1">
        <f t="array" aca="1" ref="AB325" ca="1">SumCellsByColor($B325:$U325,AB$2)</f>
        <v>0</v>
      </c>
      <c r="AC325" cm="1">
        <f t="array" aca="1" ref="AC325" ca="1">SumCellsByColor($B325:$U325,AC$2)</f>
        <v>0</v>
      </c>
      <c r="AD325" cm="1">
        <f t="array" aca="1" ref="AD325" ca="1">IFERROR(SumCellsByColor($B325:$U325,AD$2), 0)</f>
        <v>0</v>
      </c>
      <c r="AE325" t="e" cm="1">
        <f t="array" aca="1" ref="AE325" ca="1">SumCellsByColor($B325:$U325,AE$2)</f>
        <v>#VALUE!</v>
      </c>
      <c r="AF325">
        <f t="shared" ca="1" si="42"/>
        <v>0</v>
      </c>
      <c r="AG325">
        <f t="shared" ca="1" si="43"/>
        <v>0.69286552736060758</v>
      </c>
      <c r="AH325" t="str">
        <f t="shared" ca="1" si="44"/>
        <v>#N/A</v>
      </c>
      <c r="AI325">
        <f t="shared" ca="1" si="45"/>
        <v>0.69286552736060758</v>
      </c>
      <c r="AJ325">
        <f t="shared" ca="1" si="46"/>
        <v>1</v>
      </c>
      <c r="AK325">
        <f t="shared" si="47"/>
        <v>0</v>
      </c>
    </row>
    <row r="326" spans="1:37">
      <c r="A326" s="2" t="s">
        <v>453</v>
      </c>
      <c r="B326" s="3" t="s">
        <v>636</v>
      </c>
      <c r="C326" s="3">
        <v>35894</v>
      </c>
      <c r="D326" t="e">
        <v>#N/A</v>
      </c>
      <c r="E326" t="e">
        <v>#N/A</v>
      </c>
      <c r="F326" t="e">
        <v>#N/A</v>
      </c>
      <c r="G326" t="e">
        <v>#N/A</v>
      </c>
      <c r="H326" t="e">
        <v>#N/A</v>
      </c>
      <c r="I326" t="e">
        <v>#N/A</v>
      </c>
      <c r="J326" t="e">
        <v>#N/A</v>
      </c>
      <c r="K326" t="e">
        <v>#N/A</v>
      </c>
      <c r="L326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>
        <v>-76.58</v>
      </c>
      <c r="W326">
        <v>35894</v>
      </c>
      <c r="X326">
        <f t="shared" si="40"/>
        <v>35894</v>
      </c>
      <c r="Y326">
        <f t="shared" si="41"/>
        <v>0</v>
      </c>
      <c r="Z326" cm="1">
        <f t="array" aca="1" ref="Z326" ca="1">SumCellsByColor($B326:$U326,Z$2)</f>
        <v>35894</v>
      </c>
      <c r="AA326" cm="1">
        <f t="array" aca="1" ref="AA326" ca="1">SumCellsByColor($B326:$U326,AA$2)</f>
        <v>0</v>
      </c>
      <c r="AB326" cm="1">
        <f t="array" aca="1" ref="AB326" ca="1">SumCellsByColor($B326:$U326,AB$2)</f>
        <v>0</v>
      </c>
      <c r="AC326" cm="1">
        <f t="array" aca="1" ref="AC326" ca="1">SumCellsByColor($B326:$U326,AC$2)</f>
        <v>0</v>
      </c>
      <c r="AD326" cm="1">
        <f t="array" aca="1" ref="AD326" ca="1">IFERROR(SumCellsByColor($B326:$U326,AD$2), 0)</f>
        <v>0</v>
      </c>
      <c r="AE326" t="e" cm="1">
        <f t="array" aca="1" ref="AE326" ca="1">SumCellsByColor($B326:$U326,AE$2)</f>
        <v>#VALUE!</v>
      </c>
      <c r="AF326">
        <f t="shared" ca="1" si="42"/>
        <v>0</v>
      </c>
      <c r="AG326">
        <f t="shared" ca="1" si="43"/>
        <v>1</v>
      </c>
      <c r="AH326">
        <f t="shared" ca="1" si="44"/>
        <v>0</v>
      </c>
      <c r="AI326">
        <f t="shared" ca="1" si="45"/>
        <v>1</v>
      </c>
      <c r="AJ326">
        <f t="shared" ca="1" si="46"/>
        <v>0</v>
      </c>
      <c r="AK326">
        <f t="shared" si="47"/>
        <v>0</v>
      </c>
    </row>
    <row r="327" spans="1:37">
      <c r="A327" s="2" t="s">
        <v>454</v>
      </c>
      <c r="B327" t="e">
        <v>#N/A</v>
      </c>
      <c r="C327" t="e">
        <v>#N/A</v>
      </c>
      <c r="D327" t="e">
        <v>#N/A</v>
      </c>
      <c r="E327" t="e">
        <v>#N/A</v>
      </c>
      <c r="F327" t="e">
        <v>#N/A</v>
      </c>
      <c r="G327" t="e">
        <v>#N/A</v>
      </c>
      <c r="H327" t="e">
        <v>#N/A</v>
      </c>
      <c r="I327" t="e">
        <v>#N/A</v>
      </c>
      <c r="J327" t="e">
        <v>#N/A</v>
      </c>
      <c r="K327" t="e">
        <v>#N/A</v>
      </c>
      <c r="L327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>
        <v>15.96</v>
      </c>
      <c r="W327">
        <v>3489455</v>
      </c>
      <c r="X327">
        <f t="shared" si="40"/>
        <v>0</v>
      </c>
      <c r="Y327">
        <f t="shared" si="41"/>
        <v>3489455</v>
      </c>
      <c r="Z327" cm="1">
        <f t="array" aca="1" ref="Z327" ca="1">SumCellsByColor($B327:$U327,Z$2)</f>
        <v>0</v>
      </c>
      <c r="AA327" cm="1">
        <f t="array" aca="1" ref="AA327" ca="1">SumCellsByColor($B327:$U327,AA$2)</f>
        <v>0</v>
      </c>
      <c r="AB327" cm="1">
        <f t="array" aca="1" ref="AB327" ca="1">SumCellsByColor($B327:$U327,AB$2)</f>
        <v>0</v>
      </c>
      <c r="AC327" cm="1">
        <f t="array" aca="1" ref="AC327" ca="1">SumCellsByColor($B327:$U327,AC$2)</f>
        <v>0</v>
      </c>
      <c r="AD327" cm="1">
        <f t="array" aca="1" ref="AD327" ca="1">IFERROR(SumCellsByColor($B327:$U327,AD$2), 0)</f>
        <v>0</v>
      </c>
      <c r="AE327" t="e" cm="1">
        <f t="array" aca="1" ref="AE327" ca="1">SumCellsByColor($B327:$U327,AE$2)</f>
        <v>#VALUE!</v>
      </c>
      <c r="AF327" t="e">
        <f t="shared" ca="1" si="42"/>
        <v>#DIV/0!</v>
      </c>
      <c r="AG327" t="e">
        <f t="shared" ca="1" si="43"/>
        <v>#DIV/0!</v>
      </c>
      <c r="AH327" t="e">
        <f t="shared" ca="1" si="44"/>
        <v>#DIV/0!</v>
      </c>
      <c r="AI327" t="e">
        <f t="shared" ca="1" si="45"/>
        <v>#DIV/0!</v>
      </c>
      <c r="AJ327" t="e">
        <f t="shared" ca="1" si="46"/>
        <v>#DIV/0!</v>
      </c>
      <c r="AK327">
        <f t="shared" si="47"/>
        <v>1</v>
      </c>
    </row>
    <row r="328" spans="1:37">
      <c r="A328" s="2" t="s">
        <v>455</v>
      </c>
      <c r="B328" s="3" t="s">
        <v>636</v>
      </c>
      <c r="C328" s="3">
        <v>5191500</v>
      </c>
      <c r="D328" t="e">
        <v>#N/A</v>
      </c>
      <c r="E328" t="e">
        <v>#N/A</v>
      </c>
      <c r="F328" s="12" t="s">
        <v>23</v>
      </c>
      <c r="G328" s="5">
        <v>308900</v>
      </c>
      <c r="H328" t="s">
        <v>36</v>
      </c>
      <c r="I328">
        <v>1112500</v>
      </c>
      <c r="J328" t="s">
        <v>698</v>
      </c>
      <c r="K328">
        <v>289000</v>
      </c>
      <c r="L328" t="s">
        <v>456</v>
      </c>
      <c r="M328">
        <v>32800</v>
      </c>
      <c r="N328" t="e">
        <v>#N/A</v>
      </c>
      <c r="O328" t="e">
        <v>#N/A</v>
      </c>
      <c r="P328" t="e">
        <v>#N/A</v>
      </c>
      <c r="Q328" t="e">
        <v>#N/A</v>
      </c>
      <c r="R328" t="e">
        <v>#N/A</v>
      </c>
      <c r="S328" t="e">
        <v>#N/A</v>
      </c>
      <c r="T328" t="e">
        <v>#N/A</v>
      </c>
      <c r="U328" t="e">
        <v>#N/A</v>
      </c>
      <c r="V328">
        <v>11.47</v>
      </c>
      <c r="W328">
        <v>6934800</v>
      </c>
      <c r="X328">
        <f t="shared" si="40"/>
        <v>6934700</v>
      </c>
      <c r="Y328">
        <f t="shared" si="41"/>
        <v>100</v>
      </c>
      <c r="Z328" cm="1">
        <f t="array" aca="1" ref="Z328" ca="1">SumCellsByColor($B328:$U328,Z$2)</f>
        <v>5191500</v>
      </c>
      <c r="AA328" cm="1">
        <f t="array" aca="1" ref="AA328" ca="1">SumCellsByColor($B328:$U328,AA$2)</f>
        <v>0</v>
      </c>
      <c r="AB328" cm="1">
        <f t="array" aca="1" ref="AB328" ca="1">SumCellsByColor($B328:$U328,AB$2)</f>
        <v>308900</v>
      </c>
      <c r="AC328" cm="1">
        <f t="array" aca="1" ref="AC328" ca="1">SumCellsByColor($B328:$U328,AC$2)</f>
        <v>0</v>
      </c>
      <c r="AD328" cm="1">
        <f t="array" aca="1" ref="AD328" ca="1">IFERROR(SumCellsByColor($B328:$U328,AD$2), 0)</f>
        <v>0</v>
      </c>
      <c r="AE328" t="e" cm="1">
        <f t="array" aca="1" ref="AE328" ca="1">SumCellsByColor($B328:$U328,AE$2)</f>
        <v>#VALUE!</v>
      </c>
      <c r="AF328">
        <f t="shared" ca="1" si="42"/>
        <v>4.4544104287135712E-2</v>
      </c>
      <c r="AG328">
        <f t="shared" ca="1" si="43"/>
        <v>0.74862647266644555</v>
      </c>
      <c r="AH328">
        <f t="shared" ca="1" si="44"/>
        <v>4.4544104287135712E-2</v>
      </c>
      <c r="AI328">
        <f t="shared" ca="1" si="45"/>
        <v>0.74862647266644555</v>
      </c>
      <c r="AJ328">
        <f t="shared" ca="1" si="46"/>
        <v>0</v>
      </c>
      <c r="AK328">
        <f t="shared" si="47"/>
        <v>0</v>
      </c>
    </row>
    <row r="329" spans="1:37">
      <c r="A329" s="2" t="s">
        <v>457</v>
      </c>
      <c r="B329" s="4" t="s">
        <v>117</v>
      </c>
      <c r="C329" s="4">
        <v>872000</v>
      </c>
      <c r="D329" t="e">
        <v>#N/A</v>
      </c>
      <c r="E329" t="e">
        <v>#N/A</v>
      </c>
      <c r="F329" t="s">
        <v>166</v>
      </c>
      <c r="G329">
        <v>491800</v>
      </c>
      <c r="H329" t="s">
        <v>15</v>
      </c>
      <c r="I329">
        <v>120900</v>
      </c>
      <c r="J329" t="s">
        <v>699</v>
      </c>
      <c r="K329">
        <v>70200</v>
      </c>
      <c r="L329" t="e">
        <v>#N/A</v>
      </c>
      <c r="M329" t="e">
        <v>#N/A</v>
      </c>
      <c r="N329" t="e">
        <v>#N/A</v>
      </c>
      <c r="O329" t="e">
        <v>#N/A</v>
      </c>
      <c r="P329" t="e">
        <v>#N/A</v>
      </c>
      <c r="Q329" t="e">
        <v>#N/A</v>
      </c>
      <c r="R329" t="e">
        <v>#N/A</v>
      </c>
      <c r="S329" t="e">
        <v>#N/A</v>
      </c>
      <c r="T329" t="e">
        <v>#N/A</v>
      </c>
      <c r="U329" t="e">
        <v>#N/A</v>
      </c>
      <c r="V329">
        <v>28.6</v>
      </c>
      <c r="W329">
        <v>1554934</v>
      </c>
      <c r="X329">
        <f t="shared" si="40"/>
        <v>1554900</v>
      </c>
      <c r="Y329">
        <f t="shared" si="41"/>
        <v>34</v>
      </c>
      <c r="Z329" cm="1">
        <f t="array" aca="1" ref="Z329" ca="1">SumCellsByColor($B329:$U329,Z$2)</f>
        <v>0</v>
      </c>
      <c r="AA329" cm="1">
        <f t="array" aca="1" ref="AA329" ca="1">SumCellsByColor($B329:$U329,AA$2)</f>
        <v>872000</v>
      </c>
      <c r="AB329" cm="1">
        <f t="array" aca="1" ref="AB329" ca="1">SumCellsByColor($B329:$U329,AB$2)</f>
        <v>0</v>
      </c>
      <c r="AC329" cm="1">
        <f t="array" aca="1" ref="AC329" ca="1">SumCellsByColor($B329:$U329,AC$2)</f>
        <v>0</v>
      </c>
      <c r="AD329" cm="1">
        <f t="array" aca="1" ref="AD329" ca="1">IFERROR(SumCellsByColor($B329:$U329,AD$2), 0)</f>
        <v>0</v>
      </c>
      <c r="AE329" t="e" cm="1">
        <f t="array" aca="1" ref="AE329" ca="1">SumCellsByColor($B329:$U329,AE$2)</f>
        <v>#VALUE!</v>
      </c>
      <c r="AF329">
        <f t="shared" ca="1" si="42"/>
        <v>0</v>
      </c>
      <c r="AG329">
        <f t="shared" ca="1" si="43"/>
        <v>0</v>
      </c>
      <c r="AH329" t="str">
        <f t="shared" ca="1" si="44"/>
        <v>#N/A</v>
      </c>
      <c r="AI329">
        <f t="shared" ca="1" si="45"/>
        <v>0.56080776898835938</v>
      </c>
      <c r="AJ329">
        <f t="shared" ca="1" si="46"/>
        <v>1</v>
      </c>
      <c r="AK329">
        <f t="shared" si="47"/>
        <v>0</v>
      </c>
    </row>
    <row r="330" spans="1:37">
      <c r="A330" s="2" t="s">
        <v>458</v>
      </c>
      <c r="B330" s="3" t="s">
        <v>644</v>
      </c>
      <c r="C330" s="3">
        <v>7082000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>
        <v>13.78</v>
      </c>
      <c r="W330">
        <v>7082000</v>
      </c>
      <c r="X330">
        <f t="shared" si="40"/>
        <v>7082000</v>
      </c>
      <c r="Y330">
        <f t="shared" si="41"/>
        <v>0</v>
      </c>
      <c r="Z330" cm="1">
        <f t="array" aca="1" ref="Z330" ca="1">SumCellsByColor($B330:$U330,Z$2)</f>
        <v>7082000</v>
      </c>
      <c r="AA330" cm="1">
        <f t="array" aca="1" ref="AA330" ca="1">SumCellsByColor($B330:$U330,AA$2)</f>
        <v>0</v>
      </c>
      <c r="AB330" cm="1">
        <f t="array" aca="1" ref="AB330" ca="1">SumCellsByColor($B330:$U330,AB$2)</f>
        <v>0</v>
      </c>
      <c r="AC330" cm="1">
        <f t="array" aca="1" ref="AC330" ca="1">SumCellsByColor($B330:$U330,AC$2)</f>
        <v>0</v>
      </c>
      <c r="AD330" cm="1">
        <f t="array" aca="1" ref="AD330" ca="1">IFERROR(SumCellsByColor($B330:$U330,AD$2), 0)</f>
        <v>0</v>
      </c>
      <c r="AE330" t="e" cm="1">
        <f t="array" aca="1" ref="AE330" ca="1">SumCellsByColor($B330:$U330,AE$2)</f>
        <v>#VALUE!</v>
      </c>
      <c r="AF330">
        <f t="shared" ca="1" si="42"/>
        <v>0</v>
      </c>
      <c r="AG330">
        <f t="shared" ca="1" si="43"/>
        <v>1</v>
      </c>
      <c r="AH330">
        <f t="shared" ca="1" si="44"/>
        <v>0</v>
      </c>
      <c r="AI330">
        <f t="shared" ca="1" si="45"/>
        <v>1</v>
      </c>
      <c r="AJ330">
        <f t="shared" ca="1" si="46"/>
        <v>0</v>
      </c>
      <c r="AK330">
        <f t="shared" si="47"/>
        <v>0</v>
      </c>
    </row>
    <row r="331" spans="1:37">
      <c r="A331" s="2" t="s">
        <v>459</v>
      </c>
      <c r="B331" s="3" t="s">
        <v>637</v>
      </c>
      <c r="C331" s="3">
        <v>2298100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>
        <v>7.63</v>
      </c>
      <c r="W331">
        <v>2298100</v>
      </c>
      <c r="X331">
        <f t="shared" si="40"/>
        <v>2298100</v>
      </c>
      <c r="Y331">
        <f t="shared" si="41"/>
        <v>0</v>
      </c>
      <c r="Z331" cm="1">
        <f t="array" aca="1" ref="Z331" ca="1">SumCellsByColor($B331:$U331,Z$2)</f>
        <v>2298100</v>
      </c>
      <c r="AA331" cm="1">
        <f t="array" aca="1" ref="AA331" ca="1">SumCellsByColor($B331:$U331,AA$2)</f>
        <v>0</v>
      </c>
      <c r="AB331" cm="1">
        <f t="array" aca="1" ref="AB331" ca="1">SumCellsByColor($B331:$U331,AB$2)</f>
        <v>0</v>
      </c>
      <c r="AC331" cm="1">
        <f t="array" aca="1" ref="AC331" ca="1">SumCellsByColor($B331:$U331,AC$2)</f>
        <v>0</v>
      </c>
      <c r="AD331" cm="1">
        <f t="array" aca="1" ref="AD331" ca="1">IFERROR(SumCellsByColor($B331:$U331,AD$2), 0)</f>
        <v>0</v>
      </c>
      <c r="AE331" t="e" cm="1">
        <f t="array" aca="1" ref="AE331" ca="1">SumCellsByColor($B331:$U331,AE$2)</f>
        <v>#VALUE!</v>
      </c>
      <c r="AF331">
        <f t="shared" ca="1" si="42"/>
        <v>0</v>
      </c>
      <c r="AG331">
        <f t="shared" ca="1" si="43"/>
        <v>1</v>
      </c>
      <c r="AH331">
        <f t="shared" ca="1" si="44"/>
        <v>0</v>
      </c>
      <c r="AI331">
        <f t="shared" ca="1" si="45"/>
        <v>1</v>
      </c>
      <c r="AJ331">
        <f t="shared" ca="1" si="46"/>
        <v>0</v>
      </c>
      <c r="AK331">
        <f t="shared" si="47"/>
        <v>0</v>
      </c>
    </row>
    <row r="332" spans="1:37">
      <c r="A332" s="2" t="s">
        <v>460</v>
      </c>
      <c r="B332" s="3" t="s">
        <v>636</v>
      </c>
      <c r="C332" s="3">
        <v>4732100</v>
      </c>
      <c r="D332" t="e">
        <v>#N/A</v>
      </c>
      <c r="E332" t="e">
        <v>#N/A</v>
      </c>
      <c r="F332" s="12" t="s">
        <v>23</v>
      </c>
      <c r="G332" s="5">
        <v>2350900</v>
      </c>
      <c r="H332" t="s">
        <v>82</v>
      </c>
      <c r="I332">
        <v>955100</v>
      </c>
      <c r="J332" t="s">
        <v>334</v>
      </c>
      <c r="K332">
        <v>550200</v>
      </c>
      <c r="L332" t="s">
        <v>461</v>
      </c>
      <c r="M332">
        <v>406800</v>
      </c>
      <c r="N332" t="e">
        <v>#N/A</v>
      </c>
      <c r="O332" t="e">
        <v>#N/A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V332">
        <v>9.33</v>
      </c>
      <c r="W332">
        <v>8995100</v>
      </c>
      <c r="X332">
        <f t="shared" si="40"/>
        <v>8995100</v>
      </c>
      <c r="Y332">
        <f t="shared" si="41"/>
        <v>0</v>
      </c>
      <c r="Z332" cm="1">
        <f t="array" aca="1" ref="Z332" ca="1">SumCellsByColor($B332:$U332,Z$2)</f>
        <v>4732100</v>
      </c>
      <c r="AA332" cm="1">
        <f t="array" aca="1" ref="AA332" ca="1">SumCellsByColor($B332:$U332,AA$2)</f>
        <v>0</v>
      </c>
      <c r="AB332" cm="1">
        <f t="array" aca="1" ref="AB332" ca="1">SumCellsByColor($B332:$U332,AB$2)</f>
        <v>2350900</v>
      </c>
      <c r="AC332" cm="1">
        <f t="array" aca="1" ref="AC332" ca="1">SumCellsByColor($B332:$U332,AC$2)</f>
        <v>0</v>
      </c>
      <c r="AD332" cm="1">
        <f t="array" aca="1" ref="AD332" ca="1">IFERROR(SumCellsByColor($B332:$U332,AD$2), 0)</f>
        <v>0</v>
      </c>
      <c r="AE332" t="e" cm="1">
        <f t="array" aca="1" ref="AE332" ca="1">SumCellsByColor($B332:$U332,AE$2)</f>
        <v>#VALUE!</v>
      </c>
      <c r="AF332">
        <f t="shared" ca="1" si="42"/>
        <v>0.26135340351969405</v>
      </c>
      <c r="AG332">
        <f t="shared" ca="1" si="43"/>
        <v>0.52607530766750787</v>
      </c>
      <c r="AH332">
        <f t="shared" ca="1" si="44"/>
        <v>0.26135340351969405</v>
      </c>
      <c r="AI332">
        <f t="shared" ca="1" si="45"/>
        <v>0.52607530766750787</v>
      </c>
      <c r="AJ332">
        <f t="shared" ca="1" si="46"/>
        <v>0</v>
      </c>
      <c r="AK332">
        <f t="shared" si="47"/>
        <v>0</v>
      </c>
    </row>
    <row r="333" spans="1:37">
      <c r="A333" s="2" t="s">
        <v>462</v>
      </c>
      <c r="B333" s="3" t="s">
        <v>637</v>
      </c>
      <c r="C333" s="3">
        <v>6030700</v>
      </c>
      <c r="D333" t="e">
        <v>#N/A</v>
      </c>
      <c r="E333" t="e">
        <v>#N/A</v>
      </c>
      <c r="F333" t="e">
        <v>#N/A</v>
      </c>
      <c r="G333" t="e">
        <v>#N/A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>
        <v>7.85</v>
      </c>
      <c r="W333">
        <v>6030700</v>
      </c>
      <c r="X333">
        <f t="shared" si="40"/>
        <v>6030700</v>
      </c>
      <c r="Y333">
        <f t="shared" si="41"/>
        <v>0</v>
      </c>
      <c r="Z333" cm="1">
        <f t="array" aca="1" ref="Z333" ca="1">SumCellsByColor($B333:$U333,Z$2)</f>
        <v>6030700</v>
      </c>
      <c r="AA333" cm="1">
        <f t="array" aca="1" ref="AA333" ca="1">SumCellsByColor($B333:$U333,AA$2)</f>
        <v>0</v>
      </c>
      <c r="AB333" cm="1">
        <f t="array" aca="1" ref="AB333" ca="1">SumCellsByColor($B333:$U333,AB$2)</f>
        <v>0</v>
      </c>
      <c r="AC333" cm="1">
        <f t="array" aca="1" ref="AC333" ca="1">SumCellsByColor($B333:$U333,AC$2)</f>
        <v>0</v>
      </c>
      <c r="AD333" cm="1">
        <f t="array" aca="1" ref="AD333" ca="1">IFERROR(SumCellsByColor($B333:$U333,AD$2), 0)</f>
        <v>0</v>
      </c>
      <c r="AE333" t="e" cm="1">
        <f t="array" aca="1" ref="AE333" ca="1">SumCellsByColor($B333:$U333,AE$2)</f>
        <v>#VALUE!</v>
      </c>
      <c r="AF333">
        <f t="shared" ca="1" si="42"/>
        <v>0</v>
      </c>
      <c r="AG333">
        <f t="shared" ca="1" si="43"/>
        <v>1</v>
      </c>
      <c r="AH333">
        <f t="shared" ca="1" si="44"/>
        <v>0</v>
      </c>
      <c r="AI333">
        <f t="shared" ca="1" si="45"/>
        <v>1</v>
      </c>
      <c r="AJ333">
        <f t="shared" ca="1" si="46"/>
        <v>0</v>
      </c>
      <c r="AK333">
        <f t="shared" si="47"/>
        <v>0</v>
      </c>
    </row>
    <row r="334" spans="1:37">
      <c r="A334" s="2" t="s">
        <v>463</v>
      </c>
      <c r="B334" s="3" t="s">
        <v>636</v>
      </c>
      <c r="C334" s="3">
        <v>1295203</v>
      </c>
      <c r="D334" t="e">
        <v>#N/A</v>
      </c>
      <c r="E334" t="e">
        <v>#N/A</v>
      </c>
      <c r="F334" t="s">
        <v>77</v>
      </c>
      <c r="G334">
        <v>86083</v>
      </c>
      <c r="H334" t="e">
        <v>#N/A</v>
      </c>
      <c r="I334" t="e">
        <v>#N/A</v>
      </c>
      <c r="J334" t="e">
        <v>#N/A</v>
      </c>
      <c r="K334" t="e">
        <v>#N/A</v>
      </c>
      <c r="L334" t="e">
        <v>#N/A</v>
      </c>
      <c r="M334" t="e">
        <v>#N/A</v>
      </c>
      <c r="N334" t="e">
        <v>#N/A</v>
      </c>
      <c r="O334" t="e">
        <v>#N/A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U334" t="e">
        <v>#N/A</v>
      </c>
      <c r="V334">
        <v>36.61</v>
      </c>
      <c r="W334">
        <v>1381286</v>
      </c>
      <c r="X334">
        <f t="shared" si="40"/>
        <v>1381286</v>
      </c>
      <c r="Y334">
        <f t="shared" si="41"/>
        <v>0</v>
      </c>
      <c r="Z334" cm="1">
        <f t="array" aca="1" ref="Z334" ca="1">SumCellsByColor($B334:$U334,Z$2)</f>
        <v>1295203</v>
      </c>
      <c r="AA334" cm="1">
        <f t="array" aca="1" ref="AA334" ca="1">SumCellsByColor($B334:$U334,AA$2)</f>
        <v>0</v>
      </c>
      <c r="AB334" cm="1">
        <f t="array" aca="1" ref="AB334" ca="1">SumCellsByColor($B334:$U334,AB$2)</f>
        <v>0</v>
      </c>
      <c r="AC334" cm="1">
        <f t="array" aca="1" ref="AC334" ca="1">SumCellsByColor($B334:$U334,AC$2)</f>
        <v>0</v>
      </c>
      <c r="AD334" cm="1">
        <f t="array" aca="1" ref="AD334" ca="1">IFERROR(SumCellsByColor($B334:$U334,AD$2), 0)</f>
        <v>0</v>
      </c>
      <c r="AE334" t="e" cm="1">
        <f t="array" aca="1" ref="AE334" ca="1">SumCellsByColor($B334:$U334,AE$2)</f>
        <v>#VALUE!</v>
      </c>
      <c r="AF334">
        <f t="shared" ca="1" si="42"/>
        <v>0</v>
      </c>
      <c r="AG334">
        <f t="shared" ca="1" si="43"/>
        <v>0.93767909035493013</v>
      </c>
      <c r="AH334" t="str">
        <f t="shared" ca="1" si="44"/>
        <v>#N/A</v>
      </c>
      <c r="AI334">
        <f t="shared" ca="1" si="45"/>
        <v>0.93767909035493013</v>
      </c>
      <c r="AJ334">
        <f t="shared" ca="1" si="46"/>
        <v>1</v>
      </c>
      <c r="AK334">
        <f t="shared" si="47"/>
        <v>0</v>
      </c>
    </row>
    <row r="335" spans="1:37">
      <c r="A335" s="2" t="s">
        <v>464</v>
      </c>
      <c r="B335" s="3" t="s">
        <v>636</v>
      </c>
      <c r="C335" s="3">
        <v>5528537</v>
      </c>
      <c r="D335" t="e">
        <v>#N/A</v>
      </c>
      <c r="E335" t="e">
        <v>#N/A</v>
      </c>
      <c r="F335" t="e">
        <v>#N/A</v>
      </c>
      <c r="G335" t="e">
        <v>#N/A</v>
      </c>
      <c r="H335" t="e">
        <v>#N/A</v>
      </c>
      <c r="I335" t="e">
        <v>#N/A</v>
      </c>
      <c r="J335" t="e">
        <v>#N/A</v>
      </c>
      <c r="K335" t="e">
        <v>#N/A</v>
      </c>
      <c r="L335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>
        <v>6.05</v>
      </c>
      <c r="W335">
        <v>5528537</v>
      </c>
      <c r="X335">
        <f t="shared" si="40"/>
        <v>5528537</v>
      </c>
      <c r="Y335">
        <f t="shared" si="41"/>
        <v>0</v>
      </c>
      <c r="Z335" cm="1">
        <f t="array" aca="1" ref="Z335" ca="1">SumCellsByColor($B335:$U335,Z$2)</f>
        <v>5528537</v>
      </c>
      <c r="AA335" cm="1">
        <f t="array" aca="1" ref="AA335" ca="1">SumCellsByColor($B335:$U335,AA$2)</f>
        <v>0</v>
      </c>
      <c r="AB335" cm="1">
        <f t="array" aca="1" ref="AB335" ca="1">SumCellsByColor($B335:$U335,AB$2)</f>
        <v>0</v>
      </c>
      <c r="AC335" cm="1">
        <f t="array" aca="1" ref="AC335" ca="1">SumCellsByColor($B335:$U335,AC$2)</f>
        <v>0</v>
      </c>
      <c r="AD335" cm="1">
        <f t="array" aca="1" ref="AD335" ca="1">IFERROR(SumCellsByColor($B335:$U335,AD$2), 0)</f>
        <v>0</v>
      </c>
      <c r="AE335" t="e" cm="1">
        <f t="array" aca="1" ref="AE335" ca="1">SumCellsByColor($B335:$U335,AE$2)</f>
        <v>#VALUE!</v>
      </c>
      <c r="AF335">
        <f t="shared" ca="1" si="42"/>
        <v>0</v>
      </c>
      <c r="AG335">
        <f t="shared" ca="1" si="43"/>
        <v>1</v>
      </c>
      <c r="AH335">
        <f t="shared" ca="1" si="44"/>
        <v>0</v>
      </c>
      <c r="AI335">
        <f t="shared" ca="1" si="45"/>
        <v>1</v>
      </c>
      <c r="AJ335">
        <f t="shared" ca="1" si="46"/>
        <v>0</v>
      </c>
      <c r="AK335">
        <f t="shared" si="47"/>
        <v>0</v>
      </c>
    </row>
    <row r="336" spans="1:37">
      <c r="A336" s="2" t="s">
        <v>465</v>
      </c>
      <c r="B336" s="4" t="s">
        <v>117</v>
      </c>
      <c r="C336" s="4">
        <v>6159000</v>
      </c>
      <c r="D336" t="e">
        <v>#N/A</v>
      </c>
      <c r="E336" t="e">
        <v>#N/A</v>
      </c>
      <c r="F336" t="e">
        <v>#N/A</v>
      </c>
      <c r="G336" t="e">
        <v>#N/A</v>
      </c>
      <c r="H336" t="e">
        <v>#N/A</v>
      </c>
      <c r="I336" t="e">
        <v>#N/A</v>
      </c>
      <c r="J336" t="e">
        <v>#N/A</v>
      </c>
      <c r="K336" t="e">
        <v>#N/A</v>
      </c>
      <c r="L336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>
        <v>8.2799999999999994</v>
      </c>
      <c r="W336">
        <v>6159000</v>
      </c>
      <c r="X336">
        <f t="shared" si="40"/>
        <v>6159000</v>
      </c>
      <c r="Y336">
        <f t="shared" si="41"/>
        <v>0</v>
      </c>
      <c r="Z336" cm="1">
        <f t="array" aca="1" ref="Z336" ca="1">SumCellsByColor($B336:$U336,Z$2)</f>
        <v>0</v>
      </c>
      <c r="AA336" cm="1">
        <f t="array" aca="1" ref="AA336" ca="1">SumCellsByColor($B336:$U336,AA$2)</f>
        <v>6159000</v>
      </c>
      <c r="AB336" cm="1">
        <f t="array" aca="1" ref="AB336" ca="1">SumCellsByColor($B336:$U336,AB$2)</f>
        <v>0</v>
      </c>
      <c r="AC336" cm="1">
        <f t="array" aca="1" ref="AC336" ca="1">SumCellsByColor($B336:$U336,AC$2)</f>
        <v>0</v>
      </c>
      <c r="AD336" cm="1">
        <f t="array" aca="1" ref="AD336" ca="1">IFERROR(SumCellsByColor($B336:$U336,AD$2), 0)</f>
        <v>0</v>
      </c>
      <c r="AE336" t="e" cm="1">
        <f t="array" aca="1" ref="AE336" ca="1">SumCellsByColor($B336:$U336,AE$2)</f>
        <v>#VALUE!</v>
      </c>
      <c r="AF336">
        <f t="shared" ca="1" si="42"/>
        <v>0</v>
      </c>
      <c r="AG336">
        <f t="shared" ca="1" si="43"/>
        <v>0</v>
      </c>
      <c r="AH336">
        <f t="shared" ca="1" si="44"/>
        <v>0</v>
      </c>
      <c r="AI336">
        <f t="shared" ca="1" si="45"/>
        <v>1</v>
      </c>
      <c r="AJ336">
        <f t="shared" ca="1" si="46"/>
        <v>0</v>
      </c>
      <c r="AK336">
        <f t="shared" si="47"/>
        <v>0</v>
      </c>
    </row>
    <row r="337" spans="1:37">
      <c r="A337" s="2" t="s">
        <v>466</v>
      </c>
      <c r="B337" s="3" t="s">
        <v>636</v>
      </c>
      <c r="C337" s="3" t="e">
        <v>#N/A</v>
      </c>
      <c r="D337" t="e">
        <v>#N/A</v>
      </c>
      <c r="E337" t="e">
        <v>#N/A</v>
      </c>
      <c r="F337" t="s">
        <v>77</v>
      </c>
      <c r="G337" t="e">
        <v>#N/A</v>
      </c>
      <c r="H337" t="e">
        <v>#N/A</v>
      </c>
      <c r="I337" t="e">
        <v>#N/A</v>
      </c>
      <c r="J337" t="e">
        <v>#N/A</v>
      </c>
      <c r="K337" t="e">
        <v>#N/A</v>
      </c>
      <c r="L337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>
        <v>11.69</v>
      </c>
      <c r="W337">
        <v>3543600</v>
      </c>
      <c r="X337">
        <f t="shared" si="40"/>
        <v>0</v>
      </c>
      <c r="Y337">
        <f t="shared" si="41"/>
        <v>3543600</v>
      </c>
      <c r="Z337" t="e" cm="1">
        <f t="array" aca="1" ref="Z337" ca="1">SumCellsByColor($B337:$U337,Z$2)</f>
        <v>#VALUE!</v>
      </c>
      <c r="AA337" cm="1">
        <f t="array" aca="1" ref="AA337" ca="1">SumCellsByColor($B337:$U337,AA$2)</f>
        <v>0</v>
      </c>
      <c r="AB337" cm="1">
        <f t="array" aca="1" ref="AB337" ca="1">SumCellsByColor($B337:$U337,AB$2)</f>
        <v>0</v>
      </c>
      <c r="AC337" cm="1">
        <f t="array" aca="1" ref="AC337" ca="1">SumCellsByColor($B337:$U337,AC$2)</f>
        <v>0</v>
      </c>
      <c r="AD337" cm="1">
        <f t="array" aca="1" ref="AD337" ca="1">IFERROR(SumCellsByColor($B337:$U337,AD$2), 0)</f>
        <v>0</v>
      </c>
      <c r="AE337" t="e" cm="1">
        <f t="array" aca="1" ref="AE337" ca="1">SumCellsByColor($B337:$U337,AE$2)</f>
        <v>#VALUE!</v>
      </c>
      <c r="AF337" t="e">
        <f t="shared" ca="1" si="42"/>
        <v>#DIV/0!</v>
      </c>
      <c r="AG337" t="e">
        <f t="shared" ca="1" si="43"/>
        <v>#VALUE!</v>
      </c>
      <c r="AH337" t="e">
        <f t="shared" ca="1" si="44"/>
        <v>#VALUE!</v>
      </c>
      <c r="AI337" t="e">
        <f t="shared" ca="1" si="45"/>
        <v>#VALUE!</v>
      </c>
      <c r="AJ337" t="e">
        <f t="shared" ca="1" si="46"/>
        <v>#VALUE!</v>
      </c>
      <c r="AK337">
        <f t="shared" si="47"/>
        <v>1</v>
      </c>
    </row>
    <row r="338" spans="1:37">
      <c r="A338" s="2" t="s">
        <v>467</v>
      </c>
      <c r="B338" s="3" t="s">
        <v>637</v>
      </c>
      <c r="C338" s="3">
        <v>7618000</v>
      </c>
      <c r="D338" t="e">
        <v>#N/A</v>
      </c>
      <c r="E338" t="e">
        <v>#N/A</v>
      </c>
      <c r="F338" t="e">
        <v>#N/A</v>
      </c>
      <c r="G338" t="e">
        <v>#N/A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>
        <v>12.22</v>
      </c>
      <c r="W338">
        <v>7618000</v>
      </c>
      <c r="X338">
        <f t="shared" si="40"/>
        <v>7618000</v>
      </c>
      <c r="Y338">
        <f t="shared" si="41"/>
        <v>0</v>
      </c>
      <c r="Z338" cm="1">
        <f t="array" aca="1" ref="Z338" ca="1">SumCellsByColor($B338:$U338,Z$2)</f>
        <v>7618000</v>
      </c>
      <c r="AA338" cm="1">
        <f t="array" aca="1" ref="AA338" ca="1">SumCellsByColor($B338:$U338,AA$2)</f>
        <v>0</v>
      </c>
      <c r="AB338" cm="1">
        <f t="array" aca="1" ref="AB338" ca="1">SumCellsByColor($B338:$U338,AB$2)</f>
        <v>0</v>
      </c>
      <c r="AC338" cm="1">
        <f t="array" aca="1" ref="AC338" ca="1">SumCellsByColor($B338:$U338,AC$2)</f>
        <v>0</v>
      </c>
      <c r="AD338" cm="1">
        <f t="array" aca="1" ref="AD338" ca="1">IFERROR(SumCellsByColor($B338:$U338,AD$2), 0)</f>
        <v>0</v>
      </c>
      <c r="AE338" t="e" cm="1">
        <f t="array" aca="1" ref="AE338" ca="1">SumCellsByColor($B338:$U338,AE$2)</f>
        <v>#VALUE!</v>
      </c>
      <c r="AF338">
        <f t="shared" ca="1" si="42"/>
        <v>0</v>
      </c>
      <c r="AG338">
        <f t="shared" ca="1" si="43"/>
        <v>1</v>
      </c>
      <c r="AH338">
        <f t="shared" ca="1" si="44"/>
        <v>0</v>
      </c>
      <c r="AI338">
        <f t="shared" ca="1" si="45"/>
        <v>1</v>
      </c>
      <c r="AJ338">
        <f t="shared" ca="1" si="46"/>
        <v>0</v>
      </c>
      <c r="AK338">
        <f t="shared" si="47"/>
        <v>0</v>
      </c>
    </row>
    <row r="339" spans="1:37">
      <c r="A339" s="2" t="s">
        <v>468</v>
      </c>
      <c r="B339" s="3" t="s">
        <v>636</v>
      </c>
      <c r="C339" s="3">
        <v>409952</v>
      </c>
      <c r="D339" t="e">
        <v>#N/A</v>
      </c>
      <c r="E339" t="e">
        <v>#N/A</v>
      </c>
      <c r="F339" t="s">
        <v>208</v>
      </c>
      <c r="G339">
        <v>335773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>
        <v>15.46</v>
      </c>
      <c r="W339">
        <v>745725</v>
      </c>
      <c r="X339">
        <f t="shared" si="40"/>
        <v>745725</v>
      </c>
      <c r="Y339">
        <f t="shared" si="41"/>
        <v>0</v>
      </c>
      <c r="Z339" cm="1">
        <f t="array" aca="1" ref="Z339" ca="1">SumCellsByColor($B339:$U339,Z$2)</f>
        <v>409952</v>
      </c>
      <c r="AA339" cm="1">
        <f t="array" aca="1" ref="AA339" ca="1">SumCellsByColor($B339:$U339,AA$2)</f>
        <v>0</v>
      </c>
      <c r="AB339" cm="1">
        <f t="array" aca="1" ref="AB339" ca="1">SumCellsByColor($B339:$U339,AB$2)</f>
        <v>0</v>
      </c>
      <c r="AC339" cm="1">
        <f t="array" aca="1" ref="AC339" ca="1">SumCellsByColor($B339:$U339,AC$2)</f>
        <v>0</v>
      </c>
      <c r="AD339" cm="1">
        <f t="array" aca="1" ref="AD339" ca="1">IFERROR(SumCellsByColor($B339:$U339,AD$2), 0)</f>
        <v>0</v>
      </c>
      <c r="AE339" t="e" cm="1">
        <f t="array" aca="1" ref="AE339" ca="1">SumCellsByColor($B339:$U339,AE$2)</f>
        <v>#VALUE!</v>
      </c>
      <c r="AF339">
        <f t="shared" ca="1" si="42"/>
        <v>0</v>
      </c>
      <c r="AG339">
        <f t="shared" ca="1" si="43"/>
        <v>0.54973616279459592</v>
      </c>
      <c r="AH339" t="str">
        <f t="shared" ca="1" si="44"/>
        <v>#N/A</v>
      </c>
      <c r="AI339">
        <f t="shared" ca="1" si="45"/>
        <v>0.54973616279459592</v>
      </c>
      <c r="AJ339">
        <f t="shared" ca="1" si="46"/>
        <v>1</v>
      </c>
      <c r="AK339">
        <f t="shared" si="47"/>
        <v>0</v>
      </c>
    </row>
    <row r="340" spans="1:37">
      <c r="A340" s="2" t="s">
        <v>469</v>
      </c>
      <c r="B340" s="3" t="s">
        <v>636</v>
      </c>
      <c r="C340" s="3">
        <v>837399</v>
      </c>
      <c r="D340" t="e">
        <v>#N/A</v>
      </c>
      <c r="E340" t="e">
        <v>#N/A</v>
      </c>
      <c r="F340" s="10" t="s">
        <v>299</v>
      </c>
      <c r="G340" s="10">
        <v>328991</v>
      </c>
      <c r="H340" t="s">
        <v>96</v>
      </c>
      <c r="I340">
        <v>70820</v>
      </c>
      <c r="J340" t="s">
        <v>301</v>
      </c>
      <c r="K340">
        <v>-75475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>
        <v>15.72</v>
      </c>
      <c r="W340">
        <v>1125735</v>
      </c>
      <c r="X340">
        <f t="shared" si="40"/>
        <v>1161735</v>
      </c>
      <c r="Y340">
        <f t="shared" si="41"/>
        <v>-36000</v>
      </c>
      <c r="Z340" cm="1">
        <f t="array" aca="1" ref="Z340" ca="1">SumCellsByColor($B340:$U340,Z$2)</f>
        <v>837399</v>
      </c>
      <c r="AA340" cm="1">
        <f t="array" aca="1" ref="AA340" ca="1">SumCellsByColor($B340:$U340,AA$2)</f>
        <v>0</v>
      </c>
      <c r="AB340" cm="1">
        <f t="array" aca="1" ref="AB340" ca="1">SumCellsByColor($B340:$U340,AB$2)</f>
        <v>0</v>
      </c>
      <c r="AC340" cm="1">
        <f t="array" aca="1" ref="AC340" ca="1">SumCellsByColor($B340:$U340,AC$2)</f>
        <v>0</v>
      </c>
      <c r="AD340" cm="1">
        <f t="array" aca="1" ref="AD340" ca="1">IFERROR(SumCellsByColor($B340:$U340,AD$2), 0)</f>
        <v>328991</v>
      </c>
      <c r="AE340" t="e" cm="1">
        <f t="array" aca="1" ref="AE340" ca="1">SumCellsByColor($B340:$U340,AE$2)</f>
        <v>#VALUE!</v>
      </c>
      <c r="AF340">
        <f t="shared" ca="1" si="42"/>
        <v>0.28318936762686842</v>
      </c>
      <c r="AG340">
        <f t="shared" ca="1" si="43"/>
        <v>0.72081757027204996</v>
      </c>
      <c r="AH340">
        <f t="shared" ca="1" si="44"/>
        <v>0.28318936762686842</v>
      </c>
      <c r="AI340">
        <f t="shared" ca="1" si="45"/>
        <v>0.72081757027204996</v>
      </c>
      <c r="AJ340">
        <f t="shared" ca="1" si="46"/>
        <v>0</v>
      </c>
      <c r="AK340">
        <f t="shared" si="47"/>
        <v>0</v>
      </c>
    </row>
    <row r="341" spans="1:37">
      <c r="A341" s="2" t="s">
        <v>470</v>
      </c>
      <c r="B341" s="4" t="s">
        <v>117</v>
      </c>
      <c r="C341" s="4">
        <v>922396</v>
      </c>
      <c r="D341" t="e">
        <v>#N/A</v>
      </c>
      <c r="E341" t="e">
        <v>#N/A</v>
      </c>
      <c r="F341" s="12" t="s">
        <v>23</v>
      </c>
      <c r="G341" s="5">
        <v>759</v>
      </c>
      <c r="H341" t="s">
        <v>359</v>
      </c>
      <c r="I341">
        <v>250576</v>
      </c>
      <c r="J341" t="s">
        <v>301</v>
      </c>
      <c r="K341" t="e">
        <v>#N/A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>
        <v>20.170000000000002</v>
      </c>
      <c r="W341">
        <v>1173731</v>
      </c>
      <c r="X341">
        <f t="shared" si="40"/>
        <v>1173731</v>
      </c>
      <c r="Y341">
        <f t="shared" si="41"/>
        <v>0</v>
      </c>
      <c r="Z341" cm="1">
        <f t="array" aca="1" ref="Z341" ca="1">SumCellsByColor($B341:$U341,Z$2)</f>
        <v>0</v>
      </c>
      <c r="AA341" cm="1">
        <f t="array" aca="1" ref="AA341" ca="1">SumCellsByColor($B341:$U341,AA$2)</f>
        <v>922396</v>
      </c>
      <c r="AB341" cm="1">
        <f t="array" aca="1" ref="AB341" ca="1">SumCellsByColor($B341:$U341,AB$2)</f>
        <v>759</v>
      </c>
      <c r="AC341" cm="1">
        <f t="array" aca="1" ref="AC341" ca="1">SumCellsByColor($B341:$U341,AC$2)</f>
        <v>0</v>
      </c>
      <c r="AD341" cm="1">
        <f t="array" aca="1" ref="AD341" ca="1">IFERROR(SumCellsByColor($B341:$U341,AD$2), 0)</f>
        <v>0</v>
      </c>
      <c r="AE341" t="e" cm="1">
        <f t="array" aca="1" ref="AE341" ca="1">SumCellsByColor($B341:$U341,AE$2)</f>
        <v>#VALUE!</v>
      </c>
      <c r="AF341">
        <f t="shared" ca="1" si="42"/>
        <v>6.4665583511042991E-4</v>
      </c>
      <c r="AG341">
        <f t="shared" ca="1" si="43"/>
        <v>0</v>
      </c>
      <c r="AH341">
        <f t="shared" ca="1" si="44"/>
        <v>6.4665583511042991E-4</v>
      </c>
      <c r="AI341">
        <f t="shared" ca="1" si="45"/>
        <v>0.7858666082773651</v>
      </c>
      <c r="AJ341">
        <f t="shared" ca="1" si="46"/>
        <v>0</v>
      </c>
      <c r="AK341">
        <f t="shared" si="47"/>
        <v>0</v>
      </c>
    </row>
    <row r="342" spans="1:37">
      <c r="A342" s="2" t="s">
        <v>471</v>
      </c>
      <c r="B342" s="3" t="s">
        <v>636</v>
      </c>
      <c r="C342" s="3">
        <v>4586146</v>
      </c>
      <c r="D342" t="e">
        <v>#N/A</v>
      </c>
      <c r="E342" t="e">
        <v>#N/A</v>
      </c>
      <c r="F342" t="e">
        <v>#N/A</v>
      </c>
      <c r="G342" t="e">
        <v>#N/A</v>
      </c>
      <c r="H342" t="e">
        <v>#N/A</v>
      </c>
      <c r="I342" t="e">
        <v>#N/A</v>
      </c>
      <c r="J342" t="e">
        <v>#N/A</v>
      </c>
      <c r="K342" t="e">
        <v>#N/A</v>
      </c>
      <c r="L34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U342" t="e">
        <v>#N/A</v>
      </c>
      <c r="V342">
        <v>16.2</v>
      </c>
      <c r="W342">
        <v>4586146</v>
      </c>
      <c r="X342">
        <f t="shared" si="40"/>
        <v>4586146</v>
      </c>
      <c r="Y342">
        <f t="shared" si="41"/>
        <v>0</v>
      </c>
      <c r="Z342" cm="1">
        <f t="array" aca="1" ref="Z342" ca="1">SumCellsByColor($B342:$U342,Z$2)</f>
        <v>4586146</v>
      </c>
      <c r="AA342" cm="1">
        <f t="array" aca="1" ref="AA342" ca="1">SumCellsByColor($B342:$U342,AA$2)</f>
        <v>0</v>
      </c>
      <c r="AB342" cm="1">
        <f t="array" aca="1" ref="AB342" ca="1">SumCellsByColor($B342:$U342,AB$2)</f>
        <v>0</v>
      </c>
      <c r="AC342" cm="1">
        <f t="array" aca="1" ref="AC342" ca="1">SumCellsByColor($B342:$U342,AC$2)</f>
        <v>0</v>
      </c>
      <c r="AD342" cm="1">
        <f t="array" aca="1" ref="AD342" ca="1">IFERROR(SumCellsByColor($B342:$U342,AD$2), 0)</f>
        <v>0</v>
      </c>
      <c r="AE342" t="e" cm="1">
        <f t="array" aca="1" ref="AE342" ca="1">SumCellsByColor($B342:$U342,AE$2)</f>
        <v>#VALUE!</v>
      </c>
      <c r="AF342">
        <f t="shared" ca="1" si="42"/>
        <v>0</v>
      </c>
      <c r="AG342">
        <f t="shared" ca="1" si="43"/>
        <v>1</v>
      </c>
      <c r="AH342">
        <f t="shared" ca="1" si="44"/>
        <v>0</v>
      </c>
      <c r="AI342">
        <f t="shared" ca="1" si="45"/>
        <v>1</v>
      </c>
      <c r="AJ342">
        <f t="shared" ca="1" si="46"/>
        <v>0</v>
      </c>
      <c r="AK342">
        <f t="shared" si="47"/>
        <v>0</v>
      </c>
    </row>
    <row r="343" spans="1:37">
      <c r="A343" s="2" t="s">
        <v>472</v>
      </c>
      <c r="B343" s="3" t="s">
        <v>636</v>
      </c>
      <c r="C343" s="3">
        <v>77809</v>
      </c>
      <c r="D343" t="e">
        <v>#N/A</v>
      </c>
      <c r="E343" t="e">
        <v>#N/A</v>
      </c>
      <c r="F343" t="s">
        <v>41</v>
      </c>
      <c r="G343">
        <v>556088</v>
      </c>
      <c r="H343" s="5" t="s">
        <v>23</v>
      </c>
      <c r="I343" s="5">
        <v>101367</v>
      </c>
      <c r="J343" t="e">
        <v>#N/A</v>
      </c>
      <c r="K343" t="e">
        <v>#N/A</v>
      </c>
      <c r="L343" t="e">
        <v>#N/A</v>
      </c>
      <c r="M343" t="e">
        <v>#N/A</v>
      </c>
      <c r="N343" t="e">
        <v>#N/A</v>
      </c>
      <c r="O343" t="e">
        <v>#N/A</v>
      </c>
      <c r="P343" t="e">
        <v>#N/A</v>
      </c>
      <c r="Q343" t="e">
        <v>#N/A</v>
      </c>
      <c r="R343" t="e">
        <v>#N/A</v>
      </c>
      <c r="S343" t="e">
        <v>#N/A</v>
      </c>
      <c r="T343" t="e">
        <v>#N/A</v>
      </c>
      <c r="U343" t="e">
        <v>#N/A</v>
      </c>
      <c r="V343">
        <v>20.77</v>
      </c>
      <c r="W343">
        <v>735264</v>
      </c>
      <c r="X343">
        <f t="shared" si="40"/>
        <v>735264</v>
      </c>
      <c r="Y343">
        <f t="shared" si="41"/>
        <v>0</v>
      </c>
      <c r="Z343" cm="1">
        <f t="array" aca="1" ref="Z343" ca="1">SumCellsByColor($B343:$U343,Z$2)</f>
        <v>77809</v>
      </c>
      <c r="AA343" cm="1">
        <f t="array" aca="1" ref="AA343" ca="1">SumCellsByColor($B343:$U343,AA$2)</f>
        <v>0</v>
      </c>
      <c r="AB343" cm="1">
        <f t="array" aca="1" ref="AB343" ca="1">SumCellsByColor($B343:$U343,AB$2)</f>
        <v>101367</v>
      </c>
      <c r="AC343" cm="1">
        <f t="array" aca="1" ref="AC343" ca="1">SumCellsByColor($B343:$U343,AC$2)</f>
        <v>0</v>
      </c>
      <c r="AD343" cm="1">
        <f t="array" aca="1" ref="AD343" ca="1">IFERROR(SumCellsByColor($B343:$U343,AD$2), 0)</f>
        <v>0</v>
      </c>
      <c r="AE343" t="e" cm="1">
        <f t="array" aca="1" ref="AE343" ca="1">SumCellsByColor($B343:$U343,AE$2)</f>
        <v>#VALUE!</v>
      </c>
      <c r="AF343">
        <f t="shared" ca="1" si="42"/>
        <v>0.13786476694085389</v>
      </c>
      <c r="AG343">
        <f t="shared" ca="1" si="43"/>
        <v>0.10582457457457457</v>
      </c>
      <c r="AH343">
        <f t="shared" ca="1" si="44"/>
        <v>0.13786476694085389</v>
      </c>
      <c r="AI343">
        <f t="shared" ca="1" si="45"/>
        <v>0.10582457457457457</v>
      </c>
      <c r="AJ343">
        <f t="shared" ca="1" si="46"/>
        <v>0</v>
      </c>
      <c r="AK343">
        <f t="shared" si="47"/>
        <v>0</v>
      </c>
    </row>
    <row r="344" spans="1:37">
      <c r="A344" s="2" t="s">
        <v>473</v>
      </c>
      <c r="B344" s="4" t="s">
        <v>117</v>
      </c>
      <c r="C344" s="4">
        <v>3390500</v>
      </c>
      <c r="D344" t="e">
        <v>#N/A</v>
      </c>
      <c r="E344" t="e">
        <v>#N/A</v>
      </c>
      <c r="F344" s="12" t="s">
        <v>23</v>
      </c>
      <c r="G344" s="5">
        <v>896900</v>
      </c>
      <c r="H344" t="s">
        <v>41</v>
      </c>
      <c r="I344">
        <v>760000</v>
      </c>
      <c r="J344" t="s">
        <v>166</v>
      </c>
      <c r="K344">
        <v>504700</v>
      </c>
      <c r="L344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>
        <v>8.67</v>
      </c>
      <c r="W344">
        <v>5552100</v>
      </c>
      <c r="X344">
        <f t="shared" si="40"/>
        <v>5552100</v>
      </c>
      <c r="Y344">
        <f t="shared" si="41"/>
        <v>0</v>
      </c>
      <c r="Z344" cm="1">
        <f t="array" aca="1" ref="Z344" ca="1">SumCellsByColor($B344:$U344,Z$2)</f>
        <v>0</v>
      </c>
      <c r="AA344" cm="1">
        <f t="array" aca="1" ref="AA344" ca="1">SumCellsByColor($B344:$U344,AA$2)</f>
        <v>3390500</v>
      </c>
      <c r="AB344" cm="1">
        <f t="array" aca="1" ref="AB344" ca="1">SumCellsByColor($B344:$U344,AB$2)</f>
        <v>896900</v>
      </c>
      <c r="AC344" cm="1">
        <f t="array" aca="1" ref="AC344" ca="1">SumCellsByColor($B344:$U344,AC$2)</f>
        <v>0</v>
      </c>
      <c r="AD344" cm="1">
        <f t="array" aca="1" ref="AD344" ca="1">IFERROR(SumCellsByColor($B344:$U344,AD$2), 0)</f>
        <v>0</v>
      </c>
      <c r="AE344" t="e" cm="1">
        <f t="array" aca="1" ref="AE344" ca="1">SumCellsByColor($B344:$U344,AE$2)</f>
        <v>#VALUE!</v>
      </c>
      <c r="AF344">
        <f t="shared" ca="1" si="42"/>
        <v>0.1615424794222006</v>
      </c>
      <c r="AG344">
        <f t="shared" ca="1" si="43"/>
        <v>0</v>
      </c>
      <c r="AH344">
        <f t="shared" ca="1" si="44"/>
        <v>0.1615424794222006</v>
      </c>
      <c r="AI344">
        <f t="shared" ca="1" si="45"/>
        <v>0.61066983663838903</v>
      </c>
      <c r="AJ344">
        <f t="shared" ca="1" si="46"/>
        <v>0</v>
      </c>
      <c r="AK344">
        <f t="shared" si="47"/>
        <v>0</v>
      </c>
    </row>
    <row r="345" spans="1:37">
      <c r="A345" s="2" t="s">
        <v>474</v>
      </c>
      <c r="B345" s="3" t="s">
        <v>636</v>
      </c>
      <c r="C345" s="3">
        <v>890421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>
        <v>9.5299999999999994</v>
      </c>
      <c r="W345">
        <v>890421</v>
      </c>
      <c r="X345">
        <f t="shared" si="40"/>
        <v>890421</v>
      </c>
      <c r="Y345">
        <f t="shared" si="41"/>
        <v>0</v>
      </c>
      <c r="Z345" cm="1">
        <f t="array" aca="1" ref="Z345" ca="1">SumCellsByColor($B345:$U345,Z$2)</f>
        <v>890421</v>
      </c>
      <c r="AA345" cm="1">
        <f t="array" aca="1" ref="AA345" ca="1">SumCellsByColor($B345:$U345,AA$2)</f>
        <v>0</v>
      </c>
      <c r="AB345" cm="1">
        <f t="array" aca="1" ref="AB345" ca="1">SumCellsByColor($B345:$U345,AB$2)</f>
        <v>0</v>
      </c>
      <c r="AC345" cm="1">
        <f t="array" aca="1" ref="AC345" ca="1">SumCellsByColor($B345:$U345,AC$2)</f>
        <v>0</v>
      </c>
      <c r="AD345" cm="1">
        <f t="array" aca="1" ref="AD345" ca="1">IFERROR(SumCellsByColor($B345:$U345,AD$2), 0)</f>
        <v>0</v>
      </c>
      <c r="AE345" t="e" cm="1">
        <f t="array" aca="1" ref="AE345" ca="1">SumCellsByColor($B345:$U345,AE$2)</f>
        <v>#VALUE!</v>
      </c>
      <c r="AF345">
        <f t="shared" ca="1" si="42"/>
        <v>0</v>
      </c>
      <c r="AG345">
        <f t="shared" ca="1" si="43"/>
        <v>1</v>
      </c>
      <c r="AH345">
        <f t="shared" ca="1" si="44"/>
        <v>0</v>
      </c>
      <c r="AI345">
        <f t="shared" ca="1" si="45"/>
        <v>1</v>
      </c>
      <c r="AJ345">
        <f t="shared" ca="1" si="46"/>
        <v>0</v>
      </c>
      <c r="AK345">
        <f t="shared" si="47"/>
        <v>0</v>
      </c>
    </row>
    <row r="346" spans="1:37">
      <c r="A346" s="2" t="s">
        <v>475</v>
      </c>
      <c r="B346" s="3" t="s">
        <v>636</v>
      </c>
      <c r="C346" s="3">
        <v>11101000</v>
      </c>
      <c r="D346" t="e">
        <v>#N/A</v>
      </c>
      <c r="E346" t="e">
        <v>#N/A</v>
      </c>
      <c r="F346" t="s">
        <v>165</v>
      </c>
      <c r="G346">
        <v>1298000</v>
      </c>
      <c r="H346" t="s">
        <v>37</v>
      </c>
      <c r="I346">
        <v>540000</v>
      </c>
      <c r="J346" t="s">
        <v>63</v>
      </c>
      <c r="K346">
        <v>266000</v>
      </c>
      <c r="L346" t="s">
        <v>36</v>
      </c>
      <c r="M346">
        <v>189000</v>
      </c>
      <c r="N346" t="s">
        <v>476</v>
      </c>
      <c r="O346">
        <v>180000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>
        <v>16.89</v>
      </c>
      <c r="W346">
        <v>13574000</v>
      </c>
      <c r="X346">
        <f t="shared" si="40"/>
        <v>13574000</v>
      </c>
      <c r="Y346">
        <f t="shared" si="41"/>
        <v>0</v>
      </c>
      <c r="Z346" cm="1">
        <f t="array" aca="1" ref="Z346" ca="1">SumCellsByColor($B346:$U346,Z$2)</f>
        <v>11101000</v>
      </c>
      <c r="AA346" cm="1">
        <f t="array" aca="1" ref="AA346" ca="1">SumCellsByColor($B346:$U346,AA$2)</f>
        <v>0</v>
      </c>
      <c r="AB346" cm="1">
        <f t="array" aca="1" ref="AB346" ca="1">SumCellsByColor($B346:$U346,AB$2)</f>
        <v>0</v>
      </c>
      <c r="AC346" cm="1">
        <f t="array" aca="1" ref="AC346" ca="1">SumCellsByColor($B346:$U346,AC$2)</f>
        <v>0</v>
      </c>
      <c r="AD346" cm="1">
        <f t="array" aca="1" ref="AD346" ca="1">IFERROR(SumCellsByColor($B346:$U346,AD$2), 0)</f>
        <v>0</v>
      </c>
      <c r="AE346" t="e" cm="1">
        <f t="array" aca="1" ref="AE346" ca="1">SumCellsByColor($B346:$U346,AE$2)</f>
        <v>#VALUE!</v>
      </c>
      <c r="AF346">
        <f t="shared" ca="1" si="42"/>
        <v>0</v>
      </c>
      <c r="AG346">
        <f t="shared" ca="1" si="43"/>
        <v>0.81781346692205692</v>
      </c>
      <c r="AH346" t="str">
        <f t="shared" ca="1" si="44"/>
        <v>#N/A</v>
      </c>
      <c r="AI346">
        <f t="shared" ca="1" si="45"/>
        <v>0.81781346692205692</v>
      </c>
      <c r="AJ346">
        <f t="shared" ca="1" si="46"/>
        <v>1</v>
      </c>
      <c r="AK346">
        <f t="shared" si="47"/>
        <v>0</v>
      </c>
    </row>
    <row r="347" spans="1:37">
      <c r="A347" s="2" t="s">
        <v>477</v>
      </c>
      <c r="B347" s="3" t="s">
        <v>636</v>
      </c>
      <c r="C347" s="3">
        <v>6954868</v>
      </c>
      <c r="D347" t="e">
        <v>#N/A</v>
      </c>
      <c r="E347" t="e">
        <v>#N/A</v>
      </c>
      <c r="F347" t="s">
        <v>7</v>
      </c>
      <c r="G347">
        <v>851789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>
        <v>5.47</v>
      </c>
      <c r="W347">
        <v>7806657</v>
      </c>
      <c r="X347">
        <f t="shared" si="40"/>
        <v>7806657</v>
      </c>
      <c r="Y347">
        <f t="shared" si="41"/>
        <v>0</v>
      </c>
      <c r="Z347" cm="1">
        <f t="array" aca="1" ref="Z347" ca="1">SumCellsByColor($B347:$U347,Z$2)</f>
        <v>6954868</v>
      </c>
      <c r="AA347" cm="1">
        <f t="array" aca="1" ref="AA347" ca="1">SumCellsByColor($B347:$U347,AA$2)</f>
        <v>0</v>
      </c>
      <c r="AB347" cm="1">
        <f t="array" aca="1" ref="AB347" ca="1">SumCellsByColor($B347:$U347,AB$2)</f>
        <v>0</v>
      </c>
      <c r="AC347" cm="1">
        <f t="array" aca="1" ref="AC347" ca="1">SumCellsByColor($B347:$U347,AC$2)</f>
        <v>0</v>
      </c>
      <c r="AD347" cm="1">
        <f t="array" aca="1" ref="AD347" ca="1">IFERROR(SumCellsByColor($B347:$U347,AD$2), 0)</f>
        <v>0</v>
      </c>
      <c r="AE347" t="e" cm="1">
        <f t="array" aca="1" ref="AE347" ca="1">SumCellsByColor($B347:$U347,AE$2)</f>
        <v>#VALUE!</v>
      </c>
      <c r="AF347">
        <f t="shared" ca="1" si="42"/>
        <v>0</v>
      </c>
      <c r="AG347">
        <f t="shared" ca="1" si="43"/>
        <v>0.89088940374862124</v>
      </c>
      <c r="AH347" t="str">
        <f t="shared" ca="1" si="44"/>
        <v>#N/A</v>
      </c>
      <c r="AI347">
        <f t="shared" ca="1" si="45"/>
        <v>0.89088940374862124</v>
      </c>
      <c r="AJ347">
        <f t="shared" ca="1" si="46"/>
        <v>1</v>
      </c>
      <c r="AK347">
        <f t="shared" si="47"/>
        <v>0</v>
      </c>
    </row>
    <row r="348" spans="1:37">
      <c r="A348" s="2" t="s">
        <v>478</v>
      </c>
      <c r="B348" s="3" t="s">
        <v>636</v>
      </c>
      <c r="C348" s="3">
        <v>31846000</v>
      </c>
      <c r="D348" t="e">
        <v>#N/A</v>
      </c>
      <c r="E348" t="e">
        <v>#N/A</v>
      </c>
      <c r="F348" t="e">
        <v>#N/A</v>
      </c>
      <c r="G348" t="e">
        <v>#N/A</v>
      </c>
      <c r="H348" t="e">
        <v>#N/A</v>
      </c>
      <c r="I348" t="e">
        <v>#N/A</v>
      </c>
      <c r="J348" t="e">
        <v>#N/A</v>
      </c>
      <c r="K348" t="e">
        <v>#N/A</v>
      </c>
      <c r="L348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>
        <v>1.92</v>
      </c>
      <c r="W348">
        <v>31846000</v>
      </c>
      <c r="X348">
        <f t="shared" si="40"/>
        <v>31846000</v>
      </c>
      <c r="Y348">
        <f t="shared" si="41"/>
        <v>0</v>
      </c>
      <c r="Z348" cm="1">
        <f t="array" aca="1" ref="Z348" ca="1">SumCellsByColor($B348:$U348,Z$2)</f>
        <v>31846000</v>
      </c>
      <c r="AA348" cm="1">
        <f t="array" aca="1" ref="AA348" ca="1">SumCellsByColor($B348:$U348,AA$2)</f>
        <v>0</v>
      </c>
      <c r="AB348" cm="1">
        <f t="array" aca="1" ref="AB348" ca="1">SumCellsByColor($B348:$U348,AB$2)</f>
        <v>0</v>
      </c>
      <c r="AC348" cm="1">
        <f t="array" aca="1" ref="AC348" ca="1">SumCellsByColor($B348:$U348,AC$2)</f>
        <v>0</v>
      </c>
      <c r="AD348" cm="1">
        <f t="array" aca="1" ref="AD348" ca="1">IFERROR(SumCellsByColor($B348:$U348,AD$2), 0)</f>
        <v>0</v>
      </c>
      <c r="AE348" t="e" cm="1">
        <f t="array" aca="1" ref="AE348" ca="1">SumCellsByColor($B348:$U348,AE$2)</f>
        <v>#VALUE!</v>
      </c>
      <c r="AF348">
        <f t="shared" ca="1" si="42"/>
        <v>0</v>
      </c>
      <c r="AG348">
        <f t="shared" ca="1" si="43"/>
        <v>1</v>
      </c>
      <c r="AH348">
        <f t="shared" ca="1" si="44"/>
        <v>0</v>
      </c>
      <c r="AI348">
        <f t="shared" ca="1" si="45"/>
        <v>1</v>
      </c>
      <c r="AJ348">
        <f t="shared" ca="1" si="46"/>
        <v>0</v>
      </c>
      <c r="AK348">
        <f t="shared" si="47"/>
        <v>0</v>
      </c>
    </row>
    <row r="349" spans="1:37">
      <c r="A349" s="2" t="s">
        <v>479</v>
      </c>
      <c r="B349" s="3" t="s">
        <v>637</v>
      </c>
      <c r="C349" s="3">
        <v>3258193</v>
      </c>
      <c r="D349" t="e">
        <v>#N/A</v>
      </c>
      <c r="E349" t="e">
        <v>#N/A</v>
      </c>
      <c r="F349" s="10" t="s">
        <v>131</v>
      </c>
      <c r="G349" s="10">
        <v>819081</v>
      </c>
      <c r="H349" s="10" t="s">
        <v>34</v>
      </c>
      <c r="I349" s="10">
        <v>436527</v>
      </c>
      <c r="J349" s="10" t="s">
        <v>242</v>
      </c>
      <c r="K349" s="10">
        <v>387569</v>
      </c>
      <c r="L349" s="10" t="s">
        <v>220</v>
      </c>
      <c r="M349" s="10">
        <v>583142</v>
      </c>
      <c r="N349" t="s">
        <v>96</v>
      </c>
      <c r="O349">
        <v>669718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U349" t="e">
        <v>#N/A</v>
      </c>
      <c r="V349">
        <v>12.94</v>
      </c>
      <c r="W349">
        <v>6154230</v>
      </c>
      <c r="X349">
        <f t="shared" si="40"/>
        <v>6154230</v>
      </c>
      <c r="Y349">
        <f t="shared" si="41"/>
        <v>0</v>
      </c>
      <c r="Z349" cm="1">
        <f t="array" aca="1" ref="Z349" ca="1">SumCellsByColor($B349:$U349,Z$2)</f>
        <v>3258193</v>
      </c>
      <c r="AA349" cm="1">
        <f t="array" aca="1" ref="AA349" ca="1">SumCellsByColor($B349:$U349,AA$2)</f>
        <v>0</v>
      </c>
      <c r="AB349" cm="1">
        <f t="array" aca="1" ref="AB349" ca="1">SumCellsByColor($B349:$U349,AB$2)</f>
        <v>0</v>
      </c>
      <c r="AC349" cm="1">
        <f t="array" aca="1" ref="AC349" ca="1">SumCellsByColor($B349:$U349,AC$2)</f>
        <v>0</v>
      </c>
      <c r="AD349" cm="1">
        <f t="array" aca="1" ref="AD349" ca="1">IFERROR(SumCellsByColor($B349:$U349,AD$2), 0)</f>
        <v>2226319</v>
      </c>
      <c r="AE349" t="e" cm="1">
        <f t="array" aca="1" ref="AE349" ca="1">SumCellsByColor($B349:$U349,AE$2)</f>
        <v>#VALUE!</v>
      </c>
      <c r="AF349">
        <f t="shared" ca="1" si="42"/>
        <v>0.3617542730772168</v>
      </c>
      <c r="AG349">
        <f t="shared" ca="1" si="43"/>
        <v>0.52942333971918498</v>
      </c>
      <c r="AH349">
        <f t="shared" ca="1" si="44"/>
        <v>0.3617542730772168</v>
      </c>
      <c r="AI349">
        <f t="shared" ca="1" si="45"/>
        <v>0.52942333971918498</v>
      </c>
      <c r="AJ349">
        <f t="shared" ca="1" si="46"/>
        <v>0</v>
      </c>
      <c r="AK349">
        <f t="shared" si="47"/>
        <v>0</v>
      </c>
    </row>
    <row r="350" spans="1:37">
      <c r="A350" s="2" t="s">
        <v>480</v>
      </c>
      <c r="B350" s="3" t="s">
        <v>637</v>
      </c>
      <c r="C350" s="3">
        <v>6642858</v>
      </c>
      <c r="D350" t="e">
        <v>#N/A</v>
      </c>
      <c r="E350" t="e">
        <v>#N/A</v>
      </c>
      <c r="F350" t="e">
        <v>#N/A</v>
      </c>
      <c r="G350" t="e">
        <v>#N/A</v>
      </c>
      <c r="H350" t="e">
        <v>#N/A</v>
      </c>
      <c r="I350" t="e">
        <v>#N/A</v>
      </c>
      <c r="J350" t="e">
        <v>#N/A</v>
      </c>
      <c r="K350" t="e">
        <v>#N/A</v>
      </c>
      <c r="L350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>
        <v>3.32</v>
      </c>
      <c r="W350">
        <v>6642858</v>
      </c>
      <c r="X350">
        <f t="shared" si="40"/>
        <v>6642858</v>
      </c>
      <c r="Y350">
        <f t="shared" si="41"/>
        <v>0</v>
      </c>
      <c r="Z350" cm="1">
        <f t="array" aca="1" ref="Z350" ca="1">SumCellsByColor($B350:$U350,Z$2)</f>
        <v>6642858</v>
      </c>
      <c r="AA350" cm="1">
        <f t="array" aca="1" ref="AA350" ca="1">SumCellsByColor($B350:$U350,AA$2)</f>
        <v>0</v>
      </c>
      <c r="AB350" cm="1">
        <f t="array" aca="1" ref="AB350" ca="1">SumCellsByColor($B350:$U350,AB$2)</f>
        <v>0</v>
      </c>
      <c r="AC350" cm="1">
        <f t="array" aca="1" ref="AC350" ca="1">SumCellsByColor($B350:$U350,AC$2)</f>
        <v>0</v>
      </c>
      <c r="AD350" cm="1">
        <f t="array" aca="1" ref="AD350" ca="1">IFERROR(SumCellsByColor($B350:$U350,AD$2), 0)</f>
        <v>0</v>
      </c>
      <c r="AE350" t="e" cm="1">
        <f t="array" aca="1" ref="AE350" ca="1">SumCellsByColor($B350:$U350,AE$2)</f>
        <v>#VALUE!</v>
      </c>
      <c r="AF350">
        <f t="shared" ca="1" si="42"/>
        <v>0</v>
      </c>
      <c r="AG350">
        <f t="shared" ca="1" si="43"/>
        <v>1</v>
      </c>
      <c r="AH350">
        <f t="shared" ca="1" si="44"/>
        <v>0</v>
      </c>
      <c r="AI350">
        <f t="shared" ca="1" si="45"/>
        <v>1</v>
      </c>
      <c r="AJ350">
        <f t="shared" ca="1" si="46"/>
        <v>0</v>
      </c>
      <c r="AK350">
        <f t="shared" si="47"/>
        <v>0</v>
      </c>
    </row>
    <row r="351" spans="1:37">
      <c r="A351" s="2" t="s">
        <v>481</v>
      </c>
      <c r="B351" s="3" t="s">
        <v>636</v>
      </c>
      <c r="C351" s="3">
        <v>5270869</v>
      </c>
      <c r="D351" t="e">
        <v>#N/A</v>
      </c>
      <c r="E351" t="e">
        <v>#N/A</v>
      </c>
      <c r="F351" s="10" t="s">
        <v>33</v>
      </c>
      <c r="G351" s="10">
        <v>779672</v>
      </c>
      <c r="H351" t="s">
        <v>47</v>
      </c>
      <c r="I351">
        <v>603687</v>
      </c>
      <c r="J351" s="10" t="s">
        <v>34</v>
      </c>
      <c r="K351" s="10">
        <v>473118</v>
      </c>
      <c r="L351" s="10" t="s">
        <v>242</v>
      </c>
      <c r="M351" s="10">
        <v>304581</v>
      </c>
      <c r="N351" t="s">
        <v>36</v>
      </c>
      <c r="O351">
        <v>243273</v>
      </c>
      <c r="P351" t="s">
        <v>32</v>
      </c>
      <c r="Q351">
        <v>2454928</v>
      </c>
      <c r="R351" t="e">
        <v>#N/A</v>
      </c>
      <c r="S351" t="e">
        <v>#N/A</v>
      </c>
      <c r="T351" t="e">
        <v>#N/A</v>
      </c>
      <c r="U351" t="e">
        <v>#N/A</v>
      </c>
      <c r="V351">
        <v>-1.29</v>
      </c>
      <c r="W351">
        <v>10130128</v>
      </c>
      <c r="X351">
        <f t="shared" si="40"/>
        <v>10130128</v>
      </c>
      <c r="Y351">
        <f t="shared" si="41"/>
        <v>0</v>
      </c>
      <c r="Z351" cm="1">
        <f t="array" aca="1" ref="Z351" ca="1">SumCellsByColor($B351:$U351,Z$2)</f>
        <v>5270869</v>
      </c>
      <c r="AA351" cm="1">
        <f t="array" aca="1" ref="AA351" ca="1">SumCellsByColor($B351:$U351,AA$2)</f>
        <v>0</v>
      </c>
      <c r="AB351" cm="1">
        <f t="array" aca="1" ref="AB351" ca="1">SumCellsByColor($B351:$U351,AB$2)</f>
        <v>0</v>
      </c>
      <c r="AC351" cm="1">
        <f t="array" aca="1" ref="AC351" ca="1">SumCellsByColor($B351:$U351,AC$2)</f>
        <v>0</v>
      </c>
      <c r="AD351" cm="1">
        <f t="array" aca="1" ref="AD351" ca="1">IFERROR(SumCellsByColor($B351:$U351,AD$2), 0)</f>
        <v>1557371</v>
      </c>
      <c r="AE351" t="e" cm="1">
        <f t="array" aca="1" ref="AE351" ca="1">SumCellsByColor($B351:$U351,AE$2)</f>
        <v>#VALUE!</v>
      </c>
      <c r="AF351">
        <f t="shared" ca="1" si="42"/>
        <v>0.15373655693195584</v>
      </c>
      <c r="AG351">
        <f t="shared" ca="1" si="43"/>
        <v>0.52031613026015067</v>
      </c>
      <c r="AH351">
        <f t="shared" ca="1" si="44"/>
        <v>0.15373655693195584</v>
      </c>
      <c r="AI351">
        <f t="shared" ca="1" si="45"/>
        <v>0.52031613026015067</v>
      </c>
      <c r="AJ351">
        <f t="shared" ca="1" si="46"/>
        <v>0</v>
      </c>
      <c r="AK351">
        <f t="shared" si="47"/>
        <v>0</v>
      </c>
    </row>
    <row r="352" spans="1:37">
      <c r="A352" s="2" t="s">
        <v>482</v>
      </c>
      <c r="B352" s="3" t="s">
        <v>636</v>
      </c>
      <c r="C352" s="3" t="e">
        <v>#N/A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>
        <v>-0.4</v>
      </c>
      <c r="W352">
        <v>26232000</v>
      </c>
      <c r="X352">
        <f t="shared" si="40"/>
        <v>0</v>
      </c>
      <c r="Y352">
        <f t="shared" si="41"/>
        <v>26232000</v>
      </c>
      <c r="Z352" t="e" cm="1">
        <f t="array" aca="1" ref="Z352" ca="1">SumCellsByColor($B352:$U352,Z$2)</f>
        <v>#VALUE!</v>
      </c>
      <c r="AA352" cm="1">
        <f t="array" aca="1" ref="AA352" ca="1">SumCellsByColor($B352:$U352,AA$2)</f>
        <v>0</v>
      </c>
      <c r="AB352" cm="1">
        <f t="array" aca="1" ref="AB352" ca="1">SumCellsByColor($B352:$U352,AB$2)</f>
        <v>0</v>
      </c>
      <c r="AC352" cm="1">
        <f t="array" aca="1" ref="AC352" ca="1">SumCellsByColor($B352:$U352,AC$2)</f>
        <v>0</v>
      </c>
      <c r="AD352" cm="1">
        <f t="array" aca="1" ref="AD352" ca="1">IFERROR(SumCellsByColor($B352:$U352,AD$2), 0)</f>
        <v>0</v>
      </c>
      <c r="AE352" t="e" cm="1">
        <f t="array" aca="1" ref="AE352" ca="1">SumCellsByColor($B352:$U352,AE$2)</f>
        <v>#VALUE!</v>
      </c>
      <c r="AF352" t="e">
        <f t="shared" ca="1" si="42"/>
        <v>#DIV/0!</v>
      </c>
      <c r="AG352" t="e">
        <f t="shared" ca="1" si="43"/>
        <v>#VALUE!</v>
      </c>
      <c r="AH352" t="e">
        <f t="shared" ca="1" si="44"/>
        <v>#VALUE!</v>
      </c>
      <c r="AI352" t="e">
        <f t="shared" ca="1" si="45"/>
        <v>#VALUE!</v>
      </c>
      <c r="AJ352" t="e">
        <f t="shared" ca="1" si="46"/>
        <v>#VALUE!</v>
      </c>
      <c r="AK352">
        <f t="shared" si="47"/>
        <v>1</v>
      </c>
    </row>
    <row r="353" spans="1:37">
      <c r="A353" s="2" t="s">
        <v>483</v>
      </c>
      <c r="B353" s="3" t="s">
        <v>636</v>
      </c>
      <c r="C353" s="3">
        <v>7623000</v>
      </c>
      <c r="D353" t="e">
        <v>#N/A</v>
      </c>
      <c r="E353" t="e">
        <v>#N/A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>
        <v>27.08</v>
      </c>
      <c r="W353">
        <v>7623000</v>
      </c>
      <c r="X353">
        <f t="shared" si="40"/>
        <v>7623000</v>
      </c>
      <c r="Y353">
        <f t="shared" si="41"/>
        <v>0</v>
      </c>
      <c r="Z353" cm="1">
        <f t="array" aca="1" ref="Z353" ca="1">SumCellsByColor($B353:$U353,Z$2)</f>
        <v>7623000</v>
      </c>
      <c r="AA353" cm="1">
        <f t="array" aca="1" ref="AA353" ca="1">SumCellsByColor($B353:$U353,AA$2)</f>
        <v>0</v>
      </c>
      <c r="AB353" cm="1">
        <f t="array" aca="1" ref="AB353" ca="1">SumCellsByColor($B353:$U353,AB$2)</f>
        <v>0</v>
      </c>
      <c r="AC353" cm="1">
        <f t="array" aca="1" ref="AC353" ca="1">SumCellsByColor($B353:$U353,AC$2)</f>
        <v>0</v>
      </c>
      <c r="AD353" cm="1">
        <f t="array" aca="1" ref="AD353" ca="1">IFERROR(SumCellsByColor($B353:$U353,AD$2), 0)</f>
        <v>0</v>
      </c>
      <c r="AE353" t="e" cm="1">
        <f t="array" aca="1" ref="AE353" ca="1">SumCellsByColor($B353:$U353,AE$2)</f>
        <v>#VALUE!</v>
      </c>
      <c r="AF353">
        <f t="shared" ca="1" si="42"/>
        <v>0</v>
      </c>
      <c r="AG353">
        <f t="shared" ca="1" si="43"/>
        <v>1</v>
      </c>
      <c r="AH353">
        <f t="shared" ca="1" si="44"/>
        <v>0</v>
      </c>
      <c r="AI353">
        <f t="shared" ca="1" si="45"/>
        <v>1</v>
      </c>
      <c r="AJ353">
        <f t="shared" ca="1" si="46"/>
        <v>0</v>
      </c>
      <c r="AK353">
        <f t="shared" si="47"/>
        <v>0</v>
      </c>
    </row>
    <row r="354" spans="1:37">
      <c r="A354" s="2" t="s">
        <v>484</v>
      </c>
      <c r="B354" s="3" t="s">
        <v>636</v>
      </c>
      <c r="C354" s="3">
        <v>5754000</v>
      </c>
      <c r="D354" t="e">
        <v>#N/A</v>
      </c>
      <c r="E354" t="e">
        <v>#N/A</v>
      </c>
      <c r="F354" s="12" t="s">
        <v>23</v>
      </c>
      <c r="G354" s="5">
        <v>1599000</v>
      </c>
      <c r="H354" t="s">
        <v>36</v>
      </c>
      <c r="I354">
        <v>595000</v>
      </c>
      <c r="J354" t="s">
        <v>30</v>
      </c>
      <c r="K354">
        <v>681000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>
        <v>12.98</v>
      </c>
      <c r="W354">
        <v>8629000</v>
      </c>
      <c r="X354">
        <f t="shared" si="40"/>
        <v>8629000</v>
      </c>
      <c r="Y354">
        <f t="shared" si="41"/>
        <v>0</v>
      </c>
      <c r="Z354" cm="1">
        <f t="array" aca="1" ref="Z354" ca="1">SumCellsByColor($B354:$U354,Z$2)</f>
        <v>5754000</v>
      </c>
      <c r="AA354" cm="1">
        <f t="array" aca="1" ref="AA354" ca="1">SumCellsByColor($B354:$U354,AA$2)</f>
        <v>0</v>
      </c>
      <c r="AB354" cm="1">
        <f t="array" aca="1" ref="AB354" ca="1">SumCellsByColor($B354:$U354,AB$2)</f>
        <v>1599000</v>
      </c>
      <c r="AC354" cm="1">
        <f t="array" aca="1" ref="AC354" ca="1">SumCellsByColor($B354:$U354,AC$2)</f>
        <v>0</v>
      </c>
      <c r="AD354" cm="1">
        <f t="array" aca="1" ref="AD354" ca="1">IFERROR(SumCellsByColor($B354:$U354,AD$2), 0)</f>
        <v>0</v>
      </c>
      <c r="AE354" t="e" cm="1">
        <f t="array" aca="1" ref="AE354" ca="1">SumCellsByColor($B354:$U354,AE$2)</f>
        <v>#VALUE!</v>
      </c>
      <c r="AF354">
        <f t="shared" ca="1" si="42"/>
        <v>0.18530536562753505</v>
      </c>
      <c r="AG354">
        <f t="shared" ca="1" si="43"/>
        <v>0.66682118437825932</v>
      </c>
      <c r="AH354">
        <f t="shared" ca="1" si="44"/>
        <v>0.18530536562753505</v>
      </c>
      <c r="AI354">
        <f t="shared" ca="1" si="45"/>
        <v>0.66682118437825932</v>
      </c>
      <c r="AJ354">
        <f t="shared" ca="1" si="46"/>
        <v>0</v>
      </c>
      <c r="AK354">
        <f t="shared" si="47"/>
        <v>0</v>
      </c>
    </row>
    <row r="355" spans="1:37">
      <c r="A355" s="2" t="s">
        <v>485</v>
      </c>
      <c r="B355" s="3" t="s">
        <v>639</v>
      </c>
      <c r="C355" s="3">
        <v>5683000</v>
      </c>
      <c r="D355" t="e">
        <v>#N/A</v>
      </c>
      <c r="E355" t="e">
        <v>#N/A</v>
      </c>
      <c r="F355" t="e">
        <v>#N/A</v>
      </c>
      <c r="G355" t="e">
        <v>#N/A</v>
      </c>
      <c r="H355" t="e">
        <v>#N/A</v>
      </c>
      <c r="I355" t="e">
        <v>#N/A</v>
      </c>
      <c r="J355" t="e">
        <v>#N/A</v>
      </c>
      <c r="K355" t="e">
        <v>#N/A</v>
      </c>
      <c r="L355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U355" t="e">
        <v>#N/A</v>
      </c>
      <c r="V355">
        <v>13.85</v>
      </c>
      <c r="W355">
        <v>5683000</v>
      </c>
      <c r="X355">
        <f t="shared" si="40"/>
        <v>5683000</v>
      </c>
      <c r="Y355">
        <f t="shared" si="41"/>
        <v>0</v>
      </c>
      <c r="Z355" cm="1">
        <f t="array" aca="1" ref="Z355" ca="1">SumCellsByColor($B355:$U355,Z$2)</f>
        <v>5683000</v>
      </c>
      <c r="AA355" cm="1">
        <f t="array" aca="1" ref="AA355" ca="1">SumCellsByColor($B355:$U355,AA$2)</f>
        <v>0</v>
      </c>
      <c r="AB355" cm="1">
        <f t="array" aca="1" ref="AB355" ca="1">SumCellsByColor($B355:$U355,AB$2)</f>
        <v>0</v>
      </c>
      <c r="AC355" cm="1">
        <f t="array" aca="1" ref="AC355" ca="1">SumCellsByColor($B355:$U355,AC$2)</f>
        <v>0</v>
      </c>
      <c r="AD355" cm="1">
        <f t="array" aca="1" ref="AD355" ca="1">IFERROR(SumCellsByColor($B355:$U355,AD$2), 0)</f>
        <v>0</v>
      </c>
      <c r="AE355" t="e" cm="1">
        <f t="array" aca="1" ref="AE355" ca="1">SumCellsByColor($B355:$U355,AE$2)</f>
        <v>#VALUE!</v>
      </c>
      <c r="AF355">
        <f t="shared" ca="1" si="42"/>
        <v>0</v>
      </c>
      <c r="AG355">
        <f t="shared" ca="1" si="43"/>
        <v>1</v>
      </c>
      <c r="AH355">
        <f t="shared" ca="1" si="44"/>
        <v>0</v>
      </c>
      <c r="AI355">
        <f t="shared" ca="1" si="45"/>
        <v>1</v>
      </c>
      <c r="AJ355">
        <f t="shared" ca="1" si="46"/>
        <v>0</v>
      </c>
      <c r="AK355">
        <f t="shared" si="47"/>
        <v>0</v>
      </c>
    </row>
    <row r="356" spans="1:37">
      <c r="A356" s="2" t="s">
        <v>486</v>
      </c>
      <c r="B356" s="3" t="s">
        <v>636</v>
      </c>
      <c r="C356" s="3">
        <v>4489400</v>
      </c>
      <c r="D356" t="e">
        <v>#N/A</v>
      </c>
      <c r="E356" t="e">
        <v>#N/A</v>
      </c>
      <c r="F356" s="12" t="s">
        <v>23</v>
      </c>
      <c r="G356" s="5">
        <v>2153900</v>
      </c>
      <c r="H356" t="s">
        <v>30</v>
      </c>
      <c r="I356">
        <v>1276100</v>
      </c>
      <c r="J356" t="e">
        <v>#N/A</v>
      </c>
      <c r="K356" t="e">
        <v>#N/A</v>
      </c>
      <c r="L356" t="e">
        <v>#N/A</v>
      </c>
      <c r="M356" t="e">
        <v>#N/A</v>
      </c>
      <c r="N356" t="e">
        <v>#N/A</v>
      </c>
      <c r="O356" t="e">
        <v>#N/A</v>
      </c>
      <c r="P356" t="e">
        <v>#N/A</v>
      </c>
      <c r="Q356" t="e">
        <v>#N/A</v>
      </c>
      <c r="R356" t="e">
        <v>#N/A</v>
      </c>
      <c r="S356" t="e">
        <v>#N/A</v>
      </c>
      <c r="T356" t="e">
        <v>#N/A</v>
      </c>
      <c r="U356" t="e">
        <v>#N/A</v>
      </c>
      <c r="V356">
        <v>8.2799999999999994</v>
      </c>
      <c r="W356">
        <v>7919400</v>
      </c>
      <c r="X356">
        <f t="shared" si="40"/>
        <v>7919400</v>
      </c>
      <c r="Y356">
        <f t="shared" si="41"/>
        <v>0</v>
      </c>
      <c r="Z356" cm="1">
        <f t="array" aca="1" ref="Z356" ca="1">SumCellsByColor($B356:$U356,Z$2)</f>
        <v>4489400</v>
      </c>
      <c r="AA356" cm="1">
        <f t="array" aca="1" ref="AA356" ca="1">SumCellsByColor($B356:$U356,AA$2)</f>
        <v>0</v>
      </c>
      <c r="AB356" cm="1">
        <f t="array" aca="1" ref="AB356" ca="1">SumCellsByColor($B356:$U356,AB$2)</f>
        <v>2153900</v>
      </c>
      <c r="AC356" cm="1">
        <f t="array" aca="1" ref="AC356" ca="1">SumCellsByColor($B356:$U356,AC$2)</f>
        <v>0</v>
      </c>
      <c r="AD356" cm="1">
        <f t="array" aca="1" ref="AD356" ca="1">IFERROR(SumCellsByColor($B356:$U356,AD$2), 0)</f>
        <v>0</v>
      </c>
      <c r="AE356" t="e" cm="1">
        <f t="array" aca="1" ref="AE356" ca="1">SumCellsByColor($B356:$U356,AE$2)</f>
        <v>#VALUE!</v>
      </c>
      <c r="AF356">
        <f t="shared" ca="1" si="42"/>
        <v>0.2719776750763947</v>
      </c>
      <c r="AG356">
        <f t="shared" ca="1" si="43"/>
        <v>0.56688638028133442</v>
      </c>
      <c r="AH356">
        <f t="shared" ca="1" si="44"/>
        <v>0.2719776750763947</v>
      </c>
      <c r="AI356">
        <f t="shared" ca="1" si="45"/>
        <v>0.56688638028133442</v>
      </c>
      <c r="AJ356">
        <f t="shared" ca="1" si="46"/>
        <v>0</v>
      </c>
      <c r="AK356">
        <f t="shared" si="47"/>
        <v>0</v>
      </c>
    </row>
    <row r="357" spans="1:37">
      <c r="A357" s="2" t="s">
        <v>487</v>
      </c>
      <c r="B357" s="3" t="s">
        <v>636</v>
      </c>
      <c r="C357" s="3">
        <v>2572000</v>
      </c>
      <c r="D357" t="e">
        <v>#N/A</v>
      </c>
      <c r="E357" t="e">
        <v>#N/A</v>
      </c>
      <c r="F357" t="s">
        <v>7</v>
      </c>
      <c r="G357">
        <v>562000</v>
      </c>
      <c r="H357" t="e">
        <v>#N/A</v>
      </c>
      <c r="I357" t="e">
        <v>#N/A</v>
      </c>
      <c r="J357" t="e">
        <v>#N/A</v>
      </c>
      <c r="K357" t="e">
        <v>#N/A</v>
      </c>
      <c r="L357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>
        <v>10.210000000000001</v>
      </c>
      <c r="W357">
        <v>3134000</v>
      </c>
      <c r="X357">
        <f t="shared" si="40"/>
        <v>3134000</v>
      </c>
      <c r="Y357">
        <f t="shared" si="41"/>
        <v>0</v>
      </c>
      <c r="Z357" cm="1">
        <f t="array" aca="1" ref="Z357" ca="1">SumCellsByColor($B357:$U357,Z$2)</f>
        <v>2572000</v>
      </c>
      <c r="AA357" cm="1">
        <f t="array" aca="1" ref="AA357" ca="1">SumCellsByColor($B357:$U357,AA$2)</f>
        <v>0</v>
      </c>
      <c r="AB357" cm="1">
        <f t="array" aca="1" ref="AB357" ca="1">SumCellsByColor($B357:$U357,AB$2)</f>
        <v>0</v>
      </c>
      <c r="AC357" cm="1">
        <f t="array" aca="1" ref="AC357" ca="1">SumCellsByColor($B357:$U357,AC$2)</f>
        <v>0</v>
      </c>
      <c r="AD357" cm="1">
        <f t="array" aca="1" ref="AD357" ca="1">IFERROR(SumCellsByColor($B357:$U357,AD$2), 0)</f>
        <v>0</v>
      </c>
      <c r="AE357" t="e" cm="1">
        <f t="array" aca="1" ref="AE357" ca="1">SumCellsByColor($B357:$U357,AE$2)</f>
        <v>#VALUE!</v>
      </c>
      <c r="AF357">
        <f t="shared" ca="1" si="42"/>
        <v>0</v>
      </c>
      <c r="AG357">
        <f t="shared" ca="1" si="43"/>
        <v>0.82067645181876192</v>
      </c>
      <c r="AH357" t="str">
        <f t="shared" ca="1" si="44"/>
        <v>#N/A</v>
      </c>
      <c r="AI357">
        <f t="shared" ca="1" si="45"/>
        <v>0.82067645181876192</v>
      </c>
      <c r="AJ357">
        <f t="shared" ca="1" si="46"/>
        <v>1</v>
      </c>
      <c r="AK357">
        <f t="shared" si="47"/>
        <v>0</v>
      </c>
    </row>
    <row r="358" spans="1:37">
      <c r="A358" s="2" t="s">
        <v>488</v>
      </c>
      <c r="B358" s="4" t="s">
        <v>645</v>
      </c>
      <c r="C358" s="4">
        <v>568025</v>
      </c>
      <c r="D358" t="e">
        <v>#N/A</v>
      </c>
      <c r="E358" t="e">
        <v>#N/A</v>
      </c>
      <c r="F358" s="12" t="s">
        <v>23</v>
      </c>
      <c r="G358" s="5">
        <v>435318</v>
      </c>
      <c r="H358" t="s">
        <v>58</v>
      </c>
      <c r="I358">
        <v>220758</v>
      </c>
      <c r="J358" t="e">
        <v>#N/A</v>
      </c>
      <c r="K358" t="e">
        <v>#N/A</v>
      </c>
      <c r="L358" t="e">
        <v>#N/A</v>
      </c>
      <c r="M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>
        <v>19.260000000000002</v>
      </c>
      <c r="W358">
        <v>1224101</v>
      </c>
      <c r="X358">
        <f t="shared" si="40"/>
        <v>1224101</v>
      </c>
      <c r="Y358">
        <f t="shared" si="41"/>
        <v>0</v>
      </c>
      <c r="Z358" cm="1">
        <f t="array" aca="1" ref="Z358" ca="1">SumCellsByColor($B358:$U358,Z$2)</f>
        <v>0</v>
      </c>
      <c r="AA358" cm="1">
        <f t="array" aca="1" ref="AA358" ca="1">SumCellsByColor($B358:$U358,AA$2)</f>
        <v>568025</v>
      </c>
      <c r="AB358" cm="1">
        <f t="array" aca="1" ref="AB358" ca="1">SumCellsByColor($B358:$U358,AB$2)</f>
        <v>435318</v>
      </c>
      <c r="AC358" cm="1">
        <f t="array" aca="1" ref="AC358" ca="1">SumCellsByColor($B358:$U358,AC$2)</f>
        <v>0</v>
      </c>
      <c r="AD358" cm="1">
        <f t="array" aca="1" ref="AD358" ca="1">IFERROR(SumCellsByColor($B358:$U358,AD$2), 0)</f>
        <v>0</v>
      </c>
      <c r="AE358" t="e" cm="1">
        <f t="array" aca="1" ref="AE358" ca="1">SumCellsByColor($B358:$U358,AE$2)</f>
        <v>#VALUE!</v>
      </c>
      <c r="AF358">
        <f t="shared" ca="1" si="42"/>
        <v>0.35562261610765777</v>
      </c>
      <c r="AG358">
        <f t="shared" ca="1" si="43"/>
        <v>0</v>
      </c>
      <c r="AH358">
        <f t="shared" ca="1" si="44"/>
        <v>0.35562261610765777</v>
      </c>
      <c r="AI358">
        <f t="shared" ca="1" si="45"/>
        <v>0.46403442199622419</v>
      </c>
      <c r="AJ358">
        <f t="shared" ca="1" si="46"/>
        <v>0</v>
      </c>
      <c r="AK358">
        <f t="shared" si="47"/>
        <v>0</v>
      </c>
    </row>
    <row r="359" spans="1:37">
      <c r="A359" s="2" t="s">
        <v>489</v>
      </c>
      <c r="B359" s="4" t="s">
        <v>117</v>
      </c>
      <c r="C359" s="4">
        <v>4054367</v>
      </c>
      <c r="D359" t="e">
        <v>#N/A</v>
      </c>
      <c r="E359" t="e">
        <v>#N/A</v>
      </c>
      <c r="F359" t="s">
        <v>77</v>
      </c>
      <c r="G359">
        <v>1300970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>
        <v>10.5</v>
      </c>
      <c r="W359">
        <v>5355337</v>
      </c>
      <c r="X359">
        <f t="shared" si="40"/>
        <v>5355337</v>
      </c>
      <c r="Y359">
        <f t="shared" si="41"/>
        <v>0</v>
      </c>
      <c r="Z359" cm="1">
        <f t="array" aca="1" ref="Z359" ca="1">SumCellsByColor($B359:$U359,Z$2)</f>
        <v>0</v>
      </c>
      <c r="AA359" cm="1">
        <f t="array" aca="1" ref="AA359" ca="1">SumCellsByColor($B359:$U359,AA$2)</f>
        <v>4054367</v>
      </c>
      <c r="AB359" cm="1">
        <f t="array" aca="1" ref="AB359" ca="1">SumCellsByColor($B359:$U359,AB$2)</f>
        <v>0</v>
      </c>
      <c r="AC359" cm="1">
        <f t="array" aca="1" ref="AC359" ca="1">SumCellsByColor($B359:$U359,AC$2)</f>
        <v>0</v>
      </c>
      <c r="AD359" cm="1">
        <f t="array" aca="1" ref="AD359" ca="1">IFERROR(SumCellsByColor($B359:$U359,AD$2), 0)</f>
        <v>0</v>
      </c>
      <c r="AE359" t="e" cm="1">
        <f t="array" aca="1" ref="AE359" ca="1">SumCellsByColor($B359:$U359,AE$2)</f>
        <v>#VALUE!</v>
      </c>
      <c r="AF359">
        <f t="shared" ca="1" si="42"/>
        <v>0</v>
      </c>
      <c r="AG359">
        <f t="shared" ca="1" si="43"/>
        <v>0</v>
      </c>
      <c r="AH359" t="str">
        <f t="shared" ca="1" si="44"/>
        <v>#N/A</v>
      </c>
      <c r="AI359">
        <f t="shared" ca="1" si="45"/>
        <v>0.75707037671018651</v>
      </c>
      <c r="AJ359">
        <f t="shared" ca="1" si="46"/>
        <v>1</v>
      </c>
      <c r="AK359">
        <f t="shared" si="47"/>
        <v>0</v>
      </c>
    </row>
    <row r="360" spans="1:37">
      <c r="A360" s="2" t="s">
        <v>490</v>
      </c>
      <c r="B360" s="3" t="s">
        <v>636</v>
      </c>
      <c r="C360" s="3">
        <v>951713</v>
      </c>
      <c r="D360" t="e">
        <v>#N/A</v>
      </c>
      <c r="E360" t="e">
        <v>#N/A</v>
      </c>
      <c r="F360" t="s">
        <v>36</v>
      </c>
      <c r="G360">
        <v>88635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>
        <v>6.91</v>
      </c>
      <c r="W360">
        <v>1040348</v>
      </c>
      <c r="X360">
        <f t="shared" si="40"/>
        <v>1040348</v>
      </c>
      <c r="Y360">
        <f t="shared" si="41"/>
        <v>0</v>
      </c>
      <c r="Z360" cm="1">
        <f t="array" aca="1" ref="Z360" ca="1">SumCellsByColor($B360:$U360,Z$2)</f>
        <v>951713</v>
      </c>
      <c r="AA360" cm="1">
        <f t="array" aca="1" ref="AA360" ca="1">SumCellsByColor($B360:$U360,AA$2)</f>
        <v>0</v>
      </c>
      <c r="AB360" cm="1">
        <f t="array" aca="1" ref="AB360" ca="1">SumCellsByColor($B360:$U360,AB$2)</f>
        <v>0</v>
      </c>
      <c r="AC360" cm="1">
        <f t="array" aca="1" ref="AC360" ca="1">SumCellsByColor($B360:$U360,AC$2)</f>
        <v>0</v>
      </c>
      <c r="AD360" cm="1">
        <f t="array" aca="1" ref="AD360" ca="1">IFERROR(SumCellsByColor($B360:$U360,AD$2), 0)</f>
        <v>0</v>
      </c>
      <c r="AE360" t="e" cm="1">
        <f t="array" aca="1" ref="AE360" ca="1">SumCellsByColor($B360:$U360,AE$2)</f>
        <v>#VALUE!</v>
      </c>
      <c r="AF360">
        <f t="shared" ca="1" si="42"/>
        <v>0</v>
      </c>
      <c r="AG360">
        <f t="shared" ca="1" si="43"/>
        <v>0.91480254684009576</v>
      </c>
      <c r="AH360" t="str">
        <f t="shared" ca="1" si="44"/>
        <v>#N/A</v>
      </c>
      <c r="AI360">
        <f t="shared" ca="1" si="45"/>
        <v>0.91480254684009576</v>
      </c>
      <c r="AJ360">
        <f t="shared" ca="1" si="46"/>
        <v>1</v>
      </c>
      <c r="AK360">
        <f t="shared" si="47"/>
        <v>0</v>
      </c>
    </row>
    <row r="361" spans="1:37">
      <c r="A361" s="2" t="s">
        <v>491</v>
      </c>
      <c r="B361" s="3" t="s">
        <v>636</v>
      </c>
      <c r="C361" s="3">
        <v>1459385</v>
      </c>
      <c r="D361" t="e">
        <v>#N/A</v>
      </c>
      <c r="E361" t="e">
        <v>#N/A</v>
      </c>
      <c r="F361" t="e">
        <v>#N/A</v>
      </c>
      <c r="G361" t="e">
        <v>#N/A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>
        <v>15.71</v>
      </c>
      <c r="W361">
        <v>1459385</v>
      </c>
      <c r="X361">
        <f t="shared" si="40"/>
        <v>1459385</v>
      </c>
      <c r="Y361">
        <f t="shared" si="41"/>
        <v>0</v>
      </c>
      <c r="Z361" cm="1">
        <f t="array" aca="1" ref="Z361" ca="1">SumCellsByColor($B361:$U361,Z$2)</f>
        <v>1459385</v>
      </c>
      <c r="AA361" cm="1">
        <f t="array" aca="1" ref="AA361" ca="1">SumCellsByColor($B361:$U361,AA$2)</f>
        <v>0</v>
      </c>
      <c r="AB361" cm="1">
        <f t="array" aca="1" ref="AB361" ca="1">SumCellsByColor($B361:$U361,AB$2)</f>
        <v>0</v>
      </c>
      <c r="AC361" cm="1">
        <f t="array" aca="1" ref="AC361" ca="1">SumCellsByColor($B361:$U361,AC$2)</f>
        <v>0</v>
      </c>
      <c r="AD361" cm="1">
        <f t="array" aca="1" ref="AD361" ca="1">IFERROR(SumCellsByColor($B361:$U361,AD$2), 0)</f>
        <v>0</v>
      </c>
      <c r="AE361" t="e" cm="1">
        <f t="array" aca="1" ref="AE361" ca="1">SumCellsByColor($B361:$U361,AE$2)</f>
        <v>#VALUE!</v>
      </c>
      <c r="AF361">
        <f t="shared" ca="1" si="42"/>
        <v>0</v>
      </c>
      <c r="AG361">
        <f t="shared" ca="1" si="43"/>
        <v>1</v>
      </c>
      <c r="AH361">
        <f t="shared" ca="1" si="44"/>
        <v>0</v>
      </c>
      <c r="AI361">
        <f t="shared" ca="1" si="45"/>
        <v>1</v>
      </c>
      <c r="AJ361">
        <f t="shared" ca="1" si="46"/>
        <v>0</v>
      </c>
      <c r="AK361">
        <f t="shared" si="47"/>
        <v>0</v>
      </c>
    </row>
    <row r="362" spans="1:37">
      <c r="A362" s="2" t="s">
        <v>492</v>
      </c>
      <c r="B362" s="3" t="s">
        <v>636</v>
      </c>
      <c r="C362" s="3">
        <v>1057500</v>
      </c>
      <c r="D362" t="e">
        <v>#N/A</v>
      </c>
      <c r="E362" t="e">
        <v>#N/A</v>
      </c>
      <c r="F362" t="e">
        <v>#N/A</v>
      </c>
      <c r="G362" t="e">
        <v>#N/A</v>
      </c>
      <c r="H362" t="e">
        <v>#N/A</v>
      </c>
      <c r="I362" t="e">
        <v>#N/A</v>
      </c>
      <c r="J362" t="e">
        <v>#N/A</v>
      </c>
      <c r="K362" t="e">
        <v>#N/A</v>
      </c>
      <c r="L36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>
        <v>16.739999999999998</v>
      </c>
      <c r="W362">
        <v>1057500</v>
      </c>
      <c r="X362">
        <f t="shared" si="40"/>
        <v>1057500</v>
      </c>
      <c r="Y362">
        <f t="shared" si="41"/>
        <v>0</v>
      </c>
      <c r="Z362" cm="1">
        <f t="array" aca="1" ref="Z362" ca="1">SumCellsByColor($B362:$U362,Z$2)</f>
        <v>1057500</v>
      </c>
      <c r="AA362" cm="1">
        <f t="array" aca="1" ref="AA362" ca="1">SumCellsByColor($B362:$U362,AA$2)</f>
        <v>0</v>
      </c>
      <c r="AB362" cm="1">
        <f t="array" aca="1" ref="AB362" ca="1">SumCellsByColor($B362:$U362,AB$2)</f>
        <v>0</v>
      </c>
      <c r="AC362" cm="1">
        <f t="array" aca="1" ref="AC362" ca="1">SumCellsByColor($B362:$U362,AC$2)</f>
        <v>0</v>
      </c>
      <c r="AD362" cm="1">
        <f t="array" aca="1" ref="AD362" ca="1">IFERROR(SumCellsByColor($B362:$U362,AD$2), 0)</f>
        <v>0</v>
      </c>
      <c r="AE362" t="e" cm="1">
        <f t="array" aca="1" ref="AE362" ca="1">SumCellsByColor($B362:$U362,AE$2)</f>
        <v>#VALUE!</v>
      </c>
      <c r="AF362">
        <f t="shared" ca="1" si="42"/>
        <v>0</v>
      </c>
      <c r="AG362">
        <f t="shared" ca="1" si="43"/>
        <v>1</v>
      </c>
      <c r="AH362">
        <f t="shared" ca="1" si="44"/>
        <v>0</v>
      </c>
      <c r="AI362">
        <f t="shared" ca="1" si="45"/>
        <v>1</v>
      </c>
      <c r="AJ362">
        <f t="shared" ca="1" si="46"/>
        <v>0</v>
      </c>
      <c r="AK362">
        <f t="shared" si="47"/>
        <v>0</v>
      </c>
    </row>
    <row r="363" spans="1:37">
      <c r="A363" s="2" t="s">
        <v>493</v>
      </c>
      <c r="B363" s="3" t="s">
        <v>636</v>
      </c>
      <c r="C363" s="3">
        <v>13179000</v>
      </c>
      <c r="D363" t="e">
        <v>#N/A</v>
      </c>
      <c r="E363" t="e">
        <v>#N/A</v>
      </c>
      <c r="F363" t="s">
        <v>279</v>
      </c>
      <c r="G363">
        <v>7259000</v>
      </c>
      <c r="H363" t="e">
        <v>#N/A</v>
      </c>
      <c r="I363" t="e">
        <v>#N/A</v>
      </c>
      <c r="J363" t="e">
        <v>#N/A</v>
      </c>
      <c r="K363" t="e">
        <v>#N/A</v>
      </c>
      <c r="L363" t="e">
        <v>#N/A</v>
      </c>
      <c r="M363" t="e">
        <v>#N/A</v>
      </c>
      <c r="N363" t="e">
        <v>#N/A</v>
      </c>
      <c r="O363" t="e">
        <v>#N/A</v>
      </c>
      <c r="P363" t="e">
        <v>#N/A</v>
      </c>
      <c r="Q363" t="e">
        <v>#N/A</v>
      </c>
      <c r="R363" t="e">
        <v>#N/A</v>
      </c>
      <c r="S363" t="e">
        <v>#N/A</v>
      </c>
      <c r="T363" t="e">
        <v>#N/A</v>
      </c>
      <c r="U363" t="e">
        <v>#N/A</v>
      </c>
      <c r="V363">
        <v>16.600000000000001</v>
      </c>
      <c r="W363">
        <v>20438000</v>
      </c>
      <c r="X363">
        <f t="shared" si="40"/>
        <v>20438000</v>
      </c>
      <c r="Y363">
        <f t="shared" si="41"/>
        <v>0</v>
      </c>
      <c r="Z363" cm="1">
        <f t="array" aca="1" ref="Z363" ca="1">SumCellsByColor($B363:$U363,Z$2)</f>
        <v>13179000</v>
      </c>
      <c r="AA363" cm="1">
        <f t="array" aca="1" ref="AA363" ca="1">SumCellsByColor($B363:$U363,AA$2)</f>
        <v>0</v>
      </c>
      <c r="AB363" cm="1">
        <f t="array" aca="1" ref="AB363" ca="1">SumCellsByColor($B363:$U363,AB$2)</f>
        <v>0</v>
      </c>
      <c r="AC363" cm="1">
        <f t="array" aca="1" ref="AC363" ca="1">SumCellsByColor($B363:$U363,AC$2)</f>
        <v>0</v>
      </c>
      <c r="AD363" cm="1">
        <f t="array" aca="1" ref="AD363" ca="1">IFERROR(SumCellsByColor($B363:$U363,AD$2), 0)</f>
        <v>0</v>
      </c>
      <c r="AE363" t="e" cm="1">
        <f t="array" aca="1" ref="AE363" ca="1">SumCellsByColor($B363:$U363,AE$2)</f>
        <v>#VALUE!</v>
      </c>
      <c r="AF363">
        <f t="shared" ca="1" si="42"/>
        <v>0</v>
      </c>
      <c r="AG363">
        <f t="shared" ca="1" si="43"/>
        <v>0.64482826108229763</v>
      </c>
      <c r="AH363" t="str">
        <f t="shared" ca="1" si="44"/>
        <v>#N/A</v>
      </c>
      <c r="AI363">
        <f t="shared" ca="1" si="45"/>
        <v>0.64482826108229763</v>
      </c>
      <c r="AJ363">
        <f t="shared" ca="1" si="46"/>
        <v>1</v>
      </c>
      <c r="AK363">
        <f t="shared" si="47"/>
        <v>0</v>
      </c>
    </row>
    <row r="364" spans="1:37">
      <c r="A364" s="2" t="s">
        <v>494</v>
      </c>
      <c r="B364" s="3" t="s">
        <v>637</v>
      </c>
      <c r="C364" s="3">
        <v>797587</v>
      </c>
      <c r="D364" t="e">
        <v>#N/A</v>
      </c>
      <c r="E364" t="e">
        <v>#N/A</v>
      </c>
      <c r="F364" s="10" t="s">
        <v>131</v>
      </c>
      <c r="G364" s="10">
        <v>111676</v>
      </c>
      <c r="H364" s="10" t="s">
        <v>34</v>
      </c>
      <c r="I364" s="10">
        <v>102439</v>
      </c>
      <c r="J364" t="s">
        <v>47</v>
      </c>
      <c r="K364">
        <v>77119</v>
      </c>
      <c r="L364" s="11" t="s">
        <v>242</v>
      </c>
      <c r="M364" s="10">
        <v>61416</v>
      </c>
      <c r="N364" s="10" t="s">
        <v>56</v>
      </c>
      <c r="O364" s="10">
        <v>55563</v>
      </c>
      <c r="P364" t="s">
        <v>7</v>
      </c>
      <c r="Q364">
        <v>489467</v>
      </c>
      <c r="R364" t="e">
        <v>#N/A</v>
      </c>
      <c r="S364" t="e">
        <v>#N/A</v>
      </c>
      <c r="T364" t="e">
        <v>#N/A</v>
      </c>
      <c r="U364" t="e">
        <v>#N/A</v>
      </c>
      <c r="V364">
        <v>10.17</v>
      </c>
      <c r="W364">
        <v>1695267</v>
      </c>
      <c r="X364">
        <f t="shared" si="40"/>
        <v>1695267</v>
      </c>
      <c r="Y364">
        <f t="shared" si="41"/>
        <v>0</v>
      </c>
      <c r="Z364" cm="1">
        <f t="array" aca="1" ref="Z364" ca="1">SumCellsByColor($B364:$U364,Z$2)</f>
        <v>797587</v>
      </c>
      <c r="AA364" cm="1">
        <f t="array" aca="1" ref="AA364" ca="1">SumCellsByColor($B364:$U364,AA$2)</f>
        <v>0</v>
      </c>
      <c r="AB364" cm="1">
        <f t="array" aca="1" ref="AB364" ca="1">SumCellsByColor($B364:$U364,AB$2)</f>
        <v>0</v>
      </c>
      <c r="AC364" cm="1">
        <f t="array" aca="1" ref="AC364" ca="1">SumCellsByColor($B364:$U364,AC$2)</f>
        <v>0</v>
      </c>
      <c r="AD364" cm="1">
        <f t="array" aca="1" ref="AD364" ca="1">IFERROR(SumCellsByColor($B364:$U364,AD$2), 0)</f>
        <v>331094</v>
      </c>
      <c r="AE364" t="e" cm="1">
        <f t="array" aca="1" ref="AE364" ca="1">SumCellsByColor($B364:$U364,AE$2)</f>
        <v>#VALUE!</v>
      </c>
      <c r="AF364">
        <f t="shared" ca="1" si="42"/>
        <v>0.19530492836821575</v>
      </c>
      <c r="AG364">
        <f t="shared" ca="1" si="43"/>
        <v>0.47047869155714117</v>
      </c>
      <c r="AH364">
        <f t="shared" ca="1" si="44"/>
        <v>0.19530492836821575</v>
      </c>
      <c r="AI364">
        <f t="shared" ca="1" si="45"/>
        <v>0.47047869155714117</v>
      </c>
      <c r="AJ364">
        <f t="shared" ca="1" si="46"/>
        <v>0</v>
      </c>
      <c r="AK364">
        <f t="shared" si="47"/>
        <v>0</v>
      </c>
    </row>
    <row r="365" spans="1:37">
      <c r="A365" s="2" t="s">
        <v>495</v>
      </c>
      <c r="B365" s="3" t="s">
        <v>636</v>
      </c>
      <c r="C365" s="3">
        <v>17753000</v>
      </c>
      <c r="D365" t="e">
        <v>#N/A</v>
      </c>
      <c r="E365" t="e">
        <v>#N/A</v>
      </c>
      <c r="F365" t="s">
        <v>47</v>
      </c>
      <c r="G365">
        <v>2062000</v>
      </c>
      <c r="H365" t="s">
        <v>63</v>
      </c>
      <c r="I365">
        <v>9540000</v>
      </c>
      <c r="J365" t="e">
        <v>#N/A</v>
      </c>
      <c r="K365" t="e">
        <v>#N/A</v>
      </c>
      <c r="L365" t="e">
        <v>#N/A</v>
      </c>
      <c r="M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>
        <v>14.96</v>
      </c>
      <c r="W365">
        <v>29355000</v>
      </c>
      <c r="X365">
        <f t="shared" si="40"/>
        <v>29355000</v>
      </c>
      <c r="Y365">
        <f t="shared" si="41"/>
        <v>0</v>
      </c>
      <c r="Z365" cm="1">
        <f t="array" aca="1" ref="Z365" ca="1">SumCellsByColor($B365:$U365,Z$2)</f>
        <v>17753000</v>
      </c>
      <c r="AA365" cm="1">
        <f t="array" aca="1" ref="AA365" ca="1">SumCellsByColor($B365:$U365,AA$2)</f>
        <v>0</v>
      </c>
      <c r="AB365" cm="1">
        <f t="array" aca="1" ref="AB365" ca="1">SumCellsByColor($B365:$U365,AB$2)</f>
        <v>0</v>
      </c>
      <c r="AC365" cm="1">
        <f t="array" aca="1" ref="AC365" ca="1">SumCellsByColor($B365:$U365,AC$2)</f>
        <v>0</v>
      </c>
      <c r="AD365" cm="1">
        <f t="array" aca="1" ref="AD365" ca="1">IFERROR(SumCellsByColor($B365:$U365,AD$2), 0)</f>
        <v>0</v>
      </c>
      <c r="AE365" t="e" cm="1">
        <f t="array" aca="1" ref="AE365" ca="1">SumCellsByColor($B365:$U365,AE$2)</f>
        <v>#VALUE!</v>
      </c>
      <c r="AF365">
        <f t="shared" ca="1" si="42"/>
        <v>0</v>
      </c>
      <c r="AG365">
        <f t="shared" ca="1" si="43"/>
        <v>0.60476920456481009</v>
      </c>
      <c r="AH365" t="str">
        <f t="shared" ca="1" si="44"/>
        <v>#N/A</v>
      </c>
      <c r="AI365">
        <f t="shared" ca="1" si="45"/>
        <v>0.60476920456481009</v>
      </c>
      <c r="AJ365">
        <f t="shared" ca="1" si="46"/>
        <v>1</v>
      </c>
      <c r="AK365">
        <f t="shared" si="47"/>
        <v>0</v>
      </c>
    </row>
    <row r="366" spans="1:37">
      <c r="A366" s="2" t="s">
        <v>496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  <c r="H366" t="e">
        <v>#N/A</v>
      </c>
      <c r="I366" t="e">
        <v>#N/A</v>
      </c>
      <c r="J366" t="e">
        <v>#N/A</v>
      </c>
      <c r="K366" t="e">
        <v>#N/A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 t="e">
        <v>#N/A</v>
      </c>
      <c r="W366" t="e">
        <v>#N/A</v>
      </c>
      <c r="X366">
        <f t="shared" si="40"/>
        <v>0</v>
      </c>
      <c r="Y366" t="e">
        <f t="shared" si="41"/>
        <v>#N/A</v>
      </c>
      <c r="Z366" cm="1">
        <f t="array" aca="1" ref="Z366" ca="1">SumCellsByColor($B366:$U366,Z$2)</f>
        <v>0</v>
      </c>
      <c r="AA366" cm="1">
        <f t="array" aca="1" ref="AA366" ca="1">SumCellsByColor($B366:$U366,AA$2)</f>
        <v>0</v>
      </c>
      <c r="AB366" cm="1">
        <f t="array" aca="1" ref="AB366" ca="1">SumCellsByColor($B366:$U366,AB$2)</f>
        <v>0</v>
      </c>
      <c r="AC366" cm="1">
        <f t="array" aca="1" ref="AC366" ca="1">SumCellsByColor($B366:$U366,AC$2)</f>
        <v>0</v>
      </c>
      <c r="AD366" cm="1">
        <f t="array" aca="1" ref="AD366" ca="1">IFERROR(SumCellsByColor($B366:$U366,AD$2), 0)</f>
        <v>0</v>
      </c>
      <c r="AE366" t="e" cm="1">
        <f t="array" aca="1" ref="AE366" ca="1">SumCellsByColor($B366:$U366,AE$2)</f>
        <v>#VALUE!</v>
      </c>
      <c r="AF366" t="e">
        <f t="shared" ca="1" si="42"/>
        <v>#DIV/0!</v>
      </c>
      <c r="AG366" t="e">
        <f t="shared" ca="1" si="43"/>
        <v>#DIV/0!</v>
      </c>
      <c r="AH366" t="e">
        <f t="shared" ca="1" si="44"/>
        <v>#DIV/0!</v>
      </c>
      <c r="AI366" t="e">
        <f t="shared" ca="1" si="45"/>
        <v>#DIV/0!</v>
      </c>
      <c r="AJ366" t="e">
        <f t="shared" ca="1" si="46"/>
        <v>#DIV/0!</v>
      </c>
      <c r="AK366">
        <f t="shared" si="47"/>
        <v>1</v>
      </c>
    </row>
    <row r="367" spans="1:37">
      <c r="A367" s="2" t="s">
        <v>497</v>
      </c>
      <c r="B367" s="3" t="s">
        <v>636</v>
      </c>
      <c r="C367" s="3">
        <v>3690175</v>
      </c>
      <c r="D367" t="e">
        <v>#N/A</v>
      </c>
      <c r="E367" t="e">
        <v>#N/A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>
        <v>19.559999999999999</v>
      </c>
      <c r="W367">
        <v>3690175</v>
      </c>
      <c r="X367">
        <f t="shared" si="40"/>
        <v>3690175</v>
      </c>
      <c r="Y367">
        <f t="shared" si="41"/>
        <v>0</v>
      </c>
      <c r="Z367" cm="1">
        <f t="array" aca="1" ref="Z367" ca="1">SumCellsByColor($B367:$U367,Z$2)</f>
        <v>3690175</v>
      </c>
      <c r="AA367" cm="1">
        <f t="array" aca="1" ref="AA367" ca="1">SumCellsByColor($B367:$U367,AA$2)</f>
        <v>0</v>
      </c>
      <c r="AB367" cm="1">
        <f t="array" aca="1" ref="AB367" ca="1">SumCellsByColor($B367:$U367,AB$2)</f>
        <v>0</v>
      </c>
      <c r="AC367" cm="1">
        <f t="array" aca="1" ref="AC367" ca="1">SumCellsByColor($B367:$U367,AC$2)</f>
        <v>0</v>
      </c>
      <c r="AD367" cm="1">
        <f t="array" aca="1" ref="AD367" ca="1">IFERROR(SumCellsByColor($B367:$U367,AD$2), 0)</f>
        <v>0</v>
      </c>
      <c r="AE367" t="e" cm="1">
        <f t="array" aca="1" ref="AE367" ca="1">SumCellsByColor($B367:$U367,AE$2)</f>
        <v>#VALUE!</v>
      </c>
      <c r="AF367">
        <f t="shared" ca="1" si="42"/>
        <v>0</v>
      </c>
      <c r="AG367">
        <f t="shared" ca="1" si="43"/>
        <v>1</v>
      </c>
      <c r="AH367">
        <f t="shared" ca="1" si="44"/>
        <v>0</v>
      </c>
      <c r="AI367">
        <f t="shared" ca="1" si="45"/>
        <v>1</v>
      </c>
      <c r="AJ367">
        <f t="shared" ca="1" si="46"/>
        <v>0</v>
      </c>
      <c r="AK367">
        <f t="shared" si="47"/>
        <v>0</v>
      </c>
    </row>
    <row r="368" spans="1:37">
      <c r="A368" s="2" t="s">
        <v>498</v>
      </c>
      <c r="B368" s="3" t="s">
        <v>637</v>
      </c>
      <c r="C368" s="3">
        <v>649273</v>
      </c>
      <c r="D368" t="e">
        <v>#N/A</v>
      </c>
      <c r="E368" t="e">
        <v>#N/A</v>
      </c>
      <c r="F368" t="s">
        <v>51</v>
      </c>
      <c r="G368">
        <v>140990</v>
      </c>
      <c r="H368" t="s">
        <v>36</v>
      </c>
      <c r="I368">
        <v>62475</v>
      </c>
      <c r="J368" t="s">
        <v>7</v>
      </c>
      <c r="K368" t="e">
        <v>#N/A</v>
      </c>
      <c r="L368" t="s">
        <v>63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>
        <v>55.6</v>
      </c>
      <c r="W368">
        <v>852738</v>
      </c>
      <c r="X368">
        <f t="shared" si="40"/>
        <v>852738</v>
      </c>
      <c r="Y368">
        <f t="shared" si="41"/>
        <v>0</v>
      </c>
      <c r="Z368" cm="1">
        <f t="array" aca="1" ref="Z368" ca="1">SumCellsByColor($B368:$U368,Z$2)</f>
        <v>649273</v>
      </c>
      <c r="AA368" cm="1">
        <f t="array" aca="1" ref="AA368" ca="1">SumCellsByColor($B368:$U368,AA$2)</f>
        <v>0</v>
      </c>
      <c r="AB368" cm="1">
        <f t="array" aca="1" ref="AB368" ca="1">SumCellsByColor($B368:$U368,AB$2)</f>
        <v>0</v>
      </c>
      <c r="AC368" cm="1">
        <f t="array" aca="1" ref="AC368" ca="1">SumCellsByColor($B368:$U368,AC$2)</f>
        <v>0</v>
      </c>
      <c r="AD368" cm="1">
        <f t="array" aca="1" ref="AD368" ca="1">IFERROR(SumCellsByColor($B368:$U368,AD$2), 0)</f>
        <v>0</v>
      </c>
      <c r="AE368" t="e" cm="1">
        <f t="array" aca="1" ref="AE368" ca="1">SumCellsByColor($B368:$U368,AE$2)</f>
        <v>#VALUE!</v>
      </c>
      <c r="AF368">
        <f t="shared" ca="1" si="42"/>
        <v>0</v>
      </c>
      <c r="AG368">
        <f t="shared" ca="1" si="43"/>
        <v>0.76139799094211824</v>
      </c>
      <c r="AH368" t="str">
        <f t="shared" ca="1" si="44"/>
        <v>#N/A</v>
      </c>
      <c r="AI368">
        <f t="shared" ca="1" si="45"/>
        <v>0.76139799094211824</v>
      </c>
      <c r="AJ368">
        <f t="shared" ca="1" si="46"/>
        <v>1</v>
      </c>
      <c r="AK368">
        <f t="shared" si="47"/>
        <v>0</v>
      </c>
    </row>
    <row r="369" spans="1:37">
      <c r="A369" s="2" t="s">
        <v>499</v>
      </c>
      <c r="B369" s="3" t="s">
        <v>636</v>
      </c>
      <c r="C369" s="3">
        <v>3234000</v>
      </c>
      <c r="D369" t="e">
        <v>#N/A</v>
      </c>
      <c r="E369" t="e">
        <v>#N/A</v>
      </c>
      <c r="F369" t="s">
        <v>500</v>
      </c>
      <c r="G369">
        <v>647000</v>
      </c>
      <c r="H369" t="e">
        <v>#N/A</v>
      </c>
      <c r="I369" t="e">
        <v>#N/A</v>
      </c>
      <c r="J369" t="e">
        <v>#N/A</v>
      </c>
      <c r="K369" t="e">
        <v>#N/A</v>
      </c>
      <c r="L369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>
        <v>27.23</v>
      </c>
      <c r="W369">
        <v>3880868</v>
      </c>
      <c r="X369">
        <f t="shared" si="40"/>
        <v>3881000</v>
      </c>
      <c r="Y369">
        <f t="shared" si="41"/>
        <v>-132</v>
      </c>
      <c r="Z369" cm="1">
        <f t="array" aca="1" ref="Z369" ca="1">SumCellsByColor($B369:$U369,Z$2)</f>
        <v>3234000</v>
      </c>
      <c r="AA369" cm="1">
        <f t="array" aca="1" ref="AA369" ca="1">SumCellsByColor($B369:$U369,AA$2)</f>
        <v>0</v>
      </c>
      <c r="AB369" cm="1">
        <f t="array" aca="1" ref="AB369" ca="1">SumCellsByColor($B369:$U369,AB$2)</f>
        <v>0</v>
      </c>
      <c r="AC369" cm="1">
        <f t="array" aca="1" ref="AC369" ca="1">SumCellsByColor($B369:$U369,AC$2)</f>
        <v>0</v>
      </c>
      <c r="AD369" cm="1">
        <f t="array" aca="1" ref="AD369" ca="1">IFERROR(SumCellsByColor($B369:$U369,AD$2), 0)</f>
        <v>0</v>
      </c>
      <c r="AE369" t="e" cm="1">
        <f t="array" aca="1" ref="AE369" ca="1">SumCellsByColor($B369:$U369,AE$2)</f>
        <v>#VALUE!</v>
      </c>
      <c r="AF369">
        <f t="shared" ca="1" si="42"/>
        <v>0</v>
      </c>
      <c r="AG369">
        <f t="shared" ca="1" si="43"/>
        <v>0.83329038907498065</v>
      </c>
      <c r="AH369" t="str">
        <f t="shared" ca="1" si="44"/>
        <v>#N/A</v>
      </c>
      <c r="AI369">
        <f t="shared" ca="1" si="45"/>
        <v>0.83329038907498065</v>
      </c>
      <c r="AJ369">
        <f t="shared" ca="1" si="46"/>
        <v>1</v>
      </c>
      <c r="AK369">
        <f t="shared" si="47"/>
        <v>0</v>
      </c>
    </row>
    <row r="370" spans="1:37">
      <c r="A370" s="2" t="s">
        <v>501</v>
      </c>
      <c r="B370" s="3" t="s">
        <v>636</v>
      </c>
      <c r="C370" s="3">
        <v>394000</v>
      </c>
      <c r="D370" t="e">
        <v>#N/A</v>
      </c>
      <c r="E370" t="e">
        <v>#N/A</v>
      </c>
      <c r="F370" t="e">
        <v>#N/A</v>
      </c>
      <c r="G370" t="e">
        <v>#N/A</v>
      </c>
      <c r="H370" t="e">
        <v>#N/A</v>
      </c>
      <c r="I370" t="e">
        <v>#N/A</v>
      </c>
      <c r="J370" t="e">
        <v>#N/A</v>
      </c>
      <c r="K370" t="e">
        <v>#N/A</v>
      </c>
      <c r="L370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>
        <v>43.91</v>
      </c>
      <c r="W370">
        <v>394000</v>
      </c>
      <c r="X370">
        <f t="shared" si="40"/>
        <v>394000</v>
      </c>
      <c r="Y370">
        <f t="shared" si="41"/>
        <v>0</v>
      </c>
      <c r="Z370" cm="1">
        <f t="array" aca="1" ref="Z370" ca="1">SumCellsByColor($B370:$U370,Z$2)</f>
        <v>394000</v>
      </c>
      <c r="AA370" cm="1">
        <f t="array" aca="1" ref="AA370" ca="1">SumCellsByColor($B370:$U370,AA$2)</f>
        <v>0</v>
      </c>
      <c r="AB370" cm="1">
        <f t="array" aca="1" ref="AB370" ca="1">SumCellsByColor($B370:$U370,AB$2)</f>
        <v>0</v>
      </c>
      <c r="AC370" cm="1">
        <f t="array" aca="1" ref="AC370" ca="1">SumCellsByColor($B370:$U370,AC$2)</f>
        <v>0</v>
      </c>
      <c r="AD370" cm="1">
        <f t="array" aca="1" ref="AD370" ca="1">IFERROR(SumCellsByColor($B370:$U370,AD$2), 0)</f>
        <v>0</v>
      </c>
      <c r="AE370" t="e" cm="1">
        <f t="array" aca="1" ref="AE370" ca="1">SumCellsByColor($B370:$U370,AE$2)</f>
        <v>#VALUE!</v>
      </c>
      <c r="AF370">
        <f t="shared" ca="1" si="42"/>
        <v>0</v>
      </c>
      <c r="AG370">
        <f t="shared" ca="1" si="43"/>
        <v>1</v>
      </c>
      <c r="AH370">
        <f t="shared" ca="1" si="44"/>
        <v>0</v>
      </c>
      <c r="AI370">
        <f t="shared" ca="1" si="45"/>
        <v>1</v>
      </c>
      <c r="AJ370">
        <f t="shared" ca="1" si="46"/>
        <v>0</v>
      </c>
      <c r="AK370">
        <f t="shared" si="47"/>
        <v>0</v>
      </c>
    </row>
    <row r="371" spans="1:37">
      <c r="A371" s="2" t="s">
        <v>502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  <c r="H371" t="e">
        <v>#N/A</v>
      </c>
      <c r="I371" t="e">
        <v>#N/A</v>
      </c>
      <c r="J371" t="e">
        <v>#N/A</v>
      </c>
      <c r="K371" t="e">
        <v>#N/A</v>
      </c>
      <c r="L371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  <c r="W371" t="e">
        <v>#N/A</v>
      </c>
      <c r="X371">
        <f t="shared" si="40"/>
        <v>0</v>
      </c>
      <c r="Y371" t="e">
        <f t="shared" si="41"/>
        <v>#N/A</v>
      </c>
      <c r="Z371" cm="1">
        <f t="array" aca="1" ref="Z371" ca="1">SumCellsByColor($B371:$U371,Z$2)</f>
        <v>0</v>
      </c>
      <c r="AA371" cm="1">
        <f t="array" aca="1" ref="AA371" ca="1">SumCellsByColor($B371:$U371,AA$2)</f>
        <v>0</v>
      </c>
      <c r="AB371" cm="1">
        <f t="array" aca="1" ref="AB371" ca="1">SumCellsByColor($B371:$U371,AB$2)</f>
        <v>0</v>
      </c>
      <c r="AC371" cm="1">
        <f t="array" aca="1" ref="AC371" ca="1">SumCellsByColor($B371:$U371,AC$2)</f>
        <v>0</v>
      </c>
      <c r="AD371" cm="1">
        <f t="array" aca="1" ref="AD371" ca="1">IFERROR(SumCellsByColor($B371:$U371,AD$2), 0)</f>
        <v>0</v>
      </c>
      <c r="AE371" t="e" cm="1">
        <f t="array" aca="1" ref="AE371" ca="1">SumCellsByColor($B371:$U371,AE$2)</f>
        <v>#VALUE!</v>
      </c>
      <c r="AF371" t="e">
        <f t="shared" ca="1" si="42"/>
        <v>#DIV/0!</v>
      </c>
      <c r="AG371" t="e">
        <f t="shared" ca="1" si="43"/>
        <v>#DIV/0!</v>
      </c>
      <c r="AH371" t="e">
        <f t="shared" ca="1" si="44"/>
        <v>#DIV/0!</v>
      </c>
      <c r="AI371" t="e">
        <f t="shared" ca="1" si="45"/>
        <v>#DIV/0!</v>
      </c>
      <c r="AJ371" t="e">
        <f t="shared" ca="1" si="46"/>
        <v>#DIV/0!</v>
      </c>
      <c r="AK371">
        <f t="shared" si="47"/>
        <v>1</v>
      </c>
    </row>
    <row r="372" spans="1:37">
      <c r="A372" s="2" t="s">
        <v>503</v>
      </c>
      <c r="B372" s="3" t="s">
        <v>636</v>
      </c>
      <c r="C372" s="3">
        <v>1210433</v>
      </c>
      <c r="D372" t="e">
        <v>#N/A</v>
      </c>
      <c r="E372" t="e">
        <v>#N/A</v>
      </c>
      <c r="F372" t="e">
        <v>#N/A</v>
      </c>
      <c r="G372" t="e">
        <v>#N/A</v>
      </c>
      <c r="H372" t="e">
        <v>#N/A</v>
      </c>
      <c r="I372" t="e">
        <v>#N/A</v>
      </c>
      <c r="J372" t="e">
        <v>#N/A</v>
      </c>
      <c r="K372" t="e">
        <v>#N/A</v>
      </c>
      <c r="L37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>
        <v>27.85</v>
      </c>
      <c r="W372">
        <v>1210433</v>
      </c>
      <c r="X372">
        <f t="shared" si="40"/>
        <v>1210433</v>
      </c>
      <c r="Y372">
        <f t="shared" si="41"/>
        <v>0</v>
      </c>
      <c r="Z372" cm="1">
        <f t="array" aca="1" ref="Z372" ca="1">SumCellsByColor($B372:$U372,Z$2)</f>
        <v>1210433</v>
      </c>
      <c r="AA372" cm="1">
        <f t="array" aca="1" ref="AA372" ca="1">SumCellsByColor($B372:$U372,AA$2)</f>
        <v>0</v>
      </c>
      <c r="AB372" cm="1">
        <f t="array" aca="1" ref="AB372" ca="1">SumCellsByColor($B372:$U372,AB$2)</f>
        <v>0</v>
      </c>
      <c r="AC372" cm="1">
        <f t="array" aca="1" ref="AC372" ca="1">SumCellsByColor($B372:$U372,AC$2)</f>
        <v>0</v>
      </c>
      <c r="AD372" cm="1">
        <f t="array" aca="1" ref="AD372" ca="1">IFERROR(SumCellsByColor($B372:$U372,AD$2), 0)</f>
        <v>0</v>
      </c>
      <c r="AE372" t="e" cm="1">
        <f t="array" aca="1" ref="AE372" ca="1">SumCellsByColor($B372:$U372,AE$2)</f>
        <v>#VALUE!</v>
      </c>
      <c r="AF372">
        <f t="shared" ca="1" si="42"/>
        <v>0</v>
      </c>
      <c r="AG372">
        <f t="shared" ca="1" si="43"/>
        <v>1</v>
      </c>
      <c r="AH372">
        <f t="shared" ca="1" si="44"/>
        <v>0</v>
      </c>
      <c r="AI372">
        <f t="shared" ca="1" si="45"/>
        <v>1</v>
      </c>
      <c r="AJ372">
        <f t="shared" ca="1" si="46"/>
        <v>0</v>
      </c>
      <c r="AK372">
        <f t="shared" si="47"/>
        <v>0</v>
      </c>
    </row>
    <row r="373" spans="1:37">
      <c r="A373" s="2" t="s">
        <v>504</v>
      </c>
      <c r="B373" s="3" t="s">
        <v>636</v>
      </c>
      <c r="C373" s="3">
        <v>8251400</v>
      </c>
      <c r="D373" t="e">
        <v>#N/A</v>
      </c>
      <c r="E373" t="e">
        <v>#N/A</v>
      </c>
      <c r="F373" t="s">
        <v>77</v>
      </c>
      <c r="G373">
        <v>633500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>
        <v>29.68</v>
      </c>
      <c r="W373">
        <v>8884900</v>
      </c>
      <c r="X373">
        <f t="shared" si="40"/>
        <v>8884900</v>
      </c>
      <c r="Y373">
        <f t="shared" si="41"/>
        <v>0</v>
      </c>
      <c r="Z373" cm="1">
        <f t="array" aca="1" ref="Z373" ca="1">SumCellsByColor($B373:$U373,Z$2)</f>
        <v>8251400</v>
      </c>
      <c r="AA373" cm="1">
        <f t="array" aca="1" ref="AA373" ca="1">SumCellsByColor($B373:$U373,AA$2)</f>
        <v>0</v>
      </c>
      <c r="AB373" cm="1">
        <f t="array" aca="1" ref="AB373" ca="1">SumCellsByColor($B373:$U373,AB$2)</f>
        <v>0</v>
      </c>
      <c r="AC373" cm="1">
        <f t="array" aca="1" ref="AC373" ca="1">SumCellsByColor($B373:$U373,AC$2)</f>
        <v>0</v>
      </c>
      <c r="AD373" cm="1">
        <f t="array" aca="1" ref="AD373" ca="1">IFERROR(SumCellsByColor($B373:$U373,AD$2), 0)</f>
        <v>0</v>
      </c>
      <c r="AE373" t="e" cm="1">
        <f t="array" aca="1" ref="AE373" ca="1">SumCellsByColor($B373:$U373,AE$2)</f>
        <v>#VALUE!</v>
      </c>
      <c r="AF373">
        <f t="shared" ca="1" si="42"/>
        <v>0</v>
      </c>
      <c r="AG373">
        <f t="shared" ca="1" si="43"/>
        <v>0.92869925379013829</v>
      </c>
      <c r="AH373" t="str">
        <f t="shared" ca="1" si="44"/>
        <v>#N/A</v>
      </c>
      <c r="AI373">
        <f t="shared" ca="1" si="45"/>
        <v>0.92869925379013829</v>
      </c>
      <c r="AJ373">
        <f t="shared" ca="1" si="46"/>
        <v>1</v>
      </c>
      <c r="AK373">
        <f t="shared" si="47"/>
        <v>0</v>
      </c>
    </row>
    <row r="374" spans="1:37">
      <c r="A374" s="2" t="s">
        <v>505</v>
      </c>
      <c r="B374" s="3" t="s">
        <v>636</v>
      </c>
      <c r="C374" s="3">
        <v>21573540</v>
      </c>
      <c r="D374" t="e">
        <v>#N/A</v>
      </c>
      <c r="E374" t="e">
        <v>#N/A</v>
      </c>
      <c r="F374" t="s">
        <v>77</v>
      </c>
      <c r="G374">
        <v>19913000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>
        <v>15.2</v>
      </c>
      <c r="W374">
        <v>39951000</v>
      </c>
      <c r="X374">
        <f t="shared" si="40"/>
        <v>41486540</v>
      </c>
      <c r="Y374">
        <f t="shared" si="41"/>
        <v>-1535540</v>
      </c>
      <c r="Z374" cm="1">
        <f t="array" aca="1" ref="Z374" ca="1">SumCellsByColor($B374:$U374,Z$2)</f>
        <v>21573540</v>
      </c>
      <c r="AA374" cm="1">
        <f t="array" aca="1" ref="AA374" ca="1">SumCellsByColor($B374:$U374,AA$2)</f>
        <v>0</v>
      </c>
      <c r="AB374" cm="1">
        <f t="array" aca="1" ref="AB374" ca="1">SumCellsByColor($B374:$U374,AB$2)</f>
        <v>0</v>
      </c>
      <c r="AC374" cm="1">
        <f t="array" aca="1" ref="AC374" ca="1">SumCellsByColor($B374:$U374,AC$2)</f>
        <v>0</v>
      </c>
      <c r="AD374" cm="1">
        <f t="array" aca="1" ref="AD374" ca="1">IFERROR(SumCellsByColor($B374:$U374,AD$2), 0)</f>
        <v>0</v>
      </c>
      <c r="AE374" t="e" cm="1">
        <f t="array" aca="1" ref="AE374" ca="1">SumCellsByColor($B374:$U374,AE$2)</f>
        <v>#VALUE!</v>
      </c>
      <c r="AF374">
        <f t="shared" ca="1" si="42"/>
        <v>0</v>
      </c>
      <c r="AG374">
        <f t="shared" ca="1" si="43"/>
        <v>0.5200129969864925</v>
      </c>
      <c r="AH374" t="str">
        <f t="shared" ca="1" si="44"/>
        <v>#N/A</v>
      </c>
      <c r="AI374">
        <f t="shared" ca="1" si="45"/>
        <v>0.5200129969864925</v>
      </c>
      <c r="AJ374">
        <f t="shared" ca="1" si="46"/>
        <v>1</v>
      </c>
      <c r="AK374">
        <f t="shared" si="47"/>
        <v>0</v>
      </c>
    </row>
    <row r="375" spans="1:37">
      <c r="A375" s="2" t="s">
        <v>506</v>
      </c>
      <c r="B375" s="3" t="s">
        <v>636</v>
      </c>
      <c r="C375" s="3">
        <v>4118873</v>
      </c>
      <c r="D375" t="e">
        <v>#N/A</v>
      </c>
      <c r="E375" t="e">
        <v>#N/A</v>
      </c>
      <c r="F375" t="e">
        <v>#N/A</v>
      </c>
      <c r="G375" t="e">
        <v>#N/A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>
        <v>22.34</v>
      </c>
      <c r="W375">
        <v>4118873</v>
      </c>
      <c r="X375">
        <f t="shared" si="40"/>
        <v>4118873</v>
      </c>
      <c r="Y375">
        <f t="shared" si="41"/>
        <v>0</v>
      </c>
      <c r="Z375" cm="1">
        <f t="array" aca="1" ref="Z375" ca="1">SumCellsByColor($B375:$U375,Z$2)</f>
        <v>4118873</v>
      </c>
      <c r="AA375" cm="1">
        <f t="array" aca="1" ref="AA375" ca="1">SumCellsByColor($B375:$U375,AA$2)</f>
        <v>0</v>
      </c>
      <c r="AB375" cm="1">
        <f t="array" aca="1" ref="AB375" ca="1">SumCellsByColor($B375:$U375,AB$2)</f>
        <v>0</v>
      </c>
      <c r="AC375" cm="1">
        <f t="array" aca="1" ref="AC375" ca="1">SumCellsByColor($B375:$U375,AC$2)</f>
        <v>0</v>
      </c>
      <c r="AD375" cm="1">
        <f t="array" aca="1" ref="AD375" ca="1">IFERROR(SumCellsByColor($B375:$U375,AD$2), 0)</f>
        <v>0</v>
      </c>
      <c r="AE375" t="e" cm="1">
        <f t="array" aca="1" ref="AE375" ca="1">SumCellsByColor($B375:$U375,AE$2)</f>
        <v>#VALUE!</v>
      </c>
      <c r="AF375">
        <f t="shared" ca="1" si="42"/>
        <v>0</v>
      </c>
      <c r="AG375">
        <f t="shared" ca="1" si="43"/>
        <v>1</v>
      </c>
      <c r="AH375">
        <f t="shared" ca="1" si="44"/>
        <v>0</v>
      </c>
      <c r="AI375">
        <f t="shared" ca="1" si="45"/>
        <v>1</v>
      </c>
      <c r="AJ375">
        <f t="shared" ca="1" si="46"/>
        <v>0</v>
      </c>
      <c r="AK375">
        <f t="shared" si="47"/>
        <v>0</v>
      </c>
    </row>
    <row r="376" spans="1:37">
      <c r="A376" s="2" t="s">
        <v>507</v>
      </c>
      <c r="B376" s="3" t="s">
        <v>636</v>
      </c>
      <c r="C376" s="3">
        <v>6761900</v>
      </c>
      <c r="D376" t="e">
        <v>#N/A</v>
      </c>
      <c r="E376" t="e">
        <v>#N/A</v>
      </c>
      <c r="F376" t="e">
        <v>#N/A</v>
      </c>
      <c r="G376" t="e">
        <v>#N/A</v>
      </c>
      <c r="H376" t="e">
        <v>#N/A</v>
      </c>
      <c r="I376" t="e">
        <v>#N/A</v>
      </c>
      <c r="J376" t="e">
        <v>#N/A</v>
      </c>
      <c r="K376" t="e">
        <v>#N/A</v>
      </c>
      <c r="L376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>
        <v>1.54</v>
      </c>
      <c r="W376">
        <v>6761900</v>
      </c>
      <c r="X376">
        <f t="shared" si="40"/>
        <v>6761900</v>
      </c>
      <c r="Y376">
        <f t="shared" si="41"/>
        <v>0</v>
      </c>
      <c r="Z376" cm="1">
        <f t="array" aca="1" ref="Z376" ca="1">SumCellsByColor($B376:$U376,Z$2)</f>
        <v>6761900</v>
      </c>
      <c r="AA376" cm="1">
        <f t="array" aca="1" ref="AA376" ca="1">SumCellsByColor($B376:$U376,AA$2)</f>
        <v>0</v>
      </c>
      <c r="AB376" cm="1">
        <f t="array" aca="1" ref="AB376" ca="1">SumCellsByColor($B376:$U376,AB$2)</f>
        <v>0</v>
      </c>
      <c r="AC376" cm="1">
        <f t="array" aca="1" ref="AC376" ca="1">SumCellsByColor($B376:$U376,AC$2)</f>
        <v>0</v>
      </c>
      <c r="AD376" cm="1">
        <f t="array" aca="1" ref="AD376" ca="1">IFERROR(SumCellsByColor($B376:$U376,AD$2), 0)</f>
        <v>0</v>
      </c>
      <c r="AE376" t="e" cm="1">
        <f t="array" aca="1" ref="AE376" ca="1">SumCellsByColor($B376:$U376,AE$2)</f>
        <v>#VALUE!</v>
      </c>
      <c r="AF376">
        <f t="shared" ca="1" si="42"/>
        <v>0</v>
      </c>
      <c r="AG376">
        <f t="shared" ca="1" si="43"/>
        <v>1</v>
      </c>
      <c r="AH376">
        <f t="shared" ca="1" si="44"/>
        <v>0</v>
      </c>
      <c r="AI376">
        <f t="shared" ca="1" si="45"/>
        <v>1</v>
      </c>
      <c r="AJ376">
        <f t="shared" ca="1" si="46"/>
        <v>0</v>
      </c>
      <c r="AK376">
        <f t="shared" si="47"/>
        <v>0</v>
      </c>
    </row>
    <row r="377" spans="1:37">
      <c r="A377" s="2" t="s">
        <v>508</v>
      </c>
      <c r="B377" s="3" t="s">
        <v>636</v>
      </c>
      <c r="C377" s="3">
        <v>23704000</v>
      </c>
      <c r="D377" t="e">
        <v>#N/A</v>
      </c>
      <c r="E377" t="e">
        <v>#N/A</v>
      </c>
      <c r="F377" t="s">
        <v>7</v>
      </c>
      <c r="G377">
        <v>2840000</v>
      </c>
      <c r="H377" t="e">
        <v>#N/A</v>
      </c>
      <c r="I377" t="e">
        <v>#N/A</v>
      </c>
      <c r="J377" t="e">
        <v>#N/A</v>
      </c>
      <c r="K377" t="e">
        <v>#N/A</v>
      </c>
      <c r="L377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 t="e">
        <v>#N/A</v>
      </c>
      <c r="V377">
        <v>30.7</v>
      </c>
      <c r="W377">
        <v>26544000</v>
      </c>
      <c r="X377">
        <f t="shared" si="40"/>
        <v>26544000</v>
      </c>
      <c r="Y377">
        <f t="shared" si="41"/>
        <v>0</v>
      </c>
      <c r="Z377" cm="1">
        <f t="array" aca="1" ref="Z377" ca="1">SumCellsByColor($B377:$U377,Z$2)</f>
        <v>23704000</v>
      </c>
      <c r="AA377" cm="1">
        <f t="array" aca="1" ref="AA377" ca="1">SumCellsByColor($B377:$U377,AA$2)</f>
        <v>0</v>
      </c>
      <c r="AB377" cm="1">
        <f t="array" aca="1" ref="AB377" ca="1">SumCellsByColor($B377:$U377,AB$2)</f>
        <v>0</v>
      </c>
      <c r="AC377" cm="1">
        <f t="array" aca="1" ref="AC377" ca="1">SumCellsByColor($B377:$U377,AC$2)</f>
        <v>0</v>
      </c>
      <c r="AD377" cm="1">
        <f t="array" aca="1" ref="AD377" ca="1">IFERROR(SumCellsByColor($B377:$U377,AD$2), 0)</f>
        <v>0</v>
      </c>
      <c r="AE377" t="e" cm="1">
        <f t="array" aca="1" ref="AE377" ca="1">SumCellsByColor($B377:$U377,AE$2)</f>
        <v>#VALUE!</v>
      </c>
      <c r="AF377">
        <f t="shared" ca="1" si="42"/>
        <v>0</v>
      </c>
      <c r="AG377">
        <f t="shared" ca="1" si="43"/>
        <v>0.89300783604581069</v>
      </c>
      <c r="AH377" t="str">
        <f t="shared" ca="1" si="44"/>
        <v>#N/A</v>
      </c>
      <c r="AI377">
        <f t="shared" ca="1" si="45"/>
        <v>0.89300783604581069</v>
      </c>
      <c r="AJ377">
        <f t="shared" ca="1" si="46"/>
        <v>1</v>
      </c>
      <c r="AK377">
        <f t="shared" si="47"/>
        <v>0</v>
      </c>
    </row>
    <row r="378" spans="1:37">
      <c r="A378" s="2" t="s">
        <v>509</v>
      </c>
      <c r="B378" s="3" t="s">
        <v>636</v>
      </c>
      <c r="C378" s="3">
        <v>6660000</v>
      </c>
      <c r="D378" t="e">
        <v>#N/A</v>
      </c>
      <c r="E378" t="e">
        <v>#N/A</v>
      </c>
      <c r="F378" t="s">
        <v>7</v>
      </c>
      <c r="G378">
        <v>188000</v>
      </c>
      <c r="H378" t="e">
        <v>#N/A</v>
      </c>
      <c r="I378" t="e">
        <v>#N/A</v>
      </c>
      <c r="J378" t="e">
        <v>#N/A</v>
      </c>
      <c r="K378" t="e">
        <v>#N/A</v>
      </c>
      <c r="L378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 t="e">
        <v>#N/A</v>
      </c>
      <c r="V378">
        <v>19.850000000000001</v>
      </c>
      <c r="W378">
        <v>6848000</v>
      </c>
      <c r="X378">
        <f t="shared" si="40"/>
        <v>6848000</v>
      </c>
      <c r="Y378">
        <f t="shared" si="41"/>
        <v>0</v>
      </c>
      <c r="Z378" cm="1">
        <f t="array" aca="1" ref="Z378" ca="1">SumCellsByColor($B378:$U378,Z$2)</f>
        <v>6660000</v>
      </c>
      <c r="AA378" cm="1">
        <f t="array" aca="1" ref="AA378" ca="1">SumCellsByColor($B378:$U378,AA$2)</f>
        <v>0</v>
      </c>
      <c r="AB378" cm="1">
        <f t="array" aca="1" ref="AB378" ca="1">SumCellsByColor($B378:$U378,AB$2)</f>
        <v>0</v>
      </c>
      <c r="AC378" cm="1">
        <f t="array" aca="1" ref="AC378" ca="1">SumCellsByColor($B378:$U378,AC$2)</f>
        <v>0</v>
      </c>
      <c r="AD378" cm="1">
        <f t="array" aca="1" ref="AD378" ca="1">IFERROR(SumCellsByColor($B378:$U378,AD$2), 0)</f>
        <v>0</v>
      </c>
      <c r="AE378" t="e" cm="1">
        <f t="array" aca="1" ref="AE378" ca="1">SumCellsByColor($B378:$U378,AE$2)</f>
        <v>#VALUE!</v>
      </c>
      <c r="AF378">
        <f t="shared" ca="1" si="42"/>
        <v>0</v>
      </c>
      <c r="AG378">
        <f t="shared" ca="1" si="43"/>
        <v>0.97254672897196259</v>
      </c>
      <c r="AH378" t="str">
        <f t="shared" ca="1" si="44"/>
        <v>#N/A</v>
      </c>
      <c r="AI378">
        <f t="shared" ca="1" si="45"/>
        <v>0.97254672897196259</v>
      </c>
      <c r="AJ378">
        <f t="shared" ca="1" si="46"/>
        <v>1</v>
      </c>
      <c r="AK378">
        <f t="shared" si="47"/>
        <v>0</v>
      </c>
    </row>
    <row r="379" spans="1:37">
      <c r="A379" s="2" t="s">
        <v>510</v>
      </c>
      <c r="B379" s="3" t="s">
        <v>636</v>
      </c>
      <c r="C379" s="3">
        <v>721201</v>
      </c>
      <c r="D379" t="e">
        <v>#N/A</v>
      </c>
      <c r="E379" t="e">
        <v>#N/A</v>
      </c>
      <c r="F379" t="e">
        <v>#N/A</v>
      </c>
      <c r="G379" t="e">
        <v>#N/A</v>
      </c>
      <c r="H379" t="e">
        <v>#N/A</v>
      </c>
      <c r="I379" t="e">
        <v>#N/A</v>
      </c>
      <c r="J379" t="e">
        <v>#N/A</v>
      </c>
      <c r="K379" t="e">
        <v>#N/A</v>
      </c>
      <c r="L379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>
        <v>69.67</v>
      </c>
      <c r="W379">
        <v>721201</v>
      </c>
      <c r="X379">
        <f t="shared" si="40"/>
        <v>721201</v>
      </c>
      <c r="Y379">
        <f t="shared" si="41"/>
        <v>0</v>
      </c>
      <c r="Z379" cm="1">
        <f t="array" aca="1" ref="Z379" ca="1">SumCellsByColor($B379:$U379,Z$2)</f>
        <v>721201</v>
      </c>
      <c r="AA379" cm="1">
        <f t="array" aca="1" ref="AA379" ca="1">SumCellsByColor($B379:$U379,AA$2)</f>
        <v>0</v>
      </c>
      <c r="AB379" cm="1">
        <f t="array" aca="1" ref="AB379" ca="1">SumCellsByColor($B379:$U379,AB$2)</f>
        <v>0</v>
      </c>
      <c r="AC379" cm="1">
        <f t="array" aca="1" ref="AC379" ca="1">SumCellsByColor($B379:$U379,AC$2)</f>
        <v>0</v>
      </c>
      <c r="AD379" cm="1">
        <f t="array" aca="1" ref="AD379" ca="1">IFERROR(SumCellsByColor($B379:$U379,AD$2), 0)</f>
        <v>0</v>
      </c>
      <c r="AE379" t="e" cm="1">
        <f t="array" aca="1" ref="AE379" ca="1">SumCellsByColor($B379:$U379,AE$2)</f>
        <v>#VALUE!</v>
      </c>
      <c r="AF379">
        <f t="shared" ca="1" si="42"/>
        <v>0</v>
      </c>
      <c r="AG379">
        <f t="shared" ca="1" si="43"/>
        <v>1</v>
      </c>
      <c r="AH379">
        <f t="shared" ca="1" si="44"/>
        <v>0</v>
      </c>
      <c r="AI379">
        <f t="shared" ca="1" si="45"/>
        <v>1</v>
      </c>
      <c r="AJ379">
        <f t="shared" ca="1" si="46"/>
        <v>0</v>
      </c>
      <c r="AK379">
        <f t="shared" si="47"/>
        <v>0</v>
      </c>
    </row>
    <row r="380" spans="1:37">
      <c r="A380" s="2" t="s">
        <v>511</v>
      </c>
      <c r="B380" s="3" t="s">
        <v>636</v>
      </c>
      <c r="C380" s="3">
        <v>4131892</v>
      </c>
      <c r="D380" t="e">
        <v>#N/A</v>
      </c>
      <c r="E380" t="e">
        <v>#N/A</v>
      </c>
      <c r="F380" t="s">
        <v>77</v>
      </c>
      <c r="G380">
        <v>27159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>
        <v>4.8899999999999997</v>
      </c>
      <c r="W380">
        <v>4159051</v>
      </c>
      <c r="X380">
        <f t="shared" si="40"/>
        <v>4159051</v>
      </c>
      <c r="Y380">
        <f t="shared" si="41"/>
        <v>0</v>
      </c>
      <c r="Z380" cm="1">
        <f t="array" aca="1" ref="Z380" ca="1">SumCellsByColor($B380:$U380,Z$2)</f>
        <v>4131892</v>
      </c>
      <c r="AA380" cm="1">
        <f t="array" aca="1" ref="AA380" ca="1">SumCellsByColor($B380:$U380,AA$2)</f>
        <v>0</v>
      </c>
      <c r="AB380" cm="1">
        <f t="array" aca="1" ref="AB380" ca="1">SumCellsByColor($B380:$U380,AB$2)</f>
        <v>0</v>
      </c>
      <c r="AC380" cm="1">
        <f t="array" aca="1" ref="AC380" ca="1">SumCellsByColor($B380:$U380,AC$2)</f>
        <v>0</v>
      </c>
      <c r="AD380" cm="1">
        <f t="array" aca="1" ref="AD380" ca="1">IFERROR(SumCellsByColor($B380:$U380,AD$2), 0)</f>
        <v>0</v>
      </c>
      <c r="AE380" t="e" cm="1">
        <f t="array" aca="1" ref="AE380" ca="1">SumCellsByColor($B380:$U380,AE$2)</f>
        <v>#VALUE!</v>
      </c>
      <c r="AF380">
        <f t="shared" ca="1" si="42"/>
        <v>0</v>
      </c>
      <c r="AG380">
        <f t="shared" ca="1" si="43"/>
        <v>0.99346990455274531</v>
      </c>
      <c r="AH380" t="str">
        <f t="shared" ca="1" si="44"/>
        <v>#N/A</v>
      </c>
      <c r="AI380">
        <f t="shared" ca="1" si="45"/>
        <v>0.99346990455274531</v>
      </c>
      <c r="AJ380">
        <f t="shared" ca="1" si="46"/>
        <v>1</v>
      </c>
      <c r="AK380">
        <f t="shared" si="47"/>
        <v>0</v>
      </c>
    </row>
    <row r="381" spans="1:37">
      <c r="A381" s="2" t="s">
        <v>512</v>
      </c>
      <c r="B381" s="3" t="s">
        <v>636</v>
      </c>
      <c r="C381" s="3">
        <v>203143</v>
      </c>
      <c r="D381" t="e">
        <v>#N/A</v>
      </c>
      <c r="E381" t="e">
        <v>#N/A</v>
      </c>
      <c r="F381" t="e">
        <v>#N/A</v>
      </c>
      <c r="G381" t="e">
        <v>#N/A</v>
      </c>
      <c r="H381" t="e">
        <v>#N/A</v>
      </c>
      <c r="I381" t="e">
        <v>#N/A</v>
      </c>
      <c r="J381" t="e">
        <v>#N/A</v>
      </c>
      <c r="K381" t="e">
        <v>#N/A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>
        <v>30.09</v>
      </c>
      <c r="W381">
        <v>203143</v>
      </c>
      <c r="X381">
        <f t="shared" si="40"/>
        <v>203143</v>
      </c>
      <c r="Y381">
        <f t="shared" si="41"/>
        <v>0</v>
      </c>
      <c r="Z381" cm="1">
        <f t="array" aca="1" ref="Z381" ca="1">SumCellsByColor($B381:$U381,Z$2)</f>
        <v>203143</v>
      </c>
      <c r="AA381" cm="1">
        <f t="array" aca="1" ref="AA381" ca="1">SumCellsByColor($B381:$U381,AA$2)</f>
        <v>0</v>
      </c>
      <c r="AB381" cm="1">
        <f t="array" aca="1" ref="AB381" ca="1">SumCellsByColor($B381:$U381,AB$2)</f>
        <v>0</v>
      </c>
      <c r="AC381" cm="1">
        <f t="array" aca="1" ref="AC381" ca="1">SumCellsByColor($B381:$U381,AC$2)</f>
        <v>0</v>
      </c>
      <c r="AD381" cm="1">
        <f t="array" aca="1" ref="AD381" ca="1">IFERROR(SumCellsByColor($B381:$U381,AD$2), 0)</f>
        <v>0</v>
      </c>
      <c r="AE381" t="e" cm="1">
        <f t="array" aca="1" ref="AE381" ca="1">SumCellsByColor($B381:$U381,AE$2)</f>
        <v>#VALUE!</v>
      </c>
      <c r="AF381">
        <f t="shared" ca="1" si="42"/>
        <v>0</v>
      </c>
      <c r="AG381">
        <f t="shared" ca="1" si="43"/>
        <v>1</v>
      </c>
      <c r="AH381">
        <f t="shared" ca="1" si="44"/>
        <v>0</v>
      </c>
      <c r="AI381">
        <f t="shared" ca="1" si="45"/>
        <v>1</v>
      </c>
      <c r="AJ381">
        <f t="shared" ca="1" si="46"/>
        <v>0</v>
      </c>
      <c r="AK381">
        <f t="shared" si="47"/>
        <v>0</v>
      </c>
    </row>
    <row r="382" spans="1:37">
      <c r="A382" s="2" t="s">
        <v>513</v>
      </c>
      <c r="B382" s="3" t="s">
        <v>636</v>
      </c>
      <c r="C382" s="3">
        <v>1681104</v>
      </c>
      <c r="D382" t="e">
        <v>#N/A</v>
      </c>
      <c r="E382" t="e">
        <v>#N/A</v>
      </c>
      <c r="F382" t="s">
        <v>514</v>
      </c>
      <c r="G382">
        <v>711588</v>
      </c>
      <c r="H382" t="s">
        <v>107</v>
      </c>
      <c r="I382">
        <v>804088</v>
      </c>
      <c r="J382" t="e">
        <v>#N/A</v>
      </c>
      <c r="K382" t="e">
        <v>#N/A</v>
      </c>
      <c r="L382" t="e">
        <v>#N/A</v>
      </c>
      <c r="M382" t="e">
        <v>#N/A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>
        <v>40.54</v>
      </c>
      <c r="W382">
        <v>3196780</v>
      </c>
      <c r="X382">
        <f t="shared" si="40"/>
        <v>3196780</v>
      </c>
      <c r="Y382">
        <f t="shared" si="41"/>
        <v>0</v>
      </c>
      <c r="Z382" cm="1">
        <f t="array" aca="1" ref="Z382" ca="1">SumCellsByColor($B382:$U382,Z$2)</f>
        <v>1681104</v>
      </c>
      <c r="AA382" cm="1">
        <f t="array" aca="1" ref="AA382" ca="1">SumCellsByColor($B382:$U382,AA$2)</f>
        <v>0</v>
      </c>
      <c r="AB382" cm="1">
        <f t="array" aca="1" ref="AB382" ca="1">SumCellsByColor($B382:$U382,AB$2)</f>
        <v>0</v>
      </c>
      <c r="AC382" cm="1">
        <f t="array" aca="1" ref="AC382" ca="1">SumCellsByColor($B382:$U382,AC$2)</f>
        <v>0</v>
      </c>
      <c r="AD382" cm="1">
        <f t="array" aca="1" ref="AD382" ca="1">IFERROR(SumCellsByColor($B382:$U382,AD$2), 0)</f>
        <v>0</v>
      </c>
      <c r="AE382" t="e" cm="1">
        <f t="array" aca="1" ref="AE382" ca="1">SumCellsByColor($B382:$U382,AE$2)</f>
        <v>#VALUE!</v>
      </c>
      <c r="AF382">
        <f t="shared" ca="1" si="42"/>
        <v>0</v>
      </c>
      <c r="AG382">
        <f t="shared" ca="1" si="43"/>
        <v>0.52587416087437988</v>
      </c>
      <c r="AH382" t="str">
        <f t="shared" ca="1" si="44"/>
        <v>#N/A</v>
      </c>
      <c r="AI382">
        <f t="shared" ca="1" si="45"/>
        <v>0.52587416087437988</v>
      </c>
      <c r="AJ382">
        <f t="shared" ca="1" si="46"/>
        <v>1</v>
      </c>
      <c r="AK382">
        <f t="shared" si="47"/>
        <v>0</v>
      </c>
    </row>
    <row r="383" spans="1:37">
      <c r="A383" s="2" t="s">
        <v>515</v>
      </c>
      <c r="B383" s="3" t="s">
        <v>636</v>
      </c>
      <c r="C383" s="3">
        <v>1793301</v>
      </c>
      <c r="D383" t="e">
        <v>#N/A</v>
      </c>
      <c r="E383" t="e">
        <v>#N/A</v>
      </c>
      <c r="F383" t="e">
        <v>#N/A</v>
      </c>
      <c r="G383" t="e">
        <v>#N/A</v>
      </c>
      <c r="H383" t="e">
        <v>#N/A</v>
      </c>
      <c r="I383" t="e">
        <v>#N/A</v>
      </c>
      <c r="J383" t="e">
        <v>#N/A</v>
      </c>
      <c r="K383" t="e">
        <v>#N/A</v>
      </c>
      <c r="L383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U383" t="e">
        <v>#N/A</v>
      </c>
      <c r="V383">
        <v>9.83</v>
      </c>
      <c r="W383">
        <v>1793301</v>
      </c>
      <c r="X383">
        <f t="shared" si="40"/>
        <v>1793301</v>
      </c>
      <c r="Y383">
        <f t="shared" si="41"/>
        <v>0</v>
      </c>
      <c r="Z383" cm="1">
        <f t="array" aca="1" ref="Z383" ca="1">SumCellsByColor($B383:$U383,Z$2)</f>
        <v>1793301</v>
      </c>
      <c r="AA383" cm="1">
        <f t="array" aca="1" ref="AA383" ca="1">SumCellsByColor($B383:$U383,AA$2)</f>
        <v>0</v>
      </c>
      <c r="AB383" cm="1">
        <f t="array" aca="1" ref="AB383" ca="1">SumCellsByColor($B383:$U383,AB$2)</f>
        <v>0</v>
      </c>
      <c r="AC383" cm="1">
        <f t="array" aca="1" ref="AC383" ca="1">SumCellsByColor($B383:$U383,AC$2)</f>
        <v>0</v>
      </c>
      <c r="AD383" cm="1">
        <f t="array" aca="1" ref="AD383" ca="1">IFERROR(SumCellsByColor($B383:$U383,AD$2), 0)</f>
        <v>0</v>
      </c>
      <c r="AE383" t="e" cm="1">
        <f t="array" aca="1" ref="AE383" ca="1">SumCellsByColor($B383:$U383,AE$2)</f>
        <v>#VALUE!</v>
      </c>
      <c r="AF383">
        <f t="shared" ca="1" si="42"/>
        <v>0</v>
      </c>
      <c r="AG383">
        <f t="shared" ca="1" si="43"/>
        <v>1</v>
      </c>
      <c r="AH383">
        <f t="shared" ca="1" si="44"/>
        <v>0</v>
      </c>
      <c r="AI383">
        <f t="shared" ca="1" si="45"/>
        <v>1</v>
      </c>
      <c r="AJ383">
        <f t="shared" ca="1" si="46"/>
        <v>0</v>
      </c>
      <c r="AK383">
        <f t="shared" si="47"/>
        <v>0</v>
      </c>
    </row>
    <row r="384" spans="1:37">
      <c r="A384" s="2" t="s">
        <v>516</v>
      </c>
      <c r="B384" t="e">
        <v>#N/A</v>
      </c>
      <c r="C384" t="e">
        <v>#N/A</v>
      </c>
      <c r="D384" t="e">
        <v>#N/A</v>
      </c>
      <c r="E384" t="e">
        <v>#N/A</v>
      </c>
      <c r="F384" t="e">
        <v>#N/A</v>
      </c>
      <c r="G384" t="e">
        <v>#N/A</v>
      </c>
      <c r="H384" t="e">
        <v>#N/A</v>
      </c>
      <c r="I384" t="e">
        <v>#N/A</v>
      </c>
      <c r="J384" t="e">
        <v>#N/A</v>
      </c>
      <c r="K384" t="e">
        <v>#N/A</v>
      </c>
      <c r="L384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>
        <v>15.78</v>
      </c>
      <c r="W384">
        <v>3421162</v>
      </c>
      <c r="X384">
        <f t="shared" si="40"/>
        <v>0</v>
      </c>
      <c r="Y384">
        <f t="shared" si="41"/>
        <v>3421162</v>
      </c>
      <c r="Z384" cm="1">
        <f t="array" aca="1" ref="Z384" ca="1">SumCellsByColor($B384:$U384,Z$2)</f>
        <v>0</v>
      </c>
      <c r="AA384" cm="1">
        <f t="array" aca="1" ref="AA384" ca="1">SumCellsByColor($B384:$U384,AA$2)</f>
        <v>0</v>
      </c>
      <c r="AB384" cm="1">
        <f t="array" aca="1" ref="AB384" ca="1">SumCellsByColor($B384:$U384,AB$2)</f>
        <v>0</v>
      </c>
      <c r="AC384" cm="1">
        <f t="array" aca="1" ref="AC384" ca="1">SumCellsByColor($B384:$U384,AC$2)</f>
        <v>0</v>
      </c>
      <c r="AD384" cm="1">
        <f t="array" aca="1" ref="AD384" ca="1">IFERROR(SumCellsByColor($B384:$U384,AD$2), 0)</f>
        <v>0</v>
      </c>
      <c r="AE384" t="e" cm="1">
        <f t="array" aca="1" ref="AE384" ca="1">SumCellsByColor($B384:$U384,AE$2)</f>
        <v>#VALUE!</v>
      </c>
      <c r="AF384" t="e">
        <f t="shared" ca="1" si="42"/>
        <v>#DIV/0!</v>
      </c>
      <c r="AG384" t="e">
        <f t="shared" ca="1" si="43"/>
        <v>#DIV/0!</v>
      </c>
      <c r="AH384" t="e">
        <f t="shared" ca="1" si="44"/>
        <v>#DIV/0!</v>
      </c>
      <c r="AI384" t="e">
        <f t="shared" ca="1" si="45"/>
        <v>#DIV/0!</v>
      </c>
      <c r="AJ384" t="e">
        <f t="shared" ca="1" si="46"/>
        <v>#DIV/0!</v>
      </c>
      <c r="AK384">
        <f t="shared" si="47"/>
        <v>1</v>
      </c>
    </row>
    <row r="385" spans="1:37">
      <c r="A385" s="2" t="s">
        <v>517</v>
      </c>
      <c r="B385" t="e">
        <v>#N/A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  <c r="H385" t="e">
        <v>#N/A</v>
      </c>
      <c r="I385" t="e">
        <v>#N/A</v>
      </c>
      <c r="J385" t="e">
        <v>#N/A</v>
      </c>
      <c r="K385" t="e">
        <v>#N/A</v>
      </c>
      <c r="L385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>
        <v>29.46</v>
      </c>
      <c r="W385">
        <v>16610000</v>
      </c>
      <c r="X385">
        <f t="shared" si="40"/>
        <v>0</v>
      </c>
      <c r="Y385">
        <f t="shared" si="41"/>
        <v>16610000</v>
      </c>
      <c r="Z385" cm="1">
        <f t="array" aca="1" ref="Z385" ca="1">SumCellsByColor($B385:$U385,Z$2)</f>
        <v>0</v>
      </c>
      <c r="AA385" cm="1">
        <f t="array" aca="1" ref="AA385" ca="1">SumCellsByColor($B385:$U385,AA$2)</f>
        <v>0</v>
      </c>
      <c r="AB385" cm="1">
        <f t="array" aca="1" ref="AB385" ca="1">SumCellsByColor($B385:$U385,AB$2)</f>
        <v>0</v>
      </c>
      <c r="AC385" cm="1">
        <f t="array" aca="1" ref="AC385" ca="1">SumCellsByColor($B385:$U385,AC$2)</f>
        <v>0</v>
      </c>
      <c r="AD385" cm="1">
        <f t="array" aca="1" ref="AD385" ca="1">IFERROR(SumCellsByColor($B385:$U385,AD$2), 0)</f>
        <v>0</v>
      </c>
      <c r="AE385" t="e" cm="1">
        <f t="array" aca="1" ref="AE385" ca="1">SumCellsByColor($B385:$U385,AE$2)</f>
        <v>#VALUE!</v>
      </c>
      <c r="AF385" t="e">
        <f t="shared" ca="1" si="42"/>
        <v>#DIV/0!</v>
      </c>
      <c r="AG385" t="e">
        <f t="shared" ca="1" si="43"/>
        <v>#DIV/0!</v>
      </c>
      <c r="AH385" t="e">
        <f t="shared" ca="1" si="44"/>
        <v>#DIV/0!</v>
      </c>
      <c r="AI385" t="e">
        <f t="shared" ca="1" si="45"/>
        <v>#DIV/0!</v>
      </c>
      <c r="AJ385" t="e">
        <f t="shared" ca="1" si="46"/>
        <v>#DIV/0!</v>
      </c>
      <c r="AK385">
        <f t="shared" si="47"/>
        <v>1</v>
      </c>
    </row>
    <row r="386" spans="1:37">
      <c r="A386" s="2" t="s">
        <v>518</v>
      </c>
      <c r="B386" s="3" t="s">
        <v>636</v>
      </c>
      <c r="C386" s="3">
        <v>4794700</v>
      </c>
      <c r="D386" t="e">
        <v>#N/A</v>
      </c>
      <c r="E386" t="e">
        <v>#N/A</v>
      </c>
      <c r="F386" t="e">
        <v>#N/A</v>
      </c>
      <c r="G386" t="e">
        <v>#N/A</v>
      </c>
      <c r="H386" t="e">
        <v>#N/A</v>
      </c>
      <c r="I386" t="e">
        <v>#N/A</v>
      </c>
      <c r="J386" t="e">
        <v>#N/A</v>
      </c>
      <c r="K386" t="e">
        <v>#N/A</v>
      </c>
      <c r="L386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>
        <v>10.66</v>
      </c>
      <c r="W386">
        <v>4794700</v>
      </c>
      <c r="X386">
        <f t="shared" si="40"/>
        <v>4794700</v>
      </c>
      <c r="Y386">
        <f t="shared" si="41"/>
        <v>0</v>
      </c>
      <c r="Z386" cm="1">
        <f t="array" aca="1" ref="Z386" ca="1">SumCellsByColor($B386:$U386,Z$2)</f>
        <v>4794700</v>
      </c>
      <c r="AA386" cm="1">
        <f t="array" aca="1" ref="AA386" ca="1">SumCellsByColor($B386:$U386,AA$2)</f>
        <v>0</v>
      </c>
      <c r="AB386" cm="1">
        <f t="array" aca="1" ref="AB386" ca="1">SumCellsByColor($B386:$U386,AB$2)</f>
        <v>0</v>
      </c>
      <c r="AC386" cm="1">
        <f t="array" aca="1" ref="AC386" ca="1">SumCellsByColor($B386:$U386,AC$2)</f>
        <v>0</v>
      </c>
      <c r="AD386" cm="1">
        <f t="array" aca="1" ref="AD386" ca="1">IFERROR(SumCellsByColor($B386:$U386,AD$2), 0)</f>
        <v>0</v>
      </c>
      <c r="AE386" t="e" cm="1">
        <f t="array" aca="1" ref="AE386" ca="1">SumCellsByColor($B386:$U386,AE$2)</f>
        <v>#VALUE!</v>
      </c>
      <c r="AF386">
        <f t="shared" ca="1" si="42"/>
        <v>0</v>
      </c>
      <c r="AG386">
        <f t="shared" ca="1" si="43"/>
        <v>1</v>
      </c>
      <c r="AH386">
        <f t="shared" ca="1" si="44"/>
        <v>0</v>
      </c>
      <c r="AI386">
        <f t="shared" ca="1" si="45"/>
        <v>1</v>
      </c>
      <c r="AJ386">
        <f t="shared" ca="1" si="46"/>
        <v>0</v>
      </c>
      <c r="AK386">
        <f t="shared" si="47"/>
        <v>0</v>
      </c>
    </row>
    <row r="387" spans="1:37">
      <c r="A387" s="2" t="s">
        <v>519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  <c r="H387" t="e">
        <v>#N/A</v>
      </c>
      <c r="I387" t="e">
        <v>#N/A</v>
      </c>
      <c r="J387" t="e">
        <v>#N/A</v>
      </c>
      <c r="K387" t="e">
        <v>#N/A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>
        <v>11.82</v>
      </c>
      <c r="W387">
        <v>1955528</v>
      </c>
      <c r="X387">
        <f t="shared" si="40"/>
        <v>0</v>
      </c>
      <c r="Y387">
        <f t="shared" si="41"/>
        <v>1955528</v>
      </c>
      <c r="Z387" cm="1">
        <f t="array" aca="1" ref="Z387" ca="1">SumCellsByColor($B387:$U387,Z$2)</f>
        <v>0</v>
      </c>
      <c r="AA387" cm="1">
        <f t="array" aca="1" ref="AA387" ca="1">SumCellsByColor($B387:$U387,AA$2)</f>
        <v>0</v>
      </c>
      <c r="AB387" cm="1">
        <f t="array" aca="1" ref="AB387" ca="1">SumCellsByColor($B387:$U387,AB$2)</f>
        <v>0</v>
      </c>
      <c r="AC387" cm="1">
        <f t="array" aca="1" ref="AC387" ca="1">SumCellsByColor($B387:$U387,AC$2)</f>
        <v>0</v>
      </c>
      <c r="AD387" cm="1">
        <f t="array" aca="1" ref="AD387" ca="1">IFERROR(SumCellsByColor($B387:$U387,AD$2), 0)</f>
        <v>0</v>
      </c>
      <c r="AE387" t="e" cm="1">
        <f t="array" aca="1" ref="AE387" ca="1">SumCellsByColor($B387:$U387,AE$2)</f>
        <v>#VALUE!</v>
      </c>
      <c r="AF387" t="e">
        <f t="shared" ca="1" si="42"/>
        <v>#DIV/0!</v>
      </c>
      <c r="AG387" t="e">
        <f t="shared" ca="1" si="43"/>
        <v>#DIV/0!</v>
      </c>
      <c r="AH387" t="e">
        <f t="shared" ca="1" si="44"/>
        <v>#DIV/0!</v>
      </c>
      <c r="AI387" t="e">
        <f t="shared" ca="1" si="45"/>
        <v>#DIV/0!</v>
      </c>
      <c r="AJ387" t="e">
        <f t="shared" ca="1" si="46"/>
        <v>#DIV/0!</v>
      </c>
      <c r="AK387">
        <f t="shared" si="47"/>
        <v>1</v>
      </c>
    </row>
    <row r="388" spans="1:37">
      <c r="A388" s="2" t="s">
        <v>520</v>
      </c>
      <c r="B388" s="3" t="s">
        <v>636</v>
      </c>
      <c r="C388" s="3">
        <v>178388</v>
      </c>
      <c r="D388" t="e">
        <v>#N/A</v>
      </c>
      <c r="E388" t="e">
        <v>#N/A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>
        <v>52.73</v>
      </c>
      <c r="W388">
        <v>178388</v>
      </c>
      <c r="X388">
        <f t="shared" ref="X388:X451" si="48">SUMIF(B388:U388,"&lt;&gt;#n/a")</f>
        <v>178388</v>
      </c>
      <c r="Y388">
        <f t="shared" ref="Y388:Y451" si="49">W388-X388</f>
        <v>0</v>
      </c>
      <c r="Z388" cm="1">
        <f t="array" aca="1" ref="Z388" ca="1">SumCellsByColor($B388:$U388,Z$2)</f>
        <v>178388</v>
      </c>
      <c r="AA388" cm="1">
        <f t="array" aca="1" ref="AA388" ca="1">SumCellsByColor($B388:$U388,AA$2)</f>
        <v>0</v>
      </c>
      <c r="AB388" cm="1">
        <f t="array" aca="1" ref="AB388" ca="1">SumCellsByColor($B388:$U388,AB$2)</f>
        <v>0</v>
      </c>
      <c r="AC388" cm="1">
        <f t="array" aca="1" ref="AC388" ca="1">SumCellsByColor($B388:$U388,AC$2)</f>
        <v>0</v>
      </c>
      <c r="AD388" cm="1">
        <f t="array" aca="1" ref="AD388" ca="1">IFERROR(SumCellsByColor($B388:$U388,AD$2), 0)</f>
        <v>0</v>
      </c>
      <c r="AE388" t="e" cm="1">
        <f t="array" aca="1" ref="AE388" ca="1">SumCellsByColor($B388:$U388,AE$2)</f>
        <v>#VALUE!</v>
      </c>
      <c r="AF388">
        <f t="shared" ref="AF388:AF451" ca="1" si="50">(AB388+AD388)/X388</f>
        <v>0</v>
      </c>
      <c r="AG388">
        <f t="shared" ref="AG388:AG451" ca="1" si="51">Z388/X388</f>
        <v>1</v>
      </c>
      <c r="AH388">
        <f t="shared" ref="AH388:AH451" ca="1" si="52">IF(SUM(AB388:AD388)&gt;0,SUM(AB388:AD388)/X388, IF(AI388=1,0,"#N/A"))</f>
        <v>0</v>
      </c>
      <c r="AI388">
        <f t="shared" ref="AI388:AI451" ca="1" si="53">SUM(Z388:AA388)/X388</f>
        <v>1</v>
      </c>
      <c r="AJ388">
        <f t="shared" ref="AJ388:AJ451" ca="1" si="54">IF(AH388="#N/A",1,0)</f>
        <v>0</v>
      </c>
      <c r="AK388">
        <f t="shared" ref="AK388:AK451" si="55">IF(X388=0,1,0)</f>
        <v>0</v>
      </c>
    </row>
    <row r="389" spans="1:37">
      <c r="A389" s="2" t="s">
        <v>521</v>
      </c>
      <c r="B389" s="3" t="s">
        <v>637</v>
      </c>
      <c r="C389" s="3">
        <v>13847000</v>
      </c>
      <c r="D389" t="e">
        <v>#N/A</v>
      </c>
      <c r="E389" t="e">
        <v>#N/A</v>
      </c>
      <c r="F389" t="s">
        <v>7</v>
      </c>
      <c r="G389">
        <v>3048000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>
        <v>6.5</v>
      </c>
      <c r="W389">
        <v>16895000</v>
      </c>
      <c r="X389">
        <f t="shared" si="48"/>
        <v>16895000</v>
      </c>
      <c r="Y389">
        <f t="shared" si="49"/>
        <v>0</v>
      </c>
      <c r="Z389" cm="1">
        <f t="array" aca="1" ref="Z389" ca="1">SumCellsByColor($B389:$U389,Z$2)</f>
        <v>13847000</v>
      </c>
      <c r="AA389" cm="1">
        <f t="array" aca="1" ref="AA389" ca="1">SumCellsByColor($B389:$U389,AA$2)</f>
        <v>0</v>
      </c>
      <c r="AB389" cm="1">
        <f t="array" aca="1" ref="AB389" ca="1">SumCellsByColor($B389:$U389,AB$2)</f>
        <v>0</v>
      </c>
      <c r="AC389" cm="1">
        <f t="array" aca="1" ref="AC389" ca="1">SumCellsByColor($B389:$U389,AC$2)</f>
        <v>0</v>
      </c>
      <c r="AD389" cm="1">
        <f t="array" aca="1" ref="AD389" ca="1">IFERROR(SumCellsByColor($B389:$U389,AD$2), 0)</f>
        <v>0</v>
      </c>
      <c r="AE389" t="e" cm="1">
        <f t="array" aca="1" ref="AE389" ca="1">SumCellsByColor($B389:$U389,AE$2)</f>
        <v>#VALUE!</v>
      </c>
      <c r="AF389">
        <f t="shared" ca="1" si="50"/>
        <v>0</v>
      </c>
      <c r="AG389">
        <f t="shared" ca="1" si="51"/>
        <v>0.81959159514649305</v>
      </c>
      <c r="AH389" t="str">
        <f t="shared" ca="1" si="52"/>
        <v>#N/A</v>
      </c>
      <c r="AI389">
        <f t="shared" ca="1" si="53"/>
        <v>0.81959159514649305</v>
      </c>
      <c r="AJ389">
        <f t="shared" ca="1" si="54"/>
        <v>1</v>
      </c>
      <c r="AK389">
        <f t="shared" si="55"/>
        <v>0</v>
      </c>
    </row>
    <row r="390" spans="1:37">
      <c r="A390" s="2" t="s">
        <v>522</v>
      </c>
      <c r="B390" s="3" t="s">
        <v>636</v>
      </c>
      <c r="C390" s="3">
        <v>16231000</v>
      </c>
      <c r="D390" t="e">
        <v>#N/A</v>
      </c>
      <c r="E390" t="e">
        <v>#N/A</v>
      </c>
      <c r="F390" s="12" t="s">
        <v>23</v>
      </c>
      <c r="G390" s="5">
        <v>4413000</v>
      </c>
      <c r="H390" t="s">
        <v>41</v>
      </c>
      <c r="I390">
        <v>3319000</v>
      </c>
      <c r="J390" t="s">
        <v>30</v>
      </c>
      <c r="K390">
        <v>2820000</v>
      </c>
      <c r="L390" t="s">
        <v>523</v>
      </c>
      <c r="M390">
        <v>-200000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>
        <v>11.15</v>
      </c>
      <c r="W390">
        <v>26206000</v>
      </c>
      <c r="X390">
        <f t="shared" si="48"/>
        <v>26583000</v>
      </c>
      <c r="Y390">
        <f t="shared" si="49"/>
        <v>-377000</v>
      </c>
      <c r="Z390" cm="1">
        <f t="array" aca="1" ref="Z390" ca="1">SumCellsByColor($B390:$U390,Z$2)</f>
        <v>16231000</v>
      </c>
      <c r="AA390" cm="1">
        <f t="array" aca="1" ref="AA390" ca="1">SumCellsByColor($B390:$U390,AA$2)</f>
        <v>0</v>
      </c>
      <c r="AB390" cm="1">
        <f t="array" aca="1" ref="AB390" ca="1">SumCellsByColor($B390:$U390,AB$2)</f>
        <v>4413000</v>
      </c>
      <c r="AC390" cm="1">
        <f t="array" aca="1" ref="AC390" ca="1">SumCellsByColor($B390:$U390,AC$2)</f>
        <v>0</v>
      </c>
      <c r="AD390" cm="1">
        <f t="array" aca="1" ref="AD390" ca="1">IFERROR(SumCellsByColor($B390:$U390,AD$2), 0)</f>
        <v>0</v>
      </c>
      <c r="AE390" t="e" cm="1">
        <f t="array" aca="1" ref="AE390" ca="1">SumCellsByColor($B390:$U390,AE$2)</f>
        <v>#VALUE!</v>
      </c>
      <c r="AF390">
        <f t="shared" ca="1" si="50"/>
        <v>0.16600835120189594</v>
      </c>
      <c r="AG390">
        <f t="shared" ca="1" si="51"/>
        <v>0.61057818906820149</v>
      </c>
      <c r="AH390">
        <f t="shared" ca="1" si="52"/>
        <v>0.16600835120189594</v>
      </c>
      <c r="AI390">
        <f t="shared" ca="1" si="53"/>
        <v>0.61057818906820149</v>
      </c>
      <c r="AJ390">
        <f t="shared" ca="1" si="54"/>
        <v>0</v>
      </c>
      <c r="AK390">
        <f t="shared" si="55"/>
        <v>0</v>
      </c>
    </row>
    <row r="391" spans="1:37">
      <c r="A391" s="2" t="s">
        <v>524</v>
      </c>
      <c r="B391" s="4" t="s">
        <v>117</v>
      </c>
      <c r="C391" s="4">
        <v>31764</v>
      </c>
      <c r="D391" t="e">
        <v>#N/A</v>
      </c>
      <c r="E391" t="e">
        <v>#N/A</v>
      </c>
      <c r="F391" s="12" t="s">
        <v>23</v>
      </c>
      <c r="G391" s="5">
        <v>4230</v>
      </c>
      <c r="H391" t="s">
        <v>228</v>
      </c>
      <c r="I391">
        <v>6433</v>
      </c>
      <c r="J391" t="e">
        <v>#N/A</v>
      </c>
      <c r="K391" t="e">
        <v>#N/A</v>
      </c>
      <c r="L391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>
        <v>-54.7</v>
      </c>
      <c r="W391">
        <v>42428</v>
      </c>
      <c r="X391">
        <f t="shared" si="48"/>
        <v>42427</v>
      </c>
      <c r="Y391">
        <f t="shared" si="49"/>
        <v>1</v>
      </c>
      <c r="Z391" cm="1">
        <f t="array" aca="1" ref="Z391" ca="1">SumCellsByColor($B391:$U391,Z$2)</f>
        <v>0</v>
      </c>
      <c r="AA391" cm="1">
        <f t="array" aca="1" ref="AA391" ca="1">SumCellsByColor($B391:$U391,AA$2)</f>
        <v>31764</v>
      </c>
      <c r="AB391" cm="1">
        <f t="array" aca="1" ref="AB391" ca="1">SumCellsByColor($B391:$U391,AB$2)</f>
        <v>4230</v>
      </c>
      <c r="AC391" cm="1">
        <f t="array" aca="1" ref="AC391" ca="1">SumCellsByColor($B391:$U391,AC$2)</f>
        <v>0</v>
      </c>
      <c r="AD391" cm="1">
        <f t="array" aca="1" ref="AD391" ca="1">IFERROR(SumCellsByColor($B391:$U391,AD$2), 0)</f>
        <v>0</v>
      </c>
      <c r="AE391" t="e" cm="1">
        <f t="array" aca="1" ref="AE391" ca="1">SumCellsByColor($B391:$U391,AE$2)</f>
        <v>#VALUE!</v>
      </c>
      <c r="AF391">
        <f t="shared" ca="1" si="50"/>
        <v>9.9700662314092442E-2</v>
      </c>
      <c r="AG391">
        <f t="shared" ca="1" si="51"/>
        <v>0</v>
      </c>
      <c r="AH391">
        <f t="shared" ca="1" si="52"/>
        <v>9.9700662314092442E-2</v>
      </c>
      <c r="AI391">
        <f t="shared" ca="1" si="53"/>
        <v>0.74867419332029128</v>
      </c>
      <c r="AJ391">
        <f t="shared" ca="1" si="54"/>
        <v>0</v>
      </c>
      <c r="AK391">
        <f t="shared" si="55"/>
        <v>0</v>
      </c>
    </row>
    <row r="392" spans="1:37">
      <c r="A392" s="2" t="s">
        <v>525</v>
      </c>
      <c r="B392" s="3" t="s">
        <v>636</v>
      </c>
      <c r="C392" s="3">
        <v>3808161</v>
      </c>
      <c r="D392" t="e">
        <v>#N/A</v>
      </c>
      <c r="E392" t="e">
        <v>#N/A</v>
      </c>
      <c r="F392" t="e">
        <v>#N/A</v>
      </c>
      <c r="G392" t="e">
        <v>#N/A</v>
      </c>
      <c r="H392" t="e">
        <v>#N/A</v>
      </c>
      <c r="I392" t="e">
        <v>#N/A</v>
      </c>
      <c r="J392" t="e">
        <v>#N/A</v>
      </c>
      <c r="K392" t="e">
        <v>#N/A</v>
      </c>
      <c r="L39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>
        <v>22.67</v>
      </c>
      <c r="W392">
        <v>3808161</v>
      </c>
      <c r="X392">
        <f t="shared" si="48"/>
        <v>3808161</v>
      </c>
      <c r="Y392">
        <f t="shared" si="49"/>
        <v>0</v>
      </c>
      <c r="Z392" cm="1">
        <f t="array" aca="1" ref="Z392" ca="1">SumCellsByColor($B392:$U392,Z$2)</f>
        <v>3808161</v>
      </c>
      <c r="AA392" cm="1">
        <f t="array" aca="1" ref="AA392" ca="1">SumCellsByColor($B392:$U392,AA$2)</f>
        <v>0</v>
      </c>
      <c r="AB392" cm="1">
        <f t="array" aca="1" ref="AB392" ca="1">SumCellsByColor($B392:$U392,AB$2)</f>
        <v>0</v>
      </c>
      <c r="AC392" cm="1">
        <f t="array" aca="1" ref="AC392" ca="1">SumCellsByColor($B392:$U392,AC$2)</f>
        <v>0</v>
      </c>
      <c r="AD392" cm="1">
        <f t="array" aca="1" ref="AD392" ca="1">IFERROR(SumCellsByColor($B392:$U392,AD$2), 0)</f>
        <v>0</v>
      </c>
      <c r="AE392" t="e" cm="1">
        <f t="array" aca="1" ref="AE392" ca="1">SumCellsByColor($B392:$U392,AE$2)</f>
        <v>#VALUE!</v>
      </c>
      <c r="AF392">
        <f t="shared" ca="1" si="50"/>
        <v>0</v>
      </c>
      <c r="AG392">
        <f t="shared" ca="1" si="51"/>
        <v>1</v>
      </c>
      <c r="AH392">
        <f t="shared" ca="1" si="52"/>
        <v>0</v>
      </c>
      <c r="AI392">
        <f t="shared" ca="1" si="53"/>
        <v>1</v>
      </c>
      <c r="AJ392">
        <f t="shared" ca="1" si="54"/>
        <v>0</v>
      </c>
      <c r="AK392">
        <f t="shared" si="55"/>
        <v>0</v>
      </c>
    </row>
    <row r="393" spans="1:37">
      <c r="A393" s="2" t="s">
        <v>526</v>
      </c>
      <c r="B393" s="3" t="s">
        <v>637</v>
      </c>
      <c r="C393" s="3">
        <v>2103300</v>
      </c>
      <c r="D393" t="e">
        <v>#N/A</v>
      </c>
      <c r="E393" t="e">
        <v>#N/A</v>
      </c>
      <c r="F393" t="e">
        <v>#N/A</v>
      </c>
      <c r="G393" t="e">
        <v>#N/A</v>
      </c>
      <c r="H393" t="e">
        <v>#N/A</v>
      </c>
      <c r="I393" t="e">
        <v>#N/A</v>
      </c>
      <c r="J393" t="e">
        <v>#N/A</v>
      </c>
      <c r="K393" t="e">
        <v>#N/A</v>
      </c>
      <c r="L393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>
        <v>22.25</v>
      </c>
      <c r="W393">
        <v>2103300</v>
      </c>
      <c r="X393">
        <f t="shared" si="48"/>
        <v>2103300</v>
      </c>
      <c r="Y393">
        <f t="shared" si="49"/>
        <v>0</v>
      </c>
      <c r="Z393" cm="1">
        <f t="array" aca="1" ref="Z393" ca="1">SumCellsByColor($B393:$U393,Z$2)</f>
        <v>2103300</v>
      </c>
      <c r="AA393" cm="1">
        <f t="array" aca="1" ref="AA393" ca="1">SumCellsByColor($B393:$U393,AA$2)</f>
        <v>0</v>
      </c>
      <c r="AB393" cm="1">
        <f t="array" aca="1" ref="AB393" ca="1">SumCellsByColor($B393:$U393,AB$2)</f>
        <v>0</v>
      </c>
      <c r="AC393" cm="1">
        <f t="array" aca="1" ref="AC393" ca="1">SumCellsByColor($B393:$U393,AC$2)</f>
        <v>0</v>
      </c>
      <c r="AD393" cm="1">
        <f t="array" aca="1" ref="AD393" ca="1">IFERROR(SumCellsByColor($B393:$U393,AD$2), 0)</f>
        <v>0</v>
      </c>
      <c r="AE393" t="e" cm="1">
        <f t="array" aca="1" ref="AE393" ca="1">SumCellsByColor($B393:$U393,AE$2)</f>
        <v>#VALUE!</v>
      </c>
      <c r="AF393">
        <f t="shared" ca="1" si="50"/>
        <v>0</v>
      </c>
      <c r="AG393">
        <f t="shared" ca="1" si="51"/>
        <v>1</v>
      </c>
      <c r="AH393">
        <f t="shared" ca="1" si="52"/>
        <v>0</v>
      </c>
      <c r="AI393">
        <f t="shared" ca="1" si="53"/>
        <v>1</v>
      </c>
      <c r="AJ393">
        <f t="shared" ca="1" si="54"/>
        <v>0</v>
      </c>
      <c r="AK393">
        <f t="shared" si="55"/>
        <v>0</v>
      </c>
    </row>
    <row r="394" spans="1:37">
      <c r="A394" s="2" t="s">
        <v>527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>
        <v>11.06</v>
      </c>
      <c r="W394">
        <v>8167000</v>
      </c>
      <c r="X394">
        <f t="shared" si="48"/>
        <v>0</v>
      </c>
      <c r="Y394">
        <f t="shared" si="49"/>
        <v>8167000</v>
      </c>
      <c r="Z394" cm="1">
        <f t="array" aca="1" ref="Z394" ca="1">SumCellsByColor($B394:$U394,Z$2)</f>
        <v>0</v>
      </c>
      <c r="AA394" cm="1">
        <f t="array" aca="1" ref="AA394" ca="1">SumCellsByColor($B394:$U394,AA$2)</f>
        <v>0</v>
      </c>
      <c r="AB394" cm="1">
        <f t="array" aca="1" ref="AB394" ca="1">SumCellsByColor($B394:$U394,AB$2)</f>
        <v>0</v>
      </c>
      <c r="AC394" cm="1">
        <f t="array" aca="1" ref="AC394" ca="1">SumCellsByColor($B394:$U394,AC$2)</f>
        <v>0</v>
      </c>
      <c r="AD394" cm="1">
        <f t="array" aca="1" ref="AD394" ca="1">IFERROR(SumCellsByColor($B394:$U394,AD$2), 0)</f>
        <v>0</v>
      </c>
      <c r="AE394" t="e" cm="1">
        <f t="array" aca="1" ref="AE394" ca="1">SumCellsByColor($B394:$U394,AE$2)</f>
        <v>#VALUE!</v>
      </c>
      <c r="AF394" t="e">
        <f t="shared" ca="1" si="50"/>
        <v>#DIV/0!</v>
      </c>
      <c r="AG394" t="e">
        <f t="shared" ca="1" si="51"/>
        <v>#DIV/0!</v>
      </c>
      <c r="AH394" t="e">
        <f t="shared" ca="1" si="52"/>
        <v>#DIV/0!</v>
      </c>
      <c r="AI394" t="e">
        <f t="shared" ca="1" si="53"/>
        <v>#DIV/0!</v>
      </c>
      <c r="AJ394" t="e">
        <f t="shared" ca="1" si="54"/>
        <v>#DIV/0!</v>
      </c>
      <c r="AK394">
        <f t="shared" si="55"/>
        <v>1</v>
      </c>
    </row>
    <row r="395" spans="1:37">
      <c r="A395" s="2" t="s">
        <v>528</v>
      </c>
      <c r="B395" s="3" t="s">
        <v>636</v>
      </c>
      <c r="C395" s="3">
        <v>2397065</v>
      </c>
      <c r="D395" t="e">
        <v>#N/A</v>
      </c>
      <c r="E395" t="e">
        <v>#N/A</v>
      </c>
      <c r="F395" t="s">
        <v>107</v>
      </c>
      <c r="G395">
        <v>302254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>
        <v>9.31</v>
      </c>
      <c r="W395">
        <v>2699319</v>
      </c>
      <c r="X395">
        <f t="shared" si="48"/>
        <v>2699319</v>
      </c>
      <c r="Y395">
        <f t="shared" si="49"/>
        <v>0</v>
      </c>
      <c r="Z395" cm="1">
        <f t="array" aca="1" ref="Z395" ca="1">SumCellsByColor($B395:$U395,Z$2)</f>
        <v>2397065</v>
      </c>
      <c r="AA395" cm="1">
        <f t="array" aca="1" ref="AA395" ca="1">SumCellsByColor($B395:$U395,AA$2)</f>
        <v>0</v>
      </c>
      <c r="AB395" cm="1">
        <f t="array" aca="1" ref="AB395" ca="1">SumCellsByColor($B395:$U395,AB$2)</f>
        <v>0</v>
      </c>
      <c r="AC395" cm="1">
        <f t="array" aca="1" ref="AC395" ca="1">SumCellsByColor($B395:$U395,AC$2)</f>
        <v>0</v>
      </c>
      <c r="AD395" cm="1">
        <f t="array" aca="1" ref="AD395" ca="1">IFERROR(SumCellsByColor($B395:$U395,AD$2), 0)</f>
        <v>0</v>
      </c>
      <c r="AE395" t="e" cm="1">
        <f t="array" aca="1" ref="AE395" ca="1">SumCellsByColor($B395:$U395,AE$2)</f>
        <v>#VALUE!</v>
      </c>
      <c r="AF395">
        <f t="shared" ca="1" si="50"/>
        <v>0</v>
      </c>
      <c r="AG395">
        <f t="shared" ca="1" si="51"/>
        <v>0.88802583170051408</v>
      </c>
      <c r="AH395" t="str">
        <f t="shared" ca="1" si="52"/>
        <v>#N/A</v>
      </c>
      <c r="AI395">
        <f t="shared" ca="1" si="53"/>
        <v>0.88802583170051408</v>
      </c>
      <c r="AJ395">
        <f t="shared" ca="1" si="54"/>
        <v>1</v>
      </c>
      <c r="AK395">
        <f t="shared" si="55"/>
        <v>0</v>
      </c>
    </row>
    <row r="396" spans="1:37">
      <c r="A396" s="2" t="s">
        <v>529</v>
      </c>
      <c r="B396" s="3" t="s">
        <v>636</v>
      </c>
      <c r="C396" s="3">
        <v>5573000</v>
      </c>
      <c r="D396" t="e">
        <v>#N/A</v>
      </c>
      <c r="E396" t="e">
        <v>#N/A</v>
      </c>
      <c r="F396" s="12" t="s">
        <v>23</v>
      </c>
      <c r="G396" s="5">
        <v>778000</v>
      </c>
      <c r="H396" t="s">
        <v>36</v>
      </c>
      <c r="I396">
        <v>323000</v>
      </c>
      <c r="J396" t="s">
        <v>43</v>
      </c>
      <c r="K396">
        <v>322000</v>
      </c>
      <c r="L396" t="s">
        <v>37</v>
      </c>
      <c r="M396">
        <v>155000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>
        <v>15.86</v>
      </c>
      <c r="W396">
        <v>7151000</v>
      </c>
      <c r="X396">
        <f t="shared" si="48"/>
        <v>7151000</v>
      </c>
      <c r="Y396">
        <f t="shared" si="49"/>
        <v>0</v>
      </c>
      <c r="Z396" cm="1">
        <f t="array" aca="1" ref="Z396" ca="1">SumCellsByColor($B396:$U396,Z$2)</f>
        <v>5573000</v>
      </c>
      <c r="AA396" cm="1">
        <f t="array" aca="1" ref="AA396" ca="1">SumCellsByColor($B396:$U396,AA$2)</f>
        <v>0</v>
      </c>
      <c r="AB396" cm="1">
        <f t="array" aca="1" ref="AB396" ca="1">SumCellsByColor($B396:$U396,AB$2)</f>
        <v>778000</v>
      </c>
      <c r="AC396" cm="1">
        <f t="array" aca="1" ref="AC396" ca="1">SumCellsByColor($B396:$U396,AC$2)</f>
        <v>0</v>
      </c>
      <c r="AD396" cm="1">
        <f t="array" aca="1" ref="AD396" ca="1">IFERROR(SumCellsByColor($B396:$U396,AD$2), 0)</f>
        <v>0</v>
      </c>
      <c r="AE396" t="e" cm="1">
        <f t="array" aca="1" ref="AE396" ca="1">SumCellsByColor($B396:$U396,AE$2)</f>
        <v>#VALUE!</v>
      </c>
      <c r="AF396">
        <f t="shared" ca="1" si="50"/>
        <v>0.10879597259124597</v>
      </c>
      <c r="AG396">
        <f t="shared" ca="1" si="51"/>
        <v>0.77933156201929799</v>
      </c>
      <c r="AH396">
        <f t="shared" ca="1" si="52"/>
        <v>0.10879597259124597</v>
      </c>
      <c r="AI396">
        <f t="shared" ca="1" si="53"/>
        <v>0.77933156201929799</v>
      </c>
      <c r="AJ396">
        <f t="shared" ca="1" si="54"/>
        <v>0</v>
      </c>
      <c r="AK396">
        <f t="shared" si="55"/>
        <v>0</v>
      </c>
    </row>
    <row r="397" spans="1:37">
      <c r="A397" s="2" t="s">
        <v>530</v>
      </c>
      <c r="B397" s="3" t="s">
        <v>636</v>
      </c>
      <c r="C397" s="3">
        <v>1495000</v>
      </c>
      <c r="D397" t="e">
        <v>#N/A</v>
      </c>
      <c r="E397" t="e">
        <v>#N/A</v>
      </c>
      <c r="F397" s="12" t="s">
        <v>23</v>
      </c>
      <c r="G397" s="5">
        <v>552000</v>
      </c>
      <c r="H397" t="s">
        <v>41</v>
      </c>
      <c r="I397">
        <v>234000</v>
      </c>
      <c r="J397" t="s">
        <v>36</v>
      </c>
      <c r="K397">
        <v>156000</v>
      </c>
      <c r="L397" t="s">
        <v>293</v>
      </c>
      <c r="M397">
        <v>47000</v>
      </c>
      <c r="N397" t="s">
        <v>37</v>
      </c>
      <c r="O397">
        <v>26000</v>
      </c>
      <c r="P397" t="e">
        <v>#N/A</v>
      </c>
      <c r="Q397" t="e">
        <v>#N/A</v>
      </c>
      <c r="R397" t="e">
        <v>#N/A</v>
      </c>
      <c r="S397" t="e">
        <v>#N/A</v>
      </c>
      <c r="T397" t="e">
        <v>#N/A</v>
      </c>
      <c r="U397" t="e">
        <v>#N/A</v>
      </c>
      <c r="V397">
        <v>14.66</v>
      </c>
      <c r="W397">
        <v>2510000</v>
      </c>
      <c r="X397">
        <f t="shared" si="48"/>
        <v>2510000</v>
      </c>
      <c r="Y397">
        <f t="shared" si="49"/>
        <v>0</v>
      </c>
      <c r="Z397" cm="1">
        <f t="array" aca="1" ref="Z397" ca="1">SumCellsByColor($B397:$U397,Z$2)</f>
        <v>1495000</v>
      </c>
      <c r="AA397" cm="1">
        <f t="array" aca="1" ref="AA397" ca="1">SumCellsByColor($B397:$U397,AA$2)</f>
        <v>0</v>
      </c>
      <c r="AB397" cm="1">
        <f t="array" aca="1" ref="AB397" ca="1">SumCellsByColor($B397:$U397,AB$2)</f>
        <v>552000</v>
      </c>
      <c r="AC397" cm="1">
        <f t="array" aca="1" ref="AC397" ca="1">SumCellsByColor($B397:$U397,AC$2)</f>
        <v>0</v>
      </c>
      <c r="AD397" cm="1">
        <f t="array" aca="1" ref="AD397" ca="1">IFERROR(SumCellsByColor($B397:$U397,AD$2), 0)</f>
        <v>0</v>
      </c>
      <c r="AE397" t="e" cm="1">
        <f t="array" aca="1" ref="AE397" ca="1">SumCellsByColor($B397:$U397,AE$2)</f>
        <v>#VALUE!</v>
      </c>
      <c r="AF397">
        <f t="shared" ca="1" si="50"/>
        <v>0.2199203187250996</v>
      </c>
      <c r="AG397">
        <f t="shared" ca="1" si="51"/>
        <v>0.59561752988047811</v>
      </c>
      <c r="AH397">
        <f t="shared" ca="1" si="52"/>
        <v>0.2199203187250996</v>
      </c>
      <c r="AI397">
        <f t="shared" ca="1" si="53"/>
        <v>0.59561752988047811</v>
      </c>
      <c r="AJ397">
        <f t="shared" ca="1" si="54"/>
        <v>0</v>
      </c>
      <c r="AK397">
        <f t="shared" si="55"/>
        <v>0</v>
      </c>
    </row>
    <row r="398" spans="1:37">
      <c r="A398" s="2" t="s">
        <v>531</v>
      </c>
      <c r="B398" s="3" t="s">
        <v>637</v>
      </c>
      <c r="C398" s="3">
        <v>2989000</v>
      </c>
      <c r="D398" t="e">
        <v>#N/A</v>
      </c>
      <c r="E398" t="e">
        <v>#N/A</v>
      </c>
      <c r="F398" t="s">
        <v>7</v>
      </c>
      <c r="G398">
        <v>3890000</v>
      </c>
      <c r="H398" t="e">
        <v>#N/A</v>
      </c>
      <c r="I398" t="e">
        <v>#N/A</v>
      </c>
      <c r="J398" t="e">
        <v>#N/A</v>
      </c>
      <c r="K398" t="e">
        <v>#N/A</v>
      </c>
      <c r="L398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>
        <v>13.71</v>
      </c>
      <c r="W398">
        <v>6879000</v>
      </c>
      <c r="X398">
        <f t="shared" si="48"/>
        <v>6879000</v>
      </c>
      <c r="Y398">
        <f t="shared" si="49"/>
        <v>0</v>
      </c>
      <c r="Z398" cm="1">
        <f t="array" aca="1" ref="Z398" ca="1">SumCellsByColor($B398:$U398,Z$2)</f>
        <v>2989000</v>
      </c>
      <c r="AA398" cm="1">
        <f t="array" aca="1" ref="AA398" ca="1">SumCellsByColor($B398:$U398,AA$2)</f>
        <v>0</v>
      </c>
      <c r="AB398" cm="1">
        <f t="array" aca="1" ref="AB398" ca="1">SumCellsByColor($B398:$U398,AB$2)</f>
        <v>0</v>
      </c>
      <c r="AC398" cm="1">
        <f t="array" aca="1" ref="AC398" ca="1">SumCellsByColor($B398:$U398,AC$2)</f>
        <v>0</v>
      </c>
      <c r="AD398" cm="1">
        <f t="array" aca="1" ref="AD398" ca="1">IFERROR(SumCellsByColor($B398:$U398,AD$2), 0)</f>
        <v>0</v>
      </c>
      <c r="AE398" t="e" cm="1">
        <f t="array" aca="1" ref="AE398" ca="1">SumCellsByColor($B398:$U398,AE$2)</f>
        <v>#VALUE!</v>
      </c>
      <c r="AF398">
        <f t="shared" ca="1" si="50"/>
        <v>0</v>
      </c>
      <c r="AG398">
        <f t="shared" ca="1" si="51"/>
        <v>0.43451083006250907</v>
      </c>
      <c r="AH398" t="str">
        <f t="shared" ca="1" si="52"/>
        <v>#N/A</v>
      </c>
      <c r="AI398">
        <f t="shared" ca="1" si="53"/>
        <v>0.43451083006250907</v>
      </c>
      <c r="AJ398">
        <f t="shared" ca="1" si="54"/>
        <v>1</v>
      </c>
      <c r="AK398">
        <f t="shared" si="55"/>
        <v>0</v>
      </c>
    </row>
    <row r="399" spans="1:37">
      <c r="A399" s="2" t="s">
        <v>532</v>
      </c>
      <c r="B399" s="3" t="s">
        <v>636</v>
      </c>
      <c r="C399" s="3">
        <v>399786</v>
      </c>
      <c r="D399" t="e">
        <v>#N/A</v>
      </c>
      <c r="E399" t="e">
        <v>#N/A</v>
      </c>
      <c r="F399" t="s">
        <v>533</v>
      </c>
      <c r="G399">
        <v>140420</v>
      </c>
      <c r="H399" t="e">
        <v>#N/A</v>
      </c>
      <c r="I399" t="e">
        <v>#N/A</v>
      </c>
      <c r="J399" t="e">
        <v>#N/A</v>
      </c>
      <c r="K399" t="e">
        <v>#N/A</v>
      </c>
      <c r="L399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>
        <v>14.21</v>
      </c>
      <c r="W399">
        <v>503813</v>
      </c>
      <c r="X399">
        <f t="shared" si="48"/>
        <v>540206</v>
      </c>
      <c r="Y399">
        <f t="shared" si="49"/>
        <v>-36393</v>
      </c>
      <c r="Z399" cm="1">
        <f t="array" aca="1" ref="Z399" ca="1">SumCellsByColor($B399:$U399,Z$2)</f>
        <v>399786</v>
      </c>
      <c r="AA399" cm="1">
        <f t="array" aca="1" ref="AA399" ca="1">SumCellsByColor($B399:$U399,AA$2)</f>
        <v>0</v>
      </c>
      <c r="AB399" cm="1">
        <f t="array" aca="1" ref="AB399" ca="1">SumCellsByColor($B399:$U399,AB$2)</f>
        <v>0</v>
      </c>
      <c r="AC399" cm="1">
        <f t="array" aca="1" ref="AC399" ca="1">SumCellsByColor($B399:$U399,AC$2)</f>
        <v>0</v>
      </c>
      <c r="AD399" cm="1">
        <f t="array" aca="1" ref="AD399" ca="1">IFERROR(SumCellsByColor($B399:$U399,AD$2), 0)</f>
        <v>0</v>
      </c>
      <c r="AE399" t="e" cm="1">
        <f t="array" aca="1" ref="AE399" ca="1">SumCellsByColor($B399:$U399,AE$2)</f>
        <v>#VALUE!</v>
      </c>
      <c r="AF399">
        <f t="shared" ca="1" si="50"/>
        <v>0</v>
      </c>
      <c r="AG399">
        <f t="shared" ca="1" si="51"/>
        <v>0.74006212444882136</v>
      </c>
      <c r="AH399" t="str">
        <f t="shared" ca="1" si="52"/>
        <v>#N/A</v>
      </c>
      <c r="AI399">
        <f t="shared" ca="1" si="53"/>
        <v>0.74006212444882136</v>
      </c>
      <c r="AJ399">
        <f t="shared" ca="1" si="54"/>
        <v>1</v>
      </c>
      <c r="AK399">
        <f t="shared" si="55"/>
        <v>0</v>
      </c>
    </row>
    <row r="400" spans="1:37">
      <c r="A400" s="2" t="s">
        <v>534</v>
      </c>
      <c r="B400" s="3" t="s">
        <v>636</v>
      </c>
      <c r="C400" s="3">
        <v>2709039</v>
      </c>
      <c r="D400" t="e">
        <v>#N/A</v>
      </c>
      <c r="E400" t="e">
        <v>#N/A</v>
      </c>
      <c r="F400" t="e">
        <v>#N/A</v>
      </c>
      <c r="G400" t="e">
        <v>#N/A</v>
      </c>
      <c r="H400" t="e">
        <v>#N/A</v>
      </c>
      <c r="I400" t="e">
        <v>#N/A</v>
      </c>
      <c r="J400" t="e">
        <v>#N/A</v>
      </c>
      <c r="K400" t="e">
        <v>#N/A</v>
      </c>
      <c r="L400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>
        <v>8</v>
      </c>
      <c r="W400">
        <v>2709039</v>
      </c>
      <c r="X400">
        <f t="shared" si="48"/>
        <v>2709039</v>
      </c>
      <c r="Y400">
        <f t="shared" si="49"/>
        <v>0</v>
      </c>
      <c r="Z400" cm="1">
        <f t="array" aca="1" ref="Z400" ca="1">SumCellsByColor($B400:$U400,Z$2)</f>
        <v>2709039</v>
      </c>
      <c r="AA400" cm="1">
        <f t="array" aca="1" ref="AA400" ca="1">SumCellsByColor($B400:$U400,AA$2)</f>
        <v>0</v>
      </c>
      <c r="AB400" cm="1">
        <f t="array" aca="1" ref="AB400" ca="1">SumCellsByColor($B400:$U400,AB$2)</f>
        <v>0</v>
      </c>
      <c r="AC400" cm="1">
        <f t="array" aca="1" ref="AC400" ca="1">SumCellsByColor($B400:$U400,AC$2)</f>
        <v>0</v>
      </c>
      <c r="AD400" cm="1">
        <f t="array" aca="1" ref="AD400" ca="1">IFERROR(SumCellsByColor($B400:$U400,AD$2), 0)</f>
        <v>0</v>
      </c>
      <c r="AE400" t="e" cm="1">
        <f t="array" aca="1" ref="AE400" ca="1">SumCellsByColor($B400:$U400,AE$2)</f>
        <v>#VALUE!</v>
      </c>
      <c r="AF400">
        <f t="shared" ca="1" si="50"/>
        <v>0</v>
      </c>
      <c r="AG400">
        <f t="shared" ca="1" si="51"/>
        <v>1</v>
      </c>
      <c r="AH400">
        <f t="shared" ca="1" si="52"/>
        <v>0</v>
      </c>
      <c r="AI400">
        <f t="shared" ca="1" si="53"/>
        <v>1</v>
      </c>
      <c r="AJ400">
        <f t="shared" ca="1" si="54"/>
        <v>0</v>
      </c>
      <c r="AK400">
        <f t="shared" si="55"/>
        <v>0</v>
      </c>
    </row>
    <row r="401" spans="1:37">
      <c r="A401" s="2" t="s">
        <v>535</v>
      </c>
      <c r="B401" s="3" t="s">
        <v>636</v>
      </c>
      <c r="C401" s="3">
        <v>4445842</v>
      </c>
      <c r="D401" t="e">
        <v>#N/A</v>
      </c>
      <c r="E401" t="e">
        <v>#N/A</v>
      </c>
      <c r="F401" t="s">
        <v>7</v>
      </c>
      <c r="G401">
        <v>890950</v>
      </c>
      <c r="H401" t="e">
        <v>#N/A</v>
      </c>
      <c r="I401" t="e">
        <v>#N/A</v>
      </c>
      <c r="J401" t="e">
        <v>#N/A</v>
      </c>
      <c r="K401" t="e">
        <v>#N/A</v>
      </c>
      <c r="L401" t="e">
        <v>#N/A</v>
      </c>
      <c r="M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>
        <v>14.17</v>
      </c>
      <c r="W401">
        <v>5336792</v>
      </c>
      <c r="X401">
        <f t="shared" si="48"/>
        <v>5336792</v>
      </c>
      <c r="Y401">
        <f t="shared" si="49"/>
        <v>0</v>
      </c>
      <c r="Z401" cm="1">
        <f t="array" aca="1" ref="Z401" ca="1">SumCellsByColor($B401:$U401,Z$2)</f>
        <v>4445842</v>
      </c>
      <c r="AA401" cm="1">
        <f t="array" aca="1" ref="AA401" ca="1">SumCellsByColor($B401:$U401,AA$2)</f>
        <v>0</v>
      </c>
      <c r="AB401" cm="1">
        <f t="array" aca="1" ref="AB401" ca="1">SumCellsByColor($B401:$U401,AB$2)</f>
        <v>0</v>
      </c>
      <c r="AC401" cm="1">
        <f t="array" aca="1" ref="AC401" ca="1">SumCellsByColor($B401:$U401,AC$2)</f>
        <v>0</v>
      </c>
      <c r="AD401" cm="1">
        <f t="array" aca="1" ref="AD401" ca="1">IFERROR(SumCellsByColor($B401:$U401,AD$2), 0)</f>
        <v>0</v>
      </c>
      <c r="AE401" t="e" cm="1">
        <f t="array" aca="1" ref="AE401" ca="1">SumCellsByColor($B401:$U401,AE$2)</f>
        <v>#VALUE!</v>
      </c>
      <c r="AF401">
        <f t="shared" ca="1" si="50"/>
        <v>0</v>
      </c>
      <c r="AG401">
        <f t="shared" ca="1" si="51"/>
        <v>0.83305513874252546</v>
      </c>
      <c r="AH401" t="str">
        <f t="shared" ca="1" si="52"/>
        <v>#N/A</v>
      </c>
      <c r="AI401">
        <f t="shared" ca="1" si="53"/>
        <v>0.83305513874252546</v>
      </c>
      <c r="AJ401">
        <f t="shared" ca="1" si="54"/>
        <v>1</v>
      </c>
      <c r="AK401">
        <f t="shared" si="55"/>
        <v>0</v>
      </c>
    </row>
    <row r="402" spans="1:37">
      <c r="A402" s="2" t="s">
        <v>536</v>
      </c>
      <c r="B402" s="3" t="s">
        <v>637</v>
      </c>
      <c r="C402" s="3">
        <v>3492900</v>
      </c>
      <c r="D402" t="e">
        <v>#N/A</v>
      </c>
      <c r="E402" t="e">
        <v>#N/A</v>
      </c>
      <c r="F402" s="12" t="s">
        <v>23</v>
      </c>
      <c r="G402" s="5">
        <v>406900</v>
      </c>
      <c r="H402" t="s">
        <v>63</v>
      </c>
      <c r="I402">
        <v>381200</v>
      </c>
      <c r="J402" t="e">
        <v>#N/A</v>
      </c>
      <c r="K402" t="e">
        <v>#N/A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>
        <v>20.81</v>
      </c>
      <c r="W402">
        <v>4280968</v>
      </c>
      <c r="X402">
        <f t="shared" si="48"/>
        <v>4281000</v>
      </c>
      <c r="Y402">
        <f t="shared" si="49"/>
        <v>-32</v>
      </c>
      <c r="Z402" cm="1">
        <f t="array" aca="1" ref="Z402" ca="1">SumCellsByColor($B402:$U402,Z$2)</f>
        <v>3492900</v>
      </c>
      <c r="AA402" cm="1">
        <f t="array" aca="1" ref="AA402" ca="1">SumCellsByColor($B402:$U402,AA$2)</f>
        <v>0</v>
      </c>
      <c r="AB402" cm="1">
        <f t="array" aca="1" ref="AB402" ca="1">SumCellsByColor($B402:$U402,AB$2)</f>
        <v>406900</v>
      </c>
      <c r="AC402" cm="1">
        <f t="array" aca="1" ref="AC402" ca="1">SumCellsByColor($B402:$U402,AC$2)</f>
        <v>0</v>
      </c>
      <c r="AD402" cm="1">
        <f t="array" aca="1" ref="AD402" ca="1">IFERROR(SumCellsByColor($B402:$U402,AD$2), 0)</f>
        <v>0</v>
      </c>
      <c r="AE402" t="e" cm="1">
        <f t="array" aca="1" ref="AE402" ca="1">SumCellsByColor($B402:$U402,AE$2)</f>
        <v>#VALUE!</v>
      </c>
      <c r="AF402">
        <f t="shared" ca="1" si="50"/>
        <v>9.5047886007942076E-2</v>
      </c>
      <c r="AG402">
        <f t="shared" ca="1" si="51"/>
        <v>0.81590749824807285</v>
      </c>
      <c r="AH402">
        <f t="shared" ca="1" si="52"/>
        <v>9.5047886007942076E-2</v>
      </c>
      <c r="AI402">
        <f t="shared" ca="1" si="53"/>
        <v>0.81590749824807285</v>
      </c>
      <c r="AJ402">
        <f t="shared" ca="1" si="54"/>
        <v>0</v>
      </c>
      <c r="AK402">
        <f t="shared" si="55"/>
        <v>0</v>
      </c>
    </row>
    <row r="403" spans="1:37">
      <c r="A403" s="2" t="s">
        <v>537</v>
      </c>
      <c r="B403" s="3" t="s">
        <v>636</v>
      </c>
      <c r="C403" s="3">
        <v>3478659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>
        <v>12.64</v>
      </c>
      <c r="W403">
        <v>3478659</v>
      </c>
      <c r="X403">
        <f t="shared" si="48"/>
        <v>3478659</v>
      </c>
      <c r="Y403">
        <f t="shared" si="49"/>
        <v>0</v>
      </c>
      <c r="Z403" cm="1">
        <f t="array" aca="1" ref="Z403" ca="1">SumCellsByColor($B403:$U403,Z$2)</f>
        <v>3478659</v>
      </c>
      <c r="AA403" cm="1">
        <f t="array" aca="1" ref="AA403" ca="1">SumCellsByColor($B403:$U403,AA$2)</f>
        <v>0</v>
      </c>
      <c r="AB403" cm="1">
        <f t="array" aca="1" ref="AB403" ca="1">SumCellsByColor($B403:$U403,AB$2)</f>
        <v>0</v>
      </c>
      <c r="AC403" cm="1">
        <f t="array" aca="1" ref="AC403" ca="1">SumCellsByColor($B403:$U403,AC$2)</f>
        <v>0</v>
      </c>
      <c r="AD403" cm="1">
        <f t="array" aca="1" ref="AD403" ca="1">IFERROR(SumCellsByColor($B403:$U403,AD$2), 0)</f>
        <v>0</v>
      </c>
      <c r="AE403" t="e" cm="1">
        <f t="array" aca="1" ref="AE403" ca="1">SumCellsByColor($B403:$U403,AE$2)</f>
        <v>#VALUE!</v>
      </c>
      <c r="AF403">
        <f t="shared" ca="1" si="50"/>
        <v>0</v>
      </c>
      <c r="AG403">
        <f t="shared" ca="1" si="51"/>
        <v>1</v>
      </c>
      <c r="AH403">
        <f t="shared" ca="1" si="52"/>
        <v>0</v>
      </c>
      <c r="AI403">
        <f t="shared" ca="1" si="53"/>
        <v>1</v>
      </c>
      <c r="AJ403">
        <f t="shared" ca="1" si="54"/>
        <v>0</v>
      </c>
      <c r="AK403">
        <f t="shared" si="55"/>
        <v>0</v>
      </c>
    </row>
    <row r="404" spans="1:37">
      <c r="A404" s="2" t="s">
        <v>538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  <c r="H404" t="e">
        <v>#N/A</v>
      </c>
      <c r="I404" t="e">
        <v>#N/A</v>
      </c>
      <c r="J404" t="e">
        <v>#N/A</v>
      </c>
      <c r="K404" t="e">
        <v>#N/A</v>
      </c>
      <c r="L404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>
        <v>7.27</v>
      </c>
      <c r="W404">
        <v>7118400</v>
      </c>
      <c r="X404">
        <f t="shared" si="48"/>
        <v>0</v>
      </c>
      <c r="Y404">
        <f t="shared" si="49"/>
        <v>7118400</v>
      </c>
      <c r="Z404" cm="1">
        <f t="array" aca="1" ref="Z404" ca="1">SumCellsByColor($B404:$U404,Z$2)</f>
        <v>0</v>
      </c>
      <c r="AA404" cm="1">
        <f t="array" aca="1" ref="AA404" ca="1">SumCellsByColor($B404:$U404,AA$2)</f>
        <v>0</v>
      </c>
      <c r="AB404" cm="1">
        <f t="array" aca="1" ref="AB404" ca="1">SumCellsByColor($B404:$U404,AB$2)</f>
        <v>0</v>
      </c>
      <c r="AC404" cm="1">
        <f t="array" aca="1" ref="AC404" ca="1">SumCellsByColor($B404:$U404,AC$2)</f>
        <v>0</v>
      </c>
      <c r="AD404" cm="1">
        <f t="array" aca="1" ref="AD404" ca="1">IFERROR(SumCellsByColor($B404:$U404,AD$2), 0)</f>
        <v>0</v>
      </c>
      <c r="AE404" t="e" cm="1">
        <f t="array" aca="1" ref="AE404" ca="1">SumCellsByColor($B404:$U404,AE$2)</f>
        <v>#VALUE!</v>
      </c>
      <c r="AF404" t="e">
        <f t="shared" ca="1" si="50"/>
        <v>#DIV/0!</v>
      </c>
      <c r="AG404" t="e">
        <f t="shared" ca="1" si="51"/>
        <v>#DIV/0!</v>
      </c>
      <c r="AH404" t="e">
        <f t="shared" ca="1" si="52"/>
        <v>#DIV/0!</v>
      </c>
      <c r="AI404" t="e">
        <f t="shared" ca="1" si="53"/>
        <v>#DIV/0!</v>
      </c>
      <c r="AJ404" t="e">
        <f t="shared" ca="1" si="54"/>
        <v>#DIV/0!</v>
      </c>
      <c r="AK404">
        <f t="shared" si="55"/>
        <v>1</v>
      </c>
    </row>
    <row r="405" spans="1:37">
      <c r="A405" s="2" t="s">
        <v>539</v>
      </c>
      <c r="B405" s="3" t="s">
        <v>636</v>
      </c>
      <c r="C405" s="3">
        <v>28533900</v>
      </c>
      <c r="D405" t="e">
        <v>#N/A</v>
      </c>
      <c r="E405" t="e">
        <v>#N/A</v>
      </c>
      <c r="F405" t="s">
        <v>36</v>
      </c>
      <c r="G405">
        <v>3443000</v>
      </c>
      <c r="H405" t="e">
        <v>#N/A</v>
      </c>
      <c r="I405" t="e">
        <v>#N/A</v>
      </c>
      <c r="J405" t="e">
        <v>#N/A</v>
      </c>
      <c r="K405" t="e">
        <v>#N/A</v>
      </c>
      <c r="L405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>
        <v>5.86</v>
      </c>
      <c r="W405">
        <v>31976900</v>
      </c>
      <c r="X405">
        <f t="shared" si="48"/>
        <v>31976900</v>
      </c>
      <c r="Y405">
        <f t="shared" si="49"/>
        <v>0</v>
      </c>
      <c r="Z405" cm="1">
        <f t="array" aca="1" ref="Z405" ca="1">SumCellsByColor($B405:$U405,Z$2)</f>
        <v>28533900</v>
      </c>
      <c r="AA405" cm="1">
        <f t="array" aca="1" ref="AA405" ca="1">SumCellsByColor($B405:$U405,AA$2)</f>
        <v>0</v>
      </c>
      <c r="AB405" cm="1">
        <f t="array" aca="1" ref="AB405" ca="1">SumCellsByColor($B405:$U405,AB$2)</f>
        <v>0</v>
      </c>
      <c r="AC405" cm="1">
        <f t="array" aca="1" ref="AC405" ca="1">SumCellsByColor($B405:$U405,AC$2)</f>
        <v>0</v>
      </c>
      <c r="AD405" cm="1">
        <f t="array" aca="1" ref="AD405" ca="1">IFERROR(SumCellsByColor($B405:$U405,AD$2), 0)</f>
        <v>0</v>
      </c>
      <c r="AE405" t="e" cm="1">
        <f t="array" aca="1" ref="AE405" ca="1">SumCellsByColor($B405:$U405,AE$2)</f>
        <v>#VALUE!</v>
      </c>
      <c r="AF405">
        <f t="shared" ca="1" si="50"/>
        <v>0</v>
      </c>
      <c r="AG405">
        <f t="shared" ca="1" si="51"/>
        <v>0.89232852465373447</v>
      </c>
      <c r="AH405" t="str">
        <f t="shared" ca="1" si="52"/>
        <v>#N/A</v>
      </c>
      <c r="AI405">
        <f t="shared" ca="1" si="53"/>
        <v>0.89232852465373447</v>
      </c>
      <c r="AJ405">
        <f t="shared" ca="1" si="54"/>
        <v>1</v>
      </c>
      <c r="AK405">
        <f t="shared" si="55"/>
        <v>0</v>
      </c>
    </row>
    <row r="406" spans="1:37">
      <c r="A406" s="2" t="s">
        <v>540</v>
      </c>
      <c r="B406" s="3" t="s">
        <v>636</v>
      </c>
      <c r="C406" s="3">
        <v>745793</v>
      </c>
      <c r="D406" t="e">
        <v>#N/A</v>
      </c>
      <c r="E406" t="e">
        <v>#N/A</v>
      </c>
      <c r="F406" s="12" t="s">
        <v>23</v>
      </c>
      <c r="G406" s="5">
        <v>235412</v>
      </c>
      <c r="H406" t="s">
        <v>541</v>
      </c>
      <c r="I406">
        <v>197601</v>
      </c>
      <c r="J406" t="e">
        <v>#N/A</v>
      </c>
      <c r="K406" t="e">
        <v>#N/A</v>
      </c>
      <c r="L406" t="e">
        <v>#N/A</v>
      </c>
      <c r="M406" t="e">
        <v>#N/A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>
        <v>20.62</v>
      </c>
      <c r="W406">
        <v>1178806</v>
      </c>
      <c r="X406">
        <f t="shared" si="48"/>
        <v>1178806</v>
      </c>
      <c r="Y406">
        <f t="shared" si="49"/>
        <v>0</v>
      </c>
      <c r="Z406" cm="1">
        <f t="array" aca="1" ref="Z406" ca="1">SumCellsByColor($B406:$U406,Z$2)</f>
        <v>745793</v>
      </c>
      <c r="AA406" cm="1">
        <f t="array" aca="1" ref="AA406" ca="1">SumCellsByColor($B406:$U406,AA$2)</f>
        <v>0</v>
      </c>
      <c r="AB406" cm="1">
        <f t="array" aca="1" ref="AB406" ca="1">SumCellsByColor($B406:$U406,AB$2)</f>
        <v>235412</v>
      </c>
      <c r="AC406" cm="1">
        <f t="array" aca="1" ref="AC406" ca="1">SumCellsByColor($B406:$U406,AC$2)</f>
        <v>0</v>
      </c>
      <c r="AD406" cm="1">
        <f t="array" aca="1" ref="AD406" ca="1">IFERROR(SumCellsByColor($B406:$U406,AD$2), 0)</f>
        <v>0</v>
      </c>
      <c r="AE406" t="e" cm="1">
        <f t="array" aca="1" ref="AE406" ca="1">SumCellsByColor($B406:$U406,AE$2)</f>
        <v>#VALUE!</v>
      </c>
      <c r="AF406">
        <f t="shared" ca="1" si="50"/>
        <v>0.19970376805004386</v>
      </c>
      <c r="AG406">
        <f t="shared" ca="1" si="51"/>
        <v>0.63266814047434439</v>
      </c>
      <c r="AH406">
        <f t="shared" ca="1" si="52"/>
        <v>0.19970376805004386</v>
      </c>
      <c r="AI406">
        <f t="shared" ca="1" si="53"/>
        <v>0.63266814047434439</v>
      </c>
      <c r="AJ406">
        <f t="shared" ca="1" si="54"/>
        <v>0</v>
      </c>
      <c r="AK406">
        <f t="shared" si="55"/>
        <v>0</v>
      </c>
    </row>
    <row r="407" spans="1:37">
      <c r="A407" s="2" t="s">
        <v>542</v>
      </c>
      <c r="B407" s="3" t="s">
        <v>636</v>
      </c>
      <c r="C407" s="3">
        <v>5310</v>
      </c>
      <c r="D407" t="e">
        <v>#N/A</v>
      </c>
      <c r="E407" t="e">
        <v>#N/A</v>
      </c>
      <c r="F407" s="12" t="s">
        <v>23</v>
      </c>
      <c r="G407" s="5">
        <v>123</v>
      </c>
      <c r="H407" t="s">
        <v>41</v>
      </c>
      <c r="I407">
        <v>2</v>
      </c>
      <c r="J407" t="e">
        <v>#N/A</v>
      </c>
      <c r="K407" t="e">
        <v>#N/A</v>
      </c>
      <c r="L407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>
        <v>-507.6</v>
      </c>
      <c r="W407">
        <v>5435</v>
      </c>
      <c r="X407">
        <f t="shared" si="48"/>
        <v>5435</v>
      </c>
      <c r="Y407">
        <f t="shared" si="49"/>
        <v>0</v>
      </c>
      <c r="Z407" cm="1">
        <f t="array" aca="1" ref="Z407" ca="1">SumCellsByColor($B407:$U407,Z$2)</f>
        <v>5310</v>
      </c>
      <c r="AA407" cm="1">
        <f t="array" aca="1" ref="AA407" ca="1">SumCellsByColor($B407:$U407,AA$2)</f>
        <v>0</v>
      </c>
      <c r="AB407" cm="1">
        <f t="array" aca="1" ref="AB407" ca="1">SumCellsByColor($B407:$U407,AB$2)</f>
        <v>123</v>
      </c>
      <c r="AC407" cm="1">
        <f t="array" aca="1" ref="AC407" ca="1">SumCellsByColor($B407:$U407,AC$2)</f>
        <v>0</v>
      </c>
      <c r="AD407" cm="1">
        <f t="array" aca="1" ref="AD407" ca="1">IFERROR(SumCellsByColor($B407:$U407,AD$2), 0)</f>
        <v>0</v>
      </c>
      <c r="AE407" t="e" cm="1">
        <f t="array" aca="1" ref="AE407" ca="1">SumCellsByColor($B407:$U407,AE$2)</f>
        <v>#VALUE!</v>
      </c>
      <c r="AF407">
        <f t="shared" ca="1" si="50"/>
        <v>2.2631094756209752E-2</v>
      </c>
      <c r="AG407">
        <f t="shared" ca="1" si="51"/>
        <v>0.97700091996320149</v>
      </c>
      <c r="AH407">
        <f t="shared" ca="1" si="52"/>
        <v>2.2631094756209752E-2</v>
      </c>
      <c r="AI407">
        <f t="shared" ca="1" si="53"/>
        <v>0.97700091996320149</v>
      </c>
      <c r="AJ407">
        <f t="shared" ca="1" si="54"/>
        <v>0</v>
      </c>
      <c r="AK407">
        <f t="shared" si="55"/>
        <v>0</v>
      </c>
    </row>
    <row r="408" spans="1:37">
      <c r="A408" s="2" t="s">
        <v>543</v>
      </c>
      <c r="B408" s="3" t="s">
        <v>636</v>
      </c>
      <c r="C408" s="3">
        <v>258715</v>
      </c>
      <c r="D408" t="e">
        <v>#N/A</v>
      </c>
      <c r="E408" t="e">
        <v>#N/A</v>
      </c>
      <c r="F408" t="s">
        <v>47</v>
      </c>
      <c r="G408">
        <v>178564</v>
      </c>
      <c r="H408" s="12" t="s">
        <v>23</v>
      </c>
      <c r="I408" s="5">
        <v>99352</v>
      </c>
      <c r="J408" t="s">
        <v>32</v>
      </c>
      <c r="K408">
        <v>65181</v>
      </c>
      <c r="L408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>
        <v>14.35</v>
      </c>
      <c r="W408">
        <v>601812</v>
      </c>
      <c r="X408">
        <f t="shared" si="48"/>
        <v>601812</v>
      </c>
      <c r="Y408">
        <f t="shared" si="49"/>
        <v>0</v>
      </c>
      <c r="Z408" cm="1">
        <f t="array" aca="1" ref="Z408" ca="1">SumCellsByColor($B408:$U408,Z$2)</f>
        <v>258715</v>
      </c>
      <c r="AA408" cm="1">
        <f t="array" aca="1" ref="AA408" ca="1">SumCellsByColor($B408:$U408,AA$2)</f>
        <v>0</v>
      </c>
      <c r="AB408" cm="1">
        <f t="array" aca="1" ref="AB408" ca="1">SumCellsByColor($B408:$U408,AB$2)</f>
        <v>99352</v>
      </c>
      <c r="AC408" cm="1">
        <f t="array" aca="1" ref="AC408" ca="1">SumCellsByColor($B408:$U408,AC$2)</f>
        <v>0</v>
      </c>
      <c r="AD408" cm="1">
        <f t="array" aca="1" ref="AD408" ca="1">IFERROR(SumCellsByColor($B408:$U408,AD$2), 0)</f>
        <v>0</v>
      </c>
      <c r="AE408" t="e" cm="1">
        <f t="array" aca="1" ref="AE408" ca="1">SumCellsByColor($B408:$U408,AE$2)</f>
        <v>#VALUE!</v>
      </c>
      <c r="AF408">
        <f t="shared" ca="1" si="50"/>
        <v>0.16508810060284607</v>
      </c>
      <c r="AG408">
        <f t="shared" ca="1" si="51"/>
        <v>0.42989338863299503</v>
      </c>
      <c r="AH408">
        <f t="shared" ca="1" si="52"/>
        <v>0.16508810060284607</v>
      </c>
      <c r="AI408">
        <f t="shared" ca="1" si="53"/>
        <v>0.42989338863299503</v>
      </c>
      <c r="AJ408">
        <f t="shared" ca="1" si="54"/>
        <v>0</v>
      </c>
      <c r="AK408">
        <f t="shared" si="55"/>
        <v>0</v>
      </c>
    </row>
    <row r="409" spans="1:37">
      <c r="A409" s="2" t="s">
        <v>544</v>
      </c>
      <c r="B409" s="3" t="s">
        <v>637</v>
      </c>
      <c r="C409" s="3">
        <v>3433000</v>
      </c>
      <c r="D409" t="e">
        <v>#N/A</v>
      </c>
      <c r="E409" t="e">
        <v>#N/A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>
        <v>18.47</v>
      </c>
      <c r="W409">
        <v>3433000</v>
      </c>
      <c r="X409">
        <f t="shared" si="48"/>
        <v>3433000</v>
      </c>
      <c r="Y409">
        <f t="shared" si="49"/>
        <v>0</v>
      </c>
      <c r="Z409" cm="1">
        <f t="array" aca="1" ref="Z409" ca="1">SumCellsByColor($B409:$U409,Z$2)</f>
        <v>3433000</v>
      </c>
      <c r="AA409" cm="1">
        <f t="array" aca="1" ref="AA409" ca="1">SumCellsByColor($B409:$U409,AA$2)</f>
        <v>0</v>
      </c>
      <c r="AB409" cm="1">
        <f t="array" aca="1" ref="AB409" ca="1">SumCellsByColor($B409:$U409,AB$2)</f>
        <v>0</v>
      </c>
      <c r="AC409" cm="1">
        <f t="array" aca="1" ref="AC409" ca="1">SumCellsByColor($B409:$U409,AC$2)</f>
        <v>0</v>
      </c>
      <c r="AD409" cm="1">
        <f t="array" aca="1" ref="AD409" ca="1">IFERROR(SumCellsByColor($B409:$U409,AD$2), 0)</f>
        <v>0</v>
      </c>
      <c r="AE409" t="e" cm="1">
        <f t="array" aca="1" ref="AE409" ca="1">SumCellsByColor($B409:$U409,AE$2)</f>
        <v>#VALUE!</v>
      </c>
      <c r="AF409">
        <f t="shared" ca="1" si="50"/>
        <v>0</v>
      </c>
      <c r="AG409">
        <f t="shared" ca="1" si="51"/>
        <v>1</v>
      </c>
      <c r="AH409">
        <f t="shared" ca="1" si="52"/>
        <v>0</v>
      </c>
      <c r="AI409">
        <f t="shared" ca="1" si="53"/>
        <v>1</v>
      </c>
      <c r="AJ409">
        <f t="shared" ca="1" si="54"/>
        <v>0</v>
      </c>
      <c r="AK409">
        <f t="shared" si="55"/>
        <v>0</v>
      </c>
    </row>
    <row r="410" spans="1:37">
      <c r="A410" s="2" t="s">
        <v>545</v>
      </c>
      <c r="B410" s="3" t="s">
        <v>636</v>
      </c>
      <c r="C410" s="3">
        <v>6299000</v>
      </c>
      <c r="D410" t="e">
        <v>#N/A</v>
      </c>
      <c r="E410" t="e">
        <v>#N/A</v>
      </c>
      <c r="F410" s="7" t="s">
        <v>546</v>
      </c>
      <c r="G410" s="5">
        <v>2204000</v>
      </c>
      <c r="H410" t="s">
        <v>37</v>
      </c>
      <c r="I410">
        <v>694000</v>
      </c>
      <c r="J410" t="s">
        <v>700</v>
      </c>
      <c r="K410">
        <v>618000</v>
      </c>
      <c r="L410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>
        <v>27.73</v>
      </c>
      <c r="W410">
        <v>9815000</v>
      </c>
      <c r="X410">
        <f t="shared" si="48"/>
        <v>9815000</v>
      </c>
      <c r="Y410">
        <f t="shared" si="49"/>
        <v>0</v>
      </c>
      <c r="Z410" cm="1">
        <f t="array" aca="1" ref="Z410" ca="1">SumCellsByColor($B410:$U410,Z$2)</f>
        <v>6299000</v>
      </c>
      <c r="AA410" cm="1">
        <f t="array" aca="1" ref="AA410" ca="1">SumCellsByColor($B410:$U410,AA$2)</f>
        <v>0</v>
      </c>
      <c r="AB410" cm="1">
        <f t="array" aca="1" ref="AB410" ca="1">SumCellsByColor($B410:$U410,AB$2)</f>
        <v>2204000</v>
      </c>
      <c r="AC410" cm="1">
        <f t="array" aca="1" ref="AC410" ca="1">SumCellsByColor($B410:$U410,AC$2)</f>
        <v>0</v>
      </c>
      <c r="AD410" cm="1">
        <f t="array" aca="1" ref="AD410" ca="1">IFERROR(SumCellsByColor($B410:$U410,AD$2), 0)</f>
        <v>0</v>
      </c>
      <c r="AE410" t="e" cm="1">
        <f t="array" aca="1" ref="AE410" ca="1">SumCellsByColor($B410:$U410,AE$2)</f>
        <v>#VALUE!</v>
      </c>
      <c r="AF410">
        <f t="shared" ca="1" si="50"/>
        <v>0.22455425369332654</v>
      </c>
      <c r="AG410">
        <f t="shared" ca="1" si="51"/>
        <v>0.64177279673968413</v>
      </c>
      <c r="AH410">
        <f t="shared" ca="1" si="52"/>
        <v>0.22455425369332654</v>
      </c>
      <c r="AI410">
        <f t="shared" ca="1" si="53"/>
        <v>0.64177279673968413</v>
      </c>
      <c r="AJ410">
        <f t="shared" ca="1" si="54"/>
        <v>0</v>
      </c>
      <c r="AK410">
        <f t="shared" si="55"/>
        <v>0</v>
      </c>
    </row>
    <row r="411" spans="1:37">
      <c r="A411" s="2" t="s">
        <v>547</v>
      </c>
      <c r="B411" s="3" t="s">
        <v>636</v>
      </c>
      <c r="C411" s="3" t="e">
        <v>#N/A</v>
      </c>
      <c r="D411" t="e">
        <v>#N/A</v>
      </c>
      <c r="E411" t="e">
        <v>#N/A</v>
      </c>
      <c r="F411" t="e">
        <v>#N/A</v>
      </c>
      <c r="G411" t="e">
        <v>#N/A</v>
      </c>
      <c r="H411" t="e">
        <v>#N/A</v>
      </c>
      <c r="I411" t="e">
        <v>#N/A</v>
      </c>
      <c r="J411" t="e">
        <v>#N/A</v>
      </c>
      <c r="K411" t="e">
        <v>#N/A</v>
      </c>
      <c r="L411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>
        <v>19.87</v>
      </c>
      <c r="W411">
        <v>7139427</v>
      </c>
      <c r="X411">
        <f t="shared" si="48"/>
        <v>0</v>
      </c>
      <c r="Y411">
        <f t="shared" si="49"/>
        <v>7139427</v>
      </c>
      <c r="Z411" t="e" cm="1">
        <f t="array" aca="1" ref="Z411" ca="1">SumCellsByColor($B411:$U411,Z$2)</f>
        <v>#VALUE!</v>
      </c>
      <c r="AA411" cm="1">
        <f t="array" aca="1" ref="AA411" ca="1">SumCellsByColor($B411:$U411,AA$2)</f>
        <v>0</v>
      </c>
      <c r="AB411" cm="1">
        <f t="array" aca="1" ref="AB411" ca="1">SumCellsByColor($B411:$U411,AB$2)</f>
        <v>0</v>
      </c>
      <c r="AC411" cm="1">
        <f t="array" aca="1" ref="AC411" ca="1">SumCellsByColor($B411:$U411,AC$2)</f>
        <v>0</v>
      </c>
      <c r="AD411" cm="1">
        <f t="array" aca="1" ref="AD411" ca="1">IFERROR(SumCellsByColor($B411:$U411,AD$2), 0)</f>
        <v>0</v>
      </c>
      <c r="AE411" t="e" cm="1">
        <f t="array" aca="1" ref="AE411" ca="1">SumCellsByColor($B411:$U411,AE$2)</f>
        <v>#VALUE!</v>
      </c>
      <c r="AF411" t="e">
        <f t="shared" ca="1" si="50"/>
        <v>#DIV/0!</v>
      </c>
      <c r="AG411" t="e">
        <f t="shared" ca="1" si="51"/>
        <v>#VALUE!</v>
      </c>
      <c r="AH411" t="e">
        <f t="shared" ca="1" si="52"/>
        <v>#VALUE!</v>
      </c>
      <c r="AI411" t="e">
        <f t="shared" ca="1" si="53"/>
        <v>#VALUE!</v>
      </c>
      <c r="AJ411" t="e">
        <f t="shared" ca="1" si="54"/>
        <v>#VALUE!</v>
      </c>
      <c r="AK411">
        <f t="shared" si="55"/>
        <v>1</v>
      </c>
    </row>
    <row r="412" spans="1:37">
      <c r="A412" s="2" t="s">
        <v>548</v>
      </c>
      <c r="B412" s="4" t="s">
        <v>117</v>
      </c>
      <c r="C412" s="4">
        <v>1782026</v>
      </c>
      <c r="D412" t="e">
        <v>#N/A</v>
      </c>
      <c r="E412" t="e">
        <v>#N/A</v>
      </c>
      <c r="F412" s="12" t="s">
        <v>23</v>
      </c>
      <c r="G412" s="5">
        <v>762271</v>
      </c>
      <c r="H412" t="s">
        <v>37</v>
      </c>
      <c r="I412">
        <v>225229</v>
      </c>
      <c r="J412" t="s">
        <v>41</v>
      </c>
      <c r="K412">
        <v>298188</v>
      </c>
      <c r="L412" t="e">
        <v>#N/A</v>
      </c>
      <c r="M412" t="e">
        <v>#N/A</v>
      </c>
      <c r="N412" t="e">
        <v>#N/A</v>
      </c>
      <c r="O412" t="e">
        <v>#N/A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>
        <v>15.16</v>
      </c>
      <c r="W412">
        <v>3067714</v>
      </c>
      <c r="X412">
        <f t="shared" si="48"/>
        <v>3067714</v>
      </c>
      <c r="Y412">
        <f t="shared" si="49"/>
        <v>0</v>
      </c>
      <c r="Z412" cm="1">
        <f t="array" aca="1" ref="Z412" ca="1">SumCellsByColor($B412:$U412,Z$2)</f>
        <v>0</v>
      </c>
      <c r="AA412" cm="1">
        <f t="array" aca="1" ref="AA412" ca="1">SumCellsByColor($B412:$U412,AA$2)</f>
        <v>1782026</v>
      </c>
      <c r="AB412" cm="1">
        <f t="array" aca="1" ref="AB412" ca="1">SumCellsByColor($B412:$U412,AB$2)</f>
        <v>762271</v>
      </c>
      <c r="AC412" cm="1">
        <f t="array" aca="1" ref="AC412" ca="1">SumCellsByColor($B412:$U412,AC$2)</f>
        <v>0</v>
      </c>
      <c r="AD412" cm="1">
        <f t="array" aca="1" ref="AD412" ca="1">IFERROR(SumCellsByColor($B412:$U412,AD$2), 0)</f>
        <v>0</v>
      </c>
      <c r="AE412" t="e" cm="1">
        <f t="array" aca="1" ref="AE412" ca="1">SumCellsByColor($B412:$U412,AE$2)</f>
        <v>#VALUE!</v>
      </c>
      <c r="AF412">
        <f t="shared" ca="1" si="50"/>
        <v>0.24848176850905918</v>
      </c>
      <c r="AG412">
        <f t="shared" ca="1" si="51"/>
        <v>0</v>
      </c>
      <c r="AH412">
        <f t="shared" ca="1" si="52"/>
        <v>0.24848176850905918</v>
      </c>
      <c r="AI412">
        <f t="shared" ca="1" si="53"/>
        <v>0.58089704581326684</v>
      </c>
      <c r="AJ412">
        <f t="shared" ca="1" si="54"/>
        <v>0</v>
      </c>
      <c r="AK412">
        <f t="shared" si="55"/>
        <v>0</v>
      </c>
    </row>
    <row r="413" spans="1:37">
      <c r="A413" s="2" t="s">
        <v>549</v>
      </c>
      <c r="B413" s="3" t="s">
        <v>636</v>
      </c>
      <c r="C413" s="3">
        <v>6700000</v>
      </c>
      <c r="D413" t="e">
        <v>#N/A</v>
      </c>
      <c r="E413" t="e">
        <v>#N/A</v>
      </c>
      <c r="F413" s="12" t="s">
        <v>23</v>
      </c>
      <c r="G413" s="5">
        <v>154000</v>
      </c>
      <c r="H413" t="s">
        <v>37</v>
      </c>
      <c r="I413">
        <v>158000</v>
      </c>
      <c r="J413" t="s">
        <v>36</v>
      </c>
      <c r="K413">
        <v>14000</v>
      </c>
      <c r="L413" t="s">
        <v>58</v>
      </c>
      <c r="M413">
        <v>11000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>
        <v>6.71</v>
      </c>
      <c r="W413">
        <v>7037000</v>
      </c>
      <c r="X413">
        <f t="shared" si="48"/>
        <v>7037000</v>
      </c>
      <c r="Y413">
        <f t="shared" si="49"/>
        <v>0</v>
      </c>
      <c r="Z413" cm="1">
        <f t="array" aca="1" ref="Z413" ca="1">SumCellsByColor($B413:$U413,Z$2)</f>
        <v>6700000</v>
      </c>
      <c r="AA413" cm="1">
        <f t="array" aca="1" ref="AA413" ca="1">SumCellsByColor($B413:$U413,AA$2)</f>
        <v>0</v>
      </c>
      <c r="AB413" cm="1">
        <f t="array" aca="1" ref="AB413" ca="1">SumCellsByColor($B413:$U413,AB$2)</f>
        <v>154000</v>
      </c>
      <c r="AC413" cm="1">
        <f t="array" aca="1" ref="AC413" ca="1">SumCellsByColor($B413:$U413,AC$2)</f>
        <v>0</v>
      </c>
      <c r="AD413" cm="1">
        <f t="array" aca="1" ref="AD413" ca="1">IFERROR(SumCellsByColor($B413:$U413,AD$2), 0)</f>
        <v>0</v>
      </c>
      <c r="AE413" t="e" cm="1">
        <f t="array" aca="1" ref="AE413" ca="1">SumCellsByColor($B413:$U413,AE$2)</f>
        <v>#VALUE!</v>
      </c>
      <c r="AF413">
        <f t="shared" ca="1" si="50"/>
        <v>2.1884325706977407E-2</v>
      </c>
      <c r="AG413">
        <f t="shared" ca="1" si="51"/>
        <v>0.95211027426460138</v>
      </c>
      <c r="AH413">
        <f t="shared" ca="1" si="52"/>
        <v>2.1884325706977407E-2</v>
      </c>
      <c r="AI413">
        <f t="shared" ca="1" si="53"/>
        <v>0.95211027426460138</v>
      </c>
      <c r="AJ413">
        <f t="shared" ca="1" si="54"/>
        <v>0</v>
      </c>
      <c r="AK413">
        <f t="shared" si="55"/>
        <v>0</v>
      </c>
    </row>
    <row r="414" spans="1:37">
      <c r="A414" s="2" t="s">
        <v>550</v>
      </c>
      <c r="B414" s="3" t="s">
        <v>636</v>
      </c>
      <c r="C414" s="3">
        <v>4672000</v>
      </c>
      <c r="D414" t="e">
        <v>#N/A</v>
      </c>
      <c r="E414" t="e">
        <v>#N/A</v>
      </c>
      <c r="F414" t="s">
        <v>7</v>
      </c>
      <c r="G414">
        <v>540000</v>
      </c>
      <c r="H414" t="e">
        <v>#N/A</v>
      </c>
      <c r="I414" t="e">
        <v>#N/A</v>
      </c>
      <c r="J414" t="e">
        <v>#N/A</v>
      </c>
      <c r="K414" t="e">
        <v>#N/A</v>
      </c>
      <c r="L414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>
        <v>9.44</v>
      </c>
      <c r="W414">
        <v>5211624</v>
      </c>
      <c r="X414">
        <f t="shared" si="48"/>
        <v>5212000</v>
      </c>
      <c r="Y414">
        <f t="shared" si="49"/>
        <v>-376</v>
      </c>
      <c r="Z414" cm="1">
        <f t="array" aca="1" ref="Z414" ca="1">SumCellsByColor($B414:$U414,Z$2)</f>
        <v>4672000</v>
      </c>
      <c r="AA414" cm="1">
        <f t="array" aca="1" ref="AA414" ca="1">SumCellsByColor($B414:$U414,AA$2)</f>
        <v>0</v>
      </c>
      <c r="AB414" cm="1">
        <f t="array" aca="1" ref="AB414" ca="1">SumCellsByColor($B414:$U414,AB$2)</f>
        <v>0</v>
      </c>
      <c r="AC414" cm="1">
        <f t="array" aca="1" ref="AC414" ca="1">SumCellsByColor($B414:$U414,AC$2)</f>
        <v>0</v>
      </c>
      <c r="AD414" cm="1">
        <f t="array" aca="1" ref="AD414" ca="1">IFERROR(SumCellsByColor($B414:$U414,AD$2), 0)</f>
        <v>0</v>
      </c>
      <c r="AE414" t="e" cm="1">
        <f t="array" aca="1" ref="AE414" ca="1">SumCellsByColor($B414:$U414,AE$2)</f>
        <v>#VALUE!</v>
      </c>
      <c r="AF414">
        <f t="shared" ca="1" si="50"/>
        <v>0</v>
      </c>
      <c r="AG414">
        <f t="shared" ca="1" si="51"/>
        <v>0.89639293937068298</v>
      </c>
      <c r="AH414" t="str">
        <f t="shared" ca="1" si="52"/>
        <v>#N/A</v>
      </c>
      <c r="AI414">
        <f t="shared" ca="1" si="53"/>
        <v>0.89639293937068298</v>
      </c>
      <c r="AJ414">
        <f t="shared" ca="1" si="54"/>
        <v>1</v>
      </c>
      <c r="AK414">
        <f t="shared" si="55"/>
        <v>0</v>
      </c>
    </row>
    <row r="415" spans="1:37">
      <c r="A415" s="2" t="s">
        <v>551</v>
      </c>
      <c r="B415" s="3" t="s">
        <v>636</v>
      </c>
      <c r="C415" s="3">
        <v>777709</v>
      </c>
      <c r="D415" t="e">
        <v>#N/A</v>
      </c>
      <c r="E415" t="e">
        <v>#N/A</v>
      </c>
      <c r="F415" t="s">
        <v>77</v>
      </c>
      <c r="G415">
        <v>598578</v>
      </c>
      <c r="H415" t="s">
        <v>301</v>
      </c>
      <c r="I415">
        <v>-280017</v>
      </c>
      <c r="J415" t="e">
        <v>#N/A</v>
      </c>
      <c r="K415" t="e">
        <v>#N/A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>
        <v>18.09</v>
      </c>
      <c r="W415">
        <v>1096270</v>
      </c>
      <c r="X415">
        <f t="shared" si="48"/>
        <v>1096270</v>
      </c>
      <c r="Y415">
        <f t="shared" si="49"/>
        <v>0</v>
      </c>
      <c r="Z415" cm="1">
        <f t="array" aca="1" ref="Z415" ca="1">SumCellsByColor($B415:$U415,Z$2)</f>
        <v>777709</v>
      </c>
      <c r="AA415" cm="1">
        <f t="array" aca="1" ref="AA415" ca="1">SumCellsByColor($B415:$U415,AA$2)</f>
        <v>0</v>
      </c>
      <c r="AB415" cm="1">
        <f t="array" aca="1" ref="AB415" ca="1">SumCellsByColor($B415:$U415,AB$2)</f>
        <v>0</v>
      </c>
      <c r="AC415" cm="1">
        <f t="array" aca="1" ref="AC415" ca="1">SumCellsByColor($B415:$U415,AC$2)</f>
        <v>0</v>
      </c>
      <c r="AD415" cm="1">
        <f t="array" aca="1" ref="AD415" ca="1">IFERROR(SumCellsByColor($B415:$U415,AD$2), 0)</f>
        <v>0</v>
      </c>
      <c r="AE415" t="e" cm="1">
        <f t="array" aca="1" ref="AE415" ca="1">SumCellsByColor($B415:$U415,AE$2)</f>
        <v>#VALUE!</v>
      </c>
      <c r="AF415">
        <f t="shared" ca="1" si="50"/>
        <v>0</v>
      </c>
      <c r="AG415">
        <f t="shared" ca="1" si="51"/>
        <v>0.70941373931604446</v>
      </c>
      <c r="AH415" t="str">
        <f t="shared" ca="1" si="52"/>
        <v>#N/A</v>
      </c>
      <c r="AI415">
        <f t="shared" ca="1" si="53"/>
        <v>0.70941373931604446</v>
      </c>
      <c r="AJ415">
        <f t="shared" ca="1" si="54"/>
        <v>1</v>
      </c>
      <c r="AK415">
        <f t="shared" si="55"/>
        <v>0</v>
      </c>
    </row>
    <row r="416" spans="1:37">
      <c r="A416" s="2" t="s">
        <v>552</v>
      </c>
      <c r="B416" s="3" t="s">
        <v>636</v>
      </c>
      <c r="C416" s="3">
        <v>2012737</v>
      </c>
      <c r="D416" t="e">
        <v>#N/A</v>
      </c>
      <c r="E416" t="e">
        <v>#N/A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>
        <v>34.14</v>
      </c>
      <c r="W416">
        <v>2012737</v>
      </c>
      <c r="X416">
        <f t="shared" si="48"/>
        <v>2012737</v>
      </c>
      <c r="Y416">
        <f t="shared" si="49"/>
        <v>0</v>
      </c>
      <c r="Z416" cm="1">
        <f t="array" aca="1" ref="Z416" ca="1">SumCellsByColor($B416:$U416,Z$2)</f>
        <v>2012737</v>
      </c>
      <c r="AA416" cm="1">
        <f t="array" aca="1" ref="AA416" ca="1">SumCellsByColor($B416:$U416,AA$2)</f>
        <v>0</v>
      </c>
      <c r="AB416" cm="1">
        <f t="array" aca="1" ref="AB416" ca="1">SumCellsByColor($B416:$U416,AB$2)</f>
        <v>0</v>
      </c>
      <c r="AC416" cm="1">
        <f t="array" aca="1" ref="AC416" ca="1">SumCellsByColor($B416:$U416,AC$2)</f>
        <v>0</v>
      </c>
      <c r="AD416" cm="1">
        <f t="array" aca="1" ref="AD416" ca="1">IFERROR(SumCellsByColor($B416:$U416,AD$2), 0)</f>
        <v>0</v>
      </c>
      <c r="AE416" t="e" cm="1">
        <f t="array" aca="1" ref="AE416" ca="1">SumCellsByColor($B416:$U416,AE$2)</f>
        <v>#VALUE!</v>
      </c>
      <c r="AF416">
        <f t="shared" ca="1" si="50"/>
        <v>0</v>
      </c>
      <c r="AG416">
        <f t="shared" ca="1" si="51"/>
        <v>1</v>
      </c>
      <c r="AH416">
        <f t="shared" ca="1" si="52"/>
        <v>0</v>
      </c>
      <c r="AI416">
        <f t="shared" ca="1" si="53"/>
        <v>1</v>
      </c>
      <c r="AJ416">
        <f t="shared" ca="1" si="54"/>
        <v>0</v>
      </c>
      <c r="AK416">
        <f t="shared" si="55"/>
        <v>0</v>
      </c>
    </row>
    <row r="417" spans="1:37">
      <c r="A417" s="2" t="s">
        <v>553</v>
      </c>
      <c r="B417" s="3" t="s">
        <v>636</v>
      </c>
      <c r="C417" s="3">
        <v>543929</v>
      </c>
      <c r="D417" t="e">
        <v>#N/A</v>
      </c>
      <c r="E417" t="e">
        <v>#N/A</v>
      </c>
      <c r="F417" t="s">
        <v>77</v>
      </c>
      <c r="G417">
        <v>88557</v>
      </c>
      <c r="H417" t="e">
        <v>#N/A</v>
      </c>
      <c r="I417" t="e">
        <v>#N/A</v>
      </c>
      <c r="J417" t="e">
        <v>#N/A</v>
      </c>
      <c r="K417" t="e">
        <v>#N/A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>
        <v>9.2200000000000006</v>
      </c>
      <c r="W417">
        <v>632486</v>
      </c>
      <c r="X417">
        <f t="shared" si="48"/>
        <v>632486</v>
      </c>
      <c r="Y417">
        <f t="shared" si="49"/>
        <v>0</v>
      </c>
      <c r="Z417" cm="1">
        <f t="array" aca="1" ref="Z417" ca="1">SumCellsByColor($B417:$U417,Z$2)</f>
        <v>543929</v>
      </c>
      <c r="AA417" cm="1">
        <f t="array" aca="1" ref="AA417" ca="1">SumCellsByColor($B417:$U417,AA$2)</f>
        <v>0</v>
      </c>
      <c r="AB417" cm="1">
        <f t="array" aca="1" ref="AB417" ca="1">SumCellsByColor($B417:$U417,AB$2)</f>
        <v>0</v>
      </c>
      <c r="AC417" cm="1">
        <f t="array" aca="1" ref="AC417" ca="1">SumCellsByColor($B417:$U417,AC$2)</f>
        <v>0</v>
      </c>
      <c r="AD417" cm="1">
        <f t="array" aca="1" ref="AD417" ca="1">IFERROR(SumCellsByColor($B417:$U417,AD$2), 0)</f>
        <v>0</v>
      </c>
      <c r="AE417" t="e" cm="1">
        <f t="array" aca="1" ref="AE417" ca="1">SumCellsByColor($B417:$U417,AE$2)</f>
        <v>#VALUE!</v>
      </c>
      <c r="AF417">
        <f t="shared" ca="1" si="50"/>
        <v>0</v>
      </c>
      <c r="AG417">
        <f t="shared" ca="1" si="51"/>
        <v>0.85998583367853199</v>
      </c>
      <c r="AH417" t="str">
        <f t="shared" ca="1" si="52"/>
        <v>#N/A</v>
      </c>
      <c r="AI417">
        <f t="shared" ca="1" si="53"/>
        <v>0.85998583367853199</v>
      </c>
      <c r="AJ417">
        <f t="shared" ca="1" si="54"/>
        <v>1</v>
      </c>
      <c r="AK417">
        <f t="shared" si="55"/>
        <v>0</v>
      </c>
    </row>
    <row r="418" spans="1:37">
      <c r="A418" s="2" t="s">
        <v>554</v>
      </c>
      <c r="B418" s="3" t="s">
        <v>636</v>
      </c>
      <c r="C418" s="3">
        <v>1367100</v>
      </c>
      <c r="D418" t="e">
        <v>#N/A</v>
      </c>
      <c r="E418" t="e">
        <v>#N/A</v>
      </c>
      <c r="F418" s="12" t="s">
        <v>23</v>
      </c>
      <c r="G418" s="5">
        <v>587500</v>
      </c>
      <c r="H418" t="s">
        <v>55</v>
      </c>
      <c r="I418">
        <v>221100</v>
      </c>
      <c r="J418" t="e">
        <v>#N/A</v>
      </c>
      <c r="K418" t="e">
        <v>#N/A</v>
      </c>
      <c r="L418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>
        <v>9.73</v>
      </c>
      <c r="W418">
        <v>2175700</v>
      </c>
      <c r="X418">
        <f t="shared" si="48"/>
        <v>2175700</v>
      </c>
      <c r="Y418">
        <f t="shared" si="49"/>
        <v>0</v>
      </c>
      <c r="Z418" cm="1">
        <f t="array" aca="1" ref="Z418" ca="1">SumCellsByColor($B418:$U418,Z$2)</f>
        <v>1367100</v>
      </c>
      <c r="AA418" cm="1">
        <f t="array" aca="1" ref="AA418" ca="1">SumCellsByColor($B418:$U418,AA$2)</f>
        <v>0</v>
      </c>
      <c r="AB418" cm="1">
        <f t="array" aca="1" ref="AB418" ca="1">SumCellsByColor($B418:$U418,AB$2)</f>
        <v>587500</v>
      </c>
      <c r="AC418" cm="1">
        <f t="array" aca="1" ref="AC418" ca="1">SumCellsByColor($B418:$U418,AC$2)</f>
        <v>0</v>
      </c>
      <c r="AD418" cm="1">
        <f t="array" aca="1" ref="AD418" ca="1">IFERROR(SumCellsByColor($B418:$U418,AD$2), 0)</f>
        <v>0</v>
      </c>
      <c r="AE418" t="e" cm="1">
        <f t="array" aca="1" ref="AE418" ca="1">SumCellsByColor($B418:$U418,AE$2)</f>
        <v>#VALUE!</v>
      </c>
      <c r="AF418">
        <f t="shared" ca="1" si="50"/>
        <v>0.2700280369536241</v>
      </c>
      <c r="AG418">
        <f t="shared" ca="1" si="51"/>
        <v>0.62834949671370133</v>
      </c>
      <c r="AH418">
        <f t="shared" ca="1" si="52"/>
        <v>0.2700280369536241</v>
      </c>
      <c r="AI418">
        <f t="shared" ca="1" si="53"/>
        <v>0.62834949671370133</v>
      </c>
      <c r="AJ418">
        <f t="shared" ca="1" si="54"/>
        <v>0</v>
      </c>
      <c r="AK418">
        <f t="shared" si="55"/>
        <v>0</v>
      </c>
    </row>
    <row r="419" spans="1:37">
      <c r="A419" s="2" t="s">
        <v>555</v>
      </c>
      <c r="B419" s="3" t="s">
        <v>636</v>
      </c>
      <c r="C419" s="3">
        <v>10066000</v>
      </c>
      <c r="D419" t="e">
        <v>#N/A</v>
      </c>
      <c r="E419" t="e">
        <v>#N/A</v>
      </c>
      <c r="F419" t="e">
        <v>#N/A</v>
      </c>
      <c r="G419" t="e">
        <v>#N/A</v>
      </c>
      <c r="H419" t="e">
        <v>#N/A</v>
      </c>
      <c r="I419" t="e">
        <v>#N/A</v>
      </c>
      <c r="J419" t="e">
        <v>#N/A</v>
      </c>
      <c r="K419" t="e">
        <v>#N/A</v>
      </c>
      <c r="L419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>
        <v>27.82</v>
      </c>
      <c r="W419">
        <v>10066000</v>
      </c>
      <c r="X419">
        <f t="shared" si="48"/>
        <v>10066000</v>
      </c>
      <c r="Y419">
        <f t="shared" si="49"/>
        <v>0</v>
      </c>
      <c r="Z419" cm="1">
        <f t="array" aca="1" ref="Z419" ca="1">SumCellsByColor($B419:$U419,Z$2)</f>
        <v>10066000</v>
      </c>
      <c r="AA419" cm="1">
        <f t="array" aca="1" ref="AA419" ca="1">SumCellsByColor($B419:$U419,AA$2)</f>
        <v>0</v>
      </c>
      <c r="AB419" cm="1">
        <f t="array" aca="1" ref="AB419" ca="1">SumCellsByColor($B419:$U419,AB$2)</f>
        <v>0</v>
      </c>
      <c r="AC419" cm="1">
        <f t="array" aca="1" ref="AC419" ca="1">SumCellsByColor($B419:$U419,AC$2)</f>
        <v>0</v>
      </c>
      <c r="AD419" cm="1">
        <f t="array" aca="1" ref="AD419" ca="1">IFERROR(SumCellsByColor($B419:$U419,AD$2), 0)</f>
        <v>0</v>
      </c>
      <c r="AE419" t="e" cm="1">
        <f t="array" aca="1" ref="AE419" ca="1">SumCellsByColor($B419:$U419,AE$2)</f>
        <v>#VALUE!</v>
      </c>
      <c r="AF419">
        <f t="shared" ca="1" si="50"/>
        <v>0</v>
      </c>
      <c r="AG419">
        <f t="shared" ca="1" si="51"/>
        <v>1</v>
      </c>
      <c r="AH419">
        <f t="shared" ca="1" si="52"/>
        <v>0</v>
      </c>
      <c r="AI419">
        <f t="shared" ca="1" si="53"/>
        <v>1</v>
      </c>
      <c r="AJ419">
        <f t="shared" ca="1" si="54"/>
        <v>0</v>
      </c>
      <c r="AK419">
        <f t="shared" si="55"/>
        <v>0</v>
      </c>
    </row>
    <row r="420" spans="1:37">
      <c r="A420" s="2" t="s">
        <v>556</v>
      </c>
      <c r="B420" s="3" t="s">
        <v>637</v>
      </c>
      <c r="C420" s="3">
        <v>5649560</v>
      </c>
      <c r="D420" t="e">
        <v>#N/A</v>
      </c>
      <c r="E420" t="e">
        <v>#N/A</v>
      </c>
      <c r="F420" t="e">
        <v>#N/A</v>
      </c>
      <c r="G420" t="e">
        <v>#N/A</v>
      </c>
      <c r="H420" t="e">
        <v>#N/A</v>
      </c>
      <c r="I420" t="e">
        <v>#N/A</v>
      </c>
      <c r="J420" t="e">
        <v>#N/A</v>
      </c>
      <c r="K420" t="e">
        <v>#N/A</v>
      </c>
      <c r="L420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>
        <v>20.12</v>
      </c>
      <c r="W420">
        <v>5649560</v>
      </c>
      <c r="X420">
        <f t="shared" si="48"/>
        <v>5649560</v>
      </c>
      <c r="Y420">
        <f t="shared" si="49"/>
        <v>0</v>
      </c>
      <c r="Z420" cm="1">
        <f t="array" aca="1" ref="Z420" ca="1">SumCellsByColor($B420:$U420,Z$2)</f>
        <v>5649560</v>
      </c>
      <c r="AA420" cm="1">
        <f t="array" aca="1" ref="AA420" ca="1">SumCellsByColor($B420:$U420,AA$2)</f>
        <v>0</v>
      </c>
      <c r="AB420" cm="1">
        <f t="array" aca="1" ref="AB420" ca="1">SumCellsByColor($B420:$U420,AB$2)</f>
        <v>0</v>
      </c>
      <c r="AC420" cm="1">
        <f t="array" aca="1" ref="AC420" ca="1">SumCellsByColor($B420:$U420,AC$2)</f>
        <v>0</v>
      </c>
      <c r="AD420" cm="1">
        <f t="array" aca="1" ref="AD420" ca="1">IFERROR(SumCellsByColor($B420:$U420,AD$2), 0)</f>
        <v>0</v>
      </c>
      <c r="AE420" t="e" cm="1">
        <f t="array" aca="1" ref="AE420" ca="1">SumCellsByColor($B420:$U420,AE$2)</f>
        <v>#VALUE!</v>
      </c>
      <c r="AF420">
        <f t="shared" ca="1" si="50"/>
        <v>0</v>
      </c>
      <c r="AG420">
        <f t="shared" ca="1" si="51"/>
        <v>1</v>
      </c>
      <c r="AH420">
        <f t="shared" ca="1" si="52"/>
        <v>0</v>
      </c>
      <c r="AI420">
        <f t="shared" ca="1" si="53"/>
        <v>1</v>
      </c>
      <c r="AJ420">
        <f t="shared" ca="1" si="54"/>
        <v>0</v>
      </c>
      <c r="AK420">
        <f t="shared" si="55"/>
        <v>0</v>
      </c>
    </row>
    <row r="421" spans="1:37">
      <c r="A421" s="2" t="s">
        <v>557</v>
      </c>
      <c r="B421" t="e">
        <v>#N/A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  <c r="H421" t="e">
        <v>#N/A</v>
      </c>
      <c r="I421" t="e">
        <v>#N/A</v>
      </c>
      <c r="J421" t="e">
        <v>#N/A</v>
      </c>
      <c r="K421" t="e">
        <v>#N/A</v>
      </c>
      <c r="L421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 t="e">
        <v>#N/A</v>
      </c>
      <c r="W421" t="e">
        <v>#N/A</v>
      </c>
      <c r="X421">
        <f t="shared" si="48"/>
        <v>0</v>
      </c>
      <c r="Y421" t="e">
        <f t="shared" si="49"/>
        <v>#N/A</v>
      </c>
      <c r="Z421" cm="1">
        <f t="array" aca="1" ref="Z421" ca="1">SumCellsByColor($B421:$U421,Z$2)</f>
        <v>0</v>
      </c>
      <c r="AA421" cm="1">
        <f t="array" aca="1" ref="AA421" ca="1">SumCellsByColor($B421:$U421,AA$2)</f>
        <v>0</v>
      </c>
      <c r="AB421" cm="1">
        <f t="array" aca="1" ref="AB421" ca="1">SumCellsByColor($B421:$U421,AB$2)</f>
        <v>0</v>
      </c>
      <c r="AC421" cm="1">
        <f t="array" aca="1" ref="AC421" ca="1">SumCellsByColor($B421:$U421,AC$2)</f>
        <v>0</v>
      </c>
      <c r="AD421" cm="1">
        <f t="array" aca="1" ref="AD421" ca="1">IFERROR(SumCellsByColor($B421:$U421,AD$2), 0)</f>
        <v>0</v>
      </c>
      <c r="AE421" t="e" cm="1">
        <f t="array" aca="1" ref="AE421" ca="1">SumCellsByColor($B421:$U421,AE$2)</f>
        <v>#VALUE!</v>
      </c>
      <c r="AF421" t="e">
        <f t="shared" ca="1" si="50"/>
        <v>#DIV/0!</v>
      </c>
      <c r="AG421" t="e">
        <f t="shared" ca="1" si="51"/>
        <v>#DIV/0!</v>
      </c>
      <c r="AH421" t="e">
        <f t="shared" ca="1" si="52"/>
        <v>#DIV/0!</v>
      </c>
      <c r="AI421" t="e">
        <f t="shared" ca="1" si="53"/>
        <v>#DIV/0!</v>
      </c>
      <c r="AJ421" t="e">
        <f t="shared" ca="1" si="54"/>
        <v>#DIV/0!</v>
      </c>
      <c r="AK421">
        <f t="shared" si="55"/>
        <v>1</v>
      </c>
    </row>
    <row r="422" spans="1:37">
      <c r="A422" s="2" t="s">
        <v>558</v>
      </c>
      <c r="B422" s="3" t="s">
        <v>636</v>
      </c>
      <c r="C422" s="3">
        <v>17688000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>
        <v>24.95</v>
      </c>
      <c r="W422">
        <v>17688000</v>
      </c>
      <c r="X422">
        <f t="shared" si="48"/>
        <v>17688000</v>
      </c>
      <c r="Y422">
        <f t="shared" si="49"/>
        <v>0</v>
      </c>
      <c r="Z422" cm="1">
        <f t="array" aca="1" ref="Z422" ca="1">SumCellsByColor($B422:$U422,Z$2)</f>
        <v>17688000</v>
      </c>
      <c r="AA422" cm="1">
        <f t="array" aca="1" ref="AA422" ca="1">SumCellsByColor($B422:$U422,AA$2)</f>
        <v>0</v>
      </c>
      <c r="AB422" cm="1">
        <f t="array" aca="1" ref="AB422" ca="1">SumCellsByColor($B422:$U422,AB$2)</f>
        <v>0</v>
      </c>
      <c r="AC422" cm="1">
        <f t="array" aca="1" ref="AC422" ca="1">SumCellsByColor($B422:$U422,AC$2)</f>
        <v>0</v>
      </c>
      <c r="AD422" cm="1">
        <f t="array" aca="1" ref="AD422" ca="1">IFERROR(SumCellsByColor($B422:$U422,AD$2), 0)</f>
        <v>0</v>
      </c>
      <c r="AE422" t="e" cm="1">
        <f t="array" aca="1" ref="AE422" ca="1">SumCellsByColor($B422:$U422,AE$2)</f>
        <v>#VALUE!</v>
      </c>
      <c r="AF422">
        <f t="shared" ca="1" si="50"/>
        <v>0</v>
      </c>
      <c r="AG422">
        <f t="shared" ca="1" si="51"/>
        <v>1</v>
      </c>
      <c r="AH422">
        <f t="shared" ca="1" si="52"/>
        <v>0</v>
      </c>
      <c r="AI422">
        <f t="shared" ca="1" si="53"/>
        <v>1</v>
      </c>
      <c r="AJ422">
        <f t="shared" ca="1" si="54"/>
        <v>0</v>
      </c>
      <c r="AK422">
        <f t="shared" si="55"/>
        <v>0</v>
      </c>
    </row>
    <row r="423" spans="1:37">
      <c r="A423" s="2" t="s">
        <v>559</v>
      </c>
      <c r="B423" s="3" t="s">
        <v>636</v>
      </c>
      <c r="C423" s="3">
        <v>1984000</v>
      </c>
      <c r="D423" t="e">
        <v>#N/A</v>
      </c>
      <c r="E423" t="e">
        <v>#N/A</v>
      </c>
      <c r="F423" s="12" t="s">
        <v>23</v>
      </c>
      <c r="G423" s="5">
        <v>459300</v>
      </c>
      <c r="H423" t="s">
        <v>239</v>
      </c>
      <c r="I423">
        <v>203300</v>
      </c>
      <c r="J423" t="s">
        <v>58</v>
      </c>
      <c r="K423">
        <v>102300</v>
      </c>
      <c r="L423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>
        <v>11.64</v>
      </c>
      <c r="W423">
        <v>2748900</v>
      </c>
      <c r="X423">
        <f t="shared" si="48"/>
        <v>2748900</v>
      </c>
      <c r="Y423">
        <f t="shared" si="49"/>
        <v>0</v>
      </c>
      <c r="Z423" cm="1">
        <f t="array" aca="1" ref="Z423" ca="1">SumCellsByColor($B423:$U423,Z$2)</f>
        <v>1984000</v>
      </c>
      <c r="AA423" cm="1">
        <f t="array" aca="1" ref="AA423" ca="1">SumCellsByColor($B423:$U423,AA$2)</f>
        <v>0</v>
      </c>
      <c r="AB423" cm="1">
        <f t="array" aca="1" ref="AB423" ca="1">SumCellsByColor($B423:$U423,AB$2)</f>
        <v>459300</v>
      </c>
      <c r="AC423" cm="1">
        <f t="array" aca="1" ref="AC423" ca="1">SumCellsByColor($B423:$U423,AC$2)</f>
        <v>0</v>
      </c>
      <c r="AD423" cm="1">
        <f t="array" aca="1" ref="AD423" ca="1">IFERROR(SumCellsByColor($B423:$U423,AD$2), 0)</f>
        <v>0</v>
      </c>
      <c r="AE423" t="e" cm="1">
        <f t="array" aca="1" ref="AE423" ca="1">SumCellsByColor($B423:$U423,AE$2)</f>
        <v>#VALUE!</v>
      </c>
      <c r="AF423">
        <f t="shared" ca="1" si="50"/>
        <v>0.16708501582451163</v>
      </c>
      <c r="AG423">
        <f t="shared" ca="1" si="51"/>
        <v>0.72174324275164614</v>
      </c>
      <c r="AH423">
        <f t="shared" ca="1" si="52"/>
        <v>0.16708501582451163</v>
      </c>
      <c r="AI423">
        <f t="shared" ca="1" si="53"/>
        <v>0.72174324275164614</v>
      </c>
      <c r="AJ423">
        <f t="shared" ca="1" si="54"/>
        <v>0</v>
      </c>
      <c r="AK423">
        <f t="shared" si="55"/>
        <v>0</v>
      </c>
    </row>
    <row r="424" spans="1:37">
      <c r="A424" s="2" t="s">
        <v>560</v>
      </c>
      <c r="B424" s="4" t="s">
        <v>117</v>
      </c>
      <c r="C424" s="4">
        <v>9956602</v>
      </c>
      <c r="D424" t="e">
        <v>#N/A</v>
      </c>
      <c r="E424" t="e">
        <v>#N/A</v>
      </c>
      <c r="F424" s="12" t="s">
        <v>23</v>
      </c>
      <c r="G424" s="5">
        <v>717069</v>
      </c>
      <c r="H424" t="e">
        <v>#N/A</v>
      </c>
      <c r="I424" t="e">
        <v>#N/A</v>
      </c>
      <c r="J424" t="e">
        <v>#N/A</v>
      </c>
      <c r="K424" t="e">
        <v>#N/A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>
        <v>4.8899999999999997</v>
      </c>
      <c r="W424">
        <v>10673671</v>
      </c>
      <c r="X424">
        <f t="shared" si="48"/>
        <v>10673671</v>
      </c>
      <c r="Y424">
        <f t="shared" si="49"/>
        <v>0</v>
      </c>
      <c r="Z424" cm="1">
        <f t="array" aca="1" ref="Z424" ca="1">SumCellsByColor($B424:$U424,Z$2)</f>
        <v>0</v>
      </c>
      <c r="AA424" cm="1">
        <f t="array" aca="1" ref="AA424" ca="1">SumCellsByColor($B424:$U424,AA$2)</f>
        <v>9956602</v>
      </c>
      <c r="AB424" cm="1">
        <f t="array" aca="1" ref="AB424" ca="1">SumCellsByColor($B424:$U424,AB$2)</f>
        <v>717069</v>
      </c>
      <c r="AC424" cm="1">
        <f t="array" aca="1" ref="AC424" ca="1">SumCellsByColor($B424:$U424,AC$2)</f>
        <v>0</v>
      </c>
      <c r="AD424" cm="1">
        <f t="array" aca="1" ref="AD424" ca="1">IFERROR(SumCellsByColor($B424:$U424,AD$2), 0)</f>
        <v>0</v>
      </c>
      <c r="AE424" t="e" cm="1">
        <f t="array" aca="1" ref="AE424" ca="1">SumCellsByColor($B424:$U424,AE$2)</f>
        <v>#VALUE!</v>
      </c>
      <c r="AF424">
        <f t="shared" ca="1" si="50"/>
        <v>6.7181103858269572E-2</v>
      </c>
      <c r="AG424">
        <f t="shared" ca="1" si="51"/>
        <v>0</v>
      </c>
      <c r="AH424">
        <f t="shared" ca="1" si="52"/>
        <v>6.7181103858269572E-2</v>
      </c>
      <c r="AI424">
        <f t="shared" ca="1" si="53"/>
        <v>0.93281889614173041</v>
      </c>
      <c r="AJ424">
        <f t="shared" ca="1" si="54"/>
        <v>0</v>
      </c>
      <c r="AK424">
        <f t="shared" si="55"/>
        <v>0</v>
      </c>
    </row>
    <row r="425" spans="1:37">
      <c r="A425" s="2" t="s">
        <v>561</v>
      </c>
      <c r="B425" s="3" t="s">
        <v>636</v>
      </c>
      <c r="C425" s="3">
        <v>1940723</v>
      </c>
      <c r="D425" t="e">
        <v>#N/A</v>
      </c>
      <c r="E425" t="e">
        <v>#N/A</v>
      </c>
      <c r="F425" t="s">
        <v>7</v>
      </c>
      <c r="G425">
        <v>228495</v>
      </c>
      <c r="H425" t="e">
        <v>#N/A</v>
      </c>
      <c r="I425" t="e">
        <v>#N/A</v>
      </c>
      <c r="J425" t="e">
        <v>#N/A</v>
      </c>
      <c r="K425" t="e">
        <v>#N/A</v>
      </c>
      <c r="L425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>
        <v>13.78</v>
      </c>
      <c r="W425">
        <v>2169218</v>
      </c>
      <c r="X425">
        <f t="shared" si="48"/>
        <v>2169218</v>
      </c>
      <c r="Y425">
        <f t="shared" si="49"/>
        <v>0</v>
      </c>
      <c r="Z425" cm="1">
        <f t="array" aca="1" ref="Z425" ca="1">SumCellsByColor($B425:$U425,Z$2)</f>
        <v>1940723</v>
      </c>
      <c r="AA425" cm="1">
        <f t="array" aca="1" ref="AA425" ca="1">SumCellsByColor($B425:$U425,AA$2)</f>
        <v>0</v>
      </c>
      <c r="AB425" cm="1">
        <f t="array" aca="1" ref="AB425" ca="1">SumCellsByColor($B425:$U425,AB$2)</f>
        <v>0</v>
      </c>
      <c r="AC425" cm="1">
        <f t="array" aca="1" ref="AC425" ca="1">SumCellsByColor($B425:$U425,AC$2)</f>
        <v>0</v>
      </c>
      <c r="AD425" cm="1">
        <f t="array" aca="1" ref="AD425" ca="1">IFERROR(SumCellsByColor($B425:$U425,AD$2), 0)</f>
        <v>0</v>
      </c>
      <c r="AE425" t="e" cm="1">
        <f t="array" aca="1" ref="AE425" ca="1">SumCellsByColor($B425:$U425,AE$2)</f>
        <v>#VALUE!</v>
      </c>
      <c r="AF425">
        <f t="shared" ca="1" si="50"/>
        <v>0</v>
      </c>
      <c r="AG425">
        <f t="shared" ca="1" si="51"/>
        <v>0.89466480547367766</v>
      </c>
      <c r="AH425" t="str">
        <f t="shared" ca="1" si="52"/>
        <v>#N/A</v>
      </c>
      <c r="AI425">
        <f t="shared" ca="1" si="53"/>
        <v>0.89466480547367766</v>
      </c>
      <c r="AJ425">
        <f t="shared" ca="1" si="54"/>
        <v>1</v>
      </c>
      <c r="AK425">
        <f t="shared" si="55"/>
        <v>0</v>
      </c>
    </row>
    <row r="426" spans="1:37">
      <c r="A426" s="2" t="s">
        <v>562</v>
      </c>
      <c r="B426" s="3" t="s">
        <v>636</v>
      </c>
      <c r="C426" s="3">
        <v>3230000</v>
      </c>
      <c r="D426" t="e">
        <v>#N/A</v>
      </c>
      <c r="E426" t="e">
        <v>#N/A</v>
      </c>
      <c r="F426" t="s">
        <v>563</v>
      </c>
      <c r="G426">
        <v>1115000</v>
      </c>
      <c r="H426" t="e">
        <v>#N/A</v>
      </c>
      <c r="I426" t="e">
        <v>#N/A</v>
      </c>
      <c r="J426" t="e">
        <v>#N/A</v>
      </c>
      <c r="K426" t="e">
        <v>#N/A</v>
      </c>
      <c r="L426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>
        <v>21.1</v>
      </c>
      <c r="W426">
        <v>4308000</v>
      </c>
      <c r="X426">
        <f t="shared" si="48"/>
        <v>4345000</v>
      </c>
      <c r="Y426">
        <f t="shared" si="49"/>
        <v>-37000</v>
      </c>
      <c r="Z426" cm="1">
        <f t="array" aca="1" ref="Z426" ca="1">SumCellsByColor($B426:$U426,Z$2)</f>
        <v>3230000</v>
      </c>
      <c r="AA426" cm="1">
        <f t="array" aca="1" ref="AA426" ca="1">SumCellsByColor($B426:$U426,AA$2)</f>
        <v>0</v>
      </c>
      <c r="AB426" cm="1">
        <f t="array" aca="1" ref="AB426" ca="1">SumCellsByColor($B426:$U426,AB$2)</f>
        <v>0</v>
      </c>
      <c r="AC426" cm="1">
        <f t="array" aca="1" ref="AC426" ca="1">SumCellsByColor($B426:$U426,AC$2)</f>
        <v>0</v>
      </c>
      <c r="AD426" cm="1">
        <f t="array" aca="1" ref="AD426" ca="1">IFERROR(SumCellsByColor($B426:$U426,AD$2), 0)</f>
        <v>0</v>
      </c>
      <c r="AE426" t="e" cm="1">
        <f t="array" aca="1" ref="AE426" ca="1">SumCellsByColor($B426:$U426,AE$2)</f>
        <v>#VALUE!</v>
      </c>
      <c r="AF426">
        <f t="shared" ca="1" si="50"/>
        <v>0</v>
      </c>
      <c r="AG426">
        <f t="shared" ca="1" si="51"/>
        <v>0.74338319907940165</v>
      </c>
      <c r="AH426" t="str">
        <f t="shared" ca="1" si="52"/>
        <v>#N/A</v>
      </c>
      <c r="AI426">
        <f t="shared" ca="1" si="53"/>
        <v>0.74338319907940165</v>
      </c>
      <c r="AJ426">
        <f t="shared" ca="1" si="54"/>
        <v>1</v>
      </c>
      <c r="AK426">
        <f t="shared" si="55"/>
        <v>0</v>
      </c>
    </row>
    <row r="427" spans="1:37">
      <c r="A427" s="2" t="s">
        <v>564</v>
      </c>
      <c r="B427" s="3" t="s">
        <v>636</v>
      </c>
      <c r="C427" s="3">
        <v>4383000</v>
      </c>
      <c r="D427" t="e">
        <v>#N/A</v>
      </c>
      <c r="E427" t="e">
        <v>#N/A</v>
      </c>
      <c r="F427" t="s">
        <v>63</v>
      </c>
      <c r="G427">
        <v>1538000</v>
      </c>
      <c r="H427" t="e">
        <v>#N/A</v>
      </c>
      <c r="I427" t="e">
        <v>#N/A</v>
      </c>
      <c r="J427" t="e">
        <v>#N/A</v>
      </c>
      <c r="K427" t="e">
        <v>#N/A</v>
      </c>
      <c r="L427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>
        <v>14.49</v>
      </c>
      <c r="W427">
        <v>5921000</v>
      </c>
      <c r="X427">
        <f t="shared" si="48"/>
        <v>5921000</v>
      </c>
      <c r="Y427">
        <f t="shared" si="49"/>
        <v>0</v>
      </c>
      <c r="Z427" cm="1">
        <f t="array" aca="1" ref="Z427" ca="1">SumCellsByColor($B427:$U427,Z$2)</f>
        <v>4383000</v>
      </c>
      <c r="AA427" cm="1">
        <f t="array" aca="1" ref="AA427" ca="1">SumCellsByColor($B427:$U427,AA$2)</f>
        <v>0</v>
      </c>
      <c r="AB427" cm="1">
        <f t="array" aca="1" ref="AB427" ca="1">SumCellsByColor($B427:$U427,AB$2)</f>
        <v>0</v>
      </c>
      <c r="AC427" cm="1">
        <f t="array" aca="1" ref="AC427" ca="1">SumCellsByColor($B427:$U427,AC$2)</f>
        <v>0</v>
      </c>
      <c r="AD427" cm="1">
        <f t="array" aca="1" ref="AD427" ca="1">IFERROR(SumCellsByColor($B427:$U427,AD$2), 0)</f>
        <v>0</v>
      </c>
      <c r="AE427" t="e" cm="1">
        <f t="array" aca="1" ref="AE427" ca="1">SumCellsByColor($B427:$U427,AE$2)</f>
        <v>#VALUE!</v>
      </c>
      <c r="AF427">
        <f t="shared" ca="1" si="50"/>
        <v>0</v>
      </c>
      <c r="AG427">
        <f t="shared" ca="1" si="51"/>
        <v>0.74024657996959975</v>
      </c>
      <c r="AH427" t="str">
        <f t="shared" ca="1" si="52"/>
        <v>#N/A</v>
      </c>
      <c r="AI427">
        <f t="shared" ca="1" si="53"/>
        <v>0.74024657996959975</v>
      </c>
      <c r="AJ427">
        <f t="shared" ca="1" si="54"/>
        <v>1</v>
      </c>
      <c r="AK427">
        <f t="shared" si="55"/>
        <v>0</v>
      </c>
    </row>
    <row r="428" spans="1:37">
      <c r="A428" s="2" t="s">
        <v>565</v>
      </c>
      <c r="B428" s="3" t="s">
        <v>636</v>
      </c>
      <c r="C428" s="3">
        <v>304512</v>
      </c>
      <c r="D428" t="e">
        <v>#N/A</v>
      </c>
      <c r="E428" t="e">
        <v>#N/A</v>
      </c>
      <c r="F428" t="s">
        <v>7</v>
      </c>
      <c r="G428">
        <v>19210</v>
      </c>
      <c r="H428" t="e">
        <v>#N/A</v>
      </c>
      <c r="I428" t="e">
        <v>#N/A</v>
      </c>
      <c r="J428" t="e">
        <v>#N/A</v>
      </c>
      <c r="K428" t="e">
        <v>#N/A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>
        <v>11.78</v>
      </c>
      <c r="W428">
        <v>323722</v>
      </c>
      <c r="X428">
        <f t="shared" si="48"/>
        <v>323722</v>
      </c>
      <c r="Y428">
        <f t="shared" si="49"/>
        <v>0</v>
      </c>
      <c r="Z428" cm="1">
        <f t="array" aca="1" ref="Z428" ca="1">SumCellsByColor($B428:$U428,Z$2)</f>
        <v>304512</v>
      </c>
      <c r="AA428" cm="1">
        <f t="array" aca="1" ref="AA428" ca="1">SumCellsByColor($B428:$U428,AA$2)</f>
        <v>0</v>
      </c>
      <c r="AB428" cm="1">
        <f t="array" aca="1" ref="AB428" ca="1">SumCellsByColor($B428:$U428,AB$2)</f>
        <v>0</v>
      </c>
      <c r="AC428" cm="1">
        <f t="array" aca="1" ref="AC428" ca="1">SumCellsByColor($B428:$U428,AC$2)</f>
        <v>0</v>
      </c>
      <c r="AD428" cm="1">
        <f t="array" aca="1" ref="AD428" ca="1">IFERROR(SumCellsByColor($B428:$U428,AD$2), 0)</f>
        <v>0</v>
      </c>
      <c r="AE428" t="e" cm="1">
        <f t="array" aca="1" ref="AE428" ca="1">SumCellsByColor($B428:$U428,AE$2)</f>
        <v>#VALUE!</v>
      </c>
      <c r="AF428">
        <f t="shared" ca="1" si="50"/>
        <v>0</v>
      </c>
      <c r="AG428">
        <f t="shared" ca="1" si="51"/>
        <v>0.94065896046607889</v>
      </c>
      <c r="AH428" t="str">
        <f t="shared" ca="1" si="52"/>
        <v>#N/A</v>
      </c>
      <c r="AI428">
        <f t="shared" ca="1" si="53"/>
        <v>0.94065896046607889</v>
      </c>
      <c r="AJ428">
        <f t="shared" ca="1" si="54"/>
        <v>1</v>
      </c>
      <c r="AK428">
        <f t="shared" si="55"/>
        <v>0</v>
      </c>
    </row>
    <row r="429" spans="1:37">
      <c r="A429" s="2" t="s">
        <v>566</v>
      </c>
      <c r="B429" s="3" t="s">
        <v>636</v>
      </c>
      <c r="C429" s="3">
        <v>1408200</v>
      </c>
      <c r="D429" t="e">
        <v>#N/A</v>
      </c>
      <c r="E429" t="e">
        <v>#N/A</v>
      </c>
      <c r="F429" s="12" t="s">
        <v>23</v>
      </c>
      <c r="G429" s="5">
        <v>380500</v>
      </c>
      <c r="H429" t="s">
        <v>47</v>
      </c>
      <c r="I429">
        <v>280100</v>
      </c>
      <c r="J429" t="s">
        <v>63</v>
      </c>
      <c r="K429">
        <v>220600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>
        <v>18.57</v>
      </c>
      <c r="W429">
        <v>2289400</v>
      </c>
      <c r="X429">
        <f t="shared" si="48"/>
        <v>2289400</v>
      </c>
      <c r="Y429">
        <f t="shared" si="49"/>
        <v>0</v>
      </c>
      <c r="Z429" cm="1">
        <f t="array" aca="1" ref="Z429" ca="1">SumCellsByColor($B429:$U429,Z$2)</f>
        <v>1408200</v>
      </c>
      <c r="AA429" cm="1">
        <f t="array" aca="1" ref="AA429" ca="1">SumCellsByColor($B429:$U429,AA$2)</f>
        <v>0</v>
      </c>
      <c r="AB429" cm="1">
        <f t="array" aca="1" ref="AB429" ca="1">SumCellsByColor($B429:$U429,AB$2)</f>
        <v>380500</v>
      </c>
      <c r="AC429" cm="1">
        <f t="array" aca="1" ref="AC429" ca="1">SumCellsByColor($B429:$U429,AC$2)</f>
        <v>0</v>
      </c>
      <c r="AD429" cm="1">
        <f t="array" aca="1" ref="AD429" ca="1">IFERROR(SumCellsByColor($B429:$U429,AD$2), 0)</f>
        <v>0</v>
      </c>
      <c r="AE429" t="e" cm="1">
        <f t="array" aca="1" ref="AE429" ca="1">SumCellsByColor($B429:$U429,AE$2)</f>
        <v>#VALUE!</v>
      </c>
      <c r="AF429">
        <f t="shared" ca="1" si="50"/>
        <v>0.16620075128854722</v>
      </c>
      <c r="AG429">
        <f t="shared" ca="1" si="51"/>
        <v>0.61509565825107015</v>
      </c>
      <c r="AH429">
        <f t="shared" ca="1" si="52"/>
        <v>0.16620075128854722</v>
      </c>
      <c r="AI429">
        <f t="shared" ca="1" si="53"/>
        <v>0.61509565825107015</v>
      </c>
      <c r="AJ429">
        <f t="shared" ca="1" si="54"/>
        <v>0</v>
      </c>
      <c r="AK429">
        <f t="shared" si="55"/>
        <v>0</v>
      </c>
    </row>
    <row r="430" spans="1:37">
      <c r="A430" s="2" t="s">
        <v>567</v>
      </c>
      <c r="B430" s="3" t="s">
        <v>636</v>
      </c>
      <c r="C430" s="3">
        <v>8308000</v>
      </c>
      <c r="D430" t="e">
        <v>#N/A</v>
      </c>
      <c r="E430" t="e">
        <v>#N/A</v>
      </c>
      <c r="F430" s="6" t="s">
        <v>120</v>
      </c>
      <c r="G430" s="6">
        <v>4454000</v>
      </c>
      <c r="H430" t="s">
        <v>47</v>
      </c>
      <c r="I430">
        <v>1344000</v>
      </c>
      <c r="J430" t="s">
        <v>450</v>
      </c>
      <c r="K430">
        <v>1615000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>
        <v>19.98</v>
      </c>
      <c r="W430">
        <v>15721000</v>
      </c>
      <c r="X430">
        <f t="shared" si="48"/>
        <v>15721000</v>
      </c>
      <c r="Y430">
        <f t="shared" si="49"/>
        <v>0</v>
      </c>
      <c r="Z430" cm="1">
        <f t="array" aca="1" ref="Z430" ca="1">SumCellsByColor($B430:$U430,Z$2)</f>
        <v>8308000</v>
      </c>
      <c r="AA430" cm="1">
        <f t="array" aca="1" ref="AA430" ca="1">SumCellsByColor($B430:$U430,AA$2)</f>
        <v>0</v>
      </c>
      <c r="AB430" cm="1">
        <f t="array" aca="1" ref="AB430" ca="1">SumCellsByColor($B430:$U430,AB$2)</f>
        <v>0</v>
      </c>
      <c r="AC430" cm="1">
        <f t="array" aca="1" ref="AC430" ca="1">SumCellsByColor($B430:$U430,AC$2)</f>
        <v>4454000</v>
      </c>
      <c r="AD430" cm="1">
        <f t="array" aca="1" ref="AD430" ca="1">IFERROR(SumCellsByColor($B430:$U430,AD$2), 0)</f>
        <v>0</v>
      </c>
      <c r="AE430" t="e" cm="1">
        <f t="array" aca="1" ref="AE430" ca="1">SumCellsByColor($B430:$U430,AE$2)</f>
        <v>#VALUE!</v>
      </c>
      <c r="AF430">
        <f t="shared" ca="1" si="50"/>
        <v>0</v>
      </c>
      <c r="AG430">
        <f t="shared" ca="1" si="51"/>
        <v>0.52846511036193622</v>
      </c>
      <c r="AH430">
        <f t="shared" ca="1" si="52"/>
        <v>0.28331531073086952</v>
      </c>
      <c r="AI430">
        <f t="shared" ca="1" si="53"/>
        <v>0.52846511036193622</v>
      </c>
      <c r="AJ430">
        <f t="shared" ca="1" si="54"/>
        <v>0</v>
      </c>
      <c r="AK430">
        <f t="shared" si="55"/>
        <v>0</v>
      </c>
    </row>
    <row r="431" spans="1:37">
      <c r="A431" s="2" t="s">
        <v>568</v>
      </c>
      <c r="B431" s="3" t="s">
        <v>637</v>
      </c>
      <c r="C431" s="3">
        <v>14062000</v>
      </c>
      <c r="D431" t="e">
        <v>#N/A</v>
      </c>
      <c r="E431" t="e">
        <v>#N/A</v>
      </c>
      <c r="F431" t="e">
        <v>#N/A</v>
      </c>
      <c r="G431" t="e">
        <v>#N/A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>
        <v>7.28</v>
      </c>
      <c r="W431">
        <v>12426000</v>
      </c>
      <c r="X431">
        <f t="shared" si="48"/>
        <v>14062000</v>
      </c>
      <c r="Y431">
        <f t="shared" si="49"/>
        <v>-1636000</v>
      </c>
      <c r="Z431" cm="1">
        <f t="array" aca="1" ref="Z431" ca="1">SumCellsByColor($B431:$U431,Z$2)</f>
        <v>14062000</v>
      </c>
      <c r="AA431" cm="1">
        <f t="array" aca="1" ref="AA431" ca="1">SumCellsByColor($B431:$U431,AA$2)</f>
        <v>0</v>
      </c>
      <c r="AB431" cm="1">
        <f t="array" aca="1" ref="AB431" ca="1">SumCellsByColor($B431:$U431,AB$2)</f>
        <v>0</v>
      </c>
      <c r="AC431" cm="1">
        <f t="array" aca="1" ref="AC431" ca="1">SumCellsByColor($B431:$U431,AC$2)</f>
        <v>0</v>
      </c>
      <c r="AD431" cm="1">
        <f t="array" aca="1" ref="AD431" ca="1">IFERROR(SumCellsByColor($B431:$U431,AD$2), 0)</f>
        <v>0</v>
      </c>
      <c r="AE431" t="e" cm="1">
        <f t="array" aca="1" ref="AE431" ca="1">SumCellsByColor($B431:$U431,AE$2)</f>
        <v>#VALUE!</v>
      </c>
      <c r="AF431">
        <f t="shared" ca="1" si="50"/>
        <v>0</v>
      </c>
      <c r="AG431">
        <f t="shared" ca="1" si="51"/>
        <v>1</v>
      </c>
      <c r="AH431">
        <f t="shared" ca="1" si="52"/>
        <v>0</v>
      </c>
      <c r="AI431">
        <f t="shared" ca="1" si="53"/>
        <v>1</v>
      </c>
      <c r="AJ431">
        <f t="shared" ca="1" si="54"/>
        <v>0</v>
      </c>
      <c r="AK431">
        <f t="shared" si="55"/>
        <v>0</v>
      </c>
    </row>
    <row r="432" spans="1:37">
      <c r="A432" s="2" t="s">
        <v>569</v>
      </c>
      <c r="B432" s="3" t="s">
        <v>636</v>
      </c>
      <c r="C432" s="3">
        <v>8619044</v>
      </c>
      <c r="D432" t="e">
        <v>#N/A</v>
      </c>
      <c r="E432" t="e">
        <v>#N/A</v>
      </c>
      <c r="F432" t="e">
        <v>#N/A</v>
      </c>
      <c r="G432" t="e">
        <v>#N/A</v>
      </c>
      <c r="H432" t="e">
        <v>#N/A</v>
      </c>
      <c r="I432" t="e">
        <v>#N/A</v>
      </c>
      <c r="J432" t="e">
        <v>#N/A</v>
      </c>
      <c r="K432" t="e">
        <v>#N/A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>
        <v>22.18</v>
      </c>
      <c r="W432">
        <v>8619044</v>
      </c>
      <c r="X432">
        <f t="shared" si="48"/>
        <v>8619044</v>
      </c>
      <c r="Y432">
        <f t="shared" si="49"/>
        <v>0</v>
      </c>
      <c r="Z432" cm="1">
        <f t="array" aca="1" ref="Z432" ca="1">SumCellsByColor($B432:$U432,Z$2)</f>
        <v>8619044</v>
      </c>
      <c r="AA432" cm="1">
        <f t="array" aca="1" ref="AA432" ca="1">SumCellsByColor($B432:$U432,AA$2)</f>
        <v>0</v>
      </c>
      <c r="AB432" cm="1">
        <f t="array" aca="1" ref="AB432" ca="1">SumCellsByColor($B432:$U432,AB$2)</f>
        <v>0</v>
      </c>
      <c r="AC432" cm="1">
        <f t="array" aca="1" ref="AC432" ca="1">SumCellsByColor($B432:$U432,AC$2)</f>
        <v>0</v>
      </c>
      <c r="AD432" cm="1">
        <f t="array" aca="1" ref="AD432" ca="1">IFERROR(SumCellsByColor($B432:$U432,AD$2), 0)</f>
        <v>0</v>
      </c>
      <c r="AE432" t="e" cm="1">
        <f t="array" aca="1" ref="AE432" ca="1">SumCellsByColor($B432:$U432,AE$2)</f>
        <v>#VALUE!</v>
      </c>
      <c r="AF432">
        <f t="shared" ca="1" si="50"/>
        <v>0</v>
      </c>
      <c r="AG432">
        <f t="shared" ca="1" si="51"/>
        <v>1</v>
      </c>
      <c r="AH432">
        <f t="shared" ca="1" si="52"/>
        <v>0</v>
      </c>
      <c r="AI432">
        <f t="shared" ca="1" si="53"/>
        <v>1</v>
      </c>
      <c r="AJ432">
        <f t="shared" ca="1" si="54"/>
        <v>0</v>
      </c>
      <c r="AK432">
        <f t="shared" si="55"/>
        <v>0</v>
      </c>
    </row>
    <row r="433" spans="1:37">
      <c r="A433" s="2" t="s">
        <v>570</v>
      </c>
      <c r="B433" s="3" t="s">
        <v>636</v>
      </c>
      <c r="C433" s="3">
        <v>20339079</v>
      </c>
      <c r="D433" t="e">
        <v>#N/A</v>
      </c>
      <c r="E433" t="e">
        <v>#N/A</v>
      </c>
      <c r="F433" t="e">
        <v>#N/A</v>
      </c>
      <c r="G433" t="e">
        <v>#N/A</v>
      </c>
      <c r="H433" t="e">
        <v>#N/A</v>
      </c>
      <c r="I433" t="e">
        <v>#N/A</v>
      </c>
      <c r="J433" t="e">
        <v>#N/A</v>
      </c>
      <c r="K433" t="e">
        <v>#N/A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>
        <v>2.2599999999999998</v>
      </c>
      <c r="W433">
        <v>20339079</v>
      </c>
      <c r="X433">
        <f t="shared" si="48"/>
        <v>20339079</v>
      </c>
      <c r="Y433">
        <f t="shared" si="49"/>
        <v>0</v>
      </c>
      <c r="Z433" cm="1">
        <f t="array" aca="1" ref="Z433" ca="1">SumCellsByColor($B433:$U433,Z$2)</f>
        <v>20339079</v>
      </c>
      <c r="AA433" cm="1">
        <f t="array" aca="1" ref="AA433" ca="1">SumCellsByColor($B433:$U433,AA$2)</f>
        <v>0</v>
      </c>
      <c r="AB433" cm="1">
        <f t="array" aca="1" ref="AB433" ca="1">SumCellsByColor($B433:$U433,AB$2)</f>
        <v>0</v>
      </c>
      <c r="AC433" cm="1">
        <f t="array" aca="1" ref="AC433" ca="1">SumCellsByColor($B433:$U433,AC$2)</f>
        <v>0</v>
      </c>
      <c r="AD433" cm="1">
        <f t="array" aca="1" ref="AD433" ca="1">IFERROR(SumCellsByColor($B433:$U433,AD$2), 0)</f>
        <v>0</v>
      </c>
      <c r="AE433" t="e" cm="1">
        <f t="array" aca="1" ref="AE433" ca="1">SumCellsByColor($B433:$U433,AE$2)</f>
        <v>#VALUE!</v>
      </c>
      <c r="AF433">
        <f t="shared" ca="1" si="50"/>
        <v>0</v>
      </c>
      <c r="AG433">
        <f t="shared" ca="1" si="51"/>
        <v>1</v>
      </c>
      <c r="AH433">
        <f t="shared" ca="1" si="52"/>
        <v>0</v>
      </c>
      <c r="AI433">
        <f t="shared" ca="1" si="53"/>
        <v>1</v>
      </c>
      <c r="AJ433">
        <f t="shared" ca="1" si="54"/>
        <v>0</v>
      </c>
      <c r="AK433">
        <f t="shared" si="55"/>
        <v>0</v>
      </c>
    </row>
    <row r="434" spans="1:37">
      <c r="A434" s="2" t="s">
        <v>571</v>
      </c>
      <c r="B434" s="3" t="s">
        <v>636</v>
      </c>
      <c r="C434" s="3">
        <v>1917518</v>
      </c>
      <c r="D434" t="e">
        <v>#N/A</v>
      </c>
      <c r="E434" t="e">
        <v>#N/A</v>
      </c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>
        <v>25.29</v>
      </c>
      <c r="W434">
        <v>1917518</v>
      </c>
      <c r="X434">
        <f t="shared" si="48"/>
        <v>1917518</v>
      </c>
      <c r="Y434">
        <f t="shared" si="49"/>
        <v>0</v>
      </c>
      <c r="Z434" cm="1">
        <f t="array" aca="1" ref="Z434" ca="1">SumCellsByColor($B434:$U434,Z$2)</f>
        <v>1917518</v>
      </c>
      <c r="AA434" cm="1">
        <f t="array" aca="1" ref="AA434" ca="1">SumCellsByColor($B434:$U434,AA$2)</f>
        <v>0</v>
      </c>
      <c r="AB434" cm="1">
        <f t="array" aca="1" ref="AB434" ca="1">SumCellsByColor($B434:$U434,AB$2)</f>
        <v>0</v>
      </c>
      <c r="AC434" cm="1">
        <f t="array" aca="1" ref="AC434" ca="1">SumCellsByColor($B434:$U434,AC$2)</f>
        <v>0</v>
      </c>
      <c r="AD434" cm="1">
        <f t="array" aca="1" ref="AD434" ca="1">IFERROR(SumCellsByColor($B434:$U434,AD$2), 0)</f>
        <v>0</v>
      </c>
      <c r="AE434" t="e" cm="1">
        <f t="array" aca="1" ref="AE434" ca="1">SumCellsByColor($B434:$U434,AE$2)</f>
        <v>#VALUE!</v>
      </c>
      <c r="AF434">
        <f t="shared" ca="1" si="50"/>
        <v>0</v>
      </c>
      <c r="AG434">
        <f t="shared" ca="1" si="51"/>
        <v>1</v>
      </c>
      <c r="AH434">
        <f t="shared" ca="1" si="52"/>
        <v>0</v>
      </c>
      <c r="AI434">
        <f t="shared" ca="1" si="53"/>
        <v>1</v>
      </c>
      <c r="AJ434">
        <f t="shared" ca="1" si="54"/>
        <v>0</v>
      </c>
      <c r="AK434">
        <f t="shared" si="55"/>
        <v>0</v>
      </c>
    </row>
    <row r="435" spans="1:37">
      <c r="A435" s="2" t="s">
        <v>572</v>
      </c>
      <c r="B435" t="e">
        <v>#N/A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  <c r="H435" t="e">
        <v>#N/A</v>
      </c>
      <c r="I435" t="e">
        <v>#N/A</v>
      </c>
      <c r="J435" t="e">
        <v>#N/A</v>
      </c>
      <c r="K435" t="e">
        <v>#N/A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>
        <v>3.5</v>
      </c>
      <c r="W435">
        <v>19303268</v>
      </c>
      <c r="X435">
        <f t="shared" si="48"/>
        <v>0</v>
      </c>
      <c r="Y435">
        <f t="shared" si="49"/>
        <v>19303268</v>
      </c>
      <c r="Z435" cm="1">
        <f t="array" aca="1" ref="Z435" ca="1">SumCellsByColor($B435:$U435,Z$2)</f>
        <v>0</v>
      </c>
      <c r="AA435" cm="1">
        <f t="array" aca="1" ref="AA435" ca="1">SumCellsByColor($B435:$U435,AA$2)</f>
        <v>0</v>
      </c>
      <c r="AB435" cm="1">
        <f t="array" aca="1" ref="AB435" ca="1">SumCellsByColor($B435:$U435,AB$2)</f>
        <v>0</v>
      </c>
      <c r="AC435" cm="1">
        <f t="array" aca="1" ref="AC435" ca="1">SumCellsByColor($B435:$U435,AC$2)</f>
        <v>0</v>
      </c>
      <c r="AD435" cm="1">
        <f t="array" aca="1" ref="AD435" ca="1">IFERROR(SumCellsByColor($B435:$U435,AD$2), 0)</f>
        <v>0</v>
      </c>
      <c r="AE435" t="e" cm="1">
        <f t="array" aca="1" ref="AE435" ca="1">SumCellsByColor($B435:$U435,AE$2)</f>
        <v>#VALUE!</v>
      </c>
      <c r="AF435" t="e">
        <f t="shared" ca="1" si="50"/>
        <v>#DIV/0!</v>
      </c>
      <c r="AG435" t="e">
        <f t="shared" ca="1" si="51"/>
        <v>#DIV/0!</v>
      </c>
      <c r="AH435" t="e">
        <f t="shared" ca="1" si="52"/>
        <v>#DIV/0!</v>
      </c>
      <c r="AI435" t="e">
        <f t="shared" ca="1" si="53"/>
        <v>#DIV/0!</v>
      </c>
      <c r="AJ435" t="e">
        <f t="shared" ca="1" si="54"/>
        <v>#DIV/0!</v>
      </c>
      <c r="AK435">
        <f t="shared" si="55"/>
        <v>1</v>
      </c>
    </row>
    <row r="436" spans="1:37">
      <c r="A436" s="2" t="s">
        <v>573</v>
      </c>
      <c r="B436" s="3" t="s">
        <v>636</v>
      </c>
      <c r="C436" s="3">
        <v>2295100</v>
      </c>
      <c r="D436" t="e">
        <v>#N/A</v>
      </c>
      <c r="E436" t="e">
        <v>#N/A</v>
      </c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>
        <v>15.49</v>
      </c>
      <c r="W436">
        <v>2295100</v>
      </c>
      <c r="X436">
        <f t="shared" si="48"/>
        <v>2295100</v>
      </c>
      <c r="Y436">
        <f t="shared" si="49"/>
        <v>0</v>
      </c>
      <c r="Z436" cm="1">
        <f t="array" aca="1" ref="Z436" ca="1">SumCellsByColor($B436:$U436,Z$2)</f>
        <v>2295100</v>
      </c>
      <c r="AA436" cm="1">
        <f t="array" aca="1" ref="AA436" ca="1">SumCellsByColor($B436:$U436,AA$2)</f>
        <v>0</v>
      </c>
      <c r="AB436" cm="1">
        <f t="array" aca="1" ref="AB436" ca="1">SumCellsByColor($B436:$U436,AB$2)</f>
        <v>0</v>
      </c>
      <c r="AC436" cm="1">
        <f t="array" aca="1" ref="AC436" ca="1">SumCellsByColor($B436:$U436,AC$2)</f>
        <v>0</v>
      </c>
      <c r="AD436" cm="1">
        <f t="array" aca="1" ref="AD436" ca="1">IFERROR(SumCellsByColor($B436:$U436,AD$2), 0)</f>
        <v>0</v>
      </c>
      <c r="AE436" t="e" cm="1">
        <f t="array" aca="1" ref="AE436" ca="1">SumCellsByColor($B436:$U436,AE$2)</f>
        <v>#VALUE!</v>
      </c>
      <c r="AF436">
        <f t="shared" ca="1" si="50"/>
        <v>0</v>
      </c>
      <c r="AG436">
        <f t="shared" ca="1" si="51"/>
        <v>1</v>
      </c>
      <c r="AH436">
        <f t="shared" ca="1" si="52"/>
        <v>0</v>
      </c>
      <c r="AI436">
        <f t="shared" ca="1" si="53"/>
        <v>1</v>
      </c>
      <c r="AJ436">
        <f t="shared" ca="1" si="54"/>
        <v>0</v>
      </c>
      <c r="AK436">
        <f t="shared" si="55"/>
        <v>0</v>
      </c>
    </row>
    <row r="437" spans="1:37">
      <c r="A437" s="2" t="s">
        <v>574</v>
      </c>
      <c r="B437" s="3" t="s">
        <v>636</v>
      </c>
      <c r="C437" s="3">
        <v>8621106</v>
      </c>
      <c r="D437" t="e">
        <v>#N/A</v>
      </c>
      <c r="E437" t="e">
        <v>#N/A</v>
      </c>
      <c r="F437" t="s">
        <v>36</v>
      </c>
      <c r="G437">
        <v>565161</v>
      </c>
      <c r="H437" s="12" t="s">
        <v>23</v>
      </c>
      <c r="I437" s="5">
        <v>392739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>
        <v>7.41</v>
      </c>
      <c r="W437">
        <v>9579006</v>
      </c>
      <c r="X437">
        <f t="shared" si="48"/>
        <v>9579006</v>
      </c>
      <c r="Y437">
        <f t="shared" si="49"/>
        <v>0</v>
      </c>
      <c r="Z437" cm="1">
        <f t="array" aca="1" ref="Z437" ca="1">SumCellsByColor($B437:$U437,Z$2)</f>
        <v>8621106</v>
      </c>
      <c r="AA437" cm="1">
        <f t="array" aca="1" ref="AA437" ca="1">SumCellsByColor($B437:$U437,AA$2)</f>
        <v>0</v>
      </c>
      <c r="AB437" cm="1">
        <f t="array" aca="1" ref="AB437" ca="1">SumCellsByColor($B437:$U437,AB$2)</f>
        <v>392739</v>
      </c>
      <c r="AC437" cm="1">
        <f t="array" aca="1" ref="AC437" ca="1">SumCellsByColor($B437:$U437,AC$2)</f>
        <v>0</v>
      </c>
      <c r="AD437" cm="1">
        <f t="array" aca="1" ref="AD437" ca="1">IFERROR(SumCellsByColor($B437:$U437,AD$2), 0)</f>
        <v>0</v>
      </c>
      <c r="AE437" t="e" cm="1">
        <f t="array" aca="1" ref="AE437" ca="1">SumCellsByColor($B437:$U437,AE$2)</f>
        <v>#VALUE!</v>
      </c>
      <c r="AF437">
        <f t="shared" ca="1" si="50"/>
        <v>4.0999974318838513E-2</v>
      </c>
      <c r="AG437">
        <f t="shared" ca="1" si="51"/>
        <v>0.90000006263697929</v>
      </c>
      <c r="AH437">
        <f t="shared" ca="1" si="52"/>
        <v>4.0999974318838513E-2</v>
      </c>
      <c r="AI437">
        <f t="shared" ca="1" si="53"/>
        <v>0.90000006263697929</v>
      </c>
      <c r="AJ437">
        <f t="shared" ca="1" si="54"/>
        <v>0</v>
      </c>
      <c r="AK437">
        <f t="shared" si="55"/>
        <v>0</v>
      </c>
    </row>
    <row r="438" spans="1:37">
      <c r="A438" s="2" t="s">
        <v>575</v>
      </c>
      <c r="B438" s="3" t="s">
        <v>636</v>
      </c>
      <c r="C438" s="3">
        <v>488843</v>
      </c>
      <c r="D438" t="e">
        <v>#N/A</v>
      </c>
      <c r="E438" t="e">
        <v>#N/A</v>
      </c>
      <c r="F438" t="s">
        <v>96</v>
      </c>
      <c r="G438">
        <v>60075</v>
      </c>
      <c r="H438" t="e">
        <v>#N/A</v>
      </c>
      <c r="I438" t="e">
        <v>#N/A</v>
      </c>
      <c r="J438" t="e">
        <v>#N/A</v>
      </c>
      <c r="K438" t="e">
        <v>#N/A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>
        <v>11.33</v>
      </c>
      <c r="W438">
        <v>548918</v>
      </c>
      <c r="X438">
        <f t="shared" si="48"/>
        <v>548918</v>
      </c>
      <c r="Y438">
        <f t="shared" si="49"/>
        <v>0</v>
      </c>
      <c r="Z438" cm="1">
        <f t="array" aca="1" ref="Z438" ca="1">SumCellsByColor($B438:$U438,Z$2)</f>
        <v>488843</v>
      </c>
      <c r="AA438" cm="1">
        <f t="array" aca="1" ref="AA438" ca="1">SumCellsByColor($B438:$U438,AA$2)</f>
        <v>0</v>
      </c>
      <c r="AB438" cm="1">
        <f t="array" aca="1" ref="AB438" ca="1">SumCellsByColor($B438:$U438,AB$2)</f>
        <v>0</v>
      </c>
      <c r="AC438" cm="1">
        <f t="array" aca="1" ref="AC438" ca="1">SumCellsByColor($B438:$U438,AC$2)</f>
        <v>0</v>
      </c>
      <c r="AD438" cm="1">
        <f t="array" aca="1" ref="AD438" ca="1">IFERROR(SumCellsByColor($B438:$U438,AD$2), 0)</f>
        <v>0</v>
      </c>
      <c r="AE438" t="e" cm="1">
        <f t="array" aca="1" ref="AE438" ca="1">SumCellsByColor($B438:$U438,AE$2)</f>
        <v>#VALUE!</v>
      </c>
      <c r="AF438">
        <f t="shared" ca="1" si="50"/>
        <v>0</v>
      </c>
      <c r="AG438">
        <f t="shared" ca="1" si="51"/>
        <v>0.89055742387751902</v>
      </c>
      <c r="AH438" t="str">
        <f t="shared" ca="1" si="52"/>
        <v>#N/A</v>
      </c>
      <c r="AI438">
        <f t="shared" ca="1" si="53"/>
        <v>0.89055742387751902</v>
      </c>
      <c r="AJ438">
        <f t="shared" ca="1" si="54"/>
        <v>1</v>
      </c>
      <c r="AK438">
        <f t="shared" si="55"/>
        <v>0</v>
      </c>
    </row>
    <row r="439" spans="1:37">
      <c r="A439" s="2" t="s">
        <v>576</v>
      </c>
      <c r="B439" t="e">
        <v>#N/A</v>
      </c>
      <c r="C439" t="e">
        <v>#N/A</v>
      </c>
      <c r="D439" t="e">
        <v>#N/A</v>
      </c>
      <c r="E439" t="e">
        <v>#N/A</v>
      </c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>
        <v>6.62</v>
      </c>
      <c r="W439">
        <v>36903000</v>
      </c>
      <c r="X439">
        <f t="shared" si="48"/>
        <v>0</v>
      </c>
      <c r="Y439">
        <f t="shared" si="49"/>
        <v>36903000</v>
      </c>
      <c r="Z439" cm="1">
        <f t="array" aca="1" ref="Z439" ca="1">SumCellsByColor($B439:$U439,Z$2)</f>
        <v>0</v>
      </c>
      <c r="AA439" cm="1">
        <f t="array" aca="1" ref="AA439" ca="1">SumCellsByColor($B439:$U439,AA$2)</f>
        <v>0</v>
      </c>
      <c r="AB439" cm="1">
        <f t="array" aca="1" ref="AB439" ca="1">SumCellsByColor($B439:$U439,AB$2)</f>
        <v>0</v>
      </c>
      <c r="AC439" cm="1">
        <f t="array" aca="1" ref="AC439" ca="1">SumCellsByColor($B439:$U439,AC$2)</f>
        <v>0</v>
      </c>
      <c r="AD439" cm="1">
        <f t="array" aca="1" ref="AD439" ca="1">IFERROR(SumCellsByColor($B439:$U439,AD$2), 0)</f>
        <v>0</v>
      </c>
      <c r="AE439" t="e" cm="1">
        <f t="array" aca="1" ref="AE439" ca="1">SumCellsByColor($B439:$U439,AE$2)</f>
        <v>#VALUE!</v>
      </c>
      <c r="AF439" t="e">
        <f t="shared" ca="1" si="50"/>
        <v>#DIV/0!</v>
      </c>
      <c r="AG439" t="e">
        <f t="shared" ca="1" si="51"/>
        <v>#DIV/0!</v>
      </c>
      <c r="AH439" t="e">
        <f t="shared" ca="1" si="52"/>
        <v>#DIV/0!</v>
      </c>
      <c r="AI439" t="e">
        <f t="shared" ca="1" si="53"/>
        <v>#DIV/0!</v>
      </c>
      <c r="AJ439" t="e">
        <f t="shared" ca="1" si="54"/>
        <v>#DIV/0!</v>
      </c>
      <c r="AK439">
        <f t="shared" si="55"/>
        <v>1</v>
      </c>
    </row>
    <row r="440" spans="1:37">
      <c r="A440" s="2" t="s">
        <v>577</v>
      </c>
      <c r="B440" s="3" t="s">
        <v>636</v>
      </c>
      <c r="C440" s="3">
        <v>5548318</v>
      </c>
      <c r="D440" t="e">
        <v>#N/A</v>
      </c>
      <c r="E440" t="e">
        <v>#N/A</v>
      </c>
      <c r="F440" t="s">
        <v>7</v>
      </c>
      <c r="G440">
        <v>674000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>
        <v>4.58</v>
      </c>
      <c r="W440">
        <v>6222318</v>
      </c>
      <c r="X440">
        <f t="shared" si="48"/>
        <v>6222318</v>
      </c>
      <c r="Y440">
        <f t="shared" si="49"/>
        <v>0</v>
      </c>
      <c r="Z440" cm="1">
        <f t="array" aca="1" ref="Z440" ca="1">SumCellsByColor($B440:$U440,Z$2)</f>
        <v>5548318</v>
      </c>
      <c r="AA440" cm="1">
        <f t="array" aca="1" ref="AA440" ca="1">SumCellsByColor($B440:$U440,AA$2)</f>
        <v>0</v>
      </c>
      <c r="AB440" cm="1">
        <f t="array" aca="1" ref="AB440" ca="1">SumCellsByColor($B440:$U440,AB$2)</f>
        <v>0</v>
      </c>
      <c r="AC440" cm="1">
        <f t="array" aca="1" ref="AC440" ca="1">SumCellsByColor($B440:$U440,AC$2)</f>
        <v>0</v>
      </c>
      <c r="AD440" cm="1">
        <f t="array" aca="1" ref="AD440" ca="1">IFERROR(SumCellsByColor($B440:$U440,AD$2), 0)</f>
        <v>0</v>
      </c>
      <c r="AE440" t="e" cm="1">
        <f t="array" aca="1" ref="AE440" ca="1">SumCellsByColor($B440:$U440,AE$2)</f>
        <v>#VALUE!</v>
      </c>
      <c r="AF440">
        <f t="shared" ca="1" si="50"/>
        <v>0</v>
      </c>
      <c r="AG440">
        <f t="shared" ca="1" si="51"/>
        <v>0.89168023877918168</v>
      </c>
      <c r="AH440" t="str">
        <f t="shared" ca="1" si="52"/>
        <v>#N/A</v>
      </c>
      <c r="AI440">
        <f t="shared" ca="1" si="53"/>
        <v>0.89168023877918168</v>
      </c>
      <c r="AJ440">
        <f t="shared" ca="1" si="54"/>
        <v>1</v>
      </c>
      <c r="AK440">
        <f t="shared" si="55"/>
        <v>0</v>
      </c>
    </row>
    <row r="441" spans="1:37">
      <c r="A441" s="2" t="s">
        <v>578</v>
      </c>
      <c r="B441" s="3" t="s">
        <v>636</v>
      </c>
      <c r="C441" s="3">
        <v>2632457</v>
      </c>
      <c r="D441" t="e">
        <v>#N/A</v>
      </c>
      <c r="E441" t="e">
        <v>#N/A</v>
      </c>
      <c r="F441" t="s">
        <v>579</v>
      </c>
      <c r="G441">
        <v>754978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>
        <v>24.85</v>
      </c>
      <c r="W441">
        <v>3387435</v>
      </c>
      <c r="X441">
        <f t="shared" si="48"/>
        <v>3387435</v>
      </c>
      <c r="Y441">
        <f t="shared" si="49"/>
        <v>0</v>
      </c>
      <c r="Z441" cm="1">
        <f t="array" aca="1" ref="Z441" ca="1">SumCellsByColor($B441:$U441,Z$2)</f>
        <v>2632457</v>
      </c>
      <c r="AA441" cm="1">
        <f t="array" aca="1" ref="AA441" ca="1">SumCellsByColor($B441:$U441,AA$2)</f>
        <v>0</v>
      </c>
      <c r="AB441" cm="1">
        <f t="array" aca="1" ref="AB441" ca="1">SumCellsByColor($B441:$U441,AB$2)</f>
        <v>0</v>
      </c>
      <c r="AC441" cm="1">
        <f t="array" aca="1" ref="AC441" ca="1">SumCellsByColor($B441:$U441,AC$2)</f>
        <v>0</v>
      </c>
      <c r="AD441" cm="1">
        <f t="array" aca="1" ref="AD441" ca="1">IFERROR(SumCellsByColor($B441:$U441,AD$2), 0)</f>
        <v>0</v>
      </c>
      <c r="AE441" t="e" cm="1">
        <f t="array" aca="1" ref="AE441" ca="1">SumCellsByColor($B441:$U441,AE$2)</f>
        <v>#VALUE!</v>
      </c>
      <c r="AF441">
        <f t="shared" ca="1" si="50"/>
        <v>0</v>
      </c>
      <c r="AG441">
        <f t="shared" ca="1" si="51"/>
        <v>0.77712398909499369</v>
      </c>
      <c r="AH441" t="str">
        <f t="shared" ca="1" si="52"/>
        <v>#N/A</v>
      </c>
      <c r="AI441">
        <f t="shared" ca="1" si="53"/>
        <v>0.77712398909499369</v>
      </c>
      <c r="AJ441">
        <f t="shared" ca="1" si="54"/>
        <v>1</v>
      </c>
      <c r="AK441">
        <f t="shared" si="55"/>
        <v>0</v>
      </c>
    </row>
    <row r="442" spans="1:37">
      <c r="A442" s="2" t="s">
        <v>580</v>
      </c>
      <c r="B442" t="e">
        <v>#N/A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>
        <v>17.13</v>
      </c>
      <c r="W442">
        <v>11414000</v>
      </c>
      <c r="X442">
        <f t="shared" si="48"/>
        <v>0</v>
      </c>
      <c r="Y442">
        <f t="shared" si="49"/>
        <v>11414000</v>
      </c>
      <c r="Z442" cm="1">
        <f t="array" aca="1" ref="Z442" ca="1">SumCellsByColor($B442:$U442,Z$2)</f>
        <v>0</v>
      </c>
      <c r="AA442" cm="1">
        <f t="array" aca="1" ref="AA442" ca="1">SumCellsByColor($B442:$U442,AA$2)</f>
        <v>0</v>
      </c>
      <c r="AB442" cm="1">
        <f t="array" aca="1" ref="AB442" ca="1">SumCellsByColor($B442:$U442,AB$2)</f>
        <v>0</v>
      </c>
      <c r="AC442" cm="1">
        <f t="array" aca="1" ref="AC442" ca="1">SumCellsByColor($B442:$U442,AC$2)</f>
        <v>0</v>
      </c>
      <c r="AD442" cm="1">
        <f t="array" aca="1" ref="AD442" ca="1">IFERROR(SumCellsByColor($B442:$U442,AD$2), 0)</f>
        <v>0</v>
      </c>
      <c r="AE442" t="e" cm="1">
        <f t="array" aca="1" ref="AE442" ca="1">SumCellsByColor($B442:$U442,AE$2)</f>
        <v>#VALUE!</v>
      </c>
      <c r="AF442" t="e">
        <f t="shared" ca="1" si="50"/>
        <v>#DIV/0!</v>
      </c>
      <c r="AG442" t="e">
        <f t="shared" ca="1" si="51"/>
        <v>#DIV/0!</v>
      </c>
      <c r="AH442" t="e">
        <f t="shared" ca="1" si="52"/>
        <v>#DIV/0!</v>
      </c>
      <c r="AI442" t="e">
        <f t="shared" ca="1" si="53"/>
        <v>#DIV/0!</v>
      </c>
      <c r="AJ442" t="e">
        <f t="shared" ca="1" si="54"/>
        <v>#DIV/0!</v>
      </c>
      <c r="AK442">
        <f t="shared" si="55"/>
        <v>1</v>
      </c>
    </row>
    <row r="443" spans="1:37">
      <c r="A443" s="2" t="s">
        <v>581</v>
      </c>
      <c r="B443" s="3" t="s">
        <v>636</v>
      </c>
      <c r="C443" s="3">
        <v>1407110</v>
      </c>
      <c r="D443" t="e">
        <v>#N/A</v>
      </c>
      <c r="E443" t="e">
        <v>#N/A</v>
      </c>
      <c r="F443" t="s">
        <v>583</v>
      </c>
      <c r="G443">
        <v>626060</v>
      </c>
      <c r="H443" s="12" t="s">
        <v>23</v>
      </c>
      <c r="I443" s="5">
        <v>425694</v>
      </c>
      <c r="J443" t="s">
        <v>105</v>
      </c>
      <c r="K443">
        <v>306611</v>
      </c>
      <c r="L443" t="s">
        <v>47</v>
      </c>
      <c r="M443">
        <v>119883</v>
      </c>
      <c r="N443" t="s">
        <v>582</v>
      </c>
      <c r="O443">
        <v>88833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>
        <v>16.43</v>
      </c>
      <c r="W443">
        <v>3043946</v>
      </c>
      <c r="X443">
        <f t="shared" si="48"/>
        <v>2974191</v>
      </c>
      <c r="Y443">
        <f t="shared" si="49"/>
        <v>69755</v>
      </c>
      <c r="Z443" cm="1">
        <f t="array" aca="1" ref="Z443" ca="1">SumCellsByColor($B443:$U443,Z$2)</f>
        <v>1407110</v>
      </c>
      <c r="AA443" cm="1">
        <f t="array" aca="1" ref="AA443" ca="1">SumCellsByColor($B443:$U443,AA$2)</f>
        <v>0</v>
      </c>
      <c r="AB443" cm="1">
        <f t="array" aca="1" ref="AB443" ca="1">SumCellsByColor($B443:$U443,AB$2)</f>
        <v>425694</v>
      </c>
      <c r="AC443" cm="1">
        <f t="array" aca="1" ref="AC443" ca="1">SumCellsByColor($B443:$U443,AC$2)</f>
        <v>0</v>
      </c>
      <c r="AD443" cm="1">
        <f t="array" aca="1" ref="AD443" ca="1">IFERROR(SumCellsByColor($B443:$U443,AD$2), 0)</f>
        <v>0</v>
      </c>
      <c r="AE443" t="e" cm="1">
        <f t="array" aca="1" ref="AE443" ca="1">SumCellsByColor($B443:$U443,AE$2)</f>
        <v>#VALUE!</v>
      </c>
      <c r="AF443">
        <f t="shared" ca="1" si="50"/>
        <v>0.14312934172687633</v>
      </c>
      <c r="AG443">
        <f t="shared" ca="1" si="51"/>
        <v>0.47310680450583031</v>
      </c>
      <c r="AH443">
        <f t="shared" ca="1" si="52"/>
        <v>0.14312934172687633</v>
      </c>
      <c r="AI443">
        <f t="shared" ca="1" si="53"/>
        <v>0.47310680450583031</v>
      </c>
      <c r="AJ443">
        <f t="shared" ca="1" si="54"/>
        <v>0</v>
      </c>
      <c r="AK443">
        <f t="shared" si="55"/>
        <v>0</v>
      </c>
    </row>
    <row r="444" spans="1:37">
      <c r="A444" s="2" t="s">
        <v>584</v>
      </c>
      <c r="B444" s="3" t="s">
        <v>636</v>
      </c>
      <c r="C444" s="3">
        <v>3209000</v>
      </c>
      <c r="D444" t="e">
        <v>#N/A</v>
      </c>
      <c r="E444" t="e">
        <v>#N/A</v>
      </c>
      <c r="F444" t="s">
        <v>47</v>
      </c>
      <c r="G444">
        <v>2119000</v>
      </c>
      <c r="H444" t="s">
        <v>63</v>
      </c>
      <c r="I444">
        <v>6547000</v>
      </c>
      <c r="J444" t="e">
        <v>#N/A</v>
      </c>
      <c r="K444" t="e">
        <v>#N/A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>
        <v>22.23</v>
      </c>
      <c r="W444">
        <v>11860000</v>
      </c>
      <c r="X444">
        <f t="shared" si="48"/>
        <v>11875000</v>
      </c>
      <c r="Y444">
        <f t="shared" si="49"/>
        <v>-15000</v>
      </c>
      <c r="Z444" cm="1">
        <f t="array" aca="1" ref="Z444" ca="1">SumCellsByColor($B444:$U444,Z$2)</f>
        <v>3209000</v>
      </c>
      <c r="AA444" cm="1">
        <f t="array" aca="1" ref="AA444" ca="1">SumCellsByColor($B444:$U444,AA$2)</f>
        <v>0</v>
      </c>
      <c r="AB444" cm="1">
        <f t="array" aca="1" ref="AB444" ca="1">SumCellsByColor($B444:$U444,AB$2)</f>
        <v>0</v>
      </c>
      <c r="AC444" cm="1">
        <f t="array" aca="1" ref="AC444" ca="1">SumCellsByColor($B444:$U444,AC$2)</f>
        <v>0</v>
      </c>
      <c r="AD444" cm="1">
        <f t="array" aca="1" ref="AD444" ca="1">IFERROR(SumCellsByColor($B444:$U444,AD$2), 0)</f>
        <v>0</v>
      </c>
      <c r="AE444" t="e" cm="1">
        <f t="array" aca="1" ref="AE444" ca="1">SumCellsByColor($B444:$U444,AE$2)</f>
        <v>#VALUE!</v>
      </c>
      <c r="AF444">
        <f t="shared" ca="1" si="50"/>
        <v>0</v>
      </c>
      <c r="AG444">
        <f t="shared" ca="1" si="51"/>
        <v>0.27023157894736843</v>
      </c>
      <c r="AH444" t="str">
        <f t="shared" ca="1" si="52"/>
        <v>#N/A</v>
      </c>
      <c r="AI444">
        <f t="shared" ca="1" si="53"/>
        <v>0.27023157894736843</v>
      </c>
      <c r="AJ444">
        <f t="shared" ca="1" si="54"/>
        <v>1</v>
      </c>
      <c r="AK444">
        <f t="shared" si="55"/>
        <v>0</v>
      </c>
    </row>
    <row r="445" spans="1:37">
      <c r="A445" s="2" t="s">
        <v>585</v>
      </c>
      <c r="B445" s="3" t="s">
        <v>636</v>
      </c>
      <c r="C445" s="3">
        <v>8569000</v>
      </c>
      <c r="D445" t="e">
        <v>#N/A</v>
      </c>
      <c r="E445" t="e">
        <v>#N/A</v>
      </c>
      <c r="F445" s="10" t="s">
        <v>242</v>
      </c>
      <c r="G445" s="10">
        <v>1009000</v>
      </c>
      <c r="H445" t="s">
        <v>36</v>
      </c>
      <c r="I445">
        <v>790000</v>
      </c>
      <c r="J445" t="s">
        <v>701</v>
      </c>
      <c r="K445">
        <v>603000</v>
      </c>
      <c r="L445" t="s">
        <v>586</v>
      </c>
      <c r="M445">
        <v>584000</v>
      </c>
      <c r="N445" s="10" t="s">
        <v>34</v>
      </c>
      <c r="O445" s="10">
        <v>385000</v>
      </c>
      <c r="P445" s="10" t="s">
        <v>33</v>
      </c>
      <c r="Q445" s="10">
        <v>352000</v>
      </c>
      <c r="R445" t="s">
        <v>30</v>
      </c>
      <c r="S445">
        <v>798000</v>
      </c>
      <c r="T445" t="e">
        <v>#N/A</v>
      </c>
      <c r="U445" t="e">
        <v>#N/A</v>
      </c>
      <c r="V445">
        <v>9.8800000000000008</v>
      </c>
      <c r="W445">
        <v>13090000</v>
      </c>
      <c r="X445">
        <f t="shared" si="48"/>
        <v>13090000</v>
      </c>
      <c r="Y445">
        <f t="shared" si="49"/>
        <v>0</v>
      </c>
      <c r="Z445" cm="1">
        <f t="array" aca="1" ref="Z445" ca="1">SumCellsByColor($B445:$U445,Z$2)</f>
        <v>8569000</v>
      </c>
      <c r="AA445" cm="1">
        <f t="array" aca="1" ref="AA445" ca="1">SumCellsByColor($B445:$U445,AA$2)</f>
        <v>0</v>
      </c>
      <c r="AB445" cm="1">
        <f t="array" aca="1" ref="AB445" ca="1">SumCellsByColor($B445:$U445,AB$2)</f>
        <v>0</v>
      </c>
      <c r="AC445" cm="1">
        <f t="array" aca="1" ref="AC445" ca="1">SumCellsByColor($B445:$U445,AC$2)</f>
        <v>0</v>
      </c>
      <c r="AD445" cm="1">
        <f t="array" aca="1" ref="AD445" ca="1">IFERROR(SumCellsByColor($B445:$U445,AD$2), 0)</f>
        <v>1746000</v>
      </c>
      <c r="AE445" t="e" cm="1">
        <f t="array" aca="1" ref="AE445" ca="1">SumCellsByColor($B445:$U445,AE$2)</f>
        <v>#VALUE!</v>
      </c>
      <c r="AF445">
        <f t="shared" ca="1" si="50"/>
        <v>0.1333842627960275</v>
      </c>
      <c r="AG445">
        <f t="shared" ca="1" si="51"/>
        <v>0.6546218487394958</v>
      </c>
      <c r="AH445">
        <f t="shared" ca="1" si="52"/>
        <v>0.1333842627960275</v>
      </c>
      <c r="AI445">
        <f t="shared" ca="1" si="53"/>
        <v>0.6546218487394958</v>
      </c>
      <c r="AJ445">
        <f t="shared" ca="1" si="54"/>
        <v>0</v>
      </c>
      <c r="AK445">
        <f t="shared" si="55"/>
        <v>0</v>
      </c>
    </row>
    <row r="446" spans="1:37">
      <c r="A446" s="2" t="s">
        <v>587</v>
      </c>
      <c r="B446" s="3" t="s">
        <v>636</v>
      </c>
      <c r="C446" s="3">
        <v>9901975</v>
      </c>
      <c r="D446" t="e">
        <v>#N/A</v>
      </c>
      <c r="E446" t="e">
        <v>#N/A</v>
      </c>
      <c r="F446" t="s">
        <v>77</v>
      </c>
      <c r="G446">
        <v>1667721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>
        <v>3.64</v>
      </c>
      <c r="W446">
        <v>11612496</v>
      </c>
      <c r="X446">
        <f t="shared" si="48"/>
        <v>11569696</v>
      </c>
      <c r="Y446">
        <f t="shared" si="49"/>
        <v>42800</v>
      </c>
      <c r="Z446" cm="1">
        <f t="array" aca="1" ref="Z446" ca="1">SumCellsByColor($B446:$U446,Z$2)</f>
        <v>9901975</v>
      </c>
      <c r="AA446" cm="1">
        <f t="array" aca="1" ref="AA446" ca="1">SumCellsByColor($B446:$U446,AA$2)</f>
        <v>0</v>
      </c>
      <c r="AB446" cm="1">
        <f t="array" aca="1" ref="AB446" ca="1">SumCellsByColor($B446:$U446,AB$2)</f>
        <v>0</v>
      </c>
      <c r="AC446" cm="1">
        <f t="array" aca="1" ref="AC446" ca="1">SumCellsByColor($B446:$U446,AC$2)</f>
        <v>0</v>
      </c>
      <c r="AD446" cm="1">
        <f t="array" aca="1" ref="AD446" ca="1">IFERROR(SumCellsByColor($B446:$U446,AD$2), 0)</f>
        <v>0</v>
      </c>
      <c r="AE446" t="e" cm="1">
        <f t="array" aca="1" ref="AE446" ca="1">SumCellsByColor($B446:$U446,AE$2)</f>
        <v>#VALUE!</v>
      </c>
      <c r="AF446">
        <f t="shared" ca="1" si="50"/>
        <v>0</v>
      </c>
      <c r="AG446">
        <f t="shared" ca="1" si="51"/>
        <v>0.85585438027066574</v>
      </c>
      <c r="AH446" t="str">
        <f t="shared" ca="1" si="52"/>
        <v>#N/A</v>
      </c>
      <c r="AI446">
        <f t="shared" ca="1" si="53"/>
        <v>0.85585438027066574</v>
      </c>
      <c r="AJ446">
        <f t="shared" ca="1" si="54"/>
        <v>1</v>
      </c>
      <c r="AK446">
        <f t="shared" si="55"/>
        <v>0</v>
      </c>
    </row>
    <row r="447" spans="1:37">
      <c r="A447" s="2" t="s">
        <v>588</v>
      </c>
      <c r="B447" s="3" t="s">
        <v>636</v>
      </c>
      <c r="C447" s="3">
        <v>1574737</v>
      </c>
      <c r="D447" t="e">
        <v>#N/A</v>
      </c>
      <c r="E447" t="e">
        <v>#N/A</v>
      </c>
      <c r="F447" t="s">
        <v>589</v>
      </c>
      <c r="G447">
        <v>311660</v>
      </c>
      <c r="H447" t="s">
        <v>107</v>
      </c>
      <c r="I447">
        <v>712154</v>
      </c>
      <c r="J447" t="s">
        <v>591</v>
      </c>
      <c r="K447">
        <v>-318029</v>
      </c>
      <c r="L447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>
        <v>10.68</v>
      </c>
      <c r="W447">
        <v>2280522</v>
      </c>
      <c r="X447">
        <f t="shared" si="48"/>
        <v>2280522</v>
      </c>
      <c r="Y447">
        <f t="shared" si="49"/>
        <v>0</v>
      </c>
      <c r="Z447" cm="1">
        <f t="array" aca="1" ref="Z447" ca="1">SumCellsByColor($B447:$U447,Z$2)</f>
        <v>1574737</v>
      </c>
      <c r="AA447" cm="1">
        <f t="array" aca="1" ref="AA447" ca="1">SumCellsByColor($B447:$U447,AA$2)</f>
        <v>0</v>
      </c>
      <c r="AB447" cm="1">
        <f t="array" aca="1" ref="AB447" ca="1">SumCellsByColor($B447:$U447,AB$2)</f>
        <v>0</v>
      </c>
      <c r="AC447" cm="1">
        <f t="array" aca="1" ref="AC447" ca="1">SumCellsByColor($B447:$U447,AC$2)</f>
        <v>0</v>
      </c>
      <c r="AD447" cm="1">
        <f t="array" aca="1" ref="AD447" ca="1">IFERROR(SumCellsByColor($B447:$U447,AD$2), 0)</f>
        <v>0</v>
      </c>
      <c r="AE447" t="e" cm="1">
        <f t="array" aca="1" ref="AE447" ca="1">SumCellsByColor($B447:$U447,AE$2)</f>
        <v>#VALUE!</v>
      </c>
      <c r="AF447">
        <f t="shared" ca="1" si="50"/>
        <v>0</v>
      </c>
      <c r="AG447">
        <f t="shared" ca="1" si="51"/>
        <v>0.69051603097887237</v>
      </c>
      <c r="AH447" t="str">
        <f t="shared" ca="1" si="52"/>
        <v>#N/A</v>
      </c>
      <c r="AI447">
        <f t="shared" ca="1" si="53"/>
        <v>0.69051603097887237</v>
      </c>
      <c r="AJ447">
        <f t="shared" ca="1" si="54"/>
        <v>1</v>
      </c>
      <c r="AK447">
        <f t="shared" si="55"/>
        <v>0</v>
      </c>
    </row>
    <row r="448" spans="1:37">
      <c r="A448" s="2" t="s">
        <v>590</v>
      </c>
      <c r="B448" s="3" t="s">
        <v>637</v>
      </c>
      <c r="C448" s="3">
        <v>7858000</v>
      </c>
      <c r="D448" t="e">
        <v>#N/A</v>
      </c>
      <c r="E448" t="e">
        <v>#N/A</v>
      </c>
      <c r="F448" s="12" t="s">
        <v>23</v>
      </c>
      <c r="G448" s="5">
        <v>3946000</v>
      </c>
      <c r="H448" t="s">
        <v>41</v>
      </c>
      <c r="I448">
        <v>3329000</v>
      </c>
      <c r="J448" t="s">
        <v>702</v>
      </c>
      <c r="K448">
        <v>1564000</v>
      </c>
      <c r="L448" t="s">
        <v>591</v>
      </c>
      <c r="M448">
        <v>27000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>
        <v>18.059999999999999</v>
      </c>
      <c r="W448">
        <v>16724000</v>
      </c>
      <c r="X448">
        <f t="shared" si="48"/>
        <v>16724000</v>
      </c>
      <c r="Y448">
        <f t="shared" si="49"/>
        <v>0</v>
      </c>
      <c r="Z448" cm="1">
        <f t="array" aca="1" ref="Z448" ca="1">SumCellsByColor($B448:$U448,Z$2)</f>
        <v>7858000</v>
      </c>
      <c r="AA448" cm="1">
        <f t="array" aca="1" ref="AA448" ca="1">SumCellsByColor($B448:$U448,AA$2)</f>
        <v>0</v>
      </c>
      <c r="AB448" cm="1">
        <f t="array" aca="1" ref="AB448" ca="1">SumCellsByColor($B448:$U448,AB$2)</f>
        <v>3946000</v>
      </c>
      <c r="AC448" cm="1">
        <f t="array" aca="1" ref="AC448" ca="1">SumCellsByColor($B448:$U448,AC$2)</f>
        <v>0</v>
      </c>
      <c r="AD448" cm="1">
        <f t="array" aca="1" ref="AD448" ca="1">IFERROR(SumCellsByColor($B448:$U448,AD$2), 0)</f>
        <v>0</v>
      </c>
      <c r="AE448" t="e" cm="1">
        <f t="array" aca="1" ref="AE448" ca="1">SumCellsByColor($B448:$U448,AE$2)</f>
        <v>#VALUE!</v>
      </c>
      <c r="AF448">
        <f t="shared" ca="1" si="50"/>
        <v>0.23594833771824922</v>
      </c>
      <c r="AG448">
        <f t="shared" ca="1" si="51"/>
        <v>0.46986366897871323</v>
      </c>
      <c r="AH448">
        <f t="shared" ca="1" si="52"/>
        <v>0.23594833771824922</v>
      </c>
      <c r="AI448">
        <f t="shared" ca="1" si="53"/>
        <v>0.46986366897871323</v>
      </c>
      <c r="AJ448">
        <f t="shared" ca="1" si="54"/>
        <v>0</v>
      </c>
      <c r="AK448">
        <f t="shared" si="55"/>
        <v>0</v>
      </c>
    </row>
    <row r="449" spans="1:37">
      <c r="A449" s="2" t="s">
        <v>592</v>
      </c>
      <c r="B449" s="3" t="s">
        <v>636</v>
      </c>
      <c r="C449" s="3">
        <v>1022203</v>
      </c>
      <c r="D449" t="e">
        <v>#N/A</v>
      </c>
      <c r="E449" t="e">
        <v>#N/A</v>
      </c>
      <c r="F449" t="s">
        <v>47</v>
      </c>
      <c r="G449">
        <v>463130</v>
      </c>
      <c r="H449" t="s">
        <v>77</v>
      </c>
      <c r="I449">
        <v>182723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>
        <v>16.45</v>
      </c>
      <c r="W449">
        <v>1668056</v>
      </c>
      <c r="X449">
        <f t="shared" si="48"/>
        <v>1668056</v>
      </c>
      <c r="Y449">
        <f t="shared" si="49"/>
        <v>0</v>
      </c>
      <c r="Z449" cm="1">
        <f t="array" aca="1" ref="Z449" ca="1">SumCellsByColor($B449:$U449,Z$2)</f>
        <v>1022203</v>
      </c>
      <c r="AA449" cm="1">
        <f t="array" aca="1" ref="AA449" ca="1">SumCellsByColor($B449:$U449,AA$2)</f>
        <v>0</v>
      </c>
      <c r="AB449" cm="1">
        <f t="array" aca="1" ref="AB449" ca="1">SumCellsByColor($B449:$U449,AB$2)</f>
        <v>0</v>
      </c>
      <c r="AC449" cm="1">
        <f t="array" aca="1" ref="AC449" ca="1">SumCellsByColor($B449:$U449,AC$2)</f>
        <v>0</v>
      </c>
      <c r="AD449" cm="1">
        <f t="array" aca="1" ref="AD449" ca="1">IFERROR(SumCellsByColor($B449:$U449,AD$2), 0)</f>
        <v>0</v>
      </c>
      <c r="AE449" t="e" cm="1">
        <f t="array" aca="1" ref="AE449" ca="1">SumCellsByColor($B449:$U449,AE$2)</f>
        <v>#VALUE!</v>
      </c>
      <c r="AF449">
        <f t="shared" ca="1" si="50"/>
        <v>0</v>
      </c>
      <c r="AG449">
        <f t="shared" ca="1" si="51"/>
        <v>0.61281096078309116</v>
      </c>
      <c r="AH449" t="str">
        <f t="shared" ca="1" si="52"/>
        <v>#N/A</v>
      </c>
      <c r="AI449">
        <f t="shared" ca="1" si="53"/>
        <v>0.61281096078309116</v>
      </c>
      <c r="AJ449">
        <f t="shared" ca="1" si="54"/>
        <v>1</v>
      </c>
      <c r="AK449">
        <f t="shared" si="55"/>
        <v>0</v>
      </c>
    </row>
    <row r="450" spans="1:37">
      <c r="A450" s="2" t="s">
        <v>593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>
        <v>32.18</v>
      </c>
      <c r="W450">
        <v>7703000</v>
      </c>
      <c r="X450">
        <f t="shared" si="48"/>
        <v>0</v>
      </c>
      <c r="Y450">
        <f t="shared" si="49"/>
        <v>7703000</v>
      </c>
      <c r="Z450" cm="1">
        <f t="array" aca="1" ref="Z450" ca="1">SumCellsByColor($B450:$U450,Z$2)</f>
        <v>0</v>
      </c>
      <c r="AA450" cm="1">
        <f t="array" aca="1" ref="AA450" ca="1">SumCellsByColor($B450:$U450,AA$2)</f>
        <v>0</v>
      </c>
      <c r="AB450" cm="1">
        <f t="array" aca="1" ref="AB450" ca="1">SumCellsByColor($B450:$U450,AB$2)</f>
        <v>0</v>
      </c>
      <c r="AC450" cm="1">
        <f t="array" aca="1" ref="AC450" ca="1">SumCellsByColor($B450:$U450,AC$2)</f>
        <v>0</v>
      </c>
      <c r="AD450" cm="1">
        <f t="array" aca="1" ref="AD450" ca="1">IFERROR(SumCellsByColor($B450:$U450,AD$2), 0)</f>
        <v>0</v>
      </c>
      <c r="AE450" t="e" cm="1">
        <f t="array" aca="1" ref="AE450" ca="1">SumCellsByColor($B450:$U450,AE$2)</f>
        <v>#VALUE!</v>
      </c>
      <c r="AF450" t="e">
        <f t="shared" ca="1" si="50"/>
        <v>#DIV/0!</v>
      </c>
      <c r="AG450" t="e">
        <f t="shared" ca="1" si="51"/>
        <v>#DIV/0!</v>
      </c>
      <c r="AH450" t="e">
        <f t="shared" ca="1" si="52"/>
        <v>#DIV/0!</v>
      </c>
      <c r="AI450" t="e">
        <f t="shared" ca="1" si="53"/>
        <v>#DIV/0!</v>
      </c>
      <c r="AJ450" t="e">
        <f t="shared" ca="1" si="54"/>
        <v>#DIV/0!</v>
      </c>
      <c r="AK450">
        <f t="shared" si="55"/>
        <v>1</v>
      </c>
    </row>
    <row r="451" spans="1:37">
      <c r="A451" s="2" t="s">
        <v>594</v>
      </c>
      <c r="B451" s="3" t="s">
        <v>636</v>
      </c>
      <c r="C451" s="3">
        <v>545940</v>
      </c>
      <c r="D451" t="e">
        <v>#N/A</v>
      </c>
      <c r="E451" t="e">
        <v>#N/A</v>
      </c>
      <c r="F451" t="s">
        <v>36</v>
      </c>
      <c r="G451">
        <v>33293</v>
      </c>
      <c r="H451" t="s">
        <v>25</v>
      </c>
      <c r="I451">
        <v>15710</v>
      </c>
      <c r="J451" t="s">
        <v>47</v>
      </c>
      <c r="K451">
        <v>4942</v>
      </c>
      <c r="L451" t="s">
        <v>30</v>
      </c>
      <c r="M451">
        <v>1408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>
        <v>21.43</v>
      </c>
      <c r="W451">
        <v>601293</v>
      </c>
      <c r="X451">
        <f t="shared" si="48"/>
        <v>601293</v>
      </c>
      <c r="Y451">
        <f t="shared" si="49"/>
        <v>0</v>
      </c>
      <c r="Z451" cm="1">
        <f t="array" aca="1" ref="Z451" ca="1">SumCellsByColor($B451:$U451,Z$2)</f>
        <v>545940</v>
      </c>
      <c r="AA451" cm="1">
        <f t="array" aca="1" ref="AA451" ca="1">SumCellsByColor($B451:$U451,AA$2)</f>
        <v>0</v>
      </c>
      <c r="AB451" cm="1">
        <f t="array" aca="1" ref="AB451" ca="1">SumCellsByColor($B451:$U451,AB$2)</f>
        <v>0</v>
      </c>
      <c r="AC451" cm="1">
        <f t="array" aca="1" ref="AC451" ca="1">SumCellsByColor($B451:$U451,AC$2)</f>
        <v>0</v>
      </c>
      <c r="AD451" cm="1">
        <f t="array" aca="1" ref="AD451" ca="1">IFERROR(SumCellsByColor($B451:$U451,AD$2), 0)</f>
        <v>0</v>
      </c>
      <c r="AE451" t="e" cm="1">
        <f t="array" aca="1" ref="AE451" ca="1">SumCellsByColor($B451:$U451,AE$2)</f>
        <v>#VALUE!</v>
      </c>
      <c r="AF451">
        <f t="shared" ca="1" si="50"/>
        <v>0</v>
      </c>
      <c r="AG451">
        <f t="shared" ca="1" si="51"/>
        <v>0.90794338201176461</v>
      </c>
      <c r="AH451" t="str">
        <f t="shared" ca="1" si="52"/>
        <v>#N/A</v>
      </c>
      <c r="AI451">
        <f t="shared" ca="1" si="53"/>
        <v>0.90794338201176461</v>
      </c>
      <c r="AJ451">
        <f t="shared" ca="1" si="54"/>
        <v>1</v>
      </c>
      <c r="AK451">
        <f t="shared" si="55"/>
        <v>0</v>
      </c>
    </row>
    <row r="452" spans="1:37">
      <c r="A452" s="2" t="s">
        <v>595</v>
      </c>
      <c r="B452" t="e">
        <v>#N/A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  <c r="H452" t="e">
        <v>#N/A</v>
      </c>
      <c r="I452" t="e">
        <v>#N/A</v>
      </c>
      <c r="J452" t="e">
        <v>#N/A</v>
      </c>
      <c r="K452" t="e">
        <v>#N/A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 t="e">
        <v>#N/A</v>
      </c>
      <c r="W452" t="e">
        <v>#N/A</v>
      </c>
      <c r="X452">
        <f t="shared" ref="X452:X502" si="56">SUMIF(B452:U452,"&lt;&gt;#n/a")</f>
        <v>0</v>
      </c>
      <c r="Y452" t="e">
        <f t="shared" ref="Y452:Y502" si="57">W452-X452</f>
        <v>#N/A</v>
      </c>
      <c r="Z452" cm="1">
        <f t="array" aca="1" ref="Z452" ca="1">SumCellsByColor($B452:$U452,Z$2)</f>
        <v>0</v>
      </c>
      <c r="AA452" cm="1">
        <f t="array" aca="1" ref="AA452" ca="1">SumCellsByColor($B452:$U452,AA$2)</f>
        <v>0</v>
      </c>
      <c r="AB452" cm="1">
        <f t="array" aca="1" ref="AB452" ca="1">SumCellsByColor($B452:$U452,AB$2)</f>
        <v>0</v>
      </c>
      <c r="AC452" cm="1">
        <f t="array" aca="1" ref="AC452" ca="1">SumCellsByColor($B452:$U452,AC$2)</f>
        <v>0</v>
      </c>
      <c r="AD452" cm="1">
        <f t="array" aca="1" ref="AD452" ca="1">IFERROR(SumCellsByColor($B452:$U452,AD$2), 0)</f>
        <v>0</v>
      </c>
      <c r="AE452" t="e" cm="1">
        <f t="array" aca="1" ref="AE452" ca="1">SumCellsByColor($B452:$U452,AE$2)</f>
        <v>#VALUE!</v>
      </c>
      <c r="AF452" t="e">
        <f t="shared" ref="AF452:AF502" ca="1" si="58">(AB452+AD452)/X452</f>
        <v>#DIV/0!</v>
      </c>
      <c r="AG452" t="e">
        <f t="shared" ref="AG452:AG502" ca="1" si="59">Z452/X452</f>
        <v>#DIV/0!</v>
      </c>
      <c r="AH452" t="e">
        <f t="shared" ref="AH452:AH502" ca="1" si="60">IF(SUM(AB452:AD452)&gt;0,SUM(AB452:AD452)/X452, IF(AI452=1,0,"#N/A"))</f>
        <v>#DIV/0!</v>
      </c>
      <c r="AI452" t="e">
        <f t="shared" ref="AI452:AI502" ca="1" si="61">SUM(Z452:AA452)/X452</f>
        <v>#DIV/0!</v>
      </c>
      <c r="AJ452" t="e">
        <f t="shared" ref="AJ452:AJ502" ca="1" si="62">IF(AH452="#N/A",1,0)</f>
        <v>#DIV/0!</v>
      </c>
      <c r="AK452">
        <f t="shared" ref="AK452:AK502" si="63">IF(X452=0,1,0)</f>
        <v>1</v>
      </c>
    </row>
    <row r="453" spans="1:37">
      <c r="A453" s="2" t="s">
        <v>596</v>
      </c>
      <c r="B453" s="3" t="s">
        <v>636</v>
      </c>
      <c r="C453" s="3">
        <v>7428000</v>
      </c>
      <c r="D453" t="e">
        <v>#N/A</v>
      </c>
      <c r="E453" t="e">
        <v>#N/A</v>
      </c>
      <c r="F453" t="s">
        <v>7</v>
      </c>
      <c r="G453">
        <v>1180000</v>
      </c>
      <c r="H453" t="s">
        <v>597</v>
      </c>
      <c r="I453">
        <v>-2710000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>
        <v>-6.54</v>
      </c>
      <c r="W453">
        <v>8608000</v>
      </c>
      <c r="X453">
        <f t="shared" si="56"/>
        <v>5898000</v>
      </c>
      <c r="Y453">
        <f t="shared" si="57"/>
        <v>2710000</v>
      </c>
      <c r="Z453" cm="1">
        <f t="array" aca="1" ref="Z453" ca="1">SumCellsByColor($B453:$U453,Z$2)</f>
        <v>7428000</v>
      </c>
      <c r="AA453" cm="1">
        <f t="array" aca="1" ref="AA453" ca="1">SumCellsByColor($B453:$U453,AA$2)</f>
        <v>0</v>
      </c>
      <c r="AB453" cm="1">
        <f t="array" aca="1" ref="AB453" ca="1">SumCellsByColor($B453:$U453,AB$2)</f>
        <v>0</v>
      </c>
      <c r="AC453" cm="1">
        <f t="array" aca="1" ref="AC453" ca="1">SumCellsByColor($B453:$U453,AC$2)</f>
        <v>0</v>
      </c>
      <c r="AD453" cm="1">
        <f t="array" aca="1" ref="AD453" ca="1">IFERROR(SumCellsByColor($B453:$U453,AD$2), 0)</f>
        <v>0</v>
      </c>
      <c r="AE453" t="e" cm="1">
        <f t="array" aca="1" ref="AE453" ca="1">SumCellsByColor($B453:$U453,AE$2)</f>
        <v>#VALUE!</v>
      </c>
      <c r="AF453">
        <f t="shared" ca="1" si="58"/>
        <v>0</v>
      </c>
      <c r="AG453">
        <f t="shared" ca="1" si="59"/>
        <v>1.25940996948118</v>
      </c>
      <c r="AH453" t="str">
        <f t="shared" ca="1" si="60"/>
        <v>#N/A</v>
      </c>
      <c r="AI453">
        <f t="shared" ca="1" si="61"/>
        <v>1.25940996948118</v>
      </c>
      <c r="AJ453">
        <f t="shared" ca="1" si="62"/>
        <v>1</v>
      </c>
      <c r="AK453">
        <f t="shared" si="63"/>
        <v>0</v>
      </c>
    </row>
    <row r="454" spans="1:37">
      <c r="A454" s="2" t="s">
        <v>598</v>
      </c>
      <c r="B454" s="3" t="s">
        <v>636</v>
      </c>
      <c r="C454" s="3">
        <v>5116696</v>
      </c>
      <c r="D454" t="e">
        <v>#N/A</v>
      </c>
      <c r="E454" t="e">
        <v>#N/A</v>
      </c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>
        <v>22.22</v>
      </c>
      <c r="W454">
        <v>5116696</v>
      </c>
      <c r="X454">
        <f t="shared" si="56"/>
        <v>5116696</v>
      </c>
      <c r="Y454">
        <f t="shared" si="57"/>
        <v>0</v>
      </c>
      <c r="Z454" cm="1">
        <f t="array" aca="1" ref="Z454" ca="1">SumCellsByColor($B454:$U454,Z$2)</f>
        <v>5116696</v>
      </c>
      <c r="AA454" cm="1">
        <f t="array" aca="1" ref="AA454" ca="1">SumCellsByColor($B454:$U454,AA$2)</f>
        <v>0</v>
      </c>
      <c r="AB454" cm="1">
        <f t="array" aca="1" ref="AB454" ca="1">SumCellsByColor($B454:$U454,AB$2)</f>
        <v>0</v>
      </c>
      <c r="AC454" cm="1">
        <f t="array" aca="1" ref="AC454" ca="1">SumCellsByColor($B454:$U454,AC$2)</f>
        <v>0</v>
      </c>
      <c r="AD454" cm="1">
        <f t="array" aca="1" ref="AD454" ca="1">IFERROR(SumCellsByColor($B454:$U454,AD$2), 0)</f>
        <v>0</v>
      </c>
      <c r="AE454" t="e" cm="1">
        <f t="array" aca="1" ref="AE454" ca="1">SumCellsByColor($B454:$U454,AE$2)</f>
        <v>#VALUE!</v>
      </c>
      <c r="AF454">
        <f t="shared" ca="1" si="58"/>
        <v>0</v>
      </c>
      <c r="AG454">
        <f t="shared" ca="1" si="59"/>
        <v>1</v>
      </c>
      <c r="AH454">
        <f t="shared" ca="1" si="60"/>
        <v>0</v>
      </c>
      <c r="AI454">
        <f t="shared" ca="1" si="61"/>
        <v>1</v>
      </c>
      <c r="AJ454">
        <f t="shared" ca="1" si="62"/>
        <v>0</v>
      </c>
      <c r="AK454">
        <f t="shared" si="63"/>
        <v>0</v>
      </c>
    </row>
    <row r="455" spans="1:37">
      <c r="A455" s="2" t="s">
        <v>599</v>
      </c>
      <c r="B455" s="3" t="s">
        <v>636</v>
      </c>
      <c r="C455" s="3">
        <v>10401793</v>
      </c>
      <c r="D455" t="e">
        <v>#N/A</v>
      </c>
      <c r="E455" t="e">
        <v>#N/A</v>
      </c>
      <c r="F455" s="12" t="s">
        <v>23</v>
      </c>
      <c r="G455" s="5">
        <v>2247012</v>
      </c>
      <c r="H455" t="s">
        <v>600</v>
      </c>
      <c r="I455">
        <v>1359442</v>
      </c>
      <c r="J455" t="e">
        <v>#N/A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>
        <v>10.06</v>
      </c>
      <c r="W455">
        <v>14008247</v>
      </c>
      <c r="X455">
        <f t="shared" si="56"/>
        <v>14008247</v>
      </c>
      <c r="Y455">
        <f t="shared" si="57"/>
        <v>0</v>
      </c>
      <c r="Z455" cm="1">
        <f t="array" aca="1" ref="Z455" ca="1">SumCellsByColor($B455:$U455,Z$2)</f>
        <v>10401793</v>
      </c>
      <c r="AA455" cm="1">
        <f t="array" aca="1" ref="AA455" ca="1">SumCellsByColor($B455:$U455,AA$2)</f>
        <v>0</v>
      </c>
      <c r="AB455" cm="1">
        <f t="array" aca="1" ref="AB455" ca="1">SumCellsByColor($B455:$U455,AB$2)</f>
        <v>2247012</v>
      </c>
      <c r="AC455" cm="1">
        <f t="array" aca="1" ref="AC455" ca="1">SumCellsByColor($B455:$U455,AC$2)</f>
        <v>0</v>
      </c>
      <c r="AD455" cm="1">
        <f t="array" aca="1" ref="AD455" ca="1">IFERROR(SumCellsByColor($B455:$U455,AD$2), 0)</f>
        <v>0</v>
      </c>
      <c r="AE455" t="e" cm="1">
        <f t="array" aca="1" ref="AE455" ca="1">SumCellsByColor($B455:$U455,AE$2)</f>
        <v>#VALUE!</v>
      </c>
      <c r="AF455">
        <f t="shared" ca="1" si="58"/>
        <v>0.16040636633548794</v>
      </c>
      <c r="AG455">
        <f t="shared" ca="1" si="59"/>
        <v>0.74254780059203696</v>
      </c>
      <c r="AH455">
        <f t="shared" ca="1" si="60"/>
        <v>0.16040636633548794</v>
      </c>
      <c r="AI455">
        <f t="shared" ca="1" si="61"/>
        <v>0.74254780059203696</v>
      </c>
      <c r="AJ455">
        <f t="shared" ca="1" si="62"/>
        <v>0</v>
      </c>
      <c r="AK455">
        <f t="shared" si="63"/>
        <v>0</v>
      </c>
    </row>
    <row r="456" spans="1:37">
      <c r="A456" s="2" t="s">
        <v>601</v>
      </c>
      <c r="B456" s="3" t="s">
        <v>636</v>
      </c>
      <c r="C456" s="3">
        <v>6943000</v>
      </c>
      <c r="D456" t="e">
        <v>#N/A</v>
      </c>
      <c r="E456" t="e">
        <v>#N/A</v>
      </c>
      <c r="F456" t="s">
        <v>7</v>
      </c>
      <c r="G456">
        <v>215000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>
        <v>7.28</v>
      </c>
      <c r="W456">
        <v>7158000</v>
      </c>
      <c r="X456">
        <f t="shared" si="56"/>
        <v>7158000</v>
      </c>
      <c r="Y456">
        <f t="shared" si="57"/>
        <v>0</v>
      </c>
      <c r="Z456" cm="1">
        <f t="array" aca="1" ref="Z456" ca="1">SumCellsByColor($B456:$U456,Z$2)</f>
        <v>6943000</v>
      </c>
      <c r="AA456" cm="1">
        <f t="array" aca="1" ref="AA456" ca="1">SumCellsByColor($B456:$U456,AA$2)</f>
        <v>0</v>
      </c>
      <c r="AB456" cm="1">
        <f t="array" aca="1" ref="AB456" ca="1">SumCellsByColor($B456:$U456,AB$2)</f>
        <v>0</v>
      </c>
      <c r="AC456" cm="1">
        <f t="array" aca="1" ref="AC456" ca="1">SumCellsByColor($B456:$U456,AC$2)</f>
        <v>0</v>
      </c>
      <c r="AD456" cm="1">
        <f t="array" aca="1" ref="AD456" ca="1">IFERROR(SumCellsByColor($B456:$U456,AD$2), 0)</f>
        <v>0</v>
      </c>
      <c r="AE456" t="e" cm="1">
        <f t="array" aca="1" ref="AE456" ca="1">SumCellsByColor($B456:$U456,AE$2)</f>
        <v>#VALUE!</v>
      </c>
      <c r="AF456">
        <f t="shared" ca="1" si="58"/>
        <v>0</v>
      </c>
      <c r="AG456">
        <f t="shared" ca="1" si="59"/>
        <v>0.96996367700474995</v>
      </c>
      <c r="AH456" t="str">
        <f t="shared" ca="1" si="60"/>
        <v>#N/A</v>
      </c>
      <c r="AI456">
        <f t="shared" ca="1" si="61"/>
        <v>0.96996367700474995</v>
      </c>
      <c r="AJ456">
        <f t="shared" ca="1" si="62"/>
        <v>1</v>
      </c>
      <c r="AK456">
        <f t="shared" si="63"/>
        <v>0</v>
      </c>
    </row>
    <row r="457" spans="1:37">
      <c r="A457" s="2" t="s">
        <v>602</v>
      </c>
      <c r="B457" s="3" t="s">
        <v>636</v>
      </c>
      <c r="C457" s="3">
        <v>1547644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>
        <v>43.94</v>
      </c>
      <c r="W457">
        <v>1547644</v>
      </c>
      <c r="X457">
        <f t="shared" si="56"/>
        <v>1547644</v>
      </c>
      <c r="Y457">
        <f t="shared" si="57"/>
        <v>0</v>
      </c>
      <c r="Z457" cm="1">
        <f t="array" aca="1" ref="Z457" ca="1">SumCellsByColor($B457:$U457,Z$2)</f>
        <v>1547644</v>
      </c>
      <c r="AA457" cm="1">
        <f t="array" aca="1" ref="AA457" ca="1">SumCellsByColor($B457:$U457,AA$2)</f>
        <v>0</v>
      </c>
      <c r="AB457" cm="1">
        <f t="array" aca="1" ref="AB457" ca="1">SumCellsByColor($B457:$U457,AB$2)</f>
        <v>0</v>
      </c>
      <c r="AC457" cm="1">
        <f t="array" aca="1" ref="AC457" ca="1">SumCellsByColor($B457:$U457,AC$2)</f>
        <v>0</v>
      </c>
      <c r="AD457" cm="1">
        <f t="array" aca="1" ref="AD457" ca="1">IFERROR(SumCellsByColor($B457:$U457,AD$2), 0)</f>
        <v>0</v>
      </c>
      <c r="AE457" t="e" cm="1">
        <f t="array" aca="1" ref="AE457" ca="1">SumCellsByColor($B457:$U457,AE$2)</f>
        <v>#VALUE!</v>
      </c>
      <c r="AF457">
        <f t="shared" ca="1" si="58"/>
        <v>0</v>
      </c>
      <c r="AG457">
        <f t="shared" ca="1" si="59"/>
        <v>1</v>
      </c>
      <c r="AH457">
        <f t="shared" ca="1" si="60"/>
        <v>0</v>
      </c>
      <c r="AI457">
        <f t="shared" ca="1" si="61"/>
        <v>1</v>
      </c>
      <c r="AJ457">
        <f t="shared" ca="1" si="62"/>
        <v>0</v>
      </c>
      <c r="AK457">
        <f t="shared" si="63"/>
        <v>0</v>
      </c>
    </row>
    <row r="458" spans="1:37">
      <c r="A458" s="2" t="s">
        <v>603</v>
      </c>
      <c r="B458" s="3" t="s">
        <v>636</v>
      </c>
      <c r="C458" s="3">
        <v>9965500</v>
      </c>
      <c r="D458" t="e">
        <v>#N/A</v>
      </c>
      <c r="E458" t="e">
        <v>#N/A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>
        <v>24.23</v>
      </c>
      <c r="W458">
        <v>9965500</v>
      </c>
      <c r="X458">
        <f t="shared" si="56"/>
        <v>9965500</v>
      </c>
      <c r="Y458">
        <f t="shared" si="57"/>
        <v>0</v>
      </c>
      <c r="Z458" cm="1">
        <f t="array" aca="1" ref="Z458" ca="1">SumCellsByColor($B458:$U458,Z$2)</f>
        <v>9965500</v>
      </c>
      <c r="AA458" cm="1">
        <f t="array" aca="1" ref="AA458" ca="1">SumCellsByColor($B458:$U458,AA$2)</f>
        <v>0</v>
      </c>
      <c r="AB458" cm="1">
        <f t="array" aca="1" ref="AB458" ca="1">SumCellsByColor($B458:$U458,AB$2)</f>
        <v>0</v>
      </c>
      <c r="AC458" cm="1">
        <f t="array" aca="1" ref="AC458" ca="1">SumCellsByColor($B458:$U458,AC$2)</f>
        <v>0</v>
      </c>
      <c r="AD458" cm="1">
        <f t="array" aca="1" ref="AD458" ca="1">IFERROR(SumCellsByColor($B458:$U458,AD$2), 0)</f>
        <v>0</v>
      </c>
      <c r="AE458" t="e" cm="1">
        <f t="array" aca="1" ref="AE458" ca="1">SumCellsByColor($B458:$U458,AE$2)</f>
        <v>#VALUE!</v>
      </c>
      <c r="AF458">
        <f t="shared" ca="1" si="58"/>
        <v>0</v>
      </c>
      <c r="AG458">
        <f t="shared" ca="1" si="59"/>
        <v>1</v>
      </c>
      <c r="AH458">
        <f t="shared" ca="1" si="60"/>
        <v>0</v>
      </c>
      <c r="AI458">
        <f t="shared" ca="1" si="61"/>
        <v>1</v>
      </c>
      <c r="AJ458">
        <f t="shared" ca="1" si="62"/>
        <v>0</v>
      </c>
      <c r="AK458">
        <f t="shared" si="63"/>
        <v>0</v>
      </c>
    </row>
    <row r="459" spans="1:37">
      <c r="A459" s="2" t="s">
        <v>604</v>
      </c>
      <c r="B459" s="3" t="s">
        <v>636</v>
      </c>
      <c r="C459" s="3">
        <v>11878000</v>
      </c>
      <c r="D459" t="e">
        <v>#N/A</v>
      </c>
      <c r="E459" t="e">
        <v>#N/A</v>
      </c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>
        <v>16.18</v>
      </c>
      <c r="W459">
        <v>11878000</v>
      </c>
      <c r="X459">
        <f t="shared" si="56"/>
        <v>11878000</v>
      </c>
      <c r="Y459">
        <f t="shared" si="57"/>
        <v>0</v>
      </c>
      <c r="Z459" cm="1">
        <f t="array" aca="1" ref="Z459" ca="1">SumCellsByColor($B459:$U459,Z$2)</f>
        <v>11878000</v>
      </c>
      <c r="AA459" cm="1">
        <f t="array" aca="1" ref="AA459" ca="1">SumCellsByColor($B459:$U459,AA$2)</f>
        <v>0</v>
      </c>
      <c r="AB459" cm="1">
        <f t="array" aca="1" ref="AB459" ca="1">SumCellsByColor($B459:$U459,AB$2)</f>
        <v>0</v>
      </c>
      <c r="AC459" cm="1">
        <f t="array" aca="1" ref="AC459" ca="1">SumCellsByColor($B459:$U459,AC$2)</f>
        <v>0</v>
      </c>
      <c r="AD459" cm="1">
        <f t="array" aca="1" ref="AD459" ca="1">IFERROR(SumCellsByColor($B459:$U459,AD$2), 0)</f>
        <v>0</v>
      </c>
      <c r="AE459" t="e" cm="1">
        <f t="array" aca="1" ref="AE459" ca="1">SumCellsByColor($B459:$U459,AE$2)</f>
        <v>#VALUE!</v>
      </c>
      <c r="AF459">
        <f t="shared" ca="1" si="58"/>
        <v>0</v>
      </c>
      <c r="AG459">
        <f t="shared" ca="1" si="59"/>
        <v>1</v>
      </c>
      <c r="AH459">
        <f t="shared" ca="1" si="60"/>
        <v>0</v>
      </c>
      <c r="AI459">
        <f t="shared" ca="1" si="61"/>
        <v>1</v>
      </c>
      <c r="AJ459">
        <f t="shared" ca="1" si="62"/>
        <v>0</v>
      </c>
      <c r="AK459">
        <f t="shared" si="63"/>
        <v>0</v>
      </c>
    </row>
    <row r="460" spans="1:37">
      <c r="A460" s="2" t="s">
        <v>605</v>
      </c>
      <c r="B460" s="3" t="s">
        <v>636</v>
      </c>
      <c r="C460" s="3">
        <v>2875500</v>
      </c>
      <c r="D460" t="e">
        <v>#N/A</v>
      </c>
      <c r="E460" t="e">
        <v>#N/A</v>
      </c>
      <c r="F460" s="10" t="s">
        <v>33</v>
      </c>
      <c r="G460" s="10">
        <v>762900</v>
      </c>
      <c r="H460" t="s">
        <v>52</v>
      </c>
      <c r="I460">
        <v>3246600</v>
      </c>
      <c r="J460" t="e">
        <v>#N/A</v>
      </c>
      <c r="K460" t="e">
        <v>#N/A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>
        <v>8.4499999999999993</v>
      </c>
      <c r="W460">
        <v>6885000</v>
      </c>
      <c r="X460">
        <f t="shared" si="56"/>
        <v>6885000</v>
      </c>
      <c r="Y460">
        <f t="shared" si="57"/>
        <v>0</v>
      </c>
      <c r="Z460" cm="1">
        <f t="array" aca="1" ref="Z460" ca="1">SumCellsByColor($B460:$U460,Z$2)</f>
        <v>2875500</v>
      </c>
      <c r="AA460" cm="1">
        <f t="array" aca="1" ref="AA460" ca="1">SumCellsByColor($B460:$U460,AA$2)</f>
        <v>0</v>
      </c>
      <c r="AB460" cm="1">
        <f t="array" aca="1" ref="AB460" ca="1">SumCellsByColor($B460:$U460,AB$2)</f>
        <v>0</v>
      </c>
      <c r="AC460" cm="1">
        <f t="array" aca="1" ref="AC460" ca="1">SumCellsByColor($B460:$U460,AC$2)</f>
        <v>0</v>
      </c>
      <c r="AD460" cm="1">
        <f t="array" aca="1" ref="AD460" ca="1">IFERROR(SumCellsByColor($B460:$U460,AD$2), 0)</f>
        <v>762900</v>
      </c>
      <c r="AE460" t="e" cm="1">
        <f t="array" aca="1" ref="AE460" ca="1">SumCellsByColor($B460:$U460,AE$2)</f>
        <v>#VALUE!</v>
      </c>
      <c r="AF460">
        <f t="shared" ca="1" si="58"/>
        <v>0.11080610021786493</v>
      </c>
      <c r="AG460">
        <f t="shared" ca="1" si="59"/>
        <v>0.41764705882352943</v>
      </c>
      <c r="AH460">
        <f t="shared" ca="1" si="60"/>
        <v>0.11080610021786493</v>
      </c>
      <c r="AI460">
        <f t="shared" ca="1" si="61"/>
        <v>0.41764705882352943</v>
      </c>
      <c r="AJ460">
        <f t="shared" ca="1" si="62"/>
        <v>0</v>
      </c>
      <c r="AK460">
        <f t="shared" si="63"/>
        <v>0</v>
      </c>
    </row>
    <row r="461" spans="1:37">
      <c r="A461" s="2" t="s">
        <v>606</v>
      </c>
      <c r="B461" s="3" t="s">
        <v>636</v>
      </c>
      <c r="C461" s="3">
        <v>26325000</v>
      </c>
      <c r="D461" t="e">
        <v>#N/A</v>
      </c>
      <c r="E461" t="e">
        <v>#N/A</v>
      </c>
      <c r="F461" t="s">
        <v>77</v>
      </c>
      <c r="G461">
        <v>3446000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>
        <v>14.64</v>
      </c>
      <c r="W461">
        <v>29771000</v>
      </c>
      <c r="X461">
        <f t="shared" si="56"/>
        <v>29771000</v>
      </c>
      <c r="Y461">
        <f t="shared" si="57"/>
        <v>0</v>
      </c>
      <c r="Z461" cm="1">
        <f t="array" aca="1" ref="Z461" ca="1">SumCellsByColor($B461:$U461,Z$2)</f>
        <v>26325000</v>
      </c>
      <c r="AA461" cm="1">
        <f t="array" aca="1" ref="AA461" ca="1">SumCellsByColor($B461:$U461,AA$2)</f>
        <v>0</v>
      </c>
      <c r="AB461" cm="1">
        <f t="array" aca="1" ref="AB461" ca="1">SumCellsByColor($B461:$U461,AB$2)</f>
        <v>0</v>
      </c>
      <c r="AC461" cm="1">
        <f t="array" aca="1" ref="AC461" ca="1">SumCellsByColor($B461:$U461,AC$2)</f>
        <v>0</v>
      </c>
      <c r="AD461" cm="1">
        <f t="array" aca="1" ref="AD461" ca="1">IFERROR(SumCellsByColor($B461:$U461,AD$2), 0)</f>
        <v>0</v>
      </c>
      <c r="AE461" t="e" cm="1">
        <f t="array" aca="1" ref="AE461" ca="1">SumCellsByColor($B461:$U461,AE$2)</f>
        <v>#VALUE!</v>
      </c>
      <c r="AF461">
        <f t="shared" ca="1" si="58"/>
        <v>0</v>
      </c>
      <c r="AG461">
        <f t="shared" ca="1" si="59"/>
        <v>0.88424977326928889</v>
      </c>
      <c r="AH461" t="str">
        <f t="shared" ca="1" si="60"/>
        <v>#N/A</v>
      </c>
      <c r="AI461">
        <f t="shared" ca="1" si="61"/>
        <v>0.88424977326928889</v>
      </c>
      <c r="AJ461">
        <f t="shared" ca="1" si="62"/>
        <v>1</v>
      </c>
      <c r="AK461">
        <f t="shared" si="63"/>
        <v>0</v>
      </c>
    </row>
    <row r="462" spans="1:37">
      <c r="A462" s="2" t="s">
        <v>607</v>
      </c>
      <c r="B462" s="3" t="s">
        <v>636</v>
      </c>
      <c r="C462" s="3">
        <v>6027000</v>
      </c>
      <c r="D462" t="e">
        <v>#N/A</v>
      </c>
      <c r="E462" t="e">
        <v>#N/A</v>
      </c>
      <c r="F462" s="10" t="s">
        <v>608</v>
      </c>
      <c r="G462" s="10">
        <v>95000</v>
      </c>
      <c r="H462" t="s">
        <v>52</v>
      </c>
      <c r="I462">
        <v>10000</v>
      </c>
      <c r="J462" t="s">
        <v>597</v>
      </c>
      <c r="K462">
        <v>-42000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>
        <v>-0.64</v>
      </c>
      <c r="W462">
        <v>6090000</v>
      </c>
      <c r="X462">
        <f t="shared" si="56"/>
        <v>6090000</v>
      </c>
      <c r="Y462">
        <f t="shared" si="57"/>
        <v>0</v>
      </c>
      <c r="Z462" cm="1">
        <f t="array" aca="1" ref="Z462" ca="1">SumCellsByColor($B462:$U462,Z$2)</f>
        <v>6027000</v>
      </c>
      <c r="AA462" cm="1">
        <f t="array" aca="1" ref="AA462" ca="1">SumCellsByColor($B462:$U462,AA$2)</f>
        <v>0</v>
      </c>
      <c r="AB462" cm="1">
        <f t="array" aca="1" ref="AB462" ca="1">SumCellsByColor($B462:$U462,AB$2)</f>
        <v>0</v>
      </c>
      <c r="AC462" cm="1">
        <f t="array" aca="1" ref="AC462" ca="1">SumCellsByColor($B462:$U462,AC$2)</f>
        <v>0</v>
      </c>
      <c r="AD462" cm="1">
        <f t="array" aca="1" ref="AD462" ca="1">IFERROR(SumCellsByColor($B462:$U462,AD$2), 0)</f>
        <v>95000</v>
      </c>
      <c r="AE462" t="e" cm="1">
        <f t="array" aca="1" ref="AE462" ca="1">SumCellsByColor($B462:$U462,AE$2)</f>
        <v>#VALUE!</v>
      </c>
      <c r="AF462">
        <f t="shared" ca="1" si="58"/>
        <v>1.5599343185550082E-2</v>
      </c>
      <c r="AG462">
        <f t="shared" ca="1" si="59"/>
        <v>0.98965517241379308</v>
      </c>
      <c r="AH462">
        <f t="shared" ca="1" si="60"/>
        <v>1.5599343185550082E-2</v>
      </c>
      <c r="AI462">
        <f t="shared" ca="1" si="61"/>
        <v>0.98965517241379308</v>
      </c>
      <c r="AJ462">
        <f t="shared" ca="1" si="62"/>
        <v>0</v>
      </c>
      <c r="AK462">
        <f t="shared" si="63"/>
        <v>0</v>
      </c>
    </row>
    <row r="463" spans="1:37">
      <c r="A463" s="2" t="s">
        <v>609</v>
      </c>
      <c r="B463" s="3" t="s">
        <v>636</v>
      </c>
      <c r="C463" s="3">
        <v>21122000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>
        <v>7.2</v>
      </c>
      <c r="W463">
        <v>21122000</v>
      </c>
      <c r="X463">
        <f t="shared" si="56"/>
        <v>21122000</v>
      </c>
      <c r="Y463">
        <f t="shared" si="57"/>
        <v>0</v>
      </c>
      <c r="Z463" cm="1">
        <f t="array" aca="1" ref="Z463" ca="1">SumCellsByColor($B463:$U463,Z$2)</f>
        <v>21122000</v>
      </c>
      <c r="AA463" cm="1">
        <f t="array" aca="1" ref="AA463" ca="1">SumCellsByColor($B463:$U463,AA$2)</f>
        <v>0</v>
      </c>
      <c r="AB463" cm="1">
        <f t="array" aca="1" ref="AB463" ca="1">SumCellsByColor($B463:$U463,AB$2)</f>
        <v>0</v>
      </c>
      <c r="AC463" cm="1">
        <f t="array" aca="1" ref="AC463" ca="1">SumCellsByColor($B463:$U463,AC$2)</f>
        <v>0</v>
      </c>
      <c r="AD463" cm="1">
        <f t="array" aca="1" ref="AD463" ca="1">IFERROR(SumCellsByColor($B463:$U463,AD$2), 0)</f>
        <v>0</v>
      </c>
      <c r="AE463" t="e" cm="1">
        <f t="array" aca="1" ref="AE463" ca="1">SumCellsByColor($B463:$U463,AE$2)</f>
        <v>#VALUE!</v>
      </c>
      <c r="AF463">
        <f t="shared" ca="1" si="58"/>
        <v>0</v>
      </c>
      <c r="AG463">
        <f t="shared" ca="1" si="59"/>
        <v>1</v>
      </c>
      <c r="AH463">
        <f t="shared" ca="1" si="60"/>
        <v>0</v>
      </c>
      <c r="AI463">
        <f t="shared" ca="1" si="61"/>
        <v>1</v>
      </c>
      <c r="AJ463">
        <f t="shared" ca="1" si="62"/>
        <v>0</v>
      </c>
      <c r="AK463">
        <f t="shared" si="63"/>
        <v>0</v>
      </c>
    </row>
    <row r="464" spans="1:37">
      <c r="A464" s="2" t="s">
        <v>610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>
        <v>12.84</v>
      </c>
      <c r="W464">
        <v>9432300</v>
      </c>
      <c r="X464">
        <f t="shared" si="56"/>
        <v>0</v>
      </c>
      <c r="Y464">
        <f t="shared" si="57"/>
        <v>9432300</v>
      </c>
      <c r="Z464" cm="1">
        <f t="array" aca="1" ref="Z464" ca="1">SumCellsByColor($B464:$U464,Z$2)</f>
        <v>0</v>
      </c>
      <c r="AA464" cm="1">
        <f t="array" aca="1" ref="AA464" ca="1">SumCellsByColor($B464:$U464,AA$2)</f>
        <v>0</v>
      </c>
      <c r="AB464" cm="1">
        <f t="array" aca="1" ref="AB464" ca="1">SumCellsByColor($B464:$U464,AB$2)</f>
        <v>0</v>
      </c>
      <c r="AC464" cm="1">
        <f t="array" aca="1" ref="AC464" ca="1">SumCellsByColor($B464:$U464,AC$2)</f>
        <v>0</v>
      </c>
      <c r="AD464" cm="1">
        <f t="array" aca="1" ref="AD464" ca="1">IFERROR(SumCellsByColor($B464:$U464,AD$2), 0)</f>
        <v>0</v>
      </c>
      <c r="AE464" t="e" cm="1">
        <f t="array" aca="1" ref="AE464" ca="1">SumCellsByColor($B464:$U464,AE$2)</f>
        <v>#VALUE!</v>
      </c>
      <c r="AF464" t="e">
        <f t="shared" ca="1" si="58"/>
        <v>#DIV/0!</v>
      </c>
      <c r="AG464" t="e">
        <f t="shared" ca="1" si="59"/>
        <v>#DIV/0!</v>
      </c>
      <c r="AH464" t="e">
        <f t="shared" ca="1" si="60"/>
        <v>#DIV/0!</v>
      </c>
      <c r="AI464" t="e">
        <f t="shared" ca="1" si="61"/>
        <v>#DIV/0!</v>
      </c>
      <c r="AJ464" t="e">
        <f t="shared" ca="1" si="62"/>
        <v>#DIV/0!</v>
      </c>
      <c r="AK464">
        <f t="shared" si="63"/>
        <v>1</v>
      </c>
    </row>
    <row r="465" spans="1:37">
      <c r="A465" s="2" t="s">
        <v>611</v>
      </c>
      <c r="B465" s="3" t="s">
        <v>636</v>
      </c>
      <c r="C465" s="3">
        <v>4803872</v>
      </c>
      <c r="D465" t="e">
        <v>#N/A</v>
      </c>
      <c r="E465" t="e">
        <v>#N/A</v>
      </c>
      <c r="F465" t="s">
        <v>7</v>
      </c>
      <c r="G465">
        <v>944007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>
        <v>9.81</v>
      </c>
      <c r="W465">
        <v>5747879</v>
      </c>
      <c r="X465">
        <f t="shared" si="56"/>
        <v>5747879</v>
      </c>
      <c r="Y465">
        <f t="shared" si="57"/>
        <v>0</v>
      </c>
      <c r="Z465" cm="1">
        <f t="array" aca="1" ref="Z465" ca="1">SumCellsByColor($B465:$U465,Z$2)</f>
        <v>4803872</v>
      </c>
      <c r="AA465" cm="1">
        <f t="array" aca="1" ref="AA465" ca="1">SumCellsByColor($B465:$U465,AA$2)</f>
        <v>0</v>
      </c>
      <c r="AB465" cm="1">
        <f t="array" aca="1" ref="AB465" ca="1">SumCellsByColor($B465:$U465,AB$2)</f>
        <v>0</v>
      </c>
      <c r="AC465" cm="1">
        <f t="array" aca="1" ref="AC465" ca="1">SumCellsByColor($B465:$U465,AC$2)</f>
        <v>0</v>
      </c>
      <c r="AD465" cm="1">
        <f t="array" aca="1" ref="AD465" ca="1">IFERROR(SumCellsByColor($B465:$U465,AD$2), 0)</f>
        <v>0</v>
      </c>
      <c r="AE465" t="e" cm="1">
        <f t="array" aca="1" ref="AE465" ca="1">SumCellsByColor($B465:$U465,AE$2)</f>
        <v>#VALUE!</v>
      </c>
      <c r="AF465">
        <f t="shared" ca="1" si="58"/>
        <v>0</v>
      </c>
      <c r="AG465">
        <f t="shared" ca="1" si="59"/>
        <v>0.83576428800954228</v>
      </c>
      <c r="AH465" t="str">
        <f t="shared" ca="1" si="60"/>
        <v>#N/A</v>
      </c>
      <c r="AI465">
        <f t="shared" ca="1" si="61"/>
        <v>0.83576428800954228</v>
      </c>
      <c r="AJ465">
        <f t="shared" ca="1" si="62"/>
        <v>1</v>
      </c>
      <c r="AK465">
        <f t="shared" si="63"/>
        <v>0</v>
      </c>
    </row>
    <row r="466" spans="1:37">
      <c r="A466" s="2" t="s">
        <v>612</v>
      </c>
      <c r="B466" s="3" t="s">
        <v>637</v>
      </c>
      <c r="C466" s="3">
        <v>14671087</v>
      </c>
      <c r="D466" t="e">
        <v>#N/A</v>
      </c>
      <c r="E466" t="e">
        <v>#N/A</v>
      </c>
      <c r="F466" t="e">
        <v>#N/A</v>
      </c>
      <c r="G466" t="e">
        <v>#N/A</v>
      </c>
      <c r="H466" t="e">
        <v>#N/A</v>
      </c>
      <c r="I466" t="e">
        <v>#N/A</v>
      </c>
      <c r="J466" t="e">
        <v>#N/A</v>
      </c>
      <c r="K466" t="e">
        <v>#N/A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>
        <v>4.1900000000000004</v>
      </c>
      <c r="W466">
        <v>14671087</v>
      </c>
      <c r="X466">
        <f t="shared" si="56"/>
        <v>14671087</v>
      </c>
      <c r="Y466">
        <f t="shared" si="57"/>
        <v>0</v>
      </c>
      <c r="Z466" cm="1">
        <f t="array" aca="1" ref="Z466" ca="1">SumCellsByColor($B466:$U466,Z$2)</f>
        <v>14671087</v>
      </c>
      <c r="AA466" cm="1">
        <f t="array" aca="1" ref="AA466" ca="1">SumCellsByColor($B466:$U466,AA$2)</f>
        <v>0</v>
      </c>
      <c r="AB466" cm="1">
        <f t="array" aca="1" ref="AB466" ca="1">SumCellsByColor($B466:$U466,AB$2)</f>
        <v>0</v>
      </c>
      <c r="AC466" cm="1">
        <f t="array" aca="1" ref="AC466" ca="1">SumCellsByColor($B466:$U466,AC$2)</f>
        <v>0</v>
      </c>
      <c r="AD466" cm="1">
        <f t="array" aca="1" ref="AD466" ca="1">IFERROR(SumCellsByColor($B466:$U466,AD$2), 0)</f>
        <v>0</v>
      </c>
      <c r="AE466" t="e" cm="1">
        <f t="array" aca="1" ref="AE466" ca="1">SumCellsByColor($B466:$U466,AE$2)</f>
        <v>#VALUE!</v>
      </c>
      <c r="AF466">
        <f t="shared" ca="1" si="58"/>
        <v>0</v>
      </c>
      <c r="AG466">
        <f t="shared" ca="1" si="59"/>
        <v>1</v>
      </c>
      <c r="AH466">
        <f t="shared" ca="1" si="60"/>
        <v>0</v>
      </c>
      <c r="AI466">
        <f t="shared" ca="1" si="61"/>
        <v>1</v>
      </c>
      <c r="AJ466">
        <f t="shared" ca="1" si="62"/>
        <v>0</v>
      </c>
      <c r="AK466">
        <f t="shared" si="63"/>
        <v>0</v>
      </c>
    </row>
    <row r="467" spans="1:37">
      <c r="A467" s="2" t="s">
        <v>613</v>
      </c>
      <c r="B467" s="3" t="s">
        <v>636</v>
      </c>
      <c r="C467" s="3">
        <v>379000</v>
      </c>
      <c r="D467" t="e">
        <v>#N/A</v>
      </c>
      <c r="E467" t="e">
        <v>#N/A</v>
      </c>
      <c r="F467" t="s">
        <v>77</v>
      </c>
      <c r="G467">
        <v>311000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>
        <v>11</v>
      </c>
      <c r="W467">
        <v>689700</v>
      </c>
      <c r="X467">
        <f t="shared" si="56"/>
        <v>690000</v>
      </c>
      <c r="Y467">
        <f t="shared" si="57"/>
        <v>-300</v>
      </c>
      <c r="Z467" cm="1">
        <f t="array" aca="1" ref="Z467" ca="1">SumCellsByColor($B467:$U467,Z$2)</f>
        <v>379000</v>
      </c>
      <c r="AA467" cm="1">
        <f t="array" aca="1" ref="AA467" ca="1">SumCellsByColor($B467:$U467,AA$2)</f>
        <v>0</v>
      </c>
      <c r="AB467" cm="1">
        <f t="array" aca="1" ref="AB467" ca="1">SumCellsByColor($B467:$U467,AB$2)</f>
        <v>0</v>
      </c>
      <c r="AC467" cm="1">
        <f t="array" aca="1" ref="AC467" ca="1">SumCellsByColor($B467:$U467,AC$2)</f>
        <v>0</v>
      </c>
      <c r="AD467" cm="1">
        <f t="array" aca="1" ref="AD467" ca="1">IFERROR(SumCellsByColor($B467:$U467,AD$2), 0)</f>
        <v>0</v>
      </c>
      <c r="AE467" t="e" cm="1">
        <f t="array" aca="1" ref="AE467" ca="1">SumCellsByColor($B467:$U467,AE$2)</f>
        <v>#VALUE!</v>
      </c>
      <c r="AF467">
        <f t="shared" ca="1" si="58"/>
        <v>0</v>
      </c>
      <c r="AG467">
        <f t="shared" ca="1" si="59"/>
        <v>0.54927536231884055</v>
      </c>
      <c r="AH467" t="str">
        <f t="shared" ca="1" si="60"/>
        <v>#N/A</v>
      </c>
      <c r="AI467">
        <f t="shared" ca="1" si="61"/>
        <v>0.54927536231884055</v>
      </c>
      <c r="AJ467">
        <f t="shared" ca="1" si="62"/>
        <v>1</v>
      </c>
      <c r="AK467">
        <f t="shared" si="63"/>
        <v>0</v>
      </c>
    </row>
    <row r="468" spans="1:37">
      <c r="A468" s="2" t="s">
        <v>614</v>
      </c>
      <c r="B468" s="3" t="s">
        <v>636</v>
      </c>
      <c r="C468" s="3">
        <v>242322</v>
      </c>
      <c r="D468" t="e">
        <v>#N/A</v>
      </c>
      <c r="E468" t="e">
        <v>#N/A</v>
      </c>
      <c r="F468" t="e">
        <v>#N/A</v>
      </c>
      <c r="G468" t="e">
        <v>#N/A</v>
      </c>
      <c r="H468" t="e">
        <v>#N/A</v>
      </c>
      <c r="I468" t="e">
        <v>#N/A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>
        <v>33.43</v>
      </c>
      <c r="W468">
        <v>242322</v>
      </c>
      <c r="X468">
        <f t="shared" si="56"/>
        <v>242322</v>
      </c>
      <c r="Y468">
        <f t="shared" si="57"/>
        <v>0</v>
      </c>
      <c r="Z468" cm="1">
        <f t="array" aca="1" ref="Z468" ca="1">SumCellsByColor($B468:$U468,Z$2)</f>
        <v>242322</v>
      </c>
      <c r="AA468" cm="1">
        <f t="array" aca="1" ref="AA468" ca="1">SumCellsByColor($B468:$U468,AA$2)</f>
        <v>0</v>
      </c>
      <c r="AB468" cm="1">
        <f t="array" aca="1" ref="AB468" ca="1">SumCellsByColor($B468:$U468,AB$2)</f>
        <v>0</v>
      </c>
      <c r="AC468" cm="1">
        <f t="array" aca="1" ref="AC468" ca="1">SumCellsByColor($B468:$U468,AC$2)</f>
        <v>0</v>
      </c>
      <c r="AD468" cm="1">
        <f t="array" aca="1" ref="AD468" ca="1">IFERROR(SumCellsByColor($B468:$U468,AD$2), 0)</f>
        <v>0</v>
      </c>
      <c r="AE468" t="e" cm="1">
        <f t="array" aca="1" ref="AE468" ca="1">SumCellsByColor($B468:$U468,AE$2)</f>
        <v>#VALUE!</v>
      </c>
      <c r="AF468">
        <f t="shared" ca="1" si="58"/>
        <v>0</v>
      </c>
      <c r="AG468">
        <f t="shared" ca="1" si="59"/>
        <v>1</v>
      </c>
      <c r="AH468">
        <f t="shared" ca="1" si="60"/>
        <v>0</v>
      </c>
      <c r="AI468">
        <f t="shared" ca="1" si="61"/>
        <v>1</v>
      </c>
      <c r="AJ468">
        <f t="shared" ca="1" si="62"/>
        <v>0</v>
      </c>
      <c r="AK468">
        <f t="shared" si="63"/>
        <v>0</v>
      </c>
    </row>
    <row r="469" spans="1:37">
      <c r="A469" s="2" t="s">
        <v>615</v>
      </c>
      <c r="B469" s="3" t="s">
        <v>636</v>
      </c>
      <c r="C469" s="3">
        <v>407843</v>
      </c>
      <c r="D469" t="e">
        <v>#N/A</v>
      </c>
      <c r="E469" t="e">
        <v>#N/A</v>
      </c>
      <c r="F469" t="s">
        <v>279</v>
      </c>
      <c r="G469">
        <v>66923</v>
      </c>
      <c r="H469" t="e">
        <v>#N/A</v>
      </c>
      <c r="I469" t="e">
        <v>#N/A</v>
      </c>
      <c r="J469" t="e">
        <v>#N/A</v>
      </c>
      <c r="K469" t="e">
        <v>#N/A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>
        <v>27.32</v>
      </c>
      <c r="W469">
        <v>474766</v>
      </c>
      <c r="X469">
        <f t="shared" si="56"/>
        <v>474766</v>
      </c>
      <c r="Y469">
        <f t="shared" si="57"/>
        <v>0</v>
      </c>
      <c r="Z469" cm="1">
        <f t="array" aca="1" ref="Z469" ca="1">SumCellsByColor($B469:$U469,Z$2)</f>
        <v>407843</v>
      </c>
      <c r="AA469" cm="1">
        <f t="array" aca="1" ref="AA469" ca="1">SumCellsByColor($B469:$U469,AA$2)</f>
        <v>0</v>
      </c>
      <c r="AB469" cm="1">
        <f t="array" aca="1" ref="AB469" ca="1">SumCellsByColor($B469:$U469,AB$2)</f>
        <v>0</v>
      </c>
      <c r="AC469" cm="1">
        <f t="array" aca="1" ref="AC469" ca="1">SumCellsByColor($B469:$U469,AC$2)</f>
        <v>0</v>
      </c>
      <c r="AD469" cm="1">
        <f t="array" aca="1" ref="AD469" ca="1">IFERROR(SumCellsByColor($B469:$U469,AD$2), 0)</f>
        <v>0</v>
      </c>
      <c r="AE469" t="e" cm="1">
        <f t="array" aca="1" ref="AE469" ca="1">SumCellsByColor($B469:$U469,AE$2)</f>
        <v>#VALUE!</v>
      </c>
      <c r="AF469">
        <f t="shared" ca="1" si="58"/>
        <v>0</v>
      </c>
      <c r="AG469">
        <f t="shared" ca="1" si="59"/>
        <v>0.85904003235278015</v>
      </c>
      <c r="AH469" t="str">
        <f t="shared" ca="1" si="60"/>
        <v>#N/A</v>
      </c>
      <c r="AI469">
        <f t="shared" ca="1" si="61"/>
        <v>0.85904003235278015</v>
      </c>
      <c r="AJ469">
        <f t="shared" ca="1" si="62"/>
        <v>1</v>
      </c>
      <c r="AK469">
        <f t="shared" si="63"/>
        <v>0</v>
      </c>
    </row>
    <row r="470" spans="1:37">
      <c r="A470" s="2" t="s">
        <v>616</v>
      </c>
      <c r="B470" s="3" t="s">
        <v>639</v>
      </c>
      <c r="C470" s="3">
        <v>62066000</v>
      </c>
      <c r="D470" t="e">
        <v>#N/A</v>
      </c>
      <c r="E470" t="e">
        <v>#N/A</v>
      </c>
      <c r="F470" t="s">
        <v>7</v>
      </c>
      <c r="G470">
        <v>2641000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>
        <v>26.94</v>
      </c>
      <c r="W470">
        <v>63423000</v>
      </c>
      <c r="X470">
        <f t="shared" si="56"/>
        <v>64707000</v>
      </c>
      <c r="Y470">
        <f t="shared" si="57"/>
        <v>-1284000</v>
      </c>
      <c r="Z470" cm="1">
        <f t="array" aca="1" ref="Z470" ca="1">SumCellsByColor($B470:$U470,Z$2)</f>
        <v>62066000</v>
      </c>
      <c r="AA470" cm="1">
        <f t="array" aca="1" ref="AA470" ca="1">SumCellsByColor($B470:$U470,AA$2)</f>
        <v>0</v>
      </c>
      <c r="AB470" cm="1">
        <f t="array" aca="1" ref="AB470" ca="1">SumCellsByColor($B470:$U470,AB$2)</f>
        <v>0</v>
      </c>
      <c r="AC470" cm="1">
        <f t="array" aca="1" ref="AC470" ca="1">SumCellsByColor($B470:$U470,AC$2)</f>
        <v>0</v>
      </c>
      <c r="AD470" cm="1">
        <f t="array" aca="1" ref="AD470" ca="1">IFERROR(SumCellsByColor($B470:$U470,AD$2), 0)</f>
        <v>0</v>
      </c>
      <c r="AE470" t="e" cm="1">
        <f t="array" aca="1" ref="AE470" ca="1">SumCellsByColor($B470:$U470,AE$2)</f>
        <v>#VALUE!</v>
      </c>
      <c r="AF470">
        <f t="shared" ca="1" si="58"/>
        <v>0</v>
      </c>
      <c r="AG470">
        <f t="shared" ca="1" si="59"/>
        <v>0.95918525043658331</v>
      </c>
      <c r="AH470" t="str">
        <f t="shared" ca="1" si="60"/>
        <v>#N/A</v>
      </c>
      <c r="AI470">
        <f t="shared" ca="1" si="61"/>
        <v>0.95918525043658331</v>
      </c>
      <c r="AJ470">
        <f t="shared" ca="1" si="62"/>
        <v>1</v>
      </c>
      <c r="AK470">
        <f t="shared" si="63"/>
        <v>0</v>
      </c>
    </row>
    <row r="471" spans="1:37">
      <c r="A471" s="2" t="s">
        <v>617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>
        <f t="shared" si="56"/>
        <v>0</v>
      </c>
      <c r="Y471" t="e">
        <f t="shared" si="57"/>
        <v>#N/A</v>
      </c>
      <c r="Z471" cm="1">
        <f t="array" aca="1" ref="Z471" ca="1">SumCellsByColor($B471:$U471,Z$2)</f>
        <v>0</v>
      </c>
      <c r="AA471" cm="1">
        <f t="array" aca="1" ref="AA471" ca="1">SumCellsByColor($B471:$U471,AA$2)</f>
        <v>0</v>
      </c>
      <c r="AB471" cm="1">
        <f t="array" aca="1" ref="AB471" ca="1">SumCellsByColor($B471:$U471,AB$2)</f>
        <v>0</v>
      </c>
      <c r="AC471" cm="1">
        <f t="array" aca="1" ref="AC471" ca="1">SumCellsByColor($B471:$U471,AC$2)</f>
        <v>0</v>
      </c>
      <c r="AD471" cm="1">
        <f t="array" aca="1" ref="AD471" ca="1">IFERROR(SumCellsByColor($B471:$U471,AD$2), 0)</f>
        <v>0</v>
      </c>
      <c r="AE471" t="e" cm="1">
        <f t="array" aca="1" ref="AE471" ca="1">SumCellsByColor($B471:$U471,AE$2)</f>
        <v>#VALUE!</v>
      </c>
      <c r="AF471" t="e">
        <f t="shared" ca="1" si="58"/>
        <v>#DIV/0!</v>
      </c>
      <c r="AG471" t="e">
        <f t="shared" ca="1" si="59"/>
        <v>#DIV/0!</v>
      </c>
      <c r="AH471" t="e">
        <f t="shared" ca="1" si="60"/>
        <v>#DIV/0!</v>
      </c>
      <c r="AI471" t="e">
        <f t="shared" ca="1" si="61"/>
        <v>#DIV/0!</v>
      </c>
      <c r="AJ471" t="e">
        <f t="shared" ca="1" si="62"/>
        <v>#DIV/0!</v>
      </c>
      <c r="AK471">
        <f t="shared" si="63"/>
        <v>1</v>
      </c>
    </row>
    <row r="472" spans="1:37">
      <c r="A472" s="2" t="s">
        <v>618</v>
      </c>
      <c r="B472" s="4" t="s">
        <v>117</v>
      </c>
      <c r="C472" s="4">
        <v>1103700</v>
      </c>
      <c r="D472" t="e">
        <v>#N/A</v>
      </c>
      <c r="E472" t="e">
        <v>#N/A</v>
      </c>
      <c r="F472" s="12" t="s">
        <v>23</v>
      </c>
      <c r="G472" s="5">
        <v>256800</v>
      </c>
      <c r="H472" t="s">
        <v>63</v>
      </c>
      <c r="I472">
        <v>69900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>
        <v>22.95</v>
      </c>
      <c r="W472">
        <v>1430400</v>
      </c>
      <c r="X472">
        <f t="shared" si="56"/>
        <v>1430400</v>
      </c>
      <c r="Y472">
        <f t="shared" si="57"/>
        <v>0</v>
      </c>
      <c r="Z472" cm="1">
        <f t="array" aca="1" ref="Z472" ca="1">SumCellsByColor($B472:$U472,Z$2)</f>
        <v>0</v>
      </c>
      <c r="AA472" cm="1">
        <f t="array" aca="1" ref="AA472" ca="1">SumCellsByColor($B472:$U472,AA$2)</f>
        <v>1103700</v>
      </c>
      <c r="AB472" cm="1">
        <f t="array" aca="1" ref="AB472" ca="1">SumCellsByColor($B472:$U472,AB$2)</f>
        <v>256800</v>
      </c>
      <c r="AC472" cm="1">
        <f t="array" aca="1" ref="AC472" ca="1">SumCellsByColor($B472:$U472,AC$2)</f>
        <v>0</v>
      </c>
      <c r="AD472" cm="1">
        <f t="array" aca="1" ref="AD472" ca="1">IFERROR(SumCellsByColor($B472:$U472,AD$2), 0)</f>
        <v>0</v>
      </c>
      <c r="AE472" t="e" cm="1">
        <f t="array" aca="1" ref="AE472" ca="1">SumCellsByColor($B472:$U472,AE$2)</f>
        <v>#VALUE!</v>
      </c>
      <c r="AF472">
        <f t="shared" ca="1" si="58"/>
        <v>0.17953020134228187</v>
      </c>
      <c r="AG472">
        <f t="shared" ca="1" si="59"/>
        <v>0</v>
      </c>
      <c r="AH472">
        <f t="shared" ca="1" si="60"/>
        <v>0.17953020134228187</v>
      </c>
      <c r="AI472">
        <f t="shared" ca="1" si="61"/>
        <v>0.77160234899328861</v>
      </c>
      <c r="AJ472">
        <f t="shared" ca="1" si="62"/>
        <v>0</v>
      </c>
      <c r="AK472">
        <f t="shared" si="63"/>
        <v>0</v>
      </c>
    </row>
    <row r="473" spans="1:37">
      <c r="A473" s="2" t="s">
        <v>619</v>
      </c>
      <c r="B473" s="3" t="s">
        <v>636</v>
      </c>
      <c r="C473" s="3">
        <v>16428300</v>
      </c>
      <c r="D473" t="e">
        <v>#N/A</v>
      </c>
      <c r="E473" t="e">
        <v>#N/A</v>
      </c>
      <c r="F473" t="s">
        <v>77</v>
      </c>
      <c r="G473">
        <v>3615400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>
        <v>15.07</v>
      </c>
      <c r="W473">
        <v>20043700</v>
      </c>
      <c r="X473">
        <f t="shared" si="56"/>
        <v>20043700</v>
      </c>
      <c r="Y473">
        <f t="shared" si="57"/>
        <v>0</v>
      </c>
      <c r="Z473" cm="1">
        <f t="array" aca="1" ref="Z473" ca="1">SumCellsByColor($B473:$U473,Z$2)</f>
        <v>16428300</v>
      </c>
      <c r="AA473" cm="1">
        <f t="array" aca="1" ref="AA473" ca="1">SumCellsByColor($B473:$U473,AA$2)</f>
        <v>0</v>
      </c>
      <c r="AB473" cm="1">
        <f t="array" aca="1" ref="AB473" ca="1">SumCellsByColor($B473:$U473,AB$2)</f>
        <v>0</v>
      </c>
      <c r="AC473" cm="1">
        <f t="array" aca="1" ref="AC473" ca="1">SumCellsByColor($B473:$U473,AC$2)</f>
        <v>0</v>
      </c>
      <c r="AD473" cm="1">
        <f t="array" aca="1" ref="AD473" ca="1">IFERROR(SumCellsByColor($B473:$U473,AD$2), 0)</f>
        <v>0</v>
      </c>
      <c r="AE473" t="e" cm="1">
        <f t="array" aca="1" ref="AE473" ca="1">SumCellsByColor($B473:$U473,AE$2)</f>
        <v>#VALUE!</v>
      </c>
      <c r="AF473">
        <f t="shared" ca="1" si="58"/>
        <v>0</v>
      </c>
      <c r="AG473">
        <f t="shared" ca="1" si="59"/>
        <v>0.81962412129497053</v>
      </c>
      <c r="AH473" t="str">
        <f t="shared" ca="1" si="60"/>
        <v>#N/A</v>
      </c>
      <c r="AI473">
        <f t="shared" ca="1" si="61"/>
        <v>0.81962412129497053</v>
      </c>
      <c r="AJ473">
        <f t="shared" ca="1" si="62"/>
        <v>1</v>
      </c>
      <c r="AK473">
        <f t="shared" si="63"/>
        <v>0</v>
      </c>
    </row>
    <row r="474" spans="1:37">
      <c r="A474" s="2" t="s">
        <v>620</v>
      </c>
      <c r="B474" t="e">
        <v>#N/A</v>
      </c>
      <c r="C474" t="e">
        <v>#N/A</v>
      </c>
      <c r="D474" t="e">
        <v>#N/A</v>
      </c>
      <c r="E474" t="e">
        <v>#N/A</v>
      </c>
      <c r="F474" t="e">
        <v>#N/A</v>
      </c>
      <c r="G474" t="e">
        <v>#N/A</v>
      </c>
      <c r="H474" t="e">
        <v>#N/A</v>
      </c>
      <c r="I474" t="e">
        <v>#N/A</v>
      </c>
      <c r="J474" t="e">
        <v>#N/A</v>
      </c>
      <c r="K474" t="e">
        <v>#N/A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>
        <v>26.73</v>
      </c>
      <c r="W474">
        <v>790145</v>
      </c>
      <c r="X474">
        <f t="shared" si="56"/>
        <v>0</v>
      </c>
      <c r="Y474">
        <f t="shared" si="57"/>
        <v>790145</v>
      </c>
      <c r="Z474" cm="1">
        <f t="array" aca="1" ref="Z474" ca="1">SumCellsByColor($B474:$U474,Z$2)</f>
        <v>0</v>
      </c>
      <c r="AA474" cm="1">
        <f t="array" aca="1" ref="AA474" ca="1">SumCellsByColor($B474:$U474,AA$2)</f>
        <v>0</v>
      </c>
      <c r="AB474" cm="1">
        <f t="array" aca="1" ref="AB474" ca="1">SumCellsByColor($B474:$U474,AB$2)</f>
        <v>0</v>
      </c>
      <c r="AC474" cm="1">
        <f t="array" aca="1" ref="AC474" ca="1">SumCellsByColor($B474:$U474,AC$2)</f>
        <v>0</v>
      </c>
      <c r="AD474" cm="1">
        <f t="array" aca="1" ref="AD474" ca="1">IFERROR(SumCellsByColor($B474:$U474,AD$2), 0)</f>
        <v>0</v>
      </c>
      <c r="AE474" t="e" cm="1">
        <f t="array" aca="1" ref="AE474" ca="1">SumCellsByColor($B474:$U474,AE$2)</f>
        <v>#VALUE!</v>
      </c>
      <c r="AF474" t="e">
        <f t="shared" ca="1" si="58"/>
        <v>#DIV/0!</v>
      </c>
      <c r="AG474" t="e">
        <f t="shared" ca="1" si="59"/>
        <v>#DIV/0!</v>
      </c>
      <c r="AH474" t="e">
        <f t="shared" ca="1" si="60"/>
        <v>#DIV/0!</v>
      </c>
      <c r="AI474" t="e">
        <f t="shared" ca="1" si="61"/>
        <v>#DIV/0!</v>
      </c>
      <c r="AJ474" t="e">
        <f t="shared" ca="1" si="62"/>
        <v>#DIV/0!</v>
      </c>
      <c r="AK474">
        <f t="shared" si="63"/>
        <v>1</v>
      </c>
    </row>
    <row r="475" spans="1:37">
      <c r="A475" s="2" t="s">
        <v>621</v>
      </c>
      <c r="B475" t="e">
        <v>#N/A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  <c r="H475" t="e">
        <v>#N/A</v>
      </c>
      <c r="I475" t="e">
        <v>#N/A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 t="e">
        <v>#N/A</v>
      </c>
      <c r="W475" t="e">
        <v>#N/A</v>
      </c>
      <c r="X475">
        <f t="shared" si="56"/>
        <v>0</v>
      </c>
      <c r="Y475" t="e">
        <f t="shared" si="57"/>
        <v>#N/A</v>
      </c>
      <c r="Z475" cm="1">
        <f t="array" aca="1" ref="Z475" ca="1">SumCellsByColor($B475:$U475,Z$2)</f>
        <v>0</v>
      </c>
      <c r="AA475" cm="1">
        <f t="array" aca="1" ref="AA475" ca="1">SumCellsByColor($B475:$U475,AA$2)</f>
        <v>0</v>
      </c>
      <c r="AB475" cm="1">
        <f t="array" aca="1" ref="AB475" ca="1">SumCellsByColor($B475:$U475,AB$2)</f>
        <v>0</v>
      </c>
      <c r="AC475" cm="1">
        <f t="array" aca="1" ref="AC475" ca="1">SumCellsByColor($B475:$U475,AC$2)</f>
        <v>0</v>
      </c>
      <c r="AD475" cm="1">
        <f t="array" aca="1" ref="AD475" ca="1">IFERROR(SumCellsByColor($B475:$U475,AD$2), 0)</f>
        <v>0</v>
      </c>
      <c r="AE475" t="e" cm="1">
        <f t="array" aca="1" ref="AE475" ca="1">SumCellsByColor($B475:$U475,AE$2)</f>
        <v>#VALUE!</v>
      </c>
      <c r="AF475" t="e">
        <f t="shared" ca="1" si="58"/>
        <v>#DIV/0!</v>
      </c>
      <c r="AG475" t="e">
        <f t="shared" ca="1" si="59"/>
        <v>#DIV/0!</v>
      </c>
      <c r="AH475" t="e">
        <f t="shared" ca="1" si="60"/>
        <v>#DIV/0!</v>
      </c>
      <c r="AI475" t="e">
        <f t="shared" ca="1" si="61"/>
        <v>#DIV/0!</v>
      </c>
      <c r="AJ475" t="e">
        <f t="shared" ca="1" si="62"/>
        <v>#DIV/0!</v>
      </c>
      <c r="AK475">
        <f t="shared" si="63"/>
        <v>1</v>
      </c>
    </row>
    <row r="476" spans="1:37">
      <c r="A476" s="2" t="s">
        <v>622</v>
      </c>
      <c r="B476" s="3" t="s">
        <v>637</v>
      </c>
      <c r="C476" s="3">
        <v>826532</v>
      </c>
      <c r="D476" t="e">
        <v>#N/A</v>
      </c>
      <c r="E476" t="e">
        <v>#N/A</v>
      </c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>
        <v>35.17</v>
      </c>
      <c r="W476">
        <v>826532</v>
      </c>
      <c r="X476">
        <f t="shared" si="56"/>
        <v>826532</v>
      </c>
      <c r="Y476">
        <f t="shared" si="57"/>
        <v>0</v>
      </c>
      <c r="Z476" cm="1">
        <f t="array" aca="1" ref="Z476" ca="1">SumCellsByColor($B476:$U476,Z$2)</f>
        <v>826532</v>
      </c>
      <c r="AA476" cm="1">
        <f t="array" aca="1" ref="AA476" ca="1">SumCellsByColor($B476:$U476,AA$2)</f>
        <v>0</v>
      </c>
      <c r="AB476" cm="1">
        <f t="array" aca="1" ref="AB476" ca="1">SumCellsByColor($B476:$U476,AB$2)</f>
        <v>0</v>
      </c>
      <c r="AC476" cm="1">
        <f t="array" aca="1" ref="AC476" ca="1">SumCellsByColor($B476:$U476,AC$2)</f>
        <v>0</v>
      </c>
      <c r="AD476" cm="1">
        <f t="array" aca="1" ref="AD476" ca="1">IFERROR(SumCellsByColor($B476:$U476,AD$2), 0)</f>
        <v>0</v>
      </c>
      <c r="AE476" t="e" cm="1">
        <f t="array" aca="1" ref="AE476" ca="1">SumCellsByColor($B476:$U476,AE$2)</f>
        <v>#VALUE!</v>
      </c>
      <c r="AF476">
        <f t="shared" ca="1" si="58"/>
        <v>0</v>
      </c>
      <c r="AG476">
        <f t="shared" ca="1" si="59"/>
        <v>1</v>
      </c>
      <c r="AH476">
        <f t="shared" ca="1" si="60"/>
        <v>0</v>
      </c>
      <c r="AI476">
        <f t="shared" ca="1" si="61"/>
        <v>1</v>
      </c>
      <c r="AJ476">
        <f t="shared" ca="1" si="62"/>
        <v>0</v>
      </c>
      <c r="AK476">
        <f t="shared" si="63"/>
        <v>0</v>
      </c>
    </row>
    <row r="477" spans="1:37">
      <c r="A477" s="2" t="s">
        <v>623</v>
      </c>
      <c r="B477" s="3" t="s">
        <v>636</v>
      </c>
      <c r="C477" s="3">
        <v>2491744</v>
      </c>
      <c r="D477" t="e">
        <v>#N/A</v>
      </c>
      <c r="E477" t="e">
        <v>#N/A</v>
      </c>
      <c r="F477" t="e">
        <v>#N/A</v>
      </c>
      <c r="G477" t="e">
        <v>#N/A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>
        <v>18.84</v>
      </c>
      <c r="W477">
        <v>2491744</v>
      </c>
      <c r="X477">
        <f t="shared" si="56"/>
        <v>2491744</v>
      </c>
      <c r="Y477">
        <f t="shared" si="57"/>
        <v>0</v>
      </c>
      <c r="Z477" cm="1">
        <f t="array" aca="1" ref="Z477" ca="1">SumCellsByColor($B477:$U477,Z$2)</f>
        <v>2491744</v>
      </c>
      <c r="AA477" cm="1">
        <f t="array" aca="1" ref="AA477" ca="1">SumCellsByColor($B477:$U477,AA$2)</f>
        <v>0</v>
      </c>
      <c r="AB477" cm="1">
        <f t="array" aca="1" ref="AB477" ca="1">SumCellsByColor($B477:$U477,AB$2)</f>
        <v>0</v>
      </c>
      <c r="AC477" cm="1">
        <f t="array" aca="1" ref="AC477" ca="1">SumCellsByColor($B477:$U477,AC$2)</f>
        <v>0</v>
      </c>
      <c r="AD477" cm="1">
        <f t="array" aca="1" ref="AD477" ca="1">IFERROR(SumCellsByColor($B477:$U477,AD$2), 0)</f>
        <v>0</v>
      </c>
      <c r="AE477" t="e" cm="1">
        <f t="array" aca="1" ref="AE477" ca="1">SumCellsByColor($B477:$U477,AE$2)</f>
        <v>#VALUE!</v>
      </c>
      <c r="AF477">
        <f t="shared" ca="1" si="58"/>
        <v>0</v>
      </c>
      <c r="AG477">
        <f t="shared" ca="1" si="59"/>
        <v>1</v>
      </c>
      <c r="AH477">
        <f t="shared" ca="1" si="60"/>
        <v>0</v>
      </c>
      <c r="AI477">
        <f t="shared" ca="1" si="61"/>
        <v>1</v>
      </c>
      <c r="AJ477">
        <f t="shared" ca="1" si="62"/>
        <v>0</v>
      </c>
      <c r="AK477">
        <f t="shared" si="63"/>
        <v>0</v>
      </c>
    </row>
    <row r="478" spans="1:37">
      <c r="A478" s="2" t="s">
        <v>624</v>
      </c>
      <c r="B478" s="3" t="s">
        <v>636</v>
      </c>
      <c r="C478" s="3">
        <v>3354700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>
        <v>13.97</v>
      </c>
      <c r="W478">
        <v>3354700</v>
      </c>
      <c r="X478">
        <f t="shared" si="56"/>
        <v>3354700</v>
      </c>
      <c r="Y478">
        <f t="shared" si="57"/>
        <v>0</v>
      </c>
      <c r="Z478" cm="1">
        <f t="array" aca="1" ref="Z478" ca="1">SumCellsByColor($B478:$U478,Z$2)</f>
        <v>3354700</v>
      </c>
      <c r="AA478" cm="1">
        <f t="array" aca="1" ref="AA478" ca="1">SumCellsByColor($B478:$U478,AA$2)</f>
        <v>0</v>
      </c>
      <c r="AB478" cm="1">
        <f t="array" aca="1" ref="AB478" ca="1">SumCellsByColor($B478:$U478,AB$2)</f>
        <v>0</v>
      </c>
      <c r="AC478" cm="1">
        <f t="array" aca="1" ref="AC478" ca="1">SumCellsByColor($B478:$U478,AC$2)</f>
        <v>0</v>
      </c>
      <c r="AD478" cm="1">
        <f t="array" aca="1" ref="AD478" ca="1">IFERROR(SumCellsByColor($B478:$U478,AD$2), 0)</f>
        <v>0</v>
      </c>
      <c r="AE478" t="e" cm="1">
        <f t="array" aca="1" ref="AE478" ca="1">SumCellsByColor($B478:$U478,AE$2)</f>
        <v>#VALUE!</v>
      </c>
      <c r="AF478">
        <f t="shared" ca="1" si="58"/>
        <v>0</v>
      </c>
      <c r="AG478">
        <f t="shared" ca="1" si="59"/>
        <v>1</v>
      </c>
      <c r="AH478">
        <f t="shared" ca="1" si="60"/>
        <v>0</v>
      </c>
      <c r="AI478">
        <f t="shared" ca="1" si="61"/>
        <v>1</v>
      </c>
      <c r="AJ478">
        <f t="shared" ca="1" si="62"/>
        <v>0</v>
      </c>
      <c r="AK478">
        <f t="shared" si="63"/>
        <v>0</v>
      </c>
    </row>
    <row r="479" spans="1:37">
      <c r="A479" s="2" t="s">
        <v>625</v>
      </c>
      <c r="B479" s="3" t="s">
        <v>636</v>
      </c>
      <c r="C479" s="3">
        <v>24349000</v>
      </c>
      <c r="D479" t="e">
        <v>#N/A</v>
      </c>
      <c r="E479" t="e">
        <v>#N/A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>
        <v>-0.9</v>
      </c>
      <c r="W479">
        <v>24349000</v>
      </c>
      <c r="X479">
        <f t="shared" si="56"/>
        <v>24349000</v>
      </c>
      <c r="Y479">
        <f t="shared" si="57"/>
        <v>0</v>
      </c>
      <c r="Z479" cm="1">
        <f t="array" aca="1" ref="Z479" ca="1">SumCellsByColor($B479:$U479,Z$2)</f>
        <v>24349000</v>
      </c>
      <c r="AA479" cm="1">
        <f t="array" aca="1" ref="AA479" ca="1">SumCellsByColor($B479:$U479,AA$2)</f>
        <v>0</v>
      </c>
      <c r="AB479" cm="1">
        <f t="array" aca="1" ref="AB479" ca="1">SumCellsByColor($B479:$U479,AB$2)</f>
        <v>0</v>
      </c>
      <c r="AC479" cm="1">
        <f t="array" aca="1" ref="AC479" ca="1">SumCellsByColor($B479:$U479,AC$2)</f>
        <v>0</v>
      </c>
      <c r="AD479" cm="1">
        <f t="array" aca="1" ref="AD479" ca="1">IFERROR(SumCellsByColor($B479:$U479,AD$2), 0)</f>
        <v>0</v>
      </c>
      <c r="AE479" t="e" cm="1">
        <f t="array" aca="1" ref="AE479" ca="1">SumCellsByColor($B479:$U479,AE$2)</f>
        <v>#VALUE!</v>
      </c>
      <c r="AF479">
        <f t="shared" ca="1" si="58"/>
        <v>0</v>
      </c>
      <c r="AG479">
        <f t="shared" ca="1" si="59"/>
        <v>1</v>
      </c>
      <c r="AH479">
        <f t="shared" ca="1" si="60"/>
        <v>0</v>
      </c>
      <c r="AI479">
        <f t="shared" ca="1" si="61"/>
        <v>1</v>
      </c>
      <c r="AJ479">
        <f t="shared" ca="1" si="62"/>
        <v>0</v>
      </c>
      <c r="AK479">
        <f t="shared" si="63"/>
        <v>0</v>
      </c>
    </row>
    <row r="480" spans="1:37">
      <c r="A480" s="2" t="s">
        <v>626</v>
      </c>
      <c r="B480" s="3" t="s">
        <v>636</v>
      </c>
      <c r="C480" s="3">
        <v>159229000</v>
      </c>
      <c r="D480" t="e">
        <v>#N/A</v>
      </c>
      <c r="E480" t="e">
        <v>#N/A</v>
      </c>
      <c r="F480" t="s">
        <v>77</v>
      </c>
      <c r="G480">
        <v>32100000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>
        <v>5.04</v>
      </c>
      <c r="W480">
        <v>193295000</v>
      </c>
      <c r="X480">
        <f t="shared" si="56"/>
        <v>191329000</v>
      </c>
      <c r="Y480">
        <f t="shared" si="57"/>
        <v>1966000</v>
      </c>
      <c r="Z480" cm="1">
        <f t="array" aca="1" ref="Z480" ca="1">SumCellsByColor($B480:$U480,Z$2)</f>
        <v>159229000</v>
      </c>
      <c r="AA480" cm="1">
        <f t="array" aca="1" ref="AA480" ca="1">SumCellsByColor($B480:$U480,AA$2)</f>
        <v>0</v>
      </c>
      <c r="AB480" cm="1">
        <f t="array" aca="1" ref="AB480" ca="1">SumCellsByColor($B480:$U480,AB$2)</f>
        <v>0</v>
      </c>
      <c r="AC480" cm="1">
        <f t="array" aca="1" ref="AC480" ca="1">SumCellsByColor($B480:$U480,AC$2)</f>
        <v>0</v>
      </c>
      <c r="AD480" cm="1">
        <f t="array" aca="1" ref="AD480" ca="1">IFERROR(SumCellsByColor($B480:$U480,AD$2), 0)</f>
        <v>0</v>
      </c>
      <c r="AE480" t="e" cm="1">
        <f t="array" aca="1" ref="AE480" ca="1">SumCellsByColor($B480:$U480,AE$2)</f>
        <v>#VALUE!</v>
      </c>
      <c r="AF480">
        <f t="shared" ca="1" si="58"/>
        <v>0</v>
      </c>
      <c r="AG480">
        <f t="shared" ca="1" si="59"/>
        <v>0.83222616540095851</v>
      </c>
      <c r="AH480" t="str">
        <f t="shared" ca="1" si="60"/>
        <v>#N/A</v>
      </c>
      <c r="AI480">
        <f t="shared" ca="1" si="61"/>
        <v>0.83222616540095851</v>
      </c>
      <c r="AJ480">
        <f t="shared" ca="1" si="62"/>
        <v>1</v>
      </c>
      <c r="AK480">
        <f t="shared" si="63"/>
        <v>0</v>
      </c>
    </row>
    <row r="481" spans="1:37">
      <c r="A481" s="2" t="s">
        <v>627</v>
      </c>
      <c r="B481" s="3" t="s">
        <v>636</v>
      </c>
      <c r="C481" s="3">
        <v>21206900</v>
      </c>
      <c r="D481" t="e">
        <v>#N/A</v>
      </c>
      <c r="E481" t="e">
        <v>#N/A</v>
      </c>
      <c r="F481" t="e">
        <v>#N/A</v>
      </c>
      <c r="G481" t="e">
        <v>#N/A</v>
      </c>
      <c r="H481" t="e">
        <v>#N/A</v>
      </c>
      <c r="I481" t="e">
        <v>#N/A</v>
      </c>
      <c r="J481" t="e">
        <v>#N/A</v>
      </c>
      <c r="K481" t="e">
        <v>#N/A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>
        <v>5.09</v>
      </c>
      <c r="W481">
        <v>21206900</v>
      </c>
      <c r="X481">
        <f t="shared" si="56"/>
        <v>21206900</v>
      </c>
      <c r="Y481">
        <f t="shared" si="57"/>
        <v>0</v>
      </c>
      <c r="Z481" cm="1">
        <f t="array" aca="1" ref="Z481" ca="1">SumCellsByColor($B481:$U481,Z$2)</f>
        <v>21206900</v>
      </c>
      <c r="AA481" cm="1">
        <f t="array" aca="1" ref="AA481" ca="1">SumCellsByColor($B481:$U481,AA$2)</f>
        <v>0</v>
      </c>
      <c r="AB481" cm="1">
        <f t="array" aca="1" ref="AB481" ca="1">SumCellsByColor($B481:$U481,AB$2)</f>
        <v>0</v>
      </c>
      <c r="AC481" cm="1">
        <f t="array" aca="1" ref="AC481" ca="1">SumCellsByColor($B481:$U481,AC$2)</f>
        <v>0</v>
      </c>
      <c r="AD481" cm="1">
        <f t="array" aca="1" ref="AD481" ca="1">IFERROR(SumCellsByColor($B481:$U481,AD$2), 0)</f>
        <v>0</v>
      </c>
      <c r="AE481" t="e" cm="1">
        <f t="array" aca="1" ref="AE481" ca="1">SumCellsByColor($B481:$U481,AE$2)</f>
        <v>#VALUE!</v>
      </c>
      <c r="AF481">
        <f t="shared" ca="1" si="58"/>
        <v>0</v>
      </c>
      <c r="AG481">
        <f t="shared" ca="1" si="59"/>
        <v>1</v>
      </c>
      <c r="AH481">
        <f t="shared" ca="1" si="60"/>
        <v>0</v>
      </c>
      <c r="AI481">
        <f t="shared" ca="1" si="61"/>
        <v>1</v>
      </c>
      <c r="AJ481">
        <f t="shared" ca="1" si="62"/>
        <v>0</v>
      </c>
      <c r="AK481">
        <f t="shared" si="63"/>
        <v>0</v>
      </c>
    </row>
    <row r="482" spans="1:37">
      <c r="A482" s="2" t="s">
        <v>628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>
        <f t="shared" si="56"/>
        <v>0</v>
      </c>
      <c r="Y482" t="e">
        <f t="shared" si="57"/>
        <v>#N/A</v>
      </c>
      <c r="Z482" cm="1">
        <f t="array" aca="1" ref="Z482" ca="1">SumCellsByColor($B482:$U482,Z$2)</f>
        <v>0</v>
      </c>
      <c r="AA482" cm="1">
        <f t="array" aca="1" ref="AA482" ca="1">SumCellsByColor($B482:$U482,AA$2)</f>
        <v>0</v>
      </c>
      <c r="AB482" cm="1">
        <f t="array" aca="1" ref="AB482" ca="1">SumCellsByColor($B482:$U482,AB$2)</f>
        <v>0</v>
      </c>
      <c r="AC482" cm="1">
        <f t="array" aca="1" ref="AC482" ca="1">SumCellsByColor($B482:$U482,AC$2)</f>
        <v>0</v>
      </c>
      <c r="AD482" cm="1">
        <f t="array" aca="1" ref="AD482" ca="1">IFERROR(SumCellsByColor($B482:$U482,AD$2), 0)</f>
        <v>0</v>
      </c>
      <c r="AE482" t="e" cm="1">
        <f t="array" aca="1" ref="AE482" ca="1">SumCellsByColor($B482:$U482,AE$2)</f>
        <v>#VALUE!</v>
      </c>
      <c r="AF482" t="e">
        <f t="shared" ca="1" si="58"/>
        <v>#DIV/0!</v>
      </c>
      <c r="AG482" t="e">
        <f t="shared" ca="1" si="59"/>
        <v>#DIV/0!</v>
      </c>
      <c r="AH482" t="e">
        <f t="shared" ca="1" si="60"/>
        <v>#DIV/0!</v>
      </c>
      <c r="AI482" t="e">
        <f t="shared" ca="1" si="61"/>
        <v>#DIV/0!</v>
      </c>
      <c r="AJ482" t="e">
        <f t="shared" ca="1" si="62"/>
        <v>#DIV/0!</v>
      </c>
      <c r="AK482">
        <f t="shared" si="63"/>
        <v>1</v>
      </c>
    </row>
    <row r="483" spans="1:37">
      <c r="A483" s="2" t="s">
        <v>629</v>
      </c>
      <c r="B483" s="3" t="s">
        <v>646</v>
      </c>
      <c r="C483" s="3">
        <v>11134000</v>
      </c>
      <c r="D483" t="e">
        <v>#N/A</v>
      </c>
      <c r="E483" t="e">
        <v>#N/A</v>
      </c>
      <c r="F483" s="12" t="s">
        <v>23</v>
      </c>
      <c r="G483" s="5">
        <v>600000</v>
      </c>
      <c r="H483" t="s">
        <v>36</v>
      </c>
      <c r="I483">
        <v>493000</v>
      </c>
      <c r="J483" t="s">
        <v>107</v>
      </c>
      <c r="K483">
        <v>265000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>
        <v>17.440000000000001</v>
      </c>
      <c r="W483">
        <v>12492000</v>
      </c>
      <c r="X483">
        <f t="shared" si="56"/>
        <v>12492000</v>
      </c>
      <c r="Y483">
        <f t="shared" si="57"/>
        <v>0</v>
      </c>
      <c r="Z483" cm="1">
        <f t="array" aca="1" ref="Z483" ca="1">SumCellsByColor($B483:$U483,Z$2)</f>
        <v>11134000</v>
      </c>
      <c r="AA483" cm="1">
        <f t="array" aca="1" ref="AA483" ca="1">SumCellsByColor($B483:$U483,AA$2)</f>
        <v>0</v>
      </c>
      <c r="AB483" cm="1">
        <f t="array" aca="1" ref="AB483" ca="1">SumCellsByColor($B483:$U483,AB$2)</f>
        <v>600000</v>
      </c>
      <c r="AC483" cm="1">
        <f t="array" aca="1" ref="AC483" ca="1">SumCellsByColor($B483:$U483,AC$2)</f>
        <v>0</v>
      </c>
      <c r="AD483" cm="1">
        <f t="array" aca="1" ref="AD483" ca="1">IFERROR(SumCellsByColor($B483:$U483,AD$2), 0)</f>
        <v>0</v>
      </c>
      <c r="AE483" t="e" cm="1">
        <f t="array" aca="1" ref="AE483" ca="1">SumCellsByColor($B483:$U483,AE$2)</f>
        <v>#VALUE!</v>
      </c>
      <c r="AF483">
        <f t="shared" ca="1" si="58"/>
        <v>4.8030739673390971E-2</v>
      </c>
      <c r="AG483">
        <f t="shared" ca="1" si="59"/>
        <v>0.89129042587255847</v>
      </c>
      <c r="AH483">
        <f t="shared" ca="1" si="60"/>
        <v>4.8030739673390971E-2</v>
      </c>
      <c r="AI483">
        <f t="shared" ca="1" si="61"/>
        <v>0.89129042587255847</v>
      </c>
      <c r="AJ483">
        <f t="shared" ca="1" si="62"/>
        <v>0</v>
      </c>
      <c r="AK483">
        <f t="shared" si="63"/>
        <v>0</v>
      </c>
    </row>
    <row r="484" spans="1:37">
      <c r="A484" s="2" t="s">
        <v>630</v>
      </c>
      <c r="B484" s="3" t="s">
        <v>636</v>
      </c>
      <c r="C484" s="3">
        <v>526877</v>
      </c>
      <c r="D484" t="e">
        <v>#N/A</v>
      </c>
      <c r="E484" t="e">
        <v>#N/A</v>
      </c>
      <c r="F484" s="12" t="s">
        <v>23</v>
      </c>
      <c r="G484" s="5">
        <v>364751</v>
      </c>
      <c r="H484" t="s">
        <v>47</v>
      </c>
      <c r="I484">
        <v>64228</v>
      </c>
      <c r="J484" t="s">
        <v>58</v>
      </c>
      <c r="K484">
        <v>34512</v>
      </c>
      <c r="L484" t="s">
        <v>214</v>
      </c>
      <c r="M484">
        <v>60982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>
        <v>23.05</v>
      </c>
      <c r="W484">
        <v>795071</v>
      </c>
      <c r="X484">
        <f t="shared" si="56"/>
        <v>1051350</v>
      </c>
      <c r="Y484">
        <f t="shared" si="57"/>
        <v>-256279</v>
      </c>
      <c r="Z484" cm="1">
        <f t="array" aca="1" ref="Z484" ca="1">SumCellsByColor($B484:$U484,Z$2)</f>
        <v>526877</v>
      </c>
      <c r="AA484" cm="1">
        <f t="array" aca="1" ref="AA484" ca="1">SumCellsByColor($B484:$U484,AA$2)</f>
        <v>0</v>
      </c>
      <c r="AB484" cm="1">
        <f t="array" aca="1" ref="AB484" ca="1">SumCellsByColor($B484:$U484,AB$2)</f>
        <v>364751</v>
      </c>
      <c r="AC484" cm="1">
        <f t="array" aca="1" ref="AC484" ca="1">SumCellsByColor($B484:$U484,AC$2)</f>
        <v>0</v>
      </c>
      <c r="AD484" cm="1">
        <f t="array" aca="1" ref="AD484" ca="1">IFERROR(SumCellsByColor($B484:$U484,AD$2), 0)</f>
        <v>0</v>
      </c>
      <c r="AE484" t="e" cm="1">
        <f t="array" aca="1" ref="AE484" ca="1">SumCellsByColor($B484:$U484,AE$2)</f>
        <v>#VALUE!</v>
      </c>
      <c r="AF484">
        <f t="shared" ca="1" si="58"/>
        <v>0.34693584439054548</v>
      </c>
      <c r="AG484">
        <f t="shared" ca="1" si="59"/>
        <v>0.50114329195795881</v>
      </c>
      <c r="AH484">
        <f t="shared" ca="1" si="60"/>
        <v>0.34693584439054548</v>
      </c>
      <c r="AI484">
        <f t="shared" ca="1" si="61"/>
        <v>0.50114329195795881</v>
      </c>
      <c r="AJ484">
        <f t="shared" ca="1" si="62"/>
        <v>0</v>
      </c>
      <c r="AK484">
        <f t="shared" si="63"/>
        <v>0</v>
      </c>
    </row>
    <row r="485" spans="1:37">
      <c r="A485" s="2" t="s">
        <v>631</v>
      </c>
      <c r="B485" s="3" t="s">
        <v>636</v>
      </c>
      <c r="C485" s="3">
        <v>26585000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>
        <v>25.17</v>
      </c>
      <c r="W485">
        <v>27568000</v>
      </c>
      <c r="X485">
        <f t="shared" si="56"/>
        <v>26585000</v>
      </c>
      <c r="Y485">
        <f t="shared" si="57"/>
        <v>983000</v>
      </c>
      <c r="Z485" cm="1">
        <f t="array" aca="1" ref="Z485" ca="1">SumCellsByColor($B485:$U485,Z$2)</f>
        <v>26585000</v>
      </c>
      <c r="AA485" cm="1">
        <f t="array" aca="1" ref="AA485" ca="1">SumCellsByColor($B485:$U485,AA$2)</f>
        <v>0</v>
      </c>
      <c r="AB485" cm="1">
        <f t="array" aca="1" ref="AB485" ca="1">SumCellsByColor($B485:$U485,AB$2)</f>
        <v>0</v>
      </c>
      <c r="AC485" cm="1">
        <f t="array" aca="1" ref="AC485" ca="1">SumCellsByColor($B485:$U485,AC$2)</f>
        <v>0</v>
      </c>
      <c r="AD485" cm="1">
        <f t="array" aca="1" ref="AD485" ca="1">IFERROR(SumCellsByColor($B485:$U485,AD$2), 0)</f>
        <v>0</v>
      </c>
      <c r="AE485" t="e" cm="1">
        <f t="array" aca="1" ref="AE485" ca="1">SumCellsByColor($B485:$U485,AE$2)</f>
        <v>#VALUE!</v>
      </c>
      <c r="AF485">
        <f t="shared" ca="1" si="58"/>
        <v>0</v>
      </c>
      <c r="AG485">
        <f t="shared" ca="1" si="59"/>
        <v>1</v>
      </c>
      <c r="AH485">
        <f t="shared" ca="1" si="60"/>
        <v>0</v>
      </c>
      <c r="AI485">
        <f t="shared" ca="1" si="61"/>
        <v>1</v>
      </c>
      <c r="AJ485">
        <f t="shared" ca="1" si="62"/>
        <v>0</v>
      </c>
      <c r="AK485">
        <f t="shared" si="63"/>
        <v>0</v>
      </c>
    </row>
    <row r="486" spans="1:37">
      <c r="A486" s="2" t="s">
        <v>632</v>
      </c>
      <c r="B486" s="3" t="s">
        <v>636</v>
      </c>
      <c r="C486" s="3">
        <v>135270</v>
      </c>
      <c r="D486" t="e">
        <v>#N/A</v>
      </c>
      <c r="E486" t="e">
        <v>#N/A</v>
      </c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>
        <v>64.510000000000005</v>
      </c>
      <c r="W486">
        <v>135270</v>
      </c>
      <c r="X486">
        <f t="shared" si="56"/>
        <v>135270</v>
      </c>
      <c r="Y486">
        <f t="shared" si="57"/>
        <v>0</v>
      </c>
      <c r="Z486" cm="1">
        <f t="array" aca="1" ref="Z486" ca="1">SumCellsByColor($B486:$U486,Z$2)</f>
        <v>135270</v>
      </c>
      <c r="AA486" cm="1">
        <f t="array" aca="1" ref="AA486" ca="1">SumCellsByColor($B486:$U486,AA$2)</f>
        <v>0</v>
      </c>
      <c r="AB486" cm="1">
        <f t="array" aca="1" ref="AB486" ca="1">SumCellsByColor($B486:$U486,AB$2)</f>
        <v>0</v>
      </c>
      <c r="AC486" cm="1">
        <f t="array" aca="1" ref="AC486" ca="1">SumCellsByColor($B486:$U486,AC$2)</f>
        <v>0</v>
      </c>
      <c r="AD486" cm="1">
        <f t="array" aca="1" ref="AD486" ca="1">IFERROR(SumCellsByColor($B486:$U486,AD$2), 0)</f>
        <v>0</v>
      </c>
      <c r="AE486" t="e" cm="1">
        <f t="array" aca="1" ref="AE486" ca="1">SumCellsByColor($B486:$U486,AE$2)</f>
        <v>#VALUE!</v>
      </c>
      <c r="AF486">
        <f t="shared" ca="1" si="58"/>
        <v>0</v>
      </c>
      <c r="AG486">
        <f t="shared" ca="1" si="59"/>
        <v>1</v>
      </c>
      <c r="AH486">
        <f t="shared" ca="1" si="60"/>
        <v>0</v>
      </c>
      <c r="AI486">
        <f t="shared" ca="1" si="61"/>
        <v>1</v>
      </c>
      <c r="AJ486">
        <f t="shared" ca="1" si="62"/>
        <v>0</v>
      </c>
      <c r="AK486">
        <f t="shared" si="63"/>
        <v>0</v>
      </c>
    </row>
    <row r="487" spans="1:37">
      <c r="A487" s="2" t="s">
        <v>633</v>
      </c>
      <c r="B487" s="3" t="s">
        <v>636</v>
      </c>
      <c r="C487" s="3">
        <v>1616315</v>
      </c>
      <c r="D487" t="e">
        <v>#N/A</v>
      </c>
      <c r="E487" t="e">
        <v>#N/A</v>
      </c>
      <c r="F487" t="s">
        <v>36</v>
      </c>
      <c r="G487">
        <v>590439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>
        <v>13.81</v>
      </c>
      <c r="W487">
        <v>2236946</v>
      </c>
      <c r="X487">
        <f t="shared" si="56"/>
        <v>2206754</v>
      </c>
      <c r="Y487">
        <f t="shared" si="57"/>
        <v>30192</v>
      </c>
      <c r="Z487" cm="1">
        <f t="array" aca="1" ref="Z487" ca="1">SumCellsByColor($B487:$U487,Z$2)</f>
        <v>1616315</v>
      </c>
      <c r="AA487" cm="1">
        <f t="array" aca="1" ref="AA487" ca="1">SumCellsByColor($B487:$U487,AA$2)</f>
        <v>0</v>
      </c>
      <c r="AB487" cm="1">
        <f t="array" aca="1" ref="AB487" ca="1">SumCellsByColor($B487:$U487,AB$2)</f>
        <v>0</v>
      </c>
      <c r="AC487" cm="1">
        <f t="array" aca="1" ref="AC487" ca="1">SumCellsByColor($B487:$U487,AC$2)</f>
        <v>0</v>
      </c>
      <c r="AD487" cm="1">
        <f t="array" aca="1" ref="AD487" ca="1">IFERROR(SumCellsByColor($B487:$U487,AD$2), 0)</f>
        <v>0</v>
      </c>
      <c r="AE487" t="e" cm="1">
        <f t="array" aca="1" ref="AE487" ca="1">SumCellsByColor($B487:$U487,AE$2)</f>
        <v>#VALUE!</v>
      </c>
      <c r="AF487">
        <f t="shared" ca="1" si="58"/>
        <v>0</v>
      </c>
      <c r="AG487">
        <f t="shared" ca="1" si="59"/>
        <v>0.73244004542418417</v>
      </c>
      <c r="AH487" t="str">
        <f t="shared" ca="1" si="60"/>
        <v>#N/A</v>
      </c>
      <c r="AI487">
        <f t="shared" ca="1" si="61"/>
        <v>0.73244004542418417</v>
      </c>
      <c r="AJ487">
        <f t="shared" ca="1" si="62"/>
        <v>1</v>
      </c>
      <c r="AK487">
        <f t="shared" si="63"/>
        <v>0</v>
      </c>
    </row>
    <row r="488" spans="1:37">
      <c r="A488" s="2" t="s">
        <v>634</v>
      </c>
      <c r="B488" s="3" t="s">
        <v>636</v>
      </c>
      <c r="C488" s="3">
        <v>1463000</v>
      </c>
      <c r="D488" t="e">
        <v>#N/A</v>
      </c>
      <c r="E488" t="e">
        <v>#N/A</v>
      </c>
      <c r="F488" s="12" t="s">
        <v>23</v>
      </c>
      <c r="G488" s="5">
        <v>485000</v>
      </c>
      <c r="H488" t="s">
        <v>58</v>
      </c>
      <c r="I488">
        <v>10000</v>
      </c>
      <c r="J488" t="e">
        <v>#N/A</v>
      </c>
      <c r="K488" t="e">
        <v>#N/A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>
        <v>-11.21</v>
      </c>
      <c r="W488">
        <v>1957580</v>
      </c>
      <c r="X488">
        <f t="shared" si="56"/>
        <v>1958000</v>
      </c>
      <c r="Y488">
        <f t="shared" si="57"/>
        <v>-420</v>
      </c>
      <c r="Z488" cm="1">
        <f t="array" aca="1" ref="Z488" ca="1">SumCellsByColor($B488:$U488,Z$2)</f>
        <v>1463000</v>
      </c>
      <c r="AA488" cm="1">
        <f t="array" aca="1" ref="AA488" ca="1">SumCellsByColor($B488:$U488,AA$2)</f>
        <v>0</v>
      </c>
      <c r="AB488" cm="1">
        <f t="array" aca="1" ref="AB488" ca="1">SumCellsByColor($B488:$U488,AB$2)</f>
        <v>485000</v>
      </c>
      <c r="AC488" cm="1">
        <f t="array" aca="1" ref="AC488" ca="1">SumCellsByColor($B488:$U488,AC$2)</f>
        <v>0</v>
      </c>
      <c r="AD488" cm="1">
        <f t="array" aca="1" ref="AD488" ca="1">IFERROR(SumCellsByColor($B488:$U488,AD$2), 0)</f>
        <v>0</v>
      </c>
      <c r="AE488" t="e" cm="1">
        <f t="array" aca="1" ref="AE488" ca="1">SumCellsByColor($B488:$U488,AE$2)</f>
        <v>#VALUE!</v>
      </c>
      <c r="AF488">
        <f t="shared" ca="1" si="58"/>
        <v>0.24770173646578142</v>
      </c>
      <c r="AG488">
        <f t="shared" ca="1" si="59"/>
        <v>0.7471910112359551</v>
      </c>
      <c r="AH488">
        <f t="shared" ca="1" si="60"/>
        <v>0.24770173646578142</v>
      </c>
      <c r="AI488">
        <f t="shared" ca="1" si="61"/>
        <v>0.7471910112359551</v>
      </c>
      <c r="AJ488">
        <f t="shared" ca="1" si="62"/>
        <v>0</v>
      </c>
      <c r="AK488">
        <f t="shared" si="63"/>
        <v>0</v>
      </c>
    </row>
    <row r="489" spans="1:37">
      <c r="A489" s="2" t="s">
        <v>635</v>
      </c>
      <c r="B489" t="e">
        <v>#N/A</v>
      </c>
      <c r="C489" t="e">
        <v>#N/A</v>
      </c>
      <c r="D489" t="e">
        <v>#N/A</v>
      </c>
      <c r="E489" t="e">
        <v>#N/A</v>
      </c>
      <c r="F489" t="e">
        <v>#N/A</v>
      </c>
      <c r="G489" t="e">
        <v>#N/A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 t="e">
        <v>#N/A</v>
      </c>
      <c r="W489" t="e">
        <v>#N/A</v>
      </c>
      <c r="X489">
        <f t="shared" si="56"/>
        <v>0</v>
      </c>
      <c r="Y489" t="e">
        <f t="shared" si="57"/>
        <v>#N/A</v>
      </c>
      <c r="Z489" cm="1">
        <f t="array" aca="1" ref="Z489" ca="1">SumCellsByColor($B489:$U489,Z$2)</f>
        <v>0</v>
      </c>
      <c r="AA489" cm="1">
        <f t="array" aca="1" ref="AA489" ca="1">SumCellsByColor($B489:$U489,AA$2)</f>
        <v>0</v>
      </c>
      <c r="AB489" cm="1">
        <f t="array" aca="1" ref="AB489" ca="1">SumCellsByColor($B489:$U489,AB$2)</f>
        <v>0</v>
      </c>
      <c r="AC489" cm="1">
        <f t="array" aca="1" ref="AC489" ca="1">SumCellsByColor($B489:$U489,AC$2)</f>
        <v>0</v>
      </c>
      <c r="AD489" cm="1">
        <f t="array" aca="1" ref="AD489" ca="1">IFERROR(SumCellsByColor($B489:$U489,AD$2), 0)</f>
        <v>0</v>
      </c>
      <c r="AE489" t="e" cm="1">
        <f t="array" aca="1" ref="AE489" ca="1">SumCellsByColor($B489:$U489,AE$2)</f>
        <v>#VALUE!</v>
      </c>
      <c r="AF489" t="e">
        <f t="shared" ca="1" si="58"/>
        <v>#DIV/0!</v>
      </c>
      <c r="AG489" t="e">
        <f t="shared" ca="1" si="59"/>
        <v>#DIV/0!</v>
      </c>
      <c r="AH489" t="e">
        <f t="shared" ca="1" si="60"/>
        <v>#DIV/0!</v>
      </c>
      <c r="AI489" t="e">
        <f t="shared" ca="1" si="61"/>
        <v>#DIV/0!</v>
      </c>
      <c r="AJ489" t="e">
        <f t="shared" ca="1" si="62"/>
        <v>#DIV/0!</v>
      </c>
      <c r="AK489">
        <f t="shared" si="63"/>
        <v>1</v>
      </c>
    </row>
    <row r="490" spans="1:37">
      <c r="A490" s="2" t="s">
        <v>647</v>
      </c>
      <c r="B490" s="3" t="s">
        <v>636</v>
      </c>
      <c r="C490" s="3">
        <v>12679000</v>
      </c>
      <c r="D490" t="e">
        <v>#N/A</v>
      </c>
      <c r="E490" t="e">
        <v>#N/A</v>
      </c>
      <c r="F490" t="s">
        <v>36</v>
      </c>
      <c r="G490">
        <v>770000</v>
      </c>
      <c r="H490" t="s">
        <v>47</v>
      </c>
      <c r="I490">
        <v>1648000</v>
      </c>
      <c r="J490" s="12" t="s">
        <v>23</v>
      </c>
      <c r="K490" s="5">
        <v>533000</v>
      </c>
      <c r="L490" t="s">
        <v>7</v>
      </c>
      <c r="M490">
        <v>350000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>
        <v>11.2</v>
      </c>
      <c r="W490">
        <v>15980000</v>
      </c>
      <c r="X490">
        <f t="shared" si="56"/>
        <v>15980000</v>
      </c>
      <c r="Y490">
        <f t="shared" si="57"/>
        <v>0</v>
      </c>
      <c r="Z490" cm="1">
        <f t="array" aca="1" ref="Z490" ca="1">SumCellsByColor($B490:$U490,Z$2)</f>
        <v>12679000</v>
      </c>
      <c r="AA490" cm="1">
        <f t="array" aca="1" ref="AA490" ca="1">SumCellsByColor($B490:$U490,AA$2)</f>
        <v>0</v>
      </c>
      <c r="AB490" cm="1">
        <f t="array" aca="1" ref="AB490" ca="1">SumCellsByColor($B490:$U490,AB$2)</f>
        <v>533000</v>
      </c>
      <c r="AC490" cm="1">
        <f t="array" aca="1" ref="AC490" ca="1">SumCellsByColor($B490:$U490,AC$2)</f>
        <v>0</v>
      </c>
      <c r="AD490" cm="1">
        <f t="array" aca="1" ref="AD490" ca="1">IFERROR(SumCellsByColor($B490:$U490,AD$2), 0)</f>
        <v>0</v>
      </c>
      <c r="AE490" t="e" cm="1">
        <f t="array" aca="1" ref="AE490" ca="1">SumCellsByColor($B490:$U490,AE$2)</f>
        <v>#VALUE!</v>
      </c>
      <c r="AF490">
        <f t="shared" ca="1" si="58"/>
        <v>3.3354192740926158E-2</v>
      </c>
      <c r="AG490">
        <f t="shared" ca="1" si="59"/>
        <v>0.79342928660826029</v>
      </c>
      <c r="AH490">
        <f t="shared" ca="1" si="60"/>
        <v>3.3354192740926158E-2</v>
      </c>
      <c r="AI490">
        <f t="shared" ca="1" si="61"/>
        <v>0.79342928660826029</v>
      </c>
      <c r="AJ490">
        <f t="shared" ca="1" si="62"/>
        <v>0</v>
      </c>
      <c r="AK490">
        <f t="shared" si="63"/>
        <v>0</v>
      </c>
    </row>
    <row r="491" spans="1:37">
      <c r="A491" s="2" t="s">
        <v>648</v>
      </c>
      <c r="B491" s="4" t="s">
        <v>117</v>
      </c>
      <c r="C491" s="4">
        <v>6223000</v>
      </c>
      <c r="D491" t="e">
        <v>#N/A</v>
      </c>
      <c r="E491" t="e">
        <v>#N/A</v>
      </c>
      <c r="F491" s="12" t="s">
        <v>23</v>
      </c>
      <c r="G491" s="5">
        <v>2156000</v>
      </c>
      <c r="H491" t="s">
        <v>37</v>
      </c>
      <c r="I491">
        <v>1706000</v>
      </c>
      <c r="J491" t="s">
        <v>58</v>
      </c>
      <c r="K491">
        <v>390000</v>
      </c>
      <c r="L491" t="s">
        <v>649</v>
      </c>
      <c r="M491">
        <v>-150000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>
        <v>7.95</v>
      </c>
      <c r="W491">
        <v>10325000</v>
      </c>
      <c r="X491">
        <f t="shared" si="56"/>
        <v>10325000</v>
      </c>
      <c r="Y491">
        <f t="shared" si="57"/>
        <v>0</v>
      </c>
      <c r="Z491" cm="1">
        <f t="array" aca="1" ref="Z491" ca="1">SumCellsByColor($B491:$U491,Z$2)</f>
        <v>0</v>
      </c>
      <c r="AA491" cm="1">
        <f t="array" aca="1" ref="AA491" ca="1">SumCellsByColor($B491:$U491,AA$2)</f>
        <v>6223000</v>
      </c>
      <c r="AB491" cm="1">
        <f t="array" aca="1" ref="AB491" ca="1">SumCellsByColor($B491:$U491,AB$2)</f>
        <v>2156000</v>
      </c>
      <c r="AC491" cm="1">
        <f t="array" aca="1" ref="AC491" ca="1">SumCellsByColor($B491:$U491,AC$2)</f>
        <v>0</v>
      </c>
      <c r="AD491" cm="1">
        <f t="array" aca="1" ref="AD491" ca="1">IFERROR(SumCellsByColor($B491:$U491,AD$2), 0)</f>
        <v>0</v>
      </c>
      <c r="AE491" t="e" cm="1">
        <f t="array" aca="1" ref="AE491" ca="1">SumCellsByColor($B491:$U491,AE$2)</f>
        <v>#VALUE!</v>
      </c>
      <c r="AF491">
        <f t="shared" ca="1" si="58"/>
        <v>0.20881355932203391</v>
      </c>
      <c r="AG491">
        <f t="shared" ca="1" si="59"/>
        <v>0</v>
      </c>
      <c r="AH491">
        <f t="shared" ca="1" si="60"/>
        <v>0.20881355932203391</v>
      </c>
      <c r="AI491">
        <f t="shared" ca="1" si="61"/>
        <v>0.60271186440677971</v>
      </c>
      <c r="AJ491">
        <f t="shared" ca="1" si="62"/>
        <v>0</v>
      </c>
      <c r="AK491">
        <f t="shared" si="63"/>
        <v>0</v>
      </c>
    </row>
    <row r="492" spans="1:37">
      <c r="A492" s="2" t="s">
        <v>650</v>
      </c>
      <c r="B492" s="3" t="s">
        <v>636</v>
      </c>
      <c r="C492" s="3">
        <v>1838630</v>
      </c>
      <c r="D492" t="e">
        <v>#N/A</v>
      </c>
      <c r="E492" t="e">
        <v>#N/A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>
        <v>5.84</v>
      </c>
      <c r="W492">
        <v>1838630</v>
      </c>
      <c r="X492">
        <f t="shared" si="56"/>
        <v>1838630</v>
      </c>
      <c r="Y492">
        <f t="shared" si="57"/>
        <v>0</v>
      </c>
      <c r="Z492" cm="1">
        <f t="array" aca="1" ref="Z492" ca="1">SumCellsByColor($B492:$U492,Z$2)</f>
        <v>1838630</v>
      </c>
      <c r="AA492" cm="1">
        <f t="array" aca="1" ref="AA492" ca="1">SumCellsByColor($B492:$U492,AA$2)</f>
        <v>0</v>
      </c>
      <c r="AB492" cm="1">
        <f t="array" aca="1" ref="AB492" ca="1">SumCellsByColor($B492:$U492,AB$2)</f>
        <v>0</v>
      </c>
      <c r="AC492" cm="1">
        <f t="array" aca="1" ref="AC492" ca="1">SumCellsByColor($B492:$U492,AC$2)</f>
        <v>0</v>
      </c>
      <c r="AD492" cm="1">
        <f t="array" aca="1" ref="AD492" ca="1">IFERROR(SumCellsByColor($B492:$U492,AD$2), 0)</f>
        <v>0</v>
      </c>
      <c r="AE492" t="e" cm="1">
        <f t="array" aca="1" ref="AE492" ca="1">SumCellsByColor($B492:$U492,AE$2)</f>
        <v>#VALUE!</v>
      </c>
      <c r="AF492">
        <f t="shared" ca="1" si="58"/>
        <v>0</v>
      </c>
      <c r="AG492">
        <f t="shared" ca="1" si="59"/>
        <v>1</v>
      </c>
      <c r="AH492">
        <f t="shared" ca="1" si="60"/>
        <v>0</v>
      </c>
      <c r="AI492">
        <f t="shared" ca="1" si="61"/>
        <v>1</v>
      </c>
      <c r="AJ492">
        <f t="shared" ca="1" si="62"/>
        <v>0</v>
      </c>
      <c r="AK492">
        <f t="shared" si="63"/>
        <v>0</v>
      </c>
    </row>
    <row r="493" spans="1:37">
      <c r="A493" s="2" t="s">
        <v>651</v>
      </c>
      <c r="B493" s="3" t="s">
        <v>636</v>
      </c>
      <c r="C493" s="3">
        <v>10096200</v>
      </c>
      <c r="D493" t="e">
        <v>#N/A</v>
      </c>
      <c r="E493" t="e">
        <v>#N/A</v>
      </c>
      <c r="F493" t="s">
        <v>123</v>
      </c>
      <c r="G493">
        <v>301800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>
        <v>16.16</v>
      </c>
      <c r="W493">
        <v>10398000</v>
      </c>
      <c r="X493">
        <f t="shared" si="56"/>
        <v>10398000</v>
      </c>
      <c r="Y493">
        <f t="shared" si="57"/>
        <v>0</v>
      </c>
      <c r="Z493" cm="1">
        <f t="array" aca="1" ref="Z493" ca="1">SumCellsByColor($B493:$U493,Z$2)</f>
        <v>10096200</v>
      </c>
      <c r="AA493" cm="1">
        <f t="array" aca="1" ref="AA493" ca="1">SumCellsByColor($B493:$U493,AA$2)</f>
        <v>0</v>
      </c>
      <c r="AB493" cm="1">
        <f t="array" aca="1" ref="AB493" ca="1">SumCellsByColor($B493:$U493,AB$2)</f>
        <v>0</v>
      </c>
      <c r="AC493" cm="1">
        <f t="array" aca="1" ref="AC493" ca="1">SumCellsByColor($B493:$U493,AC$2)</f>
        <v>0</v>
      </c>
      <c r="AD493" cm="1">
        <f t="array" aca="1" ref="AD493" ca="1">IFERROR(SumCellsByColor($B493:$U493,AD$2), 0)</f>
        <v>0</v>
      </c>
      <c r="AE493" t="e" cm="1">
        <f t="array" aca="1" ref="AE493" ca="1">SumCellsByColor($B493:$U493,AE$2)</f>
        <v>#VALUE!</v>
      </c>
      <c r="AF493">
        <f t="shared" ca="1" si="58"/>
        <v>0</v>
      </c>
      <c r="AG493">
        <f t="shared" ca="1" si="59"/>
        <v>0.9709751875360646</v>
      </c>
      <c r="AH493" t="str">
        <f t="shared" ca="1" si="60"/>
        <v>#N/A</v>
      </c>
      <c r="AI493">
        <f t="shared" ca="1" si="61"/>
        <v>0.9709751875360646</v>
      </c>
      <c r="AJ493">
        <f t="shared" ca="1" si="62"/>
        <v>1</v>
      </c>
      <c r="AK493">
        <f t="shared" si="63"/>
        <v>0</v>
      </c>
    </row>
    <row r="494" spans="1:37">
      <c r="A494" s="2" t="s">
        <v>652</v>
      </c>
      <c r="B494" s="4" t="s">
        <v>334</v>
      </c>
      <c r="C494" s="4">
        <v>906006</v>
      </c>
      <c r="D494" t="e">
        <v>#N/A</v>
      </c>
      <c r="E494" t="e">
        <v>#N/A</v>
      </c>
      <c r="F494" s="12" t="s">
        <v>23</v>
      </c>
      <c r="G494" s="5">
        <v>908624</v>
      </c>
      <c r="H494" t="s">
        <v>58</v>
      </c>
      <c r="I494">
        <v>244224</v>
      </c>
      <c r="J494" t="s">
        <v>682</v>
      </c>
      <c r="K494">
        <v>71461</v>
      </c>
      <c r="L494" t="s">
        <v>123</v>
      </c>
      <c r="M494">
        <v>15391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>
        <v>18.18</v>
      </c>
      <c r="W494">
        <v>2145706</v>
      </c>
      <c r="X494">
        <f t="shared" si="56"/>
        <v>2145706</v>
      </c>
      <c r="Y494">
        <f t="shared" si="57"/>
        <v>0</v>
      </c>
      <c r="Z494" cm="1">
        <f t="array" aca="1" ref="Z494" ca="1">SumCellsByColor($B494:$U494,Z$2)</f>
        <v>0</v>
      </c>
      <c r="AA494" cm="1">
        <f t="array" aca="1" ref="AA494" ca="1">SumCellsByColor($B494:$U494,AA$2)</f>
        <v>906006</v>
      </c>
      <c r="AB494" cm="1">
        <f t="array" aca="1" ref="AB494" ca="1">SumCellsByColor($B494:$U494,AB$2)</f>
        <v>908624</v>
      </c>
      <c r="AC494" cm="1">
        <f t="array" aca="1" ref="AC494" ca="1">SumCellsByColor($B494:$U494,AC$2)</f>
        <v>0</v>
      </c>
      <c r="AD494" cm="1">
        <f t="array" aca="1" ref="AD494" ca="1">IFERROR(SumCellsByColor($B494:$U494,AD$2), 0)</f>
        <v>0</v>
      </c>
      <c r="AE494" t="e" cm="1">
        <f t="array" aca="1" ref="AE494" ca="1">SumCellsByColor($B494:$U494,AE$2)</f>
        <v>#VALUE!</v>
      </c>
      <c r="AF494">
        <f t="shared" ca="1" si="58"/>
        <v>0.4234615553109326</v>
      </c>
      <c r="AG494">
        <f t="shared" ca="1" si="59"/>
        <v>0</v>
      </c>
      <c r="AH494">
        <f t="shared" ca="1" si="60"/>
        <v>0.4234615553109326</v>
      </c>
      <c r="AI494">
        <f t="shared" ca="1" si="61"/>
        <v>0.42224144407481734</v>
      </c>
      <c r="AJ494">
        <f t="shared" ca="1" si="62"/>
        <v>0</v>
      </c>
      <c r="AK494">
        <f t="shared" si="63"/>
        <v>0</v>
      </c>
    </row>
    <row r="495" spans="1:37">
      <c r="A495" s="2" t="s">
        <v>653</v>
      </c>
      <c r="B495" s="3" t="s">
        <v>636</v>
      </c>
      <c r="C495" s="3">
        <v>8007600</v>
      </c>
      <c r="D495" t="e">
        <v>#N/A</v>
      </c>
      <c r="E495" t="e">
        <v>#N/A</v>
      </c>
      <c r="F495" s="11" t="s">
        <v>33</v>
      </c>
      <c r="G495" s="10">
        <v>898100</v>
      </c>
      <c r="H495" t="s">
        <v>96</v>
      </c>
      <c r="I495">
        <v>4357100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>
        <v>6.79</v>
      </c>
      <c r="W495">
        <v>13262754</v>
      </c>
      <c r="X495">
        <f t="shared" si="56"/>
        <v>13262800</v>
      </c>
      <c r="Y495">
        <f t="shared" si="57"/>
        <v>-46</v>
      </c>
      <c r="Z495" cm="1">
        <f t="array" aca="1" ref="Z495" ca="1">SumCellsByColor($B495:$U495,Z$2)</f>
        <v>8007600</v>
      </c>
      <c r="AA495" cm="1">
        <f t="array" aca="1" ref="AA495" ca="1">SumCellsByColor($B495:$U495,AA$2)</f>
        <v>0</v>
      </c>
      <c r="AB495" cm="1">
        <f t="array" aca="1" ref="AB495" ca="1">SumCellsByColor($B495:$U495,AB$2)</f>
        <v>0</v>
      </c>
      <c r="AC495" cm="1">
        <f t="array" aca="1" ref="AC495" ca="1">SumCellsByColor($B495:$U495,AC$2)</f>
        <v>0</v>
      </c>
      <c r="AD495" cm="1">
        <f t="array" aca="1" ref="AD495" ca="1">IFERROR(SumCellsByColor($B495:$U495,AD$2), 0)</f>
        <v>898100</v>
      </c>
      <c r="AE495" t="e" cm="1">
        <f t="array" aca="1" ref="AE495" ca="1">SumCellsByColor($B495:$U495,AE$2)</f>
        <v>#VALUE!</v>
      </c>
      <c r="AF495">
        <f t="shared" ca="1" si="58"/>
        <v>6.771571613837199E-2</v>
      </c>
      <c r="AG495">
        <f t="shared" ca="1" si="59"/>
        <v>0.60376391108966432</v>
      </c>
      <c r="AH495">
        <f t="shared" ca="1" si="60"/>
        <v>6.771571613837199E-2</v>
      </c>
      <c r="AI495">
        <f t="shared" ca="1" si="61"/>
        <v>0.60376391108966432</v>
      </c>
      <c r="AJ495">
        <f t="shared" ca="1" si="62"/>
        <v>0</v>
      </c>
      <c r="AK495">
        <f t="shared" si="63"/>
        <v>0</v>
      </c>
    </row>
    <row r="496" spans="1:37">
      <c r="A496" s="2" t="s">
        <v>654</v>
      </c>
      <c r="B496" s="3" t="s">
        <v>636</v>
      </c>
      <c r="C496" s="3">
        <v>87</v>
      </c>
      <c r="D496" t="e">
        <v>#N/A</v>
      </c>
      <c r="E496" t="e">
        <v>#N/A</v>
      </c>
      <c r="F496" t="e">
        <v>#N/A</v>
      </c>
      <c r="G496" t="e">
        <v>#N/A</v>
      </c>
      <c r="H496" t="e">
        <v>#N/A</v>
      </c>
      <c r="I496" t="e">
        <v>#N/A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>
        <v>-4491.95</v>
      </c>
      <c r="W496">
        <v>87</v>
      </c>
      <c r="X496">
        <f t="shared" si="56"/>
        <v>87</v>
      </c>
      <c r="Y496">
        <f t="shared" si="57"/>
        <v>0</v>
      </c>
      <c r="Z496" cm="1">
        <f t="array" aca="1" ref="Z496" ca="1">SumCellsByColor($B496:$U496,Z$2)</f>
        <v>87</v>
      </c>
      <c r="AA496" cm="1">
        <f t="array" aca="1" ref="AA496" ca="1">SumCellsByColor($B496:$U496,AA$2)</f>
        <v>0</v>
      </c>
      <c r="AB496" cm="1">
        <f t="array" aca="1" ref="AB496" ca="1">SumCellsByColor($B496:$U496,AB$2)</f>
        <v>0</v>
      </c>
      <c r="AC496" cm="1">
        <f t="array" aca="1" ref="AC496" ca="1">SumCellsByColor($B496:$U496,AC$2)</f>
        <v>0</v>
      </c>
      <c r="AD496" cm="1">
        <f t="array" aca="1" ref="AD496" ca="1">IFERROR(SumCellsByColor($B496:$U496,AD$2), 0)</f>
        <v>0</v>
      </c>
      <c r="AE496" t="e" cm="1">
        <f t="array" aca="1" ref="AE496" ca="1">SumCellsByColor($B496:$U496,AE$2)</f>
        <v>#VALUE!</v>
      </c>
      <c r="AF496">
        <f t="shared" ca="1" si="58"/>
        <v>0</v>
      </c>
      <c r="AG496">
        <f t="shared" ca="1" si="59"/>
        <v>1</v>
      </c>
      <c r="AH496">
        <f t="shared" ca="1" si="60"/>
        <v>0</v>
      </c>
      <c r="AI496">
        <f t="shared" ca="1" si="61"/>
        <v>1</v>
      </c>
      <c r="AJ496">
        <f t="shared" ca="1" si="62"/>
        <v>0</v>
      </c>
      <c r="AK496">
        <f t="shared" si="63"/>
        <v>0</v>
      </c>
    </row>
    <row r="497" spans="1:37">
      <c r="A497" s="2" t="s">
        <v>655</v>
      </c>
      <c r="B497" s="3" t="s">
        <v>636</v>
      </c>
      <c r="C497" s="3">
        <v>11591796</v>
      </c>
      <c r="D497" t="e">
        <v>#N/A</v>
      </c>
      <c r="E497" t="e">
        <v>#N/A</v>
      </c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>
        <v>13.14</v>
      </c>
      <c r="W497">
        <v>11409082</v>
      </c>
      <c r="X497">
        <f t="shared" si="56"/>
        <v>11591796</v>
      </c>
      <c r="Y497">
        <f t="shared" si="57"/>
        <v>-182714</v>
      </c>
      <c r="Z497" cm="1">
        <f t="array" aca="1" ref="Z497" ca="1">SumCellsByColor($B497:$U497,Z$2)</f>
        <v>11591796</v>
      </c>
      <c r="AA497" cm="1">
        <f t="array" aca="1" ref="AA497" ca="1">SumCellsByColor($B497:$U497,AA$2)</f>
        <v>0</v>
      </c>
      <c r="AB497" cm="1">
        <f t="array" aca="1" ref="AB497" ca="1">SumCellsByColor($B497:$U497,AB$2)</f>
        <v>0</v>
      </c>
      <c r="AC497" cm="1">
        <f t="array" aca="1" ref="AC497" ca="1">SumCellsByColor($B497:$U497,AC$2)</f>
        <v>0</v>
      </c>
      <c r="AD497" cm="1">
        <f t="array" aca="1" ref="AD497" ca="1">IFERROR(SumCellsByColor($B497:$U497,AD$2), 0)</f>
        <v>0</v>
      </c>
      <c r="AE497" t="e" cm="1">
        <f t="array" aca="1" ref="AE497" ca="1">SumCellsByColor($B497:$U497,AE$2)</f>
        <v>#VALUE!</v>
      </c>
      <c r="AF497">
        <f t="shared" ca="1" si="58"/>
        <v>0</v>
      </c>
      <c r="AG497">
        <f t="shared" ca="1" si="59"/>
        <v>1</v>
      </c>
      <c r="AH497">
        <f t="shared" ca="1" si="60"/>
        <v>0</v>
      </c>
      <c r="AI497">
        <f t="shared" ca="1" si="61"/>
        <v>1</v>
      </c>
      <c r="AJ497">
        <f t="shared" ca="1" si="62"/>
        <v>0</v>
      </c>
      <c r="AK497">
        <f t="shared" si="63"/>
        <v>0</v>
      </c>
    </row>
    <row r="498" spans="1:37">
      <c r="A498" s="2" t="s">
        <v>656</v>
      </c>
      <c r="B498" s="3" t="s">
        <v>636</v>
      </c>
      <c r="C498" s="3">
        <v>681078</v>
      </c>
      <c r="D498" t="e">
        <v>#N/A</v>
      </c>
      <c r="E498" t="e">
        <v>#N/A</v>
      </c>
      <c r="F498" s="12" t="s">
        <v>23</v>
      </c>
      <c r="G498" s="5">
        <v>201772</v>
      </c>
      <c r="H498" t="s">
        <v>47</v>
      </c>
      <c r="I498">
        <v>82581</v>
      </c>
      <c r="J498" t="s">
        <v>705</v>
      </c>
      <c r="K498">
        <v>55562</v>
      </c>
      <c r="L498" t="e">
        <v>#N/A</v>
      </c>
      <c r="M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>
        <v>29.12</v>
      </c>
      <c r="W498">
        <v>1020993</v>
      </c>
      <c r="X498">
        <f t="shared" si="56"/>
        <v>1020993</v>
      </c>
      <c r="Y498">
        <f t="shared" si="57"/>
        <v>0</v>
      </c>
      <c r="Z498" cm="1">
        <f t="array" aca="1" ref="Z498" ca="1">SumCellsByColor($B498:$U498,Z$2)</f>
        <v>681078</v>
      </c>
      <c r="AA498" cm="1">
        <f t="array" aca="1" ref="AA498" ca="1">SumCellsByColor($B498:$U498,AA$2)</f>
        <v>0</v>
      </c>
      <c r="AB498" cm="1">
        <f t="array" aca="1" ref="AB498" ca="1">SumCellsByColor($B498:$U498,AB$2)</f>
        <v>201772</v>
      </c>
      <c r="AC498" cm="1">
        <f t="array" aca="1" ref="AC498" ca="1">SumCellsByColor($B498:$U498,AC$2)</f>
        <v>0</v>
      </c>
      <c r="AD498" cm="1">
        <f t="array" aca="1" ref="AD498" ca="1">IFERROR(SumCellsByColor($B498:$U498,AD$2), 0)</f>
        <v>0</v>
      </c>
      <c r="AE498" t="e" cm="1">
        <f t="array" aca="1" ref="AE498" ca="1">SumCellsByColor($B498:$U498,AE$2)</f>
        <v>#VALUE!</v>
      </c>
      <c r="AF498">
        <f t="shared" ca="1" si="58"/>
        <v>0.19762329418517072</v>
      </c>
      <c r="AG498">
        <f t="shared" ca="1" si="59"/>
        <v>0.6670741131427933</v>
      </c>
      <c r="AH498">
        <f t="shared" ca="1" si="60"/>
        <v>0.19762329418517072</v>
      </c>
      <c r="AI498">
        <f t="shared" ca="1" si="61"/>
        <v>0.6670741131427933</v>
      </c>
      <c r="AJ498">
        <f t="shared" ca="1" si="62"/>
        <v>0</v>
      </c>
      <c r="AK498">
        <f t="shared" si="63"/>
        <v>0</v>
      </c>
    </row>
    <row r="499" spans="1:37">
      <c r="A499" s="2" t="s">
        <v>657</v>
      </c>
      <c r="B499" s="3" t="s">
        <v>636</v>
      </c>
      <c r="C499" s="3">
        <v>10397000</v>
      </c>
      <c r="D499" t="e">
        <v>#N/A</v>
      </c>
      <c r="E499" t="e">
        <v>#N/A</v>
      </c>
      <c r="F499" s="12" t="s">
        <v>23</v>
      </c>
      <c r="G499" s="5">
        <v>4870000</v>
      </c>
      <c r="H499" t="s">
        <v>123</v>
      </c>
      <c r="I499">
        <v>3434000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>
        <v>1.66</v>
      </c>
      <c r="W499">
        <v>18701000</v>
      </c>
      <c r="X499">
        <f t="shared" si="56"/>
        <v>18701000</v>
      </c>
      <c r="Y499">
        <f t="shared" si="57"/>
        <v>0</v>
      </c>
      <c r="Z499" cm="1">
        <f t="array" aca="1" ref="Z499" ca="1">SumCellsByColor($B499:$U499,Z$2)</f>
        <v>10397000</v>
      </c>
      <c r="AA499" cm="1">
        <f t="array" aca="1" ref="AA499" ca="1">SumCellsByColor($B499:$U499,AA$2)</f>
        <v>0</v>
      </c>
      <c r="AB499" cm="1">
        <f t="array" aca="1" ref="AB499" ca="1">SumCellsByColor($B499:$U499,AB$2)</f>
        <v>4870000</v>
      </c>
      <c r="AC499" cm="1">
        <f t="array" aca="1" ref="AC499" ca="1">SumCellsByColor($B499:$U499,AC$2)</f>
        <v>0</v>
      </c>
      <c r="AD499" cm="1">
        <f t="array" aca="1" ref="AD499" ca="1">IFERROR(SumCellsByColor($B499:$U499,AD$2), 0)</f>
        <v>0</v>
      </c>
      <c r="AE499" t="e" cm="1">
        <f t="array" aca="1" ref="AE499" ca="1">SumCellsByColor($B499:$U499,AE$2)</f>
        <v>#VALUE!</v>
      </c>
      <c r="AF499">
        <f t="shared" ca="1" si="58"/>
        <v>0.26041388161060908</v>
      </c>
      <c r="AG499">
        <f t="shared" ca="1" si="59"/>
        <v>0.55595957435431265</v>
      </c>
      <c r="AH499">
        <f t="shared" ca="1" si="60"/>
        <v>0.26041388161060908</v>
      </c>
      <c r="AI499">
        <f t="shared" ca="1" si="61"/>
        <v>0.55595957435431265</v>
      </c>
      <c r="AJ499">
        <f t="shared" ca="1" si="62"/>
        <v>0</v>
      </c>
      <c r="AK499">
        <f t="shared" si="63"/>
        <v>0</v>
      </c>
    </row>
    <row r="500" spans="1:37">
      <c r="A500" s="2" t="s">
        <v>658</v>
      </c>
      <c r="B500" s="3" t="s">
        <v>636</v>
      </c>
      <c r="C500" s="3">
        <v>5062000</v>
      </c>
      <c r="D500" t="e">
        <v>#N/A</v>
      </c>
      <c r="E500" t="e">
        <v>#N/A</v>
      </c>
      <c r="F500" t="s">
        <v>77</v>
      </c>
      <c r="G500">
        <v>2031000</v>
      </c>
      <c r="H500" t="e">
        <v>#N/A</v>
      </c>
      <c r="I500" t="e">
        <v>#N/A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>
        <v>9.84</v>
      </c>
      <c r="W500">
        <v>7093000</v>
      </c>
      <c r="X500">
        <f t="shared" si="56"/>
        <v>7093000</v>
      </c>
      <c r="Y500">
        <f t="shared" si="57"/>
        <v>0</v>
      </c>
      <c r="Z500" cm="1">
        <f t="array" aca="1" ref="Z500" ca="1">SumCellsByColor($B500:$U500,Z$2)</f>
        <v>5062000</v>
      </c>
      <c r="AA500" cm="1">
        <f t="array" aca="1" ref="AA500" ca="1">SumCellsByColor($B500:$U500,AA$2)</f>
        <v>0</v>
      </c>
      <c r="AB500" cm="1">
        <f t="array" aca="1" ref="AB500" ca="1">SumCellsByColor($B500:$U500,AB$2)</f>
        <v>0</v>
      </c>
      <c r="AC500" cm="1">
        <f t="array" aca="1" ref="AC500" ca="1">SumCellsByColor($B500:$U500,AC$2)</f>
        <v>0</v>
      </c>
      <c r="AD500" cm="1">
        <f t="array" aca="1" ref="AD500" ca="1">IFERROR(SumCellsByColor($B500:$U500,AD$2), 0)</f>
        <v>0</v>
      </c>
      <c r="AE500" t="e" cm="1">
        <f t="array" aca="1" ref="AE500" ca="1">SumCellsByColor($B500:$U500,AE$2)</f>
        <v>#VALUE!</v>
      </c>
      <c r="AF500">
        <f t="shared" ca="1" si="58"/>
        <v>0</v>
      </c>
      <c r="AG500">
        <f t="shared" ca="1" si="59"/>
        <v>0.71366135626674188</v>
      </c>
      <c r="AH500" t="str">
        <f t="shared" ca="1" si="60"/>
        <v>#N/A</v>
      </c>
      <c r="AI500">
        <f t="shared" ca="1" si="61"/>
        <v>0.71366135626674188</v>
      </c>
      <c r="AJ500">
        <f t="shared" ca="1" si="62"/>
        <v>1</v>
      </c>
      <c r="AK500">
        <f t="shared" si="63"/>
        <v>0</v>
      </c>
    </row>
    <row r="501" spans="1:37">
      <c r="A501" s="2" t="s">
        <v>659</v>
      </c>
      <c r="B501" s="4" t="s">
        <v>334</v>
      </c>
      <c r="C501" s="4">
        <v>655000</v>
      </c>
      <c r="D501" t="e">
        <v>#N/A</v>
      </c>
      <c r="E501" t="e">
        <v>#N/A</v>
      </c>
      <c r="F501" s="12" t="s">
        <v>23</v>
      </c>
      <c r="G501" s="5">
        <v>265000</v>
      </c>
      <c r="H501" t="e">
        <v>#N/A</v>
      </c>
      <c r="I501">
        <v>121000</v>
      </c>
      <c r="J501" t="e">
        <v>#N/A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>
        <v>19.12</v>
      </c>
      <c r="W501">
        <v>1041000</v>
      </c>
      <c r="X501">
        <f t="shared" si="56"/>
        <v>1041000</v>
      </c>
      <c r="Y501">
        <f t="shared" si="57"/>
        <v>0</v>
      </c>
      <c r="Z501" cm="1">
        <f t="array" aca="1" ref="Z501" ca="1">SumCellsByColor($B501:$U501,Z$2)</f>
        <v>0</v>
      </c>
      <c r="AA501" cm="1">
        <f t="array" aca="1" ref="AA501" ca="1">SumCellsByColor($B501:$U501,AA$2)</f>
        <v>655000</v>
      </c>
      <c r="AB501" cm="1">
        <f t="array" aca="1" ref="AB501" ca="1">SumCellsByColor($B501:$U501,AB$2)</f>
        <v>265000</v>
      </c>
      <c r="AC501" cm="1">
        <f t="array" aca="1" ref="AC501" ca="1">SumCellsByColor($B501:$U501,AC$2)</f>
        <v>0</v>
      </c>
      <c r="AD501" cm="1">
        <f t="array" aca="1" ref="AD501" ca="1">IFERROR(SumCellsByColor($B501:$U501,AD$2), 0)</f>
        <v>0</v>
      </c>
      <c r="AE501" t="e" cm="1">
        <f t="array" aca="1" ref="AE501" ca="1">SumCellsByColor($B501:$U501,AE$2)</f>
        <v>#VALUE!</v>
      </c>
      <c r="AF501">
        <f t="shared" ca="1" si="58"/>
        <v>0.25456292026897215</v>
      </c>
      <c r="AG501">
        <f t="shared" ca="1" si="59"/>
        <v>0</v>
      </c>
      <c r="AH501">
        <f t="shared" ca="1" si="60"/>
        <v>0.25456292026897215</v>
      </c>
      <c r="AI501">
        <f t="shared" ca="1" si="61"/>
        <v>0.62920268972142168</v>
      </c>
      <c r="AJ501">
        <f t="shared" ca="1" si="62"/>
        <v>0</v>
      </c>
      <c r="AK501">
        <f t="shared" si="63"/>
        <v>0</v>
      </c>
    </row>
    <row r="502" spans="1:37">
      <c r="A502" s="2" t="s">
        <v>660</v>
      </c>
      <c r="B502" s="3" t="s">
        <v>637</v>
      </c>
      <c r="C502" s="3">
        <v>1915258</v>
      </c>
      <c r="D502" t="e">
        <v>#N/A</v>
      </c>
      <c r="E502" t="e">
        <v>#N/A</v>
      </c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>
        <v>23.18</v>
      </c>
      <c r="W502">
        <v>1915258</v>
      </c>
      <c r="X502">
        <f>SUMIF(B502:U502,"&lt;&gt;#n/a")</f>
        <v>1915258</v>
      </c>
      <c r="Y502">
        <f t="shared" si="57"/>
        <v>0</v>
      </c>
      <c r="Z502" cm="1">
        <f t="array" aca="1" ref="Z502" ca="1">SumCellsByColor($B502:$U502,Z$2)</f>
        <v>1915258</v>
      </c>
      <c r="AA502" cm="1">
        <f t="array" aca="1" ref="AA502" ca="1">SumCellsByColor($B502:$U502,AA$2)</f>
        <v>0</v>
      </c>
      <c r="AB502" cm="1">
        <f t="array" aca="1" ref="AB502" ca="1">SumCellsByColor($B502:$U502,AB$2)</f>
        <v>0</v>
      </c>
      <c r="AC502" cm="1">
        <f t="array" aca="1" ref="AC502" ca="1">SumCellsByColor($B502:$U502,AC$2)</f>
        <v>0</v>
      </c>
      <c r="AD502" cm="1">
        <f t="array" aca="1" ref="AD502" ca="1">IFERROR(SumCellsByColor($B502:$U502,AD$2), 0)</f>
        <v>0</v>
      </c>
      <c r="AE502" t="e" cm="1">
        <f t="array" aca="1" ref="AE502" ca="1">SumCellsByColor($B502:$U502,AE$2)</f>
        <v>#VALUE!</v>
      </c>
      <c r="AF502">
        <f t="shared" ca="1" si="58"/>
        <v>0</v>
      </c>
      <c r="AG502">
        <f t="shared" ca="1" si="59"/>
        <v>1</v>
      </c>
      <c r="AH502">
        <f t="shared" ca="1" si="60"/>
        <v>0</v>
      </c>
      <c r="AI502">
        <f t="shared" ca="1" si="61"/>
        <v>1</v>
      </c>
      <c r="AJ502">
        <f t="shared" ca="1" si="62"/>
        <v>0</v>
      </c>
      <c r="AK502">
        <f t="shared" si="63"/>
        <v>0</v>
      </c>
    </row>
  </sheetData>
  <autoFilter ref="A2:Y502" xr:uid="{69212B18-C34F-45F3-A217-31F4C32F817E}"/>
  <conditionalFormatting sqref="AH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50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I5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J502">
    <cfRule type="cellIs" dxfId="13" priority="4" operator="equal">
      <formula>1</formula>
    </cfRule>
  </conditionalFormatting>
  <conditionalFormatting sqref="AK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">
    <cfRule type="cellIs" dxfId="1" priority="2" operator="equal">
      <formula>1</formula>
    </cfRule>
  </conditionalFormatting>
  <conditionalFormatting sqref="AK3:AK502">
    <cfRule type="cellIs" dxfId="0" priority="1" operator="equal">
      <formula>1</formula>
    </cfRule>
  </conditionalFormatting>
  <dataValidations count="1">
    <dataValidation allowBlank="1" showErrorMessage="1" promptTitle="TRAFO" prompt="$A$1:$W$502" sqref="A1" xr:uid="{1914A6B6-5EF2-431C-9801-06578B18595F}"/>
  </dataValidations>
  <hyperlinks>
    <hyperlink ref="B2" r:id="rId1" tooltip="Link to Datastream Navigator metadata for WC19600; right-click for more" xr:uid="{9485BE38-FDB2-4AA4-878B-3D0E07571F78}"/>
    <hyperlink ref="C2" r:id="rId2" tooltip="Link to Datastream Navigator metadata for WC19601; right-click for more" xr:uid="{8C39F92F-D5BC-4D80-AB84-85B5FCC97D68}"/>
    <hyperlink ref="D2" r:id="rId3" tooltip="Link to Datastream Navigator metadata for WC19690; right-click for more" xr:uid="{D0A52525-9138-4229-BC58-6801E15537E1}"/>
    <hyperlink ref="E2" r:id="rId4" tooltip="Link to Datastream Navigator metadata for WC19691; right-click for more" xr:uid="{FCD841CF-33BF-42F2-AE78-D0BBB2D91547}"/>
    <hyperlink ref="F2" r:id="rId5" tooltip="Link to Datastream Navigator metadata for WC19610; right-click for more" xr:uid="{68A7A386-C3E2-4F2D-8035-50071C526F2C}"/>
    <hyperlink ref="G2" r:id="rId6" tooltip="Link to Datastream Navigator metadata for WC19611; right-click for more" xr:uid="{175B3496-F993-4F6D-A526-8203FA16A01D}"/>
    <hyperlink ref="H2" r:id="rId7" tooltip="Link to Datastream Navigator metadata for WC19620; right-click for more" xr:uid="{5FB56B13-333E-49C9-ADAC-07643FA2226B}"/>
    <hyperlink ref="I2" r:id="rId8" tooltip="Link to Datastream Navigator metadata for WC19621; right-click for more" xr:uid="{0F632198-D0C0-4380-A7B1-E18FD950131D}"/>
    <hyperlink ref="J2" r:id="rId9" tooltip="Link to Datastream Navigator metadata for WC19630; right-click for more" xr:uid="{D29FE192-1377-4740-B688-FFDEBF600750}"/>
    <hyperlink ref="K2" r:id="rId10" tooltip="Link to Datastream Navigator metadata for WC19631; right-click for more" xr:uid="{153BBC37-0CFC-4122-8704-31AEDB1F98B3}"/>
    <hyperlink ref="L2" r:id="rId11" tooltip="Link to Datastream Navigator metadata for WC19640; right-click for more" xr:uid="{0DF69CF2-1935-4EB8-A127-60D0B2B0BC06}"/>
    <hyperlink ref="M2" r:id="rId12" tooltip="Link to Datastream Navigator metadata for WC19641; right-click for more" xr:uid="{54353910-1F9B-4B9A-AB2F-C7A528B7CDEB}"/>
    <hyperlink ref="N2" r:id="rId13" tooltip="Link to Datastream Navigator metadata for WC19650; right-click for more" xr:uid="{500B3CFB-3C77-40A1-92AB-08E45B3E59FA}"/>
    <hyperlink ref="O2" r:id="rId14" tooltip="Link to Datastream Navigator metadata for WC19651; right-click for more" xr:uid="{FECC088A-C57F-4146-AB57-5D16B3BA1796}"/>
    <hyperlink ref="P2" r:id="rId15" tooltip="Link to Datastream Navigator metadata for WC19660; right-click for more" xr:uid="{E6D000ED-F903-4578-AD99-A3C0DAF9E7F9}"/>
    <hyperlink ref="Q2" r:id="rId16" tooltip="Link to Datastream Navigator metadata for WC19661; right-click for more" xr:uid="{7B42AF56-F925-4169-A670-25E0EBE74032}"/>
    <hyperlink ref="R2" r:id="rId17" tooltip="Link to Datastream Navigator metadata for WC19670; right-click for more" xr:uid="{F00215F9-46D7-499D-9AB7-207359A706E2}"/>
    <hyperlink ref="S2" r:id="rId18" tooltip="Link to Datastream Navigator metadata for WC19671; right-click for more" xr:uid="{D5DCBEFD-F549-4DF6-8B6D-EDC4505E0AB8}"/>
    <hyperlink ref="T2" r:id="rId19" tooltip="Link to Datastream Navigator metadata for WC19680; right-click for more" xr:uid="{3300E3A0-2661-465A-9700-FA7FEC2FF2A1}"/>
    <hyperlink ref="U2" r:id="rId20" tooltip="Link to Datastream Navigator metadata for WC19681; right-click for more" xr:uid="{F8C6705C-B9B8-4D0F-B296-1D0C8BB15FE5}"/>
    <hyperlink ref="V2" r:id="rId21" tooltip="Link to Datastream Navigator metadata for WC08311; right-click for more" xr:uid="{C42104BE-D904-42CA-BEB7-807011225437}"/>
    <hyperlink ref="W2" r:id="rId22" tooltip="Link to Datastream Navigator metadata for WC01001; right-click for more" xr:uid="{C00CF676-737B-4D14-85D9-049B7A7FD2FA}"/>
    <hyperlink ref="A3" r:id="rId23" tooltip="Link to Datastream Navigator metadata for AN8068571086; right-click for more" xr:uid="{2DE5A54A-1718-4AC8-BD35-6BEC0D29E2FC}"/>
    <hyperlink ref="A4" r:id="rId24" tooltip="Link to Datastream Navigator metadata for BMG491BT1088; right-click for more" xr:uid="{6C3852D4-39E8-4CED-8EC3-0A84B2116576}"/>
    <hyperlink ref="A5" r:id="rId25" tooltip="Link to Datastream Navigator metadata for BMG6359F1370; right-click for more" xr:uid="{5A337373-2105-49CF-BBA3-DF3C0277E19B}"/>
    <hyperlink ref="A6" r:id="rId26" tooltip="Link to Datastream Navigator metadata for BMG982941046; right-click for more" xr:uid="{EE1FA69D-ECE7-4393-AFDE-30BE4BB16434}"/>
    <hyperlink ref="A7" r:id="rId27" tooltip="Link to Datastream Navigator metadata for CH0044328745; right-click for more" xr:uid="{2FF0DAED-AF50-4192-85CC-8438C0C43D15}"/>
    <hyperlink ref="A8" r:id="rId28" tooltip="Link to Datastream Navigator metadata for CH0048265513; right-click for more" xr:uid="{B117D307-3E9F-4C62-B46F-7A9AA1BA5C6F}"/>
    <hyperlink ref="A9" r:id="rId29" tooltip="Link to Datastream Navigator metadata for CH0102993182; right-click for more" xr:uid="{339A4BC9-8A81-4E21-911C-B03719EE8737}"/>
    <hyperlink ref="A10" r:id="rId30" tooltip="Link to Datastream Navigator metadata for GB00B6SLMV12; right-click for more" xr:uid="{85D593FC-EBDF-454C-A0C0-F866FB125425}"/>
    <hyperlink ref="A11" r:id="rId31" tooltip="Link to Datastream Navigator metadata for GB00BDCPN049; right-click for more" xr:uid="{D01C37F3-3893-4797-9F7D-CC99E8E26F69}"/>
    <hyperlink ref="A12" r:id="rId32" tooltip="Link to Datastream Navigator metadata for GB00BFG3KF26; right-click for more" xr:uid="{23FDA6CB-6216-48DA-A482-BC5462864ECF}"/>
    <hyperlink ref="A13" r:id="rId33" tooltip="Link to Datastream Navigator metadata for IE00B40K9117; right-click for more" xr:uid="{277A4732-2099-4BF8-8982-D3DBE43688B6}"/>
    <hyperlink ref="A14" r:id="rId34" tooltip="Link to Datastream Navigator metadata for IE00B8KQN827; right-click for more" xr:uid="{BB7D9BCF-97A7-4416-B2C3-D4B12E509E0B}"/>
    <hyperlink ref="A15" r:id="rId35" tooltip="Link to Datastream Navigator metadata for IE00BK9ZQ967; right-click for more" xr:uid="{4509FA55-50F9-4DB7-9078-F8CA44A81673}"/>
    <hyperlink ref="A16" r:id="rId36" tooltip="Link to Datastream Navigator metadata for IE00BLP1HW54; right-click for more" xr:uid="{22F0E4DD-C462-4A71-A0C9-497318C01AF8}"/>
    <hyperlink ref="A17" r:id="rId37" tooltip="Link to Datastream Navigator metadata for IE00BTN1Y115; right-click for more" xr:uid="{A02CE0F3-7E0B-47D6-A20C-6B1D52D9165C}"/>
    <hyperlink ref="A18" r:id="rId38" tooltip="Link to Datastream Navigator metadata for IE00BY7QL619; right-click for more" xr:uid="{802F0449-8B2F-42C9-8774-71F310087090}"/>
    <hyperlink ref="A19" r:id="rId39" tooltip="Link to Datastream Navigator metadata for IE00BY9D5467; right-click for more" xr:uid="{CB858AB5-F972-453A-BBDD-E6C9570D8033}"/>
    <hyperlink ref="A20" r:id="rId40" tooltip="Link to Datastream Navigator metadata for PA1436583006; right-click for more" xr:uid="{847693EC-43F9-4AAA-A65A-00A977D04C13}"/>
    <hyperlink ref="A21" r:id="rId41" tooltip="Link to Datastream Navigator metadata for US0010551028; right-click for more" xr:uid="{1CC11C71-F44A-40A3-91A4-9DA3A2F762AA}"/>
    <hyperlink ref="A22" r:id="rId42" tooltip="Link to Datastream Navigator metadata for US00130H1059; right-click for more" xr:uid="{75A77637-97E8-4993-A6D5-4E7FD0586609}"/>
    <hyperlink ref="A23" r:id="rId43" tooltip="Link to Datastream Navigator metadata for US00206R1023; right-click for more" xr:uid="{542A32B9-E4AA-43C5-BF9B-2524242B2589}"/>
    <hyperlink ref="A24" r:id="rId44" tooltip="Link to Datastream Navigator metadata for US0028241000; right-click for more" xr:uid="{67D90555-0D30-4370-A02C-CE86B8BAD0F5}"/>
    <hyperlink ref="A25" r:id="rId45" tooltip="Link to Datastream Navigator metadata for US00724F1012; right-click for more" xr:uid="{628D00AD-3AAA-403A-9B85-8B7247ED1BF4}"/>
    <hyperlink ref="A26" r:id="rId46" tooltip="Link to Datastream Navigator metadata for US0079031078; right-click for more" xr:uid="{5DD5FE22-EEC1-497C-AD00-7604801A4A2E}"/>
    <hyperlink ref="A27" r:id="rId47" tooltip="Link to Datastream Navigator metadata for US00817Y1082; right-click for more" xr:uid="{C1248293-1FB6-46E6-A34A-18E5256F60AA}"/>
    <hyperlink ref="A28" r:id="rId48" tooltip="Link to Datastream Navigator metadata for US00846U1016; right-click for more" xr:uid="{4746DE5B-BDB2-49C8-AA69-EC554AF39C80}"/>
    <hyperlink ref="A29" r:id="rId49" tooltip="Link to Datastream Navigator metadata for US0091581068; right-click for more" xr:uid="{40A9B5EE-401C-4770-A4A5-858635EB3505}"/>
    <hyperlink ref="A30" r:id="rId50" tooltip="Link to Datastream Navigator metadata for US00971T1016; right-click for more" xr:uid="{51FEC72B-A1D4-4B1E-9649-2FB079EE189F}"/>
    <hyperlink ref="A31" r:id="rId51" tooltip="Link to Datastream Navigator metadata for US0173611064; right-click for more" xr:uid="{80067A4A-57A8-47FD-B820-5334525F6019}"/>
    <hyperlink ref="A32" r:id="rId52" tooltip="Link to Datastream Navigator metadata for US01741R1023; right-click for more" xr:uid="{FBAFA209-46C4-4538-985A-F566F80889EC}"/>
    <hyperlink ref="A33" r:id="rId53" tooltip="Link to Datastream Navigator metadata for US0184901025; right-click for more" xr:uid="{233FA135-68BD-46DD-B389-24311ACDFE89}"/>
    <hyperlink ref="A34" r:id="rId54" tooltip="Link to Datastream Navigator metadata for US0200021014; right-click for more" xr:uid="{A97576D4-2EAC-4B19-8238-B3C457246A7F}"/>
    <hyperlink ref="A35" r:id="rId55" tooltip="Link to Datastream Navigator metadata for US0200391037; right-click for more" xr:uid="{0DFDF8F3-934D-4D28-937D-7E1AD12C8888}"/>
    <hyperlink ref="A36" r:id="rId56" tooltip="Link to Datastream Navigator metadata for US02079K3059; right-click for more" xr:uid="{4CFA477E-821F-48D8-B39A-E955FA50B1BD}"/>
    <hyperlink ref="A37" r:id="rId57" tooltip="Link to Datastream Navigator metadata for US0213461017; right-click for more" xr:uid="{51E0ADD5-D3E5-472A-943A-66C2FEE5B9C3}"/>
    <hyperlink ref="A38" r:id="rId58" tooltip="Link to Datastream Navigator metadata for US0214411003; right-click for more" xr:uid="{C4118705-8494-4654-82DC-AE5059E5DA70}"/>
    <hyperlink ref="A39" r:id="rId59" tooltip="Link to Datastream Navigator metadata for US02209S1033; right-click for more" xr:uid="{005445A9-CA30-4B3A-AE56-55850BDEE3FA}"/>
    <hyperlink ref="A40" r:id="rId60" tooltip="Link to Datastream Navigator metadata for US0231351067; right-click for more" xr:uid="{7B504F3B-18E1-4279-8D72-33D92CB5AFA7}"/>
    <hyperlink ref="A41" r:id="rId61" tooltip="Link to Datastream Navigator metadata for US0236081024; right-click for more" xr:uid="{C56BA44E-D354-4C99-BE14-273D02F99B3D}"/>
    <hyperlink ref="A42" r:id="rId62" tooltip="Link to Datastream Navigator metadata for US0255371017; right-click for more" xr:uid="{7CFAAE45-D160-4ABB-AC92-858FED87DA71}"/>
    <hyperlink ref="A43" r:id="rId63" tooltip="Link to Datastream Navigator metadata for US0258161092; right-click for more" xr:uid="{90EA83E4-9782-486F-BAC8-788777F55862}"/>
    <hyperlink ref="A44" r:id="rId64" tooltip="Link to Datastream Navigator metadata for US0268747849; right-click for more" xr:uid="{4B2F5B88-5F10-452A-BD6A-958D03A4015B}"/>
    <hyperlink ref="A45" r:id="rId65" tooltip="Link to Datastream Navigator metadata for US03027X1000; right-click for more" xr:uid="{140A495A-D46C-4E9C-9A54-C681AB98C4C9}"/>
    <hyperlink ref="A46" r:id="rId66" tooltip="Link to Datastream Navigator metadata for US03073E1055; right-click for more" xr:uid="{A6652A83-10AB-47F4-AA46-B7A31985B3A0}"/>
    <hyperlink ref="A47" r:id="rId67" tooltip="Link to Datastream Navigator metadata for US03076C1062; right-click for more" xr:uid="{29ED0DFA-58EC-4D94-A4ED-246C03A6A176}"/>
    <hyperlink ref="A48" r:id="rId68" tooltip="Link to Datastream Navigator metadata for US0311621009; right-click for more" xr:uid="{3AB59FFE-5CE9-427F-B535-A75069FBDB67}"/>
    <hyperlink ref="A49" r:id="rId69" tooltip="Link to Datastream Navigator metadata for US0320951017; right-click for more" xr:uid="{A22E5535-00C9-4FCF-BFD5-F29FF223C32C}"/>
    <hyperlink ref="A50" r:id="rId70" tooltip="Link to Datastream Navigator metadata for US0325111070; right-click for more" xr:uid="{96FDC33F-A582-4B11-8F71-53974E2BF60D}"/>
    <hyperlink ref="A51" r:id="rId71" tooltip="Link to Datastream Navigator metadata for US0326541051; right-click for more" xr:uid="{E1B5BB4F-F028-4F5A-A902-936EEEB78CEF}"/>
    <hyperlink ref="A52" r:id="rId72" tooltip="Link to Datastream Navigator metadata for US03349M1053; right-click for more" xr:uid="{05A4D692-CE4E-46F5-83C1-93D51F859D13}"/>
    <hyperlink ref="A53" r:id="rId73" tooltip="Link to Datastream Navigator metadata for US0352291035; right-click for more" xr:uid="{4035E82B-53F7-44EF-833D-DECEBBFABC96}"/>
    <hyperlink ref="A54" r:id="rId74" tooltip="Link to Datastream Navigator metadata for US0367521038; right-click for more" xr:uid="{74116C34-9353-4B2C-BF11-822D45FD8226}"/>
    <hyperlink ref="A55" r:id="rId75" tooltip="Link to Datastream Navigator metadata for US03743Q1085; right-click for more" xr:uid="{EFBCF4DD-7E88-46ED-A853-233E95D91B61}"/>
    <hyperlink ref="A56" r:id="rId76" tooltip="Link to Datastream Navigator metadata for US03748R7474; right-click for more" xr:uid="{7904422E-8658-4CC0-A436-121B9D2C7824}"/>
    <hyperlink ref="A57" r:id="rId77" tooltip="Link to Datastream Navigator metadata for US0376041051; right-click for more" xr:uid="{F3D43677-99E6-4A00-9B80-74B873F90C05}"/>
    <hyperlink ref="A58" r:id="rId78" tooltip="Link to Datastream Navigator metadata for US0378331005; right-click for more" xr:uid="{791D33C3-99E2-4BEF-8CB2-6A64FEEF6852}"/>
    <hyperlink ref="A59" r:id="rId79" tooltip="Link to Datastream Navigator metadata for US0381491002; right-click for more" xr:uid="{E672F7F7-4A1C-48CD-9C06-CC726D8555C2}"/>
    <hyperlink ref="A60" r:id="rId80" tooltip="Link to Datastream Navigator metadata for US0382221051; right-click for more" xr:uid="{F2FBFB68-56DD-4360-A0AD-CDED7621AD74}"/>
    <hyperlink ref="A61" r:id="rId81" tooltip="Link to Datastream Navigator metadata for US0394831020; right-click for more" xr:uid="{524A2B5F-9B2B-4418-848B-EA472CC0AD76}"/>
    <hyperlink ref="A62" r:id="rId82" tooltip="Link to Datastream Navigator metadata for US0441861046; right-click for more" xr:uid="{A2486EA9-F1F6-4ECC-9E82-852E3737891E}"/>
    <hyperlink ref="A63" r:id="rId83" tooltip="Link to Datastream Navigator metadata for US04621X1081; right-click for more" xr:uid="{CD3E59C4-EF82-4DAF-9D22-1850967D48DF}"/>
    <hyperlink ref="A64" r:id="rId84" tooltip="Link to Datastream Navigator metadata for US0527691069; right-click for more" xr:uid="{DBB82BB2-4F58-40E1-85B8-F3C14736450F}"/>
    <hyperlink ref="A65" r:id="rId85" tooltip="Link to Datastream Navigator metadata for US0530151036; right-click for more" xr:uid="{82F505BE-CD97-4422-8BAE-A07B8D5323E3}"/>
    <hyperlink ref="A66" r:id="rId86" tooltip="Link to Datastream Navigator metadata for US05329W1027; right-click for more" xr:uid="{0AF7C9C2-EF65-4FF5-A6B7-151361003CAB}"/>
    <hyperlink ref="A67" r:id="rId87" tooltip="Link to Datastream Navigator metadata for US0533321024; right-click for more" xr:uid="{4F9F3AF5-0C68-4258-9C70-9999DEAC1117}"/>
    <hyperlink ref="A68" r:id="rId88" tooltip="Link to Datastream Navigator metadata for US0534841012; right-click for more" xr:uid="{A0457CCE-EE00-4BC5-A8D7-283A1E9EA9A9}"/>
    <hyperlink ref="A69" r:id="rId89" tooltip="Link to Datastream Navigator metadata for US0536111091; right-click for more" xr:uid="{42ACFB10-C86F-493F-952E-7E404A745DF9}"/>
    <hyperlink ref="A70" r:id="rId90" tooltip="Link to Datastream Navigator metadata for US0543031027; right-click for more" xr:uid="{1D92E69F-6682-4A43-A756-C10DB56CD9AC}"/>
    <hyperlink ref="A71" r:id="rId91" tooltip="Link to Datastream Navigator metadata for US0559211000; right-click for more" xr:uid="{62539802-16AA-4750-9BC3-B49B13077DB8}"/>
    <hyperlink ref="A72" r:id="rId92" tooltip="Link to Datastream Navigator metadata for US05722G1004; right-click for more" xr:uid="{D7B3B0D1-57D8-4285-BD03-0ADB2596EAF6}"/>
    <hyperlink ref="A73" r:id="rId93" tooltip="Link to Datastream Navigator metadata for US0584981064; right-click for more" xr:uid="{A7AA3AF3-D2CD-444F-BC17-12E77C6B3D80}"/>
    <hyperlink ref="A74" r:id="rId94" tooltip="Link to Datastream Navigator metadata for US0605051046; right-click for more" xr:uid="{98CA23E5-5932-49D2-885A-6742214912EA}"/>
    <hyperlink ref="A75" r:id="rId95" tooltip="Link to Datastream Navigator metadata for US0640581007; right-click for more" xr:uid="{FB4A135F-BDA5-4C9C-AC98-149B33CDAEA1}"/>
    <hyperlink ref="A76" r:id="rId96" tooltip="Link to Datastream Navigator metadata for US0673831097; right-click for more" xr:uid="{26192D39-0B8A-42D5-9563-DAEAC1637F84}"/>
    <hyperlink ref="A77" r:id="rId97" tooltip="Link to Datastream Navigator metadata for US0708301041; right-click for more" xr:uid="{99D7440A-F0A5-4309-973B-26BEDA81C649}"/>
    <hyperlink ref="A78" r:id="rId98" tooltip="Link to Datastream Navigator metadata for US0718131099; right-click for more" xr:uid="{4FA49F1A-3227-4CE2-80B1-30DB76906C17}"/>
    <hyperlink ref="A79" r:id="rId99" tooltip="Link to Datastream Navigator metadata for US0737301038; right-click for more" xr:uid="{1D27853B-9E95-443F-A387-1063B105403D}"/>
    <hyperlink ref="A80" r:id="rId100" tooltip="Link to Datastream Navigator metadata for US0758871091; right-click for more" xr:uid="{305813AA-BB45-4283-8FE2-CAA90D0CF700}"/>
    <hyperlink ref="A81" r:id="rId101" tooltip="Link to Datastream Navigator metadata for US0758961; right-click for more" xr:uid="{5DF919EC-12BC-4FE5-82C5-20EE48B263B2}"/>
    <hyperlink ref="A82" r:id="rId102" tooltip="Link to Datastream Navigator metadata for US0814371052; right-click for more" xr:uid="{A7602B34-E04B-467F-8C6C-E3AC0A3C13A1}"/>
    <hyperlink ref="A83" r:id="rId103" tooltip="Link to Datastream Navigator metadata for US0846707026; right-click for more" xr:uid="{23E60B53-8195-4604-BAF7-0C0F38C09363}"/>
    <hyperlink ref="A84" r:id="rId104" tooltip="Link to Datastream Navigator metadata for US0865161014; right-click for more" xr:uid="{9EEB896E-86D7-498E-93DF-DAAD330CB3DA}"/>
    <hyperlink ref="A85" r:id="rId105" tooltip="Link to Datastream Navigator metadata for US0893021032; right-click for more" xr:uid="{52322613-AB3C-4CAB-9567-247AB9B033A0}"/>
    <hyperlink ref="A86" r:id="rId106" tooltip="Link to Datastream Navigator metadata for US09062X1037; right-click for more" xr:uid="{7C978E2D-41FB-45B5-8A9F-394715C5B15B}"/>
    <hyperlink ref="A87" r:id="rId107" tooltip="Link to Datastream Navigator metadata for US0917971006; right-click for more" xr:uid="{12F6C2BD-14A5-4D39-B0A9-417347585FC4}"/>
    <hyperlink ref="A88" r:id="rId108" tooltip="Link to Datastream Navigator metadata for US09247X1019; right-click for more" xr:uid="{2FAB1B0D-4F48-4E16-8626-EED8A487CA55}"/>
    <hyperlink ref="A89" r:id="rId109" tooltip="Link to Datastream Navigator metadata for US0936711052; right-click for more" xr:uid="{F26BAF15-9CEA-4B69-AF31-8DDACF567DDE}"/>
    <hyperlink ref="A90" r:id="rId110" tooltip="Link to Datastream Navigator metadata for US0970231058; right-click for more" xr:uid="{83AA1A27-636E-4AE9-8397-156E60E525F7}"/>
    <hyperlink ref="A91" r:id="rId111" tooltip="Link to Datastream Navigator metadata for US09857L1089; right-click for more" xr:uid="{F5060221-61A9-4968-A573-FDAA6F2BE0CD}"/>
    <hyperlink ref="A92" r:id="rId112" tooltip="Link to Datastream Navigator metadata for US1011211018; right-click for more" xr:uid="{4FADD1FA-1D0F-45B3-B363-799AE8D6200E}"/>
    <hyperlink ref="A93" r:id="rId113" tooltip="Link to Datastream Navigator metadata for US1011371077; right-click for more" xr:uid="{35DEEAA1-0042-46BB-BEDC-849317B45C50}"/>
    <hyperlink ref="A94" r:id="rId114" tooltip="Link to Datastream Navigator metadata for US1101221083; right-click for more" xr:uid="{B0C5C458-C680-48DD-990F-529123EA199F}"/>
    <hyperlink ref="A95" r:id="rId115" tooltip="Link to Datastream Navigator metadata for US1113201073; right-click for more" xr:uid="{E4505BDB-E6C8-4971-B0F1-16035FF46531}"/>
    <hyperlink ref="A96" r:id="rId116" tooltip="Link to Datastream Navigator metadata for US1156372096; right-click for more" xr:uid="{195A6799-1EF0-4AFC-B108-E7DCAF33CC55}"/>
    <hyperlink ref="A97" r:id="rId117" tooltip="Link to Datastream Navigator metadata for US1170431092; right-click for more" xr:uid="{358B2247-66A5-424C-B0B9-C69D663D2F95}"/>
    <hyperlink ref="A98" r:id="rId118" tooltip="Link to Datastream Navigator metadata for US12189T1043; right-click for more" xr:uid="{7A16B78A-2D9A-44F1-AD59-1BAD38EE5762}"/>
    <hyperlink ref="A99" r:id="rId119" tooltip="Link to Datastream Navigator metadata for US12504L1098; right-click for more" xr:uid="{1A283A99-1511-4F65-85C9-7916E4F15BDD}"/>
    <hyperlink ref="A100" r:id="rId120" tooltip="Link to Datastream Navigator metadata for US1252691001; right-click for more" xr:uid="{349F2EE6-79AC-461D-9181-586E8D1A4044}"/>
    <hyperlink ref="A101" r:id="rId121" tooltip="Link to Datastream Navigator metadata for US12541W2098; right-click for more" xr:uid="{67D5C510-1862-4407-B6C8-2E8C7F76DA78}"/>
    <hyperlink ref="A102" r:id="rId122" tooltip="Link to Datastream Navigator metadata for US1255231003; right-click for more" xr:uid="{3E6393C9-B0FC-49E1-9886-BD7B3C61FA7C}"/>
    <hyperlink ref="A103" r:id="rId123" tooltip="Link to Datastream Navigator metadata for US12572Q1058; right-click for more" xr:uid="{62D8DC7A-9E9A-4FBC-AE2D-38DCA779C935}"/>
    <hyperlink ref="A104" r:id="rId124" tooltip="Link to Datastream Navigator metadata for US1258961002; right-click for more" xr:uid="{A66FBAAF-06B0-4C5C-B7E7-D6604C827099}"/>
    <hyperlink ref="A105" r:id="rId125" tooltip="Link to Datastream Navigator metadata for US1264081035; right-click for more" xr:uid="{ECA9B5C0-4697-40EE-BBAA-8383B804768A}"/>
    <hyperlink ref="A106" r:id="rId126" tooltip="Link to Datastream Navigator metadata for US12653C1080; right-click for more" xr:uid="{9944E8A6-7B75-4A92-974D-F081A1DE8416}"/>
    <hyperlink ref="A107" r:id="rId127" tooltip="Link to Datastream Navigator metadata for US1266501006; right-click for more" xr:uid="{D097C3F7-063C-4F6E-A4FD-59C11530A8DD}"/>
    <hyperlink ref="A108" r:id="rId128" tooltip="Link to Datastream Navigator metadata for US12673P1057; right-click for more" xr:uid="{7529ECCA-46B0-4FCA-B44D-26133128BF62}"/>
    <hyperlink ref="A109" r:id="rId129" tooltip="Link to Datastream Navigator metadata for US1270971039; right-click for more" xr:uid="{CB849D1E-8B9E-41B5-A128-54FBB116AC9B}"/>
    <hyperlink ref="A110" r:id="rId130" tooltip="Link to Datastream Navigator metadata for US1344291091; right-click for more" xr:uid="{440D824A-3429-4B04-B0C2-3F380A0BE0C7}"/>
    <hyperlink ref="A111" r:id="rId131" tooltip="Link to Datastream Navigator metadata for US14040H1059; right-click for more" xr:uid="{9E6BEFC9-C4F9-42EE-B09F-D1985F4ECE8F}"/>
    <hyperlink ref="A112" r:id="rId132" tooltip="Link to Datastream Navigator metadata for US14149Y1082; right-click for more" xr:uid="{765F62E6-BDE3-46FE-BAAB-FF58B90E8977}"/>
    <hyperlink ref="A113" r:id="rId133" tooltip="Link to Datastream Navigator metadata for US1431301027; right-click for more" xr:uid="{086EB4A1-C3E1-4AE8-BE18-F69B0589294B}"/>
    <hyperlink ref="A114" r:id="rId134" tooltip="Link to Datastream Navigator metadata for US1491231015; right-click for more" xr:uid="{51B93A4C-7D4C-4EC6-BA24-5BA5B1049B42}"/>
    <hyperlink ref="A115" r:id="rId135" tooltip="Link to Datastream Navigator metadata for US1510201049; right-click for more" xr:uid="{D8EA9C77-9A34-4A10-B5BD-2ABAB5A0AE9F}"/>
    <hyperlink ref="A116" r:id="rId136" tooltip="Link to Datastream Navigator metadata for US15189T1079; right-click for more" xr:uid="{EC28D8F7-150F-4100-AE9C-4E9AC099A3BE}"/>
    <hyperlink ref="A117" r:id="rId137" tooltip="Link to Datastream Navigator metadata for US1523121044; right-click for more" xr:uid="{7FDCAABF-F1AC-4953-9B67-167BC82AB118}"/>
    <hyperlink ref="A118" r:id="rId138" tooltip="Link to Datastream Navigator metadata for US1567821046; right-click for more" xr:uid="{3616DBC4-5143-43AB-895E-B896E4AD1ACB}"/>
    <hyperlink ref="A119" r:id="rId139" tooltip="Link to Datastream Navigator metadata for US1651677437; right-click for more" xr:uid="{2ECD887D-2E43-4529-ACBF-1D435D4F774C}"/>
    <hyperlink ref="A120" r:id="rId140" tooltip="Link to Datastream Navigator metadata for US1667641005; right-click for more" xr:uid="{CBA95792-E885-43EF-882B-550D7B8A9A5A}"/>
    <hyperlink ref="A121" r:id="rId141" tooltip="Link to Datastream Navigator metadata for US1712321017; right-click for more" xr:uid="{98948095-9507-48BC-AF54-3F9328102854}"/>
    <hyperlink ref="A122" r:id="rId142" tooltip="Link to Datastream Navigator metadata for US1720621010; right-click for more" xr:uid="{EA77EF33-8ABC-44CB-8174-A121C61535BE}"/>
    <hyperlink ref="A123" r:id="rId143" tooltip="Link to Datastream Navigator metadata for US1727371080; right-click for more" xr:uid="{33059945-5B5F-4192-BBCB-522E17DB0FED}"/>
    <hyperlink ref="A124" r:id="rId144" tooltip="Link to Datastream Navigator metadata for US17275R1023; right-click for more" xr:uid="{0ECDF875-F980-43BF-9B69-CB2EBFB28DD9}"/>
    <hyperlink ref="A125" r:id="rId145" tooltip="Link to Datastream Navigator metadata for US1729081059; right-click for more" xr:uid="{58C49DA9-3B15-49BA-A839-552B73D8AB36}"/>
    <hyperlink ref="A126" r:id="rId146" tooltip="Link to Datastream Navigator metadata for US1729674242; right-click for more" xr:uid="{2F8C18EF-0BB1-425A-B3D1-6EE769678D79}"/>
    <hyperlink ref="A127" r:id="rId147" tooltip="Link to Datastream Navigator metadata for US1773761002; right-click for more" xr:uid="{3CDF3418-DAF3-4F8E-B250-5DE6B4F4B09F}"/>
    <hyperlink ref="A128" r:id="rId148" tooltip="Link to Datastream Navigator metadata for US1845021021; right-click for more" xr:uid="{C25EDA67-0144-4DCF-A1F4-E9DD983E545A}"/>
    <hyperlink ref="A129" r:id="rId149" tooltip="Link to Datastream Navigator metadata for US1890541097; right-click for more" xr:uid="{C2348EA8-567F-4A91-911B-C47A3002E9D4}"/>
    <hyperlink ref="A130" r:id="rId150" tooltip="Link to Datastream Navigator metadata for US1912161007; right-click for more" xr:uid="{6E7FF126-C33A-4BC6-8330-153CF6C4CCC3}"/>
    <hyperlink ref="A131" r:id="rId151" tooltip="Link to Datastream Navigator metadata for US1924461023; right-click for more" xr:uid="{2D9E93C8-851E-4C1C-AA6B-589BE4D847DC}"/>
    <hyperlink ref="A132" r:id="rId152" tooltip="Link to Datastream Navigator metadata for US1941621039; right-click for more" xr:uid="{D7A192B8-1786-413D-8662-B93606B1C7EE}"/>
    <hyperlink ref="A133" r:id="rId153" tooltip="Link to Datastream Navigator metadata for US20030N1019; right-click for more" xr:uid="{A05E9C8C-77F2-4F0C-9ACF-0EE23165A817}"/>
    <hyperlink ref="A134" r:id="rId154" tooltip="Link to Datastream Navigator metadata for US2003401070; right-click for more" xr:uid="{71369F20-ECDD-4AB2-B1CB-6979F7DDB7CF}"/>
    <hyperlink ref="A135" r:id="rId155" tooltip="Link to Datastream Navigator metadata for US2056381096; right-click for more" xr:uid="{CD270F5A-B4CF-47C4-8267-9961BE291B95}"/>
    <hyperlink ref="A136" r:id="rId156" tooltip="Link to Datastream Navigator metadata for US2058871029; right-click for more" xr:uid="{0797CE7A-507A-43ED-92DD-7EB126B4B74A}"/>
    <hyperlink ref="A137" r:id="rId157" tooltip="Link to Datastream Navigator metadata for US20825C1045; right-click for more" xr:uid="{B20A9547-C526-408A-B411-9C099F91B0DF}"/>
    <hyperlink ref="A138" r:id="rId158" tooltip="Link to Datastream Navigator metadata for US2091151041; right-click for more" xr:uid="{8468DD63-BEC1-4350-BFDF-7EEBFE028ECC}"/>
    <hyperlink ref="A139" r:id="rId159" tooltip="Link to Datastream Navigator metadata for US21036P1084; right-click for more" xr:uid="{B73868C0-16DE-46C1-B65A-FDF98C464ABB}"/>
    <hyperlink ref="A140" r:id="rId160" tooltip="Link to Datastream Navigator metadata for US2103711006; right-click for more" xr:uid="{40A3EDBB-056B-4D03-824A-55E743970362}"/>
    <hyperlink ref="A141" r:id="rId161" tooltip="Link to Datastream Navigator metadata for US2193501051; right-click for more" xr:uid="{74A12D0D-82B8-476A-AD9E-E9214AA6DD0D}"/>
    <hyperlink ref="A142" r:id="rId162" tooltip="Link to Datastream Navigator metadata for US22160K1051; right-click for more" xr:uid="{8CB61120-B9FC-41F2-B3A5-D3B53F3B58BF}"/>
    <hyperlink ref="A143" r:id="rId163" tooltip="Link to Datastream Navigator metadata for US2223721042; right-click for more" xr:uid="{C19816A8-CC4A-4D64-A591-283ABDD11E89}"/>
    <hyperlink ref="A144" r:id="rId164" tooltip="Link to Datastream Navigator metadata for US2310211063; right-click for more" xr:uid="{F5EDC8EE-22AD-4C3C-9C35-689EAE58A2C0}"/>
    <hyperlink ref="A145" r:id="rId165" tooltip="Link to Datastream Navigator metadata for US23331A1097; right-click for more" xr:uid="{421B1465-949B-4AB1-BF26-3B486FD36B5B}"/>
    <hyperlink ref="A146" r:id="rId166" tooltip="Link to Datastream Navigator metadata for US2333311072; right-click for more" xr:uid="{491512D4-FFF6-48A3-8AF3-5D1AF6811827}"/>
    <hyperlink ref="A147" r:id="rId167" tooltip="Link to Datastream Navigator metadata for US23355L1061; right-click for more" xr:uid="{AD8D9968-9C46-4D9E-9F10-6A849DD77BE5}"/>
    <hyperlink ref="A148" r:id="rId168" tooltip="Link to Datastream Navigator metadata for US2358511028; right-click for more" xr:uid="{19FA7E66-DA2D-41CE-BC82-16F2D99FB40C}"/>
    <hyperlink ref="A149" r:id="rId169" tooltip="Link to Datastream Navigator metadata for US2371941053; right-click for more" xr:uid="{0CB2FC34-1772-4A42-AAF3-0EC09D36D1C9}"/>
    <hyperlink ref="A150" r:id="rId170" tooltip="Link to Datastream Navigator metadata for US23918K1088; right-click for more" xr:uid="{57FB260F-62F9-4EAF-A2C3-D2D8E3CFEAE0}"/>
    <hyperlink ref="A151" r:id="rId171" tooltip="Link to Datastream Navigator metadata for US2441991054; right-click for more" xr:uid="{06B3FDCF-DD66-4C8D-AA3A-BCA944EDEEC8}"/>
    <hyperlink ref="A152" r:id="rId172" tooltip="Link to Datastream Navigator metadata for US24702R1014; right-click for more" xr:uid="{088B39B6-5E55-4CB2-AB36-04DC839BB61E}"/>
    <hyperlink ref="A153" r:id="rId173" tooltip="Link to Datastream Navigator metadata for US24906P1093; right-click for more" xr:uid="{DC770891-5916-4F9C-8D27-EBBAA287DB00}"/>
    <hyperlink ref="A154" r:id="rId174" tooltip="Link to Datastream Navigator metadata for US25179M1036; right-click for more" xr:uid="{4874A037-660A-4E13-94F4-C5D4CBDC7CC3}"/>
    <hyperlink ref="A155" r:id="rId175" tooltip="Link to Datastream Navigator metadata for US2540671011; right-click for more" xr:uid="{A0F44713-E1A5-48A6-A33B-DF18D6A20630}"/>
    <hyperlink ref="A156" r:id="rId176" tooltip="Link to Datastream Navigator metadata for US2546871060; right-click for more" xr:uid="{063DF3B2-3543-46AF-BB36-A35C3FA24BFF}"/>
    <hyperlink ref="A157" r:id="rId177" tooltip="Link to Datastream Navigator metadata for US2547091080; right-click for more" xr:uid="{0B79EFCF-D4D6-4EE3-9787-D804D1E6187A}"/>
    <hyperlink ref="A158" r:id="rId178" tooltip="Link to Datastream Navigator metadata for US25470F1049; right-click for more" xr:uid="{22DCA6DA-B683-429B-A5C1-0FBF1D85A3B2}"/>
    <hyperlink ref="A159" r:id="rId179" tooltip="Link to Datastream Navigator metadata for US25746U1097; right-click for more" xr:uid="{1DCD2807-894F-41A0-B15C-BF9B5E6C0974}"/>
    <hyperlink ref="A160" r:id="rId180" tooltip="Link to Datastream Navigator metadata for US2578672006; right-click for more" xr:uid="{43AA4256-316A-48AB-89BE-E1A809E793EB}"/>
    <hyperlink ref="A161" r:id="rId181" tooltip="Link to Datastream Navigator metadata for US2600031080; right-click for more" xr:uid="{5F58065C-AB29-4BB4-B832-934E78843408}"/>
    <hyperlink ref="A162" r:id="rId182" tooltip="Link to Datastream Navigator metadata for US2605431038; right-click for more" xr:uid="{6AB0688B-9037-40CD-AA58-350BE771A0D8}"/>
    <hyperlink ref="A163" r:id="rId183" tooltip="Link to Datastream Navigator metadata for US2635341090; right-click for more" xr:uid="{514D4BFF-052F-45D0-866F-D7D90848A696}"/>
    <hyperlink ref="A164" r:id="rId184" tooltip="Link to Datastream Navigator metadata for US26441C2044; right-click for more" xr:uid="{EF596D87-2126-4482-8124-7C0ECE7CFFDF}"/>
    <hyperlink ref="A165" r:id="rId185" tooltip="Link to Datastream Navigator metadata for US2686481027; right-click for more" xr:uid="{8CE1F271-428A-4682-B60B-40E486DADF08}"/>
    <hyperlink ref="A166" r:id="rId186" tooltip="Link to Datastream Navigator metadata for US26875P1012; right-click for more" xr:uid="{1A58C371-E045-43E9-BBFC-64668B5AD4FF}"/>
    <hyperlink ref="A167" r:id="rId187" tooltip="Link to Datastream Navigator metadata for US26884L1098; right-click for more" xr:uid="{164BD699-0512-450A-9326-F6EFD7B10DF4}"/>
    <hyperlink ref="A168" r:id="rId188" tooltip="Link to Datastream Navigator metadata for US2692464017; right-click for more" xr:uid="{A6F7343F-8C75-407F-B020-077F2BAE3E26}"/>
    <hyperlink ref="A169" r:id="rId189" tooltip="Link to Datastream Navigator metadata for US2774321002; right-click for more" xr:uid="{6426B151-8EE7-4231-B973-99E717AF5C50}"/>
    <hyperlink ref="A170" r:id="rId190" tooltip="Link to Datastream Navigator metadata for US2774611097; right-click for more" xr:uid="{DB467FB9-4F79-4AF3-8150-540AAEA34E8B}"/>
    <hyperlink ref="A171" r:id="rId191" tooltip="Link to Datastream Navigator metadata for US2786421030; right-click for more" xr:uid="{EA0A8D92-45FB-4E56-82B6-106CC64A457E}"/>
    <hyperlink ref="A172" r:id="rId192" tooltip="Link to Datastream Navigator metadata for US2788651006; right-click for more" xr:uid="{1B960043-2887-4CAD-A4E0-9983E0A3F80E}"/>
    <hyperlink ref="A173" r:id="rId193" tooltip="Link to Datastream Navigator metadata for US2810201077; right-click for more" xr:uid="{9E1ACD2D-CFDD-4BDE-ADFC-B26DCE547EDF}"/>
    <hyperlink ref="A174" r:id="rId194" tooltip="Link to Datastream Navigator metadata for US28336L1098; right-click for more" xr:uid="{23B729BF-3E81-4136-9424-29DD7BCA37EF}"/>
    <hyperlink ref="A175" r:id="rId195" tooltip="Link to Datastream Navigator metadata for US2855121099; right-click for more" xr:uid="{EC606705-DCC8-4D66-9652-46144391FD35}"/>
    <hyperlink ref="A176" r:id="rId196" tooltip="Link to Datastream Navigator metadata for US2856611049; right-click for more" xr:uid="{5028A2A0-E675-4B05-A244-9612BD61687A}"/>
    <hyperlink ref="A177" r:id="rId197" tooltip="Link to Datastream Navigator metadata for US2910111044; right-click for more" xr:uid="{C705E66B-D3FF-41D6-AF02-D54EAE1D7B55}"/>
    <hyperlink ref="A178" r:id="rId198" tooltip="Link to Datastream Navigator metadata for US29364G1031; right-click for more" xr:uid="{F8F3B1C1-D378-4E21-855F-BD6D2171B416}"/>
    <hyperlink ref="A179" r:id="rId199" tooltip="Link to Datastream Navigator metadata for US2944291051; right-click for more" xr:uid="{52813AA9-983A-40E9-B908-FF0D136AE3A2}"/>
    <hyperlink ref="A180" r:id="rId200" tooltip="Link to Datastream Navigator metadata for US29476L1070; right-click for more" xr:uid="{C96F45A0-9865-4AD9-8D7E-DFCAC955F8D5}"/>
    <hyperlink ref="A181" r:id="rId201" tooltip="Link to Datastream Navigator metadata for US30040W1080; right-click for more" xr:uid="{1ED14CFA-69A2-4546-906D-1D101D165085}"/>
    <hyperlink ref="A182" r:id="rId202" tooltip="Link to Datastream Navigator metadata for US30161N1019; right-click for more" xr:uid="{A0B09318-E793-490E-9FE6-70F945A3F7BA}"/>
    <hyperlink ref="A183" r:id="rId203" tooltip="Link to Datastream Navigator metadata for US30212P3038; right-click for more" xr:uid="{0C85CC39-4090-402F-9BC1-61CB33E29867}"/>
    <hyperlink ref="A184" r:id="rId204" tooltip="Link to Datastream Navigator metadata for US3021301094; right-click for more" xr:uid="{72C40345-296F-49E4-A406-B18091DC3192}"/>
    <hyperlink ref="A185" r:id="rId205" tooltip="Link to Datastream Navigator metadata for US30219G1085; right-click for more" xr:uid="{61CC471D-694B-4E2A-B693-DDAF70408404}"/>
    <hyperlink ref="A186" r:id="rId206" tooltip="Link to Datastream Navigator metadata for US30231G1022; right-click for more" xr:uid="{DE70F030-7971-4A75-800D-E1978BC6633E}"/>
    <hyperlink ref="A187" r:id="rId207" tooltip="Link to Datastream Navigator metadata for US3024451011; right-click for more" xr:uid="{15DAAEE7-6280-4CBE-9D04-F057182FFB7A}"/>
    <hyperlink ref="A188" r:id="rId208" tooltip="Link to Datastream Navigator metadata for US3024913036; right-click for more" xr:uid="{8FE6C956-B999-44CE-887C-78701B456523}"/>
    <hyperlink ref="A189" r:id="rId209" tooltip="Link to Datastream Navigator metadata for US3070001090; right-click for more" xr:uid="{FE7E3A7D-EAE0-43B6-9F1A-619F9BFA856E}"/>
    <hyperlink ref="A190" r:id="rId210" tooltip="Link to Datastream Navigator metadata for US3119001044; right-click for more" xr:uid="{D3A31779-0337-4F45-BA51-94662A6BF07D}"/>
    <hyperlink ref="A191" r:id="rId211" tooltip="Link to Datastream Navigator metadata for US3134003017; right-click for more" xr:uid="{760DB2A8-F7FF-4017-AD1E-DF2FF5C88CF4}"/>
    <hyperlink ref="A192" r:id="rId212" tooltip="Link to Datastream Navigator metadata for US3135861090; right-click for more" xr:uid="{0EA263D8-D59A-41ED-85B4-7888792B9581}"/>
    <hyperlink ref="A193" r:id="rId213" tooltip="Link to Datastream Navigator metadata for US31428X1063; right-click for more" xr:uid="{574694FF-E9C7-484C-8748-6520C17F520A}"/>
    <hyperlink ref="A194" r:id="rId214" tooltip="Link to Datastream Navigator metadata for US3156161024; right-click for more" xr:uid="{31577D0B-4C9C-427E-BE5C-2F99CF2BF182}"/>
    <hyperlink ref="A195" r:id="rId215" tooltip="Link to Datastream Navigator metadata for US31620M1062; right-click for more" xr:uid="{C429A5E0-E4E6-4567-837D-F253126FD7C6}"/>
    <hyperlink ref="A196" r:id="rId216" tooltip="Link to Datastream Navigator metadata for US3167731005; right-click for more" xr:uid="{A372F0E4-4DEA-4789-9B25-D344434BD2B5}"/>
    <hyperlink ref="A197" r:id="rId217" tooltip="Link to Datastream Navigator metadata for US3205171057; right-click for more" xr:uid="{AD20BF74-3357-4A49-8631-40FED5BA99A1}"/>
    <hyperlink ref="A198" r:id="rId218" tooltip="Link to Datastream Navigator metadata for US3377381088; right-click for more" xr:uid="{DF86620B-43C3-4795-843A-1DB509206A00}"/>
    <hyperlink ref="A199" r:id="rId219" tooltip="Link to Datastream Navigator metadata for US3379321074; right-click for more" xr:uid="{877A59BF-C2C3-4E6A-8561-A0D8FEC3CADA}"/>
    <hyperlink ref="A200" r:id="rId220" tooltip="Link to Datastream Navigator metadata for US3434121022; right-click for more" xr:uid="{059B81C0-478B-49A4-ACF5-85C4494A940F}"/>
    <hyperlink ref="A201" r:id="rId221" tooltip="Link to Datastream Navigator metadata for US34354P1057; right-click for more" xr:uid="{FC26E4A7-8F99-4B95-98E0-261FB0AE86CA}"/>
    <hyperlink ref="A202" r:id="rId222" tooltip="Link to Datastream Navigator metadata for US3453708600; right-click for more" xr:uid="{CF23B141-12F8-498A-86C4-29266565DE7B}"/>
    <hyperlink ref="A203" r:id="rId223" tooltip="Link to Datastream Navigator metadata for US3458381064; right-click for more" xr:uid="{165D93A1-12B9-48CE-A21C-A01F82EA3AE4}"/>
    <hyperlink ref="A204" r:id="rId224" tooltip="Link to Datastream Navigator metadata for US3546131018; right-click for more" xr:uid="{9910B0B5-B67B-44B5-B715-41A1E501976A}"/>
    <hyperlink ref="A205" r:id="rId225" tooltip="Link to Datastream Navigator metadata for US35671D8570; right-click for more" xr:uid="{BED70FC1-03FB-457C-ACC2-0F0F877C3FFD}"/>
    <hyperlink ref="A206" r:id="rId226" tooltip="Link to Datastream Navigator metadata for US35906A3068; right-click for more" xr:uid="{4871A33E-069F-499B-9977-9C49B7FED1EE}"/>
    <hyperlink ref="A207" r:id="rId227" tooltip="Link to Datastream Navigator metadata for US3647601083; right-click for more" xr:uid="{382CEE28-0F3E-4863-A5A5-1AEB61745D38}"/>
    <hyperlink ref="A208" r:id="rId228" tooltip="Link to Datastream Navigator metadata for US3695501086; right-click for more" xr:uid="{5B8F8A91-37C7-47F9-A103-7B05F3C403B1}"/>
    <hyperlink ref="A209" r:id="rId229" tooltip="Link to Datastream Navigator metadata for US3696043013; right-click for more" xr:uid="{6B594C3F-781C-43C7-9777-27051A246F7D}"/>
    <hyperlink ref="A210" r:id="rId230" tooltip="Link to Datastream Navigator metadata for US3703341046; right-click for more" xr:uid="{2CF1F1E3-BDCA-4804-ACA9-758079C6084C}"/>
    <hyperlink ref="A211" r:id="rId231" tooltip="Link to Datastream Navigator metadata for US3724601055; right-click for more" xr:uid="{E690A9B4-0A16-4A95-9A30-89383321C6DD}"/>
    <hyperlink ref="A212" r:id="rId232" tooltip="Link to Datastream Navigator metadata for US37247D1063; right-click for more" xr:uid="{30FE3137-75D0-4183-8F73-CB77086095B7}"/>
    <hyperlink ref="A213" r:id="rId233" tooltip="Link to Datastream Navigator metadata for US3755581036; right-click for more" xr:uid="{77B2D40E-8146-48C7-A3EE-16A416F9AF8C}"/>
    <hyperlink ref="A214" r:id="rId234" tooltip="Link to Datastream Navigator metadata for US37959E1029; right-click for more" xr:uid="{F9B1FB91-B037-49B5-B59D-1F2D0C188D49}"/>
    <hyperlink ref="A215" r:id="rId235" tooltip="Link to Datastream Navigator metadata for US38141G1040; right-click for more" xr:uid="{2295045F-7A9D-4DCC-A32C-D645F62F963A}"/>
    <hyperlink ref="A216" r:id="rId236" tooltip="Link to Datastream Navigator metadata for US3823881061; right-click for more" xr:uid="{D2853025-B31A-41CA-8C60-74C9FD9820FD}"/>
    <hyperlink ref="A217" r:id="rId237" tooltip="Link to Datastream Navigator metadata for US3825501014; right-click for more" xr:uid="{93A87EB1-B0E4-4FEA-AF40-58CC82811BB3}"/>
    <hyperlink ref="A218" r:id="rId238" tooltip="Link to Datastream Navigator metadata for US3848021040; right-click for more" xr:uid="{8216AF12-6198-4BAB-A060-74DB4E379875}"/>
    <hyperlink ref="A219" r:id="rId239" tooltip="Link to Datastream Navigator metadata for US40434L1052; right-click for more" xr:uid="{9D42D3A8-5502-48D4-B738-CC8869E68228}"/>
    <hyperlink ref="A220" r:id="rId240" tooltip="Link to Datastream Navigator metadata for US4062161017; right-click for more" xr:uid="{79DDDDE6-B84D-4645-AAB6-FA5981D7D7B9}"/>
    <hyperlink ref="A221" r:id="rId241" tooltip="Link to Datastream Navigator metadata for US4128221086; right-click for more" xr:uid="{18C801E7-F845-468E-A274-63BAB7A9131B}"/>
    <hyperlink ref="A222" r:id="rId242" tooltip="Link to Datastream Navigator metadata for US4130861093; right-click for more" xr:uid="{6C0F57D5-E86E-4639-BF10-0914D0687E75}"/>
    <hyperlink ref="A223" r:id="rId243" tooltip="Link to Datastream Navigator metadata for US4136191073; right-click for more" xr:uid="{EE9D59A3-1C4A-44D7-8C4A-0BE8278D1B6F}"/>
    <hyperlink ref="A224" r:id="rId244" tooltip="Link to Datastream Navigator metadata for US4165151048; right-click for more" xr:uid="{B467F535-330F-46E7-9121-0F1627B754B7}"/>
    <hyperlink ref="A225" r:id="rId245" tooltip="Link to Datastream Navigator metadata for US4180561072; right-click for more" xr:uid="{2E587112-C447-44A4-9A1E-B5FB816B95CC}"/>
    <hyperlink ref="A226" r:id="rId246" tooltip="Link to Datastream Navigator metadata for US42250P1030; right-click for more" xr:uid="{25FFE52D-74CC-4838-BC6B-F0DCBFF72438}"/>
    <hyperlink ref="A227" r:id="rId247" tooltip="Link to Datastream Navigator metadata for US4230741039; right-click for more" xr:uid="{9F6D89E8-5D68-4989-8763-BBEC18AB3E19}"/>
    <hyperlink ref="A228" r:id="rId248" tooltip="Link to Datastream Navigator metadata for US4234521015; right-click for more" xr:uid="{BC534C8D-FE31-4B69-84DA-64A266C870C1}"/>
    <hyperlink ref="A229" r:id="rId249" tooltip="Link to Datastream Navigator metadata for US4270561065; right-click for more" xr:uid="{0FC1B94E-0EED-4186-B155-18238B42B695}"/>
    <hyperlink ref="A230" r:id="rId250" tooltip="Link to Datastream Navigator metadata for US4278661081; right-click for more" xr:uid="{E205DAA0-0987-4885-87BC-0B38D85A3E03}"/>
    <hyperlink ref="A231" r:id="rId251" tooltip="Link to Datastream Navigator metadata for US42809H1077; right-click for more" xr:uid="{ED1B3A65-7D80-499E-928A-B626AD0E8BB4}"/>
    <hyperlink ref="A232" r:id="rId252" tooltip="Link to Datastream Navigator metadata for US4325891095; right-click for more" xr:uid="{6B44C2ED-08B8-4660-AA42-D976E9F2D5C6}"/>
    <hyperlink ref="A233" r:id="rId253" tooltip="Link to Datastream Navigator metadata for US4370761029; right-click for more" xr:uid="{0B3A0A04-0048-4FE0-94D0-FE31474D4E1B}"/>
    <hyperlink ref="A234" r:id="rId254" tooltip="Link to Datastream Navigator metadata for US4385161066; right-click for more" xr:uid="{E9F341BE-F868-46BC-A0EC-77BADFF11856}"/>
    <hyperlink ref="A235" r:id="rId255" tooltip="Link to Datastream Navigator metadata for US4404521001; right-click for more" xr:uid="{E4346C70-1296-4C6D-B285-3BA5B6843891}"/>
    <hyperlink ref="A236" r:id="rId256" tooltip="Link to Datastream Navigator metadata for US4410601003; right-click for more" xr:uid="{E67CD4E6-9D17-4CD2-B2CD-6DEC06769F1F}"/>
    <hyperlink ref="A237" r:id="rId257" tooltip="Link to Datastream Navigator metadata for US44107P1049; right-click for more" xr:uid="{CC806BCA-E7D1-4D33-BC22-3B7714591E27}"/>
    <hyperlink ref="A238" r:id="rId258" tooltip="Link to Datastream Navigator metadata for US4432011082; right-click for more" xr:uid="{9A6412D0-40F2-446D-8CAC-BB7BCB407D86}"/>
    <hyperlink ref="A239" r:id="rId259" tooltip="Link to Datastream Navigator metadata for US4448591028; right-click for more" xr:uid="{AC55FB20-932F-464F-8558-0488483CAFF5}"/>
    <hyperlink ref="A240" r:id="rId260" tooltip="Link to Datastream Navigator metadata for US4461501045; right-click for more" xr:uid="{D9E85F33-5835-4A58-9351-7CAA7825D565}"/>
    <hyperlink ref="A241" r:id="rId261" tooltip="Link to Datastream Navigator metadata for US4499341083; right-click for more" xr:uid="{5A675BF6-2486-4FD9-A549-66ED67761D56}"/>
    <hyperlink ref="A242" r:id="rId262" tooltip="Link to Datastream Navigator metadata for US45073V1089; right-click for more" xr:uid="{BE1440DE-C82A-4DA8-A02D-F0B336CCB5B1}"/>
    <hyperlink ref="A243" r:id="rId263" tooltip="Link to Datastream Navigator metadata for US4523081093; right-click for more" xr:uid="{7810149E-537D-499B-B3F2-3E055B1DC24B}"/>
    <hyperlink ref="A244" r:id="rId264" tooltip="Link to Datastream Navigator metadata for US4581401001; right-click for more" xr:uid="{B0FEB1D4-0BE1-46B2-BC6B-236333FC9B49}"/>
    <hyperlink ref="A245" r:id="rId265" tooltip="Link to Datastream Navigator metadata for US45866F1049; right-click for more" xr:uid="{053362BD-8F4B-48EB-B2DE-CAA98539B23E}"/>
    <hyperlink ref="A246" r:id="rId266" tooltip="Link to Datastream Navigator metadata for US4592001014; right-click for more" xr:uid="{345E4164-EA84-463F-B99C-1E6AE99347A4}"/>
    <hyperlink ref="A247" r:id="rId267" tooltip="Link to Datastream Navigator metadata for US4595061015; right-click for more" xr:uid="{41E44D6A-74B0-4A77-B80A-37A94A6A1A00}"/>
    <hyperlink ref="A248" r:id="rId268" tooltip="Link to Datastream Navigator metadata for US4599021023; right-click for more" xr:uid="{E9105445-96E4-457C-8E61-5A940ADC5475}"/>
    <hyperlink ref="A249" r:id="rId269" tooltip="Link to Datastream Navigator metadata for US4601461035; right-click for more" xr:uid="{E194B658-48FB-415E-9389-EED93942EC62}"/>
    <hyperlink ref="A250" r:id="rId270" tooltip="Link to Datastream Navigator metadata for US4606901001; right-click for more" xr:uid="{4AABA57E-B898-4D8E-B7E6-3725B414EFE3}"/>
    <hyperlink ref="A251" r:id="rId271" tooltip="Link to Datastream Navigator metadata for US4612021034; right-click for more" xr:uid="{59BDB3A8-6229-4FC2-BFFE-50F43A2265CD}"/>
    <hyperlink ref="A252" r:id="rId272" tooltip="Link to Datastream Navigator metadata for US46120E6023; right-click for more" xr:uid="{86C749B1-433C-4C6A-BA60-7C0135769867}"/>
    <hyperlink ref="A253" r:id="rId273" tooltip="Link to Datastream Navigator metadata for US46284V1017; right-click for more" xr:uid="{30AAEC46-DB25-44C7-9A9C-1C230EE5F43E}"/>
    <hyperlink ref="A254" r:id="rId274" tooltip="Link to Datastream Navigator metadata for US46625H1005; right-click for more" xr:uid="{3456420D-5521-40C3-A476-B7B90C864575}"/>
    <hyperlink ref="A255" r:id="rId275" tooltip="Link to Datastream Navigator metadata for US4663131039; right-click for more" xr:uid="{72E1F4A6-420C-4CD6-BC38-63133E4D0B68}"/>
    <hyperlink ref="A256" r:id="rId276" tooltip="Link to Datastream Navigator metadata for US4698141078; right-click for more" xr:uid="{C4BA350B-D145-453F-B39B-C9A7B6CA2E1C}"/>
    <hyperlink ref="A257" r:id="rId277" tooltip="Link to Datastream Navigator metadata for US47102X1054; right-click for more" xr:uid="{1B5D2F06-DD61-4CD3-A1A2-B15A68223A14}"/>
    <hyperlink ref="A258" r:id="rId278" tooltip="Link to Datastream Navigator metadata for US47233W1099; right-click for more" xr:uid="{D2233212-5090-42DF-8979-0782A443A6A0}"/>
    <hyperlink ref="A259" r:id="rId279" tooltip="Link to Datastream Navigator metadata for US4781601046; right-click for more" xr:uid="{5E03E15E-CE2E-440C-AB2A-2316FB492236}"/>
    <hyperlink ref="A260" r:id="rId280" tooltip="Link to Datastream Navigator metadata for US4783661071; right-click for more" xr:uid="{834BCA2D-448C-4424-8465-0D77A07ABBFA}"/>
    <hyperlink ref="A261" r:id="rId281" tooltip="Link to Datastream Navigator metadata for US48203R1041; right-click for more" xr:uid="{5E88C4C0-CD23-498A-9326-93FB059F0304}"/>
    <hyperlink ref="A262" r:id="rId282" tooltip="Link to Datastream Navigator metadata for US4824801009; right-click for more" xr:uid="{03DB43B1-F511-4C60-B60C-8F2DA0EDC467}"/>
    <hyperlink ref="A263" r:id="rId283" tooltip="Link to Datastream Navigator metadata for US4858651098; right-click for more" xr:uid="{2BCEC503-A11F-441A-A8F1-B01D75F9D9E9}"/>
    <hyperlink ref="A264" r:id="rId284" tooltip="Link to Datastream Navigator metadata for US48666K1097; right-click for more" xr:uid="{A818E9BC-D638-40D9-9102-4FC4E5E783E2}"/>
    <hyperlink ref="A265" r:id="rId285" tooltip="Link to Datastream Navigator metadata for US4878361082; right-click for more" xr:uid="{7E0CA933-734B-47F8-9B3C-BE252C7C9B77}"/>
    <hyperlink ref="A266" r:id="rId286" tooltip="Link to Datastream Navigator metadata for US4932671088; right-click for more" xr:uid="{B687E096-5809-4449-B7FE-36E26C4DCAC8}"/>
    <hyperlink ref="A267" r:id="rId287" tooltip="Link to Datastream Navigator metadata for US4943681035; right-click for more" xr:uid="{910533D1-F6BE-40B6-A2AB-3EEBAC20A886}"/>
    <hyperlink ref="A268" r:id="rId288" tooltip="Link to Datastream Navigator metadata for US49446R1095; right-click for more" xr:uid="{D6C20377-2B2C-40A1-9E9E-2714A6047B62}"/>
    <hyperlink ref="A269" r:id="rId289" tooltip="Link to Datastream Navigator metadata for US4955821081; right-click for more" xr:uid="{BF6FF2E3-02B4-4559-B295-195F366B6690}"/>
    <hyperlink ref="A270" r:id="rId290" tooltip="Link to Datastream Navigator metadata for US5002551043; right-click for more" xr:uid="{FF75BEA8-7730-4918-B2E5-038498FD3B5A}"/>
    <hyperlink ref="A271" r:id="rId291" tooltip="Link to Datastream Navigator metadata for US5010441013; right-click for more" xr:uid="{0C0A7B0F-BED7-482A-AA67-C52945A43AF3}"/>
    <hyperlink ref="A272" r:id="rId292" tooltip="Link to Datastream Navigator metadata for US5021611026; right-click for more" xr:uid="{7333F697-74D4-415E-A52B-005324D1F031}"/>
    <hyperlink ref="A273" r:id="rId293" tooltip="Link to Datastream Navigator metadata for US5024131071; right-click for more" xr:uid="{02BD19B2-5830-45EB-B521-6A66EA7804F4}"/>
    <hyperlink ref="A274" r:id="rId294" tooltip="Link to Datastream Navigator metadata for US5024311095; right-click for more" xr:uid="{A7AEA40A-ADE0-4863-8D0B-1744B263A6B0}"/>
    <hyperlink ref="A275" r:id="rId295" tooltip="Link to Datastream Navigator metadata for US50540R4092; right-click for more" xr:uid="{0EEE05E6-A02C-4847-8AA3-D03EE6DAF7BE}"/>
    <hyperlink ref="A276" r:id="rId296" tooltip="Link to Datastream Navigator metadata for US5184391044; right-click for more" xr:uid="{C649C852-51DC-4ACF-92FA-454F1802E8AC}"/>
    <hyperlink ref="A277" r:id="rId297" tooltip="Link to Datastream Navigator metadata for US5246601075; right-click for more" xr:uid="{5FFB0F33-3F57-4A23-B604-AB4E3BA50FBE}"/>
    <hyperlink ref="A278" r:id="rId298" tooltip="Link to Datastream Navigator metadata for US5249011058; right-click for more" xr:uid="{259DC864-E74F-4F7F-98E1-900C3176EC90}"/>
    <hyperlink ref="A279" r:id="rId299" tooltip="Link to Datastream Navigator metadata for US5249081002; right-click for more" xr:uid="{3FB93AF2-4F63-4042-922F-173164FDD9A6}"/>
    <hyperlink ref="A280" r:id="rId300" tooltip="Link to Datastream Navigator metadata for US5260571048; right-click for more" xr:uid="{64DAEE75-BBF8-4620-93D9-878F48317CA8}"/>
    <hyperlink ref="A281" r:id="rId301" tooltip="Link to Datastream Navigator metadata for US5297711070; right-click for more" xr:uid="{D5E0872E-7BDF-446D-8C22-ABE04A70CDBA}"/>
    <hyperlink ref="A282" r:id="rId302" tooltip="Link to Datastream Navigator metadata for US5324571083; right-click for more" xr:uid="{FB2054ED-5CA5-4E40-9F7E-5CDE22EC1493}"/>
    <hyperlink ref="A283" r:id="rId303" tooltip="Link to Datastream Navigator metadata for US5341871094; right-click for more" xr:uid="{8F48EF7B-4FA7-4355-872C-DBBB2A040428}"/>
    <hyperlink ref="A284" r:id="rId304" tooltip="Link to Datastream Navigator metadata for US5356781063; right-click for more" xr:uid="{75FBCBC4-2CA2-411A-8B4F-FB83AA5BE96E}"/>
    <hyperlink ref="A285" r:id="rId305" tooltip="Link to Datastream Navigator metadata for US5398301094; right-click for more" xr:uid="{ED11370B-81D1-42A0-AB8F-8764F13E56E8}"/>
    <hyperlink ref="A286" r:id="rId306" tooltip="Link to Datastream Navigator metadata for US5404241086; right-click for more" xr:uid="{5F4D304D-2F87-45DF-ACC8-547CB3ECA131}"/>
    <hyperlink ref="A287" r:id="rId307" tooltip="Link to Datastream Navigator metadata for US5486611073; right-click for more" xr:uid="{F6FFAF3E-5B55-4EE6-9D45-7CB5E9399B3E}"/>
    <hyperlink ref="A288" r:id="rId308" tooltip="Link to Datastream Navigator metadata for US5502411037; right-click for more" xr:uid="{B21FC486-233B-4B0C-9D6C-7161B0116B60}"/>
    <hyperlink ref="A289" r:id="rId309" tooltip="Link to Datastream Navigator metadata for US55261F1049; right-click for more" xr:uid="{9548199F-F12A-42EC-B0ED-CB5EAF17810F}"/>
    <hyperlink ref="A290" r:id="rId310" tooltip="Link to Datastream Navigator metadata for US55262C1009; right-click for more" xr:uid="{4136ED35-1939-4D53-A6CE-650A55FA49A8}"/>
    <hyperlink ref="A291" r:id="rId311" tooltip="Link to Datastream Navigator metadata for US5528481030; right-click for more" xr:uid="{D662B72C-81E1-42CE-AF21-D6F99C9AD995}"/>
    <hyperlink ref="A292" r:id="rId312" tooltip="Link to Datastream Navigator metadata for US55616P1049; right-click for more" xr:uid="{80E198C1-C861-4F46-977D-51862C07EFA2}"/>
    <hyperlink ref="A293" r:id="rId313" tooltip="Link to Datastream Navigator metadata for US5658491064; right-click for more" xr:uid="{EB47DEB7-9715-426B-BAA6-7D230D2175E4}"/>
    <hyperlink ref="A294" r:id="rId314" tooltip="Link to Datastream Navigator metadata for US5717481023; right-click for more" xr:uid="{FF449EC2-D1CF-495B-A2BD-113778FF862C}"/>
    <hyperlink ref="A295" r:id="rId315" tooltip="Link to Datastream Navigator metadata for US5719032022; right-click for more" xr:uid="{7275E0FE-2A02-4253-895B-0175ED41F0BC}"/>
    <hyperlink ref="A296" r:id="rId316" tooltip="Link to Datastream Navigator metadata for US5745991068; right-click for more" xr:uid="{D6625CDC-7CC9-48B3-99C8-9069D736086D}"/>
    <hyperlink ref="A297" r:id="rId317" tooltip="Link to Datastream Navigator metadata for US57636Q1040; right-click for more" xr:uid="{B38D5445-9FDB-49BA-84D8-5E3F8DCF39B2}"/>
    <hyperlink ref="A298" r:id="rId318" tooltip="Link to Datastream Navigator metadata for US5770811025; right-click for more" xr:uid="{562367B3-54B6-47B8-9BAD-131A2D9C6708}"/>
    <hyperlink ref="A299" r:id="rId319" tooltip="Link to Datastream Navigator metadata for US5797802064; right-click for more" xr:uid="{8E183BDD-293C-4720-810B-7D74468CBF61}"/>
    <hyperlink ref="A300" r:id="rId320" tooltip="Link to Datastream Navigator metadata for US5801351017; right-click for more" xr:uid="{4D71CB05-404A-4D03-8ED1-B6E3BBC8BF49}"/>
    <hyperlink ref="A301" r:id="rId321" tooltip="Link to Datastream Navigator metadata for US58155Q1031; right-click for more" xr:uid="{FDB74FB6-4FA6-4415-ACA3-0D1E5D094DF0}"/>
    <hyperlink ref="A302" r:id="rId322" tooltip="Link to Datastream Navigator metadata for US5833341077; right-click for more" xr:uid="{5546391B-832F-43D5-BE6B-83AEA438BEB1}"/>
    <hyperlink ref="A303" r:id="rId323" tooltip="Link to Datastream Navigator metadata for US58933Y1055; right-click for more" xr:uid="{583537F4-056C-4E43-8E37-75DEBA05D7BA}"/>
    <hyperlink ref="A304" r:id="rId324" tooltip="Link to Datastream Navigator metadata for US5894331017; right-click for more" xr:uid="{EC745AA4-F02D-4512-8764-3238B5349B1D}"/>
    <hyperlink ref="A305" r:id="rId325" tooltip="Link to Datastream Navigator metadata for US5901881087; right-click for more" xr:uid="{CAF56351-E317-44F8-B56F-E0B73D3D0E89}"/>
    <hyperlink ref="A306" r:id="rId326" tooltip="Link to Datastream Navigator metadata for US59156R1086; right-click for more" xr:uid="{2BE0816E-1A03-4842-9297-E94A8AEC9E2E}"/>
    <hyperlink ref="A307" r:id="rId327" tooltip="Link to Datastream Navigator metadata for US5949181045; right-click for more" xr:uid="{329CBAA7-FC39-4E2B-9074-696C29DF866D}"/>
    <hyperlink ref="A308" r:id="rId328" tooltip="Link to Datastream Navigator metadata for US5950171042; right-click for more" xr:uid="{C1FEC7DF-2C17-4310-9F39-3CC0832A91B5}"/>
    <hyperlink ref="A309" r:id="rId329" tooltip="Link to Datastream Navigator metadata for US5951121038; right-click for more" xr:uid="{910C36BF-B698-4DB7-BEDF-9E224BA6603B}"/>
    <hyperlink ref="A310" r:id="rId330" tooltip="Link to Datastream Navigator metadata for US6010731098; right-click for more" xr:uid="{9C96760B-E815-44EA-9015-0D9162C22ED3}"/>
    <hyperlink ref="A311" r:id="rId331" tooltip="Link to Datastream Navigator metadata for US6085541018; right-click for more" xr:uid="{C8F9775E-AE3A-4A4E-A191-31C84DA1417D}"/>
    <hyperlink ref="A312" r:id="rId332" tooltip="Link to Datastream Navigator metadata for US60871R2094; right-click for more" xr:uid="{EA5F2BD0-80D0-42EC-9001-D3E49C4A1193}"/>
    <hyperlink ref="A313" r:id="rId333" tooltip="Link to Datastream Navigator metadata for US6092071058; right-click for more" xr:uid="{16271467-1F97-4AA4-B9C9-E0F2A4C19FC7}"/>
    <hyperlink ref="A314" r:id="rId334" tooltip="Link to Datastream Navigator metadata for US61166W1018; right-click for more" xr:uid="{9AD01C09-B04E-4F61-AD9E-08660DFC3C32}"/>
    <hyperlink ref="A315" r:id="rId335" tooltip="Link to Datastream Navigator metadata for US6117421072; right-click for more" xr:uid="{C3DF706B-AE5C-459B-88A3-7BA238213BCD}"/>
    <hyperlink ref="A316" r:id="rId336" tooltip="Link to Datastream Navigator metadata for US6153691059; right-click for more" xr:uid="{A1BD7727-F3E1-4EB5-A5E7-4875999FCF87}"/>
    <hyperlink ref="A317" r:id="rId337" tooltip="Link to Datastream Navigator metadata for US6174464486; right-click for more" xr:uid="{3B7A0FF6-207B-49CB-862E-A8E18B802D71}"/>
    <hyperlink ref="A318" r:id="rId338" tooltip="Link to Datastream Navigator metadata for US6200763075; right-click for more" xr:uid="{3FB2CE87-CF12-4AC7-A418-D48CAEE80CA5}"/>
    <hyperlink ref="A319" r:id="rId339" tooltip="Link to Datastream Navigator metadata for US6267171022; right-click for more" xr:uid="{362913D8-AE9C-4F18-801D-F9D539D91804}"/>
    <hyperlink ref="A320" r:id="rId340" tooltip="Link to Datastream Navigator metadata for US6293775085; right-click for more" xr:uid="{6FA6690C-A106-4EDA-B97B-4A0CC317288E}"/>
    <hyperlink ref="A321" r:id="rId341" tooltip="Link to Datastream Navigator metadata for US62955J1034; right-click for more" xr:uid="{5FB3A42A-C4C2-484F-A7B2-38EF6E2913C5}"/>
    <hyperlink ref="A322" r:id="rId342" tooltip="Link to Datastream Navigator metadata for US6311031081; right-click for more" xr:uid="{A68B812E-E049-45C4-BC8D-BD9631C3720B}"/>
    <hyperlink ref="A323" r:id="rId343" tooltip="Link to Datastream Navigator metadata for US6354051038; right-click for more" xr:uid="{47D5ABB2-4404-4CD5-8C83-B4E3AD51AD9E}"/>
    <hyperlink ref="A324" r:id="rId344" tooltip="Link to Datastream Navigator metadata for US6376401039; right-click for more" xr:uid="{2D9BF5C1-9291-4353-9563-8753DA3C81B8}"/>
    <hyperlink ref="A325" r:id="rId345" tooltip="Link to Datastream Navigator metadata for US64110D1046; right-click for more" xr:uid="{7B1B1571-BF97-4D0F-988D-F8DF0A618E59}"/>
    <hyperlink ref="A326" r:id="rId346" tooltip="Link to Datastream Navigator metadata for US64110L1061; right-click for more" xr:uid="{4482045B-0AF0-4377-ACFB-5BD7BA549DC9}"/>
    <hyperlink ref="A327" r:id="rId347" tooltip="Link to Datastream Navigator metadata for US6501111073; right-click for more" xr:uid="{7873744F-A42D-445F-BFEE-4F49CD993306}"/>
    <hyperlink ref="A328" r:id="rId348" tooltip="Link to Datastream Navigator metadata for US6512291062; right-click for more" xr:uid="{7B93F1EF-BF84-4139-A96E-750AFFD0F6EF}"/>
    <hyperlink ref="A329" r:id="rId349" tooltip="Link to Datastream Navigator metadata for US6516391066; right-click for more" xr:uid="{3B9FC0A9-49B3-4217-B063-A8BF04C3F163}"/>
    <hyperlink ref="A330" r:id="rId350" tooltip="Link to Datastream Navigator metadata for US65339F1012; right-click for more" xr:uid="{02EDE8AA-8934-4A5C-BED1-44A40F13F0D7}"/>
    <hyperlink ref="A331" r:id="rId351" tooltip="Link to Datastream Navigator metadata for US6540861076; right-click for more" xr:uid="{809D9A9A-1A53-40FF-8C4C-1739159AD5DF}"/>
    <hyperlink ref="A332" r:id="rId352" tooltip="Link to Datastream Navigator metadata for US6541061031; right-click for more" xr:uid="{4F6AA7B1-BFD7-48EB-8FC6-72B48816E7E4}"/>
    <hyperlink ref="A333" r:id="rId353" tooltip="Link to Datastream Navigator metadata for US65473P1057; right-click for more" xr:uid="{F9C2AF75-15E2-4AD5-87E9-6FB7D6CC2B04}"/>
    <hyperlink ref="A334" r:id="rId354" tooltip="Link to Datastream Navigator metadata for US6550441058; right-click for more" xr:uid="{78561616-5358-4D27-A92B-1F1116DFEC79}"/>
    <hyperlink ref="A335" r:id="rId355" tooltip="Link to Datastream Navigator metadata for US6556641008; right-click for more" xr:uid="{1A2A2E16-9E11-4CB3-A108-4A2C8C308E6A}"/>
    <hyperlink ref="A336" r:id="rId356" tooltip="Link to Datastream Navigator metadata for US6558441084; right-click for more" xr:uid="{19ADBDEC-1F86-4B1B-9D38-403AC7C7A1CC}"/>
    <hyperlink ref="A337" r:id="rId357" tooltip="Link to Datastream Navigator metadata for US6658591044; right-click for more" xr:uid="{E5A938DD-BE6A-4DA8-92F0-1626A3CEB1A8}"/>
    <hyperlink ref="A338" r:id="rId358" tooltip="Link to Datastream Navigator metadata for US6668071029; right-click for more" xr:uid="{255ECB53-F05A-4CA0-BA83-27C52F68811B}"/>
    <hyperlink ref="A339" r:id="rId359" tooltip="Link to Datastream Navigator metadata for US6687711084; right-click for more" xr:uid="{525F98F5-3E45-41B1-8332-A29CC8C527ED}"/>
    <hyperlink ref="A340" r:id="rId360" tooltip="Link to Datastream Navigator metadata for US6700061053; right-click for more" xr:uid="{04FB5E43-FDDF-42C7-A190-8D4D064C5F48}"/>
    <hyperlink ref="A341" r:id="rId361" tooltip="Link to Datastream Navigator metadata for US6700081010; right-click for more" xr:uid="{A02A5266-103C-4353-8D74-BEDE7A019970}"/>
    <hyperlink ref="A342" r:id="rId362" tooltip="Link to Datastream Navigator metadata for US6703461052; right-click for more" xr:uid="{7C2E46A3-0AF3-49E2-838D-90E2529B8B2B}"/>
    <hyperlink ref="A343" r:id="rId363" tooltip="Link to Datastream Navigator metadata for US67066G1040; right-click for more" xr:uid="{3039E924-EC19-44C1-B7FD-E41344A0331B}"/>
    <hyperlink ref="A344" r:id="rId364" tooltip="Link to Datastream Navigator metadata for US67098H1041; right-click for more" xr:uid="{1A8D5314-4887-4C36-94C2-F05578E161D0}"/>
    <hyperlink ref="A345" r:id="rId365" tooltip="Link to Datastream Navigator metadata for US67103H1077; right-click for more" xr:uid="{C4E2025E-1AD7-4D11-9FDA-C7CC262AD6DB}"/>
    <hyperlink ref="A346" r:id="rId366" tooltip="Link to Datastream Navigator metadata for US6745991058; right-click for more" xr:uid="{5CE1C6FE-708A-4021-8266-4DAC89B1964E}"/>
    <hyperlink ref="A347" r:id="rId367" tooltip="Link to Datastream Navigator metadata for US67622P1012; right-click for more" xr:uid="{925088F0-C43D-40C3-B6D4-EAB62A3DA5F8}"/>
    <hyperlink ref="A348" r:id="rId368" tooltip="Link to Datastream Navigator metadata for US6795351047; right-click for more" xr:uid="{D94F24BC-CE2E-41ED-B06C-0B1F7F3940EE}"/>
    <hyperlink ref="A349" r:id="rId369" tooltip="Link to Datastream Navigator metadata for US6819191064; right-click for more" xr:uid="{DBC9E66A-78BD-4CA6-A39D-30AD6FBE32A8}"/>
    <hyperlink ref="A350" r:id="rId370" tooltip="Link to Datastream Navigator metadata for US6826801036; right-click for more" xr:uid="{730702AE-A780-49DB-BC22-1FC86B58721E}"/>
    <hyperlink ref="A351" r:id="rId371" tooltip="Link to Datastream Navigator metadata for US68389X1054; right-click for more" xr:uid="{88EF13A6-F227-4300-A034-A3783E489811}"/>
    <hyperlink ref="A352" r:id="rId372" tooltip="Link to Datastream Navigator metadata for US69331C1080; right-click for more" xr:uid="{C340CE72-F2D5-46A4-A323-C21235D563FA}"/>
    <hyperlink ref="A353" r:id="rId373" tooltip="Link to Datastream Navigator metadata for US6934751057; right-click for more" xr:uid="{4E93432C-B66D-4A4A-B3D7-C5B268242D03}"/>
    <hyperlink ref="A354" r:id="rId374" tooltip="Link to Datastream Navigator metadata for US6935061076; right-click for more" xr:uid="{DFD9C871-BB2C-404B-B64E-DB42588B072D}"/>
    <hyperlink ref="A355" r:id="rId375" tooltip="Link to Datastream Navigator metadata for US69351T1060; right-click for more" xr:uid="{70A60423-53E3-4F34-BE03-2D5D1444DB21}"/>
    <hyperlink ref="A356" r:id="rId376" tooltip="Link to Datastream Navigator metadata for US6937181088; right-click for more" xr:uid="{CBA5FA53-A227-4858-A7F9-3D53B729CD79}"/>
    <hyperlink ref="A357" r:id="rId377" tooltip="Link to Datastream Navigator metadata for US6952571056; right-click for more" xr:uid="{54B80B19-AE7E-4E2F-B522-A712A86E2225}"/>
    <hyperlink ref="A358" r:id="rId378" tooltip="Link to Datastream Navigator metadata for US6964293079; right-click for more" xr:uid="{EFB011CE-AF34-46FD-8D33-AF6FE0774FA9}"/>
    <hyperlink ref="A359" r:id="rId379" tooltip="Link to Datastream Navigator metadata for US7010941042; right-click for more" xr:uid="{0856BC53-E354-4725-A807-4DD528944391}"/>
    <hyperlink ref="A360" r:id="rId380" tooltip="Link to Datastream Navigator metadata for US7033951036; right-click for more" xr:uid="{B30A5801-CD74-4D3A-BE56-CF9C9D3F5F65}"/>
    <hyperlink ref="A361" r:id="rId381" tooltip="Link to Datastream Navigator metadata for US7043261079; right-click for more" xr:uid="{A8CE36F4-C0E2-455E-8DDE-67D3E1BD544B}"/>
    <hyperlink ref="A362" r:id="rId382" tooltip="Link to Datastream Navigator metadata for US7127041058; right-click for more" xr:uid="{8C509455-E334-4A2A-945C-4AA8D736801C}"/>
    <hyperlink ref="A363" r:id="rId383" tooltip="Link to Datastream Navigator metadata for US7134481081; right-click for more" xr:uid="{45EEB812-1617-4305-A5D8-5C33099C8D03}"/>
    <hyperlink ref="A364" r:id="rId384" tooltip="Link to Datastream Navigator metadata for US7140461093; right-click for more" xr:uid="{882816BE-2D4F-4870-AC1C-CF4C5ED5C0BC}"/>
    <hyperlink ref="A365" r:id="rId385" tooltip="Link to Datastream Navigator metadata for US7170811035; right-click for more" xr:uid="{F89861C6-2A0E-4330-9701-2313843F1A39}"/>
    <hyperlink ref="A366" r:id="rId386" tooltip="Link to Datastream Navigator metadata for US7181721090; right-click for more" xr:uid="{5AF918B8-07A4-4A52-AC86-5A52EC99D0AE}"/>
    <hyperlink ref="A367" r:id="rId387" tooltip="Link to Datastream Navigator metadata for US7234841010; right-click for more" xr:uid="{84EA396F-1DE9-4753-85B9-80AE14A8527D}"/>
    <hyperlink ref="A368" r:id="rId388" tooltip="Link to Datastream Navigator metadata for US7237871071; right-click for more" xr:uid="{30FECE73-6776-4DB4-AF44-9E7C2E340D68}"/>
    <hyperlink ref="A369" r:id="rId389" tooltip="Link to Datastream Navigator metadata for US7244791007; right-click for more" xr:uid="{235A34E6-6517-4D35-8A5C-1493619E349E}"/>
    <hyperlink ref="A370" r:id="rId390" tooltip="Link to Datastream Navigator metadata for US7292511083; right-click for more" xr:uid="{DD597E5B-8A98-4430-AD15-CDD91053D81D}"/>
    <hyperlink ref="A371" r:id="rId391" tooltip="Link to Datastream Navigator metadata for US74005P1049; right-click for more" xr:uid="{F49718D3-C085-45C5-8396-0415FB7D9268}"/>
    <hyperlink ref="A372" r:id="rId392" tooltip="Link to Datastream Navigator metadata for US74144T1088; right-click for more" xr:uid="{9E38054D-96EF-4C04-BD5D-C008951F7014}"/>
    <hyperlink ref="A373" r:id="rId393" tooltip="Link to Datastream Navigator metadata for US74251V1026; right-click for more" xr:uid="{7D7AECD9-D56E-4460-BD42-D257281A928B}"/>
    <hyperlink ref="A374" r:id="rId394" tooltip="Link to Datastream Navigator metadata for US7427181091; right-click for more" xr:uid="{7C2B185A-1D06-44E4-8B5B-34D00862CB42}"/>
    <hyperlink ref="A375" r:id="rId395" tooltip="Link to Datastream Navigator metadata for US7432631056; right-click for more" xr:uid="{E6BE27F0-DF32-4F5A-A6A5-0B118F73ED91}"/>
    <hyperlink ref="A376" r:id="rId396" tooltip="Link to Datastream Navigator metadata for US7433151039; right-click for more" xr:uid="{EA54C52B-E5FC-4031-BCF9-8867D0D49DED}"/>
    <hyperlink ref="A377" r:id="rId397" tooltip="Link to Datastream Navigator metadata for US7443201022; right-click for more" xr:uid="{D57150D8-1BA4-44E0-BD5B-31D8D684933A}"/>
    <hyperlink ref="A378" r:id="rId398" tooltip="Link to Datastream Navigator metadata for US7445731067; right-click for more" xr:uid="{15A96246-574E-44F1-B290-964150131DC2}"/>
    <hyperlink ref="A379" r:id="rId399" tooltip="Link to Datastream Navigator metadata for US74460D1090; right-click for more" xr:uid="{CEFB455B-5825-4928-A69E-0855A4660055}"/>
    <hyperlink ref="A380" r:id="rId400" tooltip="Link to Datastream Navigator metadata for US7458671010; right-click for more" xr:uid="{1D6157E1-E9C9-4D50-890F-29419A97E48F}"/>
    <hyperlink ref="A381" r:id="rId401" tooltip="Link to Datastream Navigator metadata for US7472771010; right-click for more" xr:uid="{8AE5C01E-D231-4AD1-834E-4F98F2273A68}"/>
    <hyperlink ref="A382" r:id="rId402" tooltip="Link to Datastream Navigator metadata for US7475251036; right-click for more" xr:uid="{36B4E901-D0F3-4B57-95DD-CCF57EBF3EAC}"/>
    <hyperlink ref="A383" r:id="rId403" tooltip="Link to Datastream Navigator metadata for US74762E1029; right-click for more" xr:uid="{BB5847CA-AE85-4A6C-87EA-1ACEE3FE4978}"/>
    <hyperlink ref="A384" r:id="rId404" tooltip="Link to Datastream Navigator metadata for US74834L1008; right-click for more" xr:uid="{2FBECFE5-4FA3-435A-BB26-AB1C7F916B05}"/>
    <hyperlink ref="A385" r:id="rId405" tooltip="Link to Datastream Navigator metadata for US7491211097; right-click for more" xr:uid="{D0B0E7A9-3A8B-4337-8022-C3308C51CF68}"/>
    <hyperlink ref="A386" r:id="rId406" tooltip="Link to Datastream Navigator metadata for US74979E1010; right-click for more" xr:uid="{421F42AB-0ED6-4F3C-AA73-79B7C7504325}"/>
    <hyperlink ref="A387" r:id="rId407" tooltip="Link to Datastream Navigator metadata for US7512121010; right-click for more" xr:uid="{AC07FBA0-1228-4AD8-846E-73F6667995D7}"/>
    <hyperlink ref="A388" r:id="rId408" tooltip="Link to Datastream Navigator metadata for US75281A1097; right-click for more" xr:uid="{A6B8CE2A-63D5-4FE3-81F7-BD178DF42237}"/>
    <hyperlink ref="A389" r:id="rId409" tooltip="Link to Datastream Navigator metadata for US7551115071; right-click for more" xr:uid="{DC5512F4-5918-48DA-A83D-9955479E790D}"/>
    <hyperlink ref="A390" r:id="rId410" tooltip="Link to Datastream Navigator metadata for US75513E1010; right-click for more" xr:uid="{B183C8F4-3D86-4854-8DA2-997FEDC5C5F5}"/>
    <hyperlink ref="A391" r:id="rId411" tooltip="Link to Datastream Navigator metadata for US7565771026; right-click for more" xr:uid="{1AD7BD5A-F080-4AE8-BB80-8307F76EEE21}"/>
    <hyperlink ref="A392" r:id="rId412" tooltip="Link to Datastream Navigator metadata for US7591EP1005; right-click for more" xr:uid="{6CFC497D-63EE-44AB-94E7-CD99060A9EFF}"/>
    <hyperlink ref="A393" r:id="rId413" tooltip="Link to Datastream Navigator metadata for US7607591002; right-click for more" xr:uid="{431A132E-0191-427B-8AFB-ED76EDCD420A}"/>
    <hyperlink ref="A394" r:id="rId414" tooltip="Link to Datastream Navigator metadata for US7617131062; right-click for more" xr:uid="{1C7DCE2C-7082-4E4B-8491-65E4A2CCA786}"/>
    <hyperlink ref="A395" r:id="rId415" tooltip="Link to Datastream Navigator metadata for US7703231032; right-click for more" xr:uid="{4A4FEC2D-19DE-4F92-94E8-4F739432F05D}"/>
    <hyperlink ref="A396" r:id="rId416" tooltip="Link to Datastream Navigator metadata for US7739031091; right-click for more" xr:uid="{E0AD5BFE-C67C-4E9A-AF25-99EA15872CA7}"/>
    <hyperlink ref="A397" r:id="rId417" tooltip="Link to Datastream Navigator metadata for US7743411016; right-click for more" xr:uid="{9F1B1C31-C2B9-4479-9873-591B17A991EF}"/>
    <hyperlink ref="A398" r:id="rId418" tooltip="Link to Datastream Navigator metadata for US7753711073; right-click for more" xr:uid="{06451448-5E0D-4BA9-8329-D0701AA001FB}"/>
    <hyperlink ref="A399" r:id="rId419" tooltip="Link to Datastream Navigator metadata for US7766961061; right-click for more" xr:uid="{768362DE-AEC3-4FAC-866A-531C6679E042}"/>
    <hyperlink ref="A400" r:id="rId420" tooltip="Link to Datastream Navigator metadata for US7782961038; right-click for more" xr:uid="{D14E6020-C1E4-4563-A5F1-84C027CD6F6F}"/>
    <hyperlink ref="A401" r:id="rId421" tooltip="Link to Datastream Navigator metadata for US7835491082; right-click for more" xr:uid="{62981562-B506-43DD-B03A-D5DB5A14FFB7}"/>
    <hyperlink ref="A402" r:id="rId422" tooltip="Link to Datastream Navigator metadata for US78409V1044; right-click for more" xr:uid="{6BE9D564-A268-4B23-98FC-CB8CEC31E769}"/>
    <hyperlink ref="A403" r:id="rId423" tooltip="Link to Datastream Navigator metadata for US78442P1066; right-click for more" xr:uid="{88C18250-26C1-4E64-A1E4-8D0F7989DB5F}"/>
    <hyperlink ref="A404" r:id="rId424" tooltip="Link to Datastream Navigator metadata for US7864291007; right-click for more" xr:uid="{3738F44F-ED07-4EE3-9A4A-387853CF7690}"/>
    <hyperlink ref="A405" r:id="rId425" tooltip="Link to Datastream Navigator metadata for US7865142084; right-click for more" xr:uid="{A40ED6B9-6B67-4C75-9308-F9AC7B1740F7}"/>
    <hyperlink ref="A406" r:id="rId426" tooltip="Link to Datastream Navigator metadata for US7908491035; right-click for more" xr:uid="{B9BE57A8-252B-4029-96A4-D287D1725617}"/>
    <hyperlink ref="A407" r:id="rId427" tooltip="Link to Datastream Navigator metadata for US79466L3024; right-click for more" xr:uid="{1AC67CDF-C33A-4DF8-8F7F-25C27DE0AB2E}"/>
    <hyperlink ref="A408" r:id="rId428" tooltip="Link to Datastream Navigator metadata for US80004C1018; right-click for more" xr:uid="{A8F0AFB8-4185-4570-8B5F-8EDC6F73730F}"/>
    <hyperlink ref="A409" r:id="rId429" tooltip="Link to Datastream Navigator metadata for US80589M1027; right-click for more" xr:uid="{C83400A3-6B53-4E3A-9A54-612E89B48604}"/>
    <hyperlink ref="A410" r:id="rId430" tooltip="Link to Datastream Navigator metadata for US8066051017; right-click for more" xr:uid="{499BE774-72D1-418A-BEB6-AC52E368F93A}"/>
    <hyperlink ref="A411" r:id="rId431" tooltip="Link to Datastream Navigator metadata for US8085131055; right-click for more" xr:uid="{03EBF7C0-A86C-4760-9F4A-46824DA272D7}"/>
    <hyperlink ref="A412" r:id="rId432" tooltip="Link to Datastream Navigator metadata for US81211K1007; right-click for more" xr:uid="{D1163CAD-922D-436E-9C63-D1D1A996A5A3}"/>
    <hyperlink ref="A413" r:id="rId433" tooltip="Link to Datastream Navigator metadata for US8168511090; right-click for more" xr:uid="{05D5760A-670F-4D2F-83D9-10ECBA40FEF5}"/>
    <hyperlink ref="A414" r:id="rId434" tooltip="Link to Datastream Navigator metadata for US8243481061; right-click for more" xr:uid="{DE60D671-81A2-48C2-8B0A-E3C29A1CA522}"/>
    <hyperlink ref="A415" r:id="rId435" tooltip="Link to Datastream Navigator metadata for US8265521018; right-click for more" xr:uid="{9EA4B76B-DA7A-4B87-92FC-5EFD2491A089}"/>
    <hyperlink ref="A416" r:id="rId436" tooltip="Link to Datastream Navigator metadata for US8288061091; right-click for more" xr:uid="{2EA4602C-FCE8-4D95-8993-D4A8C074DF75}"/>
    <hyperlink ref="A417" r:id="rId437" tooltip="Link to Datastream Navigator metadata for US8326964058; right-click for more" xr:uid="{72CC5651-02F5-4938-BE8E-70A4EA77BC8A}"/>
    <hyperlink ref="A418" r:id="rId438" tooltip="Link to Datastream Navigator metadata for US8330341012; right-click for more" xr:uid="{239AA21D-B479-4BB3-BFDC-426F9548B67D}"/>
    <hyperlink ref="A419" r:id="rId439" tooltip="Link to Datastream Navigator metadata for US8425871071; right-click for more" xr:uid="{D50EAA18-4B36-49DA-9268-958CDC75E164}"/>
    <hyperlink ref="A420" r:id="rId440" tooltip="Link to Datastream Navigator metadata for US8447411088; right-click for more" xr:uid="{1041D61E-A4F1-4BAF-A5E9-C3B662AEB077}"/>
    <hyperlink ref="A421" r:id="rId441" tooltip="Link to Datastream Navigator metadata for US8475601097; right-click for more" xr:uid="{865DE444-5BCF-4120-BA05-37C9C37645C3}"/>
    <hyperlink ref="A422" r:id="rId442" tooltip="Link to Datastream Navigator metadata for US8520611000; right-click for more" xr:uid="{7B3A4C52-70E2-4001-AECF-C2C7DECC65C7}"/>
    <hyperlink ref="A423" r:id="rId443" tooltip="Link to Datastream Navigator metadata for US8545021011; right-click for more" xr:uid="{F12C2E9B-F77C-485D-942F-1C4CC5315D2E}"/>
    <hyperlink ref="A424" r:id="rId444" tooltip="Link to Datastream Navigator metadata for US8550301027; right-click for more" xr:uid="{51BEFB87-2BB0-44F0-AF7E-31669FD040DD}"/>
    <hyperlink ref="A425" r:id="rId445" tooltip="Link to Datastream Navigator metadata for US8552441094; right-click for more" xr:uid="{A2CE0E4F-80CE-43CA-9108-473BDD4D61BC}"/>
    <hyperlink ref="A426" r:id="rId446" tooltip="Link to Datastream Navigator metadata for US85590A4013; right-click for more" xr:uid="{FB9921B4-B9A6-4973-8C4F-2E2299B36E6E}"/>
    <hyperlink ref="A427" r:id="rId447" tooltip="Link to Datastream Navigator metadata for US8574771031; right-click for more" xr:uid="{3470BCFE-D5D0-4EF6-A0F4-425E832D3513}"/>
    <hyperlink ref="A428" r:id="rId448" tooltip="Link to Datastream Navigator metadata for US8589121081; right-click for more" xr:uid="{C16AD32E-3405-437B-8DA3-E0CC33FCDFD1}"/>
    <hyperlink ref="A429" r:id="rId449" tooltip="Link to Datastream Navigator metadata for US8636671013; right-click for more" xr:uid="{8749279A-DA0D-444F-B25C-09A611144933}"/>
    <hyperlink ref="A430" r:id="rId450" tooltip="Link to Datastream Navigator metadata for US8668102036; right-click for more" xr:uid="{5DF1D684-FE5A-45FA-850E-348907C90CB3}"/>
    <hyperlink ref="A431" r:id="rId451" tooltip="Link to Datastream Navigator metadata for US86764P1093; right-click for more" xr:uid="{2085834A-A01E-4931-B94B-EE336E8E5D9D}"/>
    <hyperlink ref="A432" r:id="rId452" tooltip="Link to Datastream Navigator metadata for US8679141031; right-click for more" xr:uid="{7DDDB080-ECFD-4EFE-A094-61AFB7383701}"/>
    <hyperlink ref="A433" r:id="rId453" tooltip="Link to Datastream Navigator metadata for US8685363017; right-click for more" xr:uid="{4F5C085B-0CA8-4714-87CF-E14035AC24D9}"/>
    <hyperlink ref="A434" r:id="rId454" tooltip="Link to Datastream Navigator metadata for US87161C5013; right-click for more" xr:uid="{32B78A5E-2D82-485E-9A96-FF93125E09CD}"/>
    <hyperlink ref="A435" r:id="rId455" tooltip="Link to Datastream Navigator metadata for US8718291078; right-click for more" xr:uid="{74A24E38-3254-45D4-B253-845F50854816}"/>
    <hyperlink ref="A436" r:id="rId456" tooltip="Link to Datastream Navigator metadata for US8723751009; right-click for more" xr:uid="{89955583-B944-45A4-9D92-81791504A53B}"/>
    <hyperlink ref="A437" r:id="rId457" tooltip="Link to Datastream Navigator metadata for US8725401090; right-click for more" xr:uid="{1BF3586E-1CD3-4014-8EC7-964696A43EBF}"/>
    <hyperlink ref="A438" r:id="rId458" tooltip="Link to Datastream Navigator metadata for US8760301072; right-click for more" xr:uid="{D0D05831-12E3-457E-A8F9-3D055861B761}"/>
    <hyperlink ref="A439" r:id="rId459" tooltip="Link to Datastream Navigator metadata for US87612E1064; right-click for more" xr:uid="{534CB77E-1910-4704-A550-CB57A98AAF30}"/>
    <hyperlink ref="A440" r:id="rId460" tooltip="Link to Datastream Navigator metadata for US87901J1051; right-click for more" xr:uid="{D4B0B56D-C8C9-4C6B-A227-64634DA0E39F}"/>
    <hyperlink ref="A441" r:id="rId461" tooltip="Link to Datastream Navigator metadata for US8796641004; right-click for more" xr:uid="{60659979-53D4-45A9-B194-466905ADE5C0}"/>
    <hyperlink ref="A442" r:id="rId462" tooltip="Link to Datastream Navigator metadata for US88033G4073; right-click for more" xr:uid="{C4A3B33A-94EC-489F-B220-9785043DCE0C}"/>
    <hyperlink ref="A443" r:id="rId463" tooltip="Link to Datastream Navigator metadata for US8807701029; right-click for more" xr:uid="{92FB4E1F-2201-43EC-97AF-1F71EC6F93A8}"/>
    <hyperlink ref="A444" r:id="rId464" tooltip="Link to Datastream Navigator metadata for US8825081040; right-click for more" xr:uid="{7E470225-CAD8-421E-B69C-8B384A2824C8}"/>
    <hyperlink ref="A445" r:id="rId465" tooltip="Link to Datastream Navigator metadata for US8832031012; right-click for more" xr:uid="{0CCFE6FC-6E85-4E17-805C-CCED676EB40F}"/>
    <hyperlink ref="A446" r:id="rId466" tooltip="Link to Datastream Navigator metadata for US88337F1057; right-click for more" xr:uid="{7EA10781-25BB-4C0F-867D-49478CB8A972}"/>
    <hyperlink ref="A447" r:id="rId467" tooltip="Link to Datastream Navigator metadata for US8835561023; right-click for more" xr:uid="{F2F94033-9B36-4783-8BC9-177F2272DEA5}"/>
    <hyperlink ref="A448" r:id="rId468" tooltip="Link to Datastream Navigator metadata for US88579Y1010; right-click for more" xr:uid="{3EEEAF31-D288-4DD0-9CED-745C82FFCBF8}"/>
    <hyperlink ref="A449" r:id="rId469" tooltip="Link to Datastream Navigator metadata for US8865471085; right-click for more" xr:uid="{39DF6BBC-8E03-447C-89BB-36598E6DB87A}"/>
    <hyperlink ref="A450" r:id="rId470" tooltip="Link to Datastream Navigator metadata for US8873173038; right-click for more" xr:uid="{56F396F8-8230-4C0D-9913-AD2D901CE9BF}"/>
    <hyperlink ref="A451" r:id="rId471" tooltip="Link to Datastream Navigator metadata for US8919061098; right-click for more" xr:uid="{68BA7EBB-8440-4D3E-8A64-2589C3F413F1}"/>
    <hyperlink ref="A452" r:id="rId472" tooltip="Link to Datastream Navigator metadata for US8941641024; right-click for more" xr:uid="{D8BE05E8-E0DD-4FB4-BF58-473466946925}"/>
    <hyperlink ref="A453" r:id="rId473" tooltip="Link to Datastream Navigator metadata for US89417E1091; right-click for more" xr:uid="{40D67250-08CC-4D96-9D48-FF731F108DCF}"/>
    <hyperlink ref="A454" r:id="rId474" tooltip="Link to Datastream Navigator metadata for US89832Q1094; right-click for more" xr:uid="{1447F6E0-79E9-47B5-A3EA-CD7204D6EA3A}"/>
    <hyperlink ref="A455" r:id="rId475" tooltip="Link to Datastream Navigator metadata for US90130A3095; right-click for more" xr:uid="{B1C7AC5E-D3B0-4B18-804D-76A0B0EEBE3E}"/>
    <hyperlink ref="A456" r:id="rId476" tooltip="Link to Datastream Navigator metadata for US9024941034; right-click for more" xr:uid="{96EE4E82-5A65-48EC-8BCD-D64B53DAF77E}"/>
    <hyperlink ref="A457" r:id="rId477" tooltip="Link to Datastream Navigator metadata for US9029111062; right-click for more" xr:uid="{F16AACF7-2FBF-409D-9878-AF0A5214D5D0}"/>
    <hyperlink ref="A458" r:id="rId478" tooltip="Link to Datastream Navigator metadata for US9029733048; right-click for more" xr:uid="{DF9CBCF9-2BBB-42B0-A5AD-A8EF58E0DB26}"/>
    <hyperlink ref="A459" r:id="rId479" tooltip="Link to Datastream Navigator metadata for US9078181081; right-click for more" xr:uid="{5290B029-40B3-4288-BC82-A855A41920B4}"/>
    <hyperlink ref="A460" r:id="rId480" tooltip="Link to Datastream Navigator metadata for US9092143067; right-click for more" xr:uid="{D0FF1439-6031-4F98-9CBF-D84F6A493EDA}"/>
    <hyperlink ref="A461" r:id="rId481" tooltip="Link to Datastream Navigator metadata for US9113121068; right-click for more" xr:uid="{0DFEDB51-8BD2-4528-A027-E1D20C7AF990}"/>
    <hyperlink ref="A462" r:id="rId482" tooltip="Link to Datastream Navigator metadata for US9129091081; right-click for more" xr:uid="{19E9D286-E334-4C5C-809A-3D9F0EBFCFF8}"/>
    <hyperlink ref="A463" r:id="rId483" tooltip="Link to Datastream Navigator metadata for US91324P1021; right-click for more" xr:uid="{83347E84-EAD2-4318-B49D-82888855CB7A}"/>
    <hyperlink ref="A464" r:id="rId484" tooltip="Link to Datastream Navigator metadata for US91529Y1064; right-click for more" xr:uid="{049F5FD0-DF71-4FBC-AC2D-93185DD3B4FB}"/>
    <hyperlink ref="A465" r:id="rId485" tooltip="Link to Datastream Navigator metadata for US9182041080; right-click for more" xr:uid="{6E9BC4A4-A43D-48F4-AFB0-F744251A62BA}"/>
    <hyperlink ref="A466" r:id="rId486" tooltip="Link to Datastream Navigator metadata for US91913Y1001; right-click for more" xr:uid="{B352BE8D-6180-42E2-8703-2ADEA894C575}"/>
    <hyperlink ref="A467" r:id="rId487" tooltip="Link to Datastream Navigator metadata for US92220P1057; right-click for more" xr:uid="{3E9CBD11-8E0F-48F4-BE54-02C64A2F0E06}"/>
    <hyperlink ref="A468" r:id="rId488" tooltip="Link to Datastream Navigator metadata for US92276F1003; right-click for more" xr:uid="{6E958742-26DD-4B59-845F-18F0731225A3}"/>
    <hyperlink ref="A469" r:id="rId489" tooltip="Link to Datastream Navigator metadata for US92343E1029; right-click for more" xr:uid="{B3223B9B-58C1-4C9B-9808-3F4585F1AEDB}"/>
    <hyperlink ref="A470" r:id="rId490" tooltip="Link to Datastream Navigator metadata for US92343V1044; right-click for more" xr:uid="{D2D5A3AE-F7C3-47DD-A3E5-54A3D89BA0CD}"/>
    <hyperlink ref="A471" r:id="rId491" tooltip="Link to Datastream Navigator metadata for US92553P2011; right-click for more" xr:uid="{5B1B90F5-1124-4C57-A585-C79A8CA5E352}"/>
    <hyperlink ref="A472" r:id="rId492" tooltip="Link to Datastream Navigator metadata for US9255501051; right-click for more" xr:uid="{7DB9B1A9-8129-43B6-836A-E3E31B235BF2}"/>
    <hyperlink ref="A473" r:id="rId493" tooltip="Link to Datastream Navigator metadata for US92556H2067; right-click for more" xr:uid="{27F97A29-2640-4465-BC4C-48C4B0FB0919}"/>
    <hyperlink ref="A474" r:id="rId494" tooltip="Link to Datastream Navigator metadata for US92556V1061; right-click for more" xr:uid="{70D7FF79-5CB7-4B22-BE75-1A0E8DE61F34}"/>
    <hyperlink ref="A475" r:id="rId495" tooltip="Link to Datastream Navigator metadata for US92826C8394; right-click for more" xr:uid="{B61EFF6F-BDC8-4679-9B82-19EBB1288F9E}"/>
    <hyperlink ref="A476" r:id="rId496" tooltip="Link to Datastream Navigator metadata for US9290421091; right-click for more" xr:uid="{415AFC7F-2AAC-4F08-A049-E2DB752BE827}"/>
    <hyperlink ref="A477" r:id="rId497" tooltip="Link to Datastream Navigator metadata for US9291601097; right-click for more" xr:uid="{E40DECEA-B8B7-4916-9E5F-9916D90C154B}"/>
    <hyperlink ref="A478" r:id="rId498" tooltip="Link to Datastream Navigator metadata for US92939U1060; right-click for more" xr:uid="{0C537155-78FA-43C9-A9C0-81C4E414D058}"/>
    <hyperlink ref="A479" r:id="rId499" tooltip="Link to Datastream Navigator metadata for US9299031024; right-click for more" xr:uid="{D2B91791-44BD-489A-8DDE-09FB452C803A}"/>
    <hyperlink ref="A480" r:id="rId500" tooltip="Link to Datastream Navigator metadata for US9311421039; right-click for more" xr:uid="{18A50190-FF80-44A3-AD53-6C244A3AAD2A}"/>
    <hyperlink ref="A481" r:id="rId501" tooltip="Link to Datastream Navigator metadata for US9314271084; right-click for more" xr:uid="{AEE9FAC6-CC8B-40D3-B316-E90A351F6A22}"/>
    <hyperlink ref="A482" r:id="rId502" tooltip="Link to Datastream Navigator metadata for US9393221034; right-click for more" xr:uid="{E726CE75-F277-4EB7-BC39-18861A96AA38}"/>
    <hyperlink ref="A483" r:id="rId503" tooltip="Link to Datastream Navigator metadata for US94106L1098; right-click for more" xr:uid="{4B38E46A-BB6C-467F-9209-0ED1CC3D17FD}"/>
    <hyperlink ref="A484" r:id="rId504" tooltip="Link to Datastream Navigator metadata for US9418481035; right-click for more" xr:uid="{C1038132-F97D-43B2-AF78-A4051AC3EDD6}"/>
    <hyperlink ref="A485" r:id="rId505" tooltip="Link to Datastream Navigator metadata for US9497461015; right-click for more" xr:uid="{A149ECC1-BF65-42BA-BD6B-84F415145F47}"/>
    <hyperlink ref="A486" r:id="rId506" tooltip="Link to Datastream Navigator metadata for US95040Q1040; right-click for more" xr:uid="{8FEAFFE8-A771-46B2-B943-932AF1DE349B}"/>
    <hyperlink ref="A487" r:id="rId507" tooltip="Link to Datastream Navigator metadata for US9505901093; right-click for more" xr:uid="{E108B390-FFD3-40D3-9BD1-4FA3042012DD}"/>
    <hyperlink ref="A488" r:id="rId508" tooltip="Link to Datastream Navigator metadata for US9581021055; right-click for more" xr:uid="{81880ADA-2A51-4515-9781-75007D9518F1}"/>
    <hyperlink ref="A489" r:id="rId509" tooltip="Link to Datastream Navigator metadata for US9598021098; right-click for more" xr:uid="{587A21EA-F2EC-4788-8752-5E690553CA57}"/>
    <hyperlink ref="A490" r:id="rId510" tooltip="Link to Datastream Navigator metadata for US9621661043; right-click for more" xr:uid="{5C094C5F-CF0E-4A6A-A8EE-2546C4CF0D56}"/>
    <hyperlink ref="A491" r:id="rId511" tooltip="Link to Datastream Navigator metadata for US9633201069; right-click for more" xr:uid="{BF47C6F2-A4ED-48BC-9383-D490C9E4DDA5}"/>
    <hyperlink ref="A492" r:id="rId512" tooltip="Link to Datastream Navigator metadata for US9668371068; right-click for more" xr:uid="{4168DADA-43C5-407F-B779-72DF443F443A}"/>
    <hyperlink ref="A493" r:id="rId513" tooltip="Link to Datastream Navigator metadata for US9694571004; right-click for more" xr:uid="{8531EF13-5AC5-49CD-936E-33800D65C7FB}"/>
    <hyperlink ref="A494" r:id="rId514" tooltip="Link to Datastream Navigator metadata for US9825261053; right-click for more" xr:uid="{B575A7E8-EF36-429B-8E06-8BCACC3B369E}"/>
    <hyperlink ref="A495" r:id="rId515" tooltip="Link to Datastream Navigator metadata for US9830241009; right-click for more" xr:uid="{1C37AD76-543D-44E4-92B5-792BC6EBF933}"/>
    <hyperlink ref="A496" r:id="rId516" tooltip="Link to Datastream Navigator metadata for US9831341071; right-click for more" xr:uid="{2B6A7522-0551-4AA2-9401-F2BBFCB1480F}"/>
    <hyperlink ref="A497" r:id="rId517" tooltip="Link to Datastream Navigator metadata for US98389B1008; right-click for more" xr:uid="{A2E04C0C-F01C-4A1A-95EF-5678093284FF}"/>
    <hyperlink ref="A498" r:id="rId518" tooltip="Link to Datastream Navigator metadata for US9839191015; right-click for more" xr:uid="{31F31C2F-4383-4273-8C63-E2235B6DAC65}"/>
    <hyperlink ref="A499" r:id="rId519" tooltip="Link to Datastream Navigator metadata for US98421M1062; right-click for more" xr:uid="{BD250441-46DC-4730-8D3C-57619C480319}"/>
    <hyperlink ref="A500" r:id="rId520" tooltip="Link to Datastream Navigator metadata for US9884981013; right-click for more" xr:uid="{216BE88F-DC2F-4EFB-B81E-434229BBD79E}"/>
    <hyperlink ref="A501" r:id="rId521" tooltip="Link to Datastream Navigator metadata for US98956P1021; right-click for more" xr:uid="{12F1DF08-347B-4C0D-8A54-3DF9BF84A382}"/>
    <hyperlink ref="A502" r:id="rId522" tooltip="Link to Datastream Navigator metadata for US9897011071; right-click for more" xr:uid="{720A5A47-E97A-4740-8C47-2ECE11C11B89}"/>
  </hyperlinks>
  <pageMargins left="0.7" right="0.7" top="0.75" bottom="0.75" header="0.3" footer="0.3"/>
  <legacyDrawing r:id="rId52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9BBC2-E52C-4854-9E52-9852218FE6FA}">
  <sheetPr codeName="Sheet3"/>
  <dimension ref="A1:AK502"/>
  <sheetViews>
    <sheetView topLeftCell="M1" zoomScale="87" workbookViewId="0">
      <selection activeCell="AK1" sqref="AK1:AK1048576"/>
    </sheetView>
  </sheetViews>
  <sheetFormatPr defaultRowHeight="14.5"/>
  <cols>
    <col min="2" max="2" width="10.453125" bestFit="1" customWidth="1"/>
    <col min="10" max="23" width="8.81640625" bestFit="1" customWidth="1"/>
    <col min="24" max="24" width="9.453125" customWidth="1"/>
    <col min="25" max="25" width="9.453125" bestFit="1" customWidth="1"/>
    <col min="26" max="35" width="8.81640625" bestFit="1" customWidth="1"/>
  </cols>
  <sheetData>
    <row r="1" spans="1:37">
      <c r="A1" t="str">
        <f>_xll.Thomson.Reuters.AFOSpreadsheetFormulas.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2005-01-01","","","RowHeader=true;ColHeader=true;Heading=true;SeriesMetaDataLink=true;DataTypeDefLink=true;DispSeriesDescription=true;DispDatatypeDescription=false;AutoRefresh=false")</f>
        <v>Date</v>
      </c>
      <c r="B1" s="1">
        <v>38353</v>
      </c>
    </row>
    <row r="2" spans="1:37">
      <c r="A2" t="s">
        <v>661</v>
      </c>
      <c r="B2" s="2" t="s">
        <v>662</v>
      </c>
      <c r="C2" s="2" t="s">
        <v>663</v>
      </c>
      <c r="D2" s="2" t="s">
        <v>664</v>
      </c>
      <c r="E2" s="2" t="s">
        <v>665</v>
      </c>
      <c r="F2" s="2" t="s">
        <v>666</v>
      </c>
      <c r="G2" s="2" t="s">
        <v>667</v>
      </c>
      <c r="H2" s="2" t="s">
        <v>668</v>
      </c>
      <c r="I2" s="2" t="s">
        <v>669</v>
      </c>
      <c r="J2" s="2" t="s">
        <v>670</v>
      </c>
      <c r="K2" s="2" t="s">
        <v>671</v>
      </c>
      <c r="L2" s="2" t="s">
        <v>672</v>
      </c>
      <c r="M2" s="2" t="s">
        <v>673</v>
      </c>
      <c r="N2" s="2" t="s">
        <v>674</v>
      </c>
      <c r="O2" s="2" t="s">
        <v>675</v>
      </c>
      <c r="P2" s="2" t="s">
        <v>676</v>
      </c>
      <c r="Q2" s="2" t="s">
        <v>677</v>
      </c>
      <c r="R2" s="2" t="s">
        <v>678</v>
      </c>
      <c r="S2" s="2" t="s">
        <v>679</v>
      </c>
      <c r="T2" s="2" t="s">
        <v>680</v>
      </c>
      <c r="U2" s="2" t="s">
        <v>681</v>
      </c>
      <c r="V2" s="2" t="s">
        <v>703</v>
      </c>
      <c r="W2" s="2" t="s">
        <v>704</v>
      </c>
      <c r="X2" t="s">
        <v>1198</v>
      </c>
      <c r="Y2" t="s">
        <v>1201</v>
      </c>
      <c r="Z2" s="3" t="s">
        <v>924</v>
      </c>
      <c r="AA2" s="4" t="s">
        <v>1205</v>
      </c>
      <c r="AB2" s="12" t="s">
        <v>23</v>
      </c>
      <c r="AC2" s="6" t="s">
        <v>59</v>
      </c>
      <c r="AD2" s="10" t="s">
        <v>1203</v>
      </c>
      <c r="AE2" t="s">
        <v>1204</v>
      </c>
      <c r="AF2" t="s">
        <v>1736</v>
      </c>
      <c r="AG2" t="s">
        <v>1737</v>
      </c>
      <c r="AH2" t="s">
        <v>1738</v>
      </c>
      <c r="AI2" t="s">
        <v>1739</v>
      </c>
      <c r="AJ2" t="s">
        <v>1740</v>
      </c>
      <c r="AK2" t="s">
        <v>1741</v>
      </c>
    </row>
    <row r="3" spans="1:37">
      <c r="A3" s="2" t="s">
        <v>0</v>
      </c>
      <c r="B3" s="4" t="s">
        <v>117</v>
      </c>
      <c r="C3" s="4">
        <v>3760000</v>
      </c>
      <c r="D3" t="e">
        <v>#N/A</v>
      </c>
      <c r="E3" t="e">
        <v>#N/A</v>
      </c>
      <c r="F3" s="5" t="s">
        <v>23</v>
      </c>
      <c r="G3" s="5">
        <v>3533000</v>
      </c>
      <c r="H3" t="s">
        <v>706</v>
      </c>
      <c r="I3">
        <v>3033000</v>
      </c>
      <c r="J3" t="s">
        <v>37</v>
      </c>
      <c r="K3">
        <v>2209000</v>
      </c>
      <c r="L3" t="s">
        <v>30</v>
      </c>
      <c r="M3">
        <v>1661000</v>
      </c>
      <c r="N3" t="s">
        <v>707</v>
      </c>
      <c r="O3">
        <v>113000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>
        <v>23.66</v>
      </c>
      <c r="W3">
        <v>14309000</v>
      </c>
      <c r="X3">
        <f>SUMIF(C3:U3,"&gt; 0")</f>
        <v>14309000</v>
      </c>
      <c r="Y3">
        <f>W3-X3</f>
        <v>0</v>
      </c>
      <c r="Z3" cm="1">
        <f t="array" aca="1" ref="Z3" ca="1">SumCellsByColor($B3:$U3,Z$2)</f>
        <v>0</v>
      </c>
      <c r="AA3" cm="1">
        <f t="array" aca="1" ref="AA3" ca="1">SumCellsByColor($B3:$U3,AA$2)</f>
        <v>3760000</v>
      </c>
      <c r="AB3" cm="1">
        <f t="array" aca="1" ref="AB3" ca="1">SumCellsByColor($B3:$U3,AB$2)</f>
        <v>3533000</v>
      </c>
      <c r="AC3" cm="1">
        <f t="array" aca="1" ref="AC3" ca="1">SumCellsByColor($B3:$U3,AC$2)</f>
        <v>0</v>
      </c>
      <c r="AD3" cm="1">
        <f t="array" aca="1" ref="AD3" ca="1">IFERROR(SumCellsByColor($B3:$U3,AD$2), 0)</f>
        <v>0</v>
      </c>
      <c r="AE3" t="e" cm="1">
        <f t="array" aca="1" ref="AE3" ca="1">SumCellsByColor($B3:$U3,AE$2)</f>
        <v>#VALUE!</v>
      </c>
      <c r="AF3">
        <f ca="1">(AB3+AD3)/X3</f>
        <v>0.2469075407086449</v>
      </c>
      <c r="AG3">
        <f ca="1">Z3/X3</f>
        <v>0</v>
      </c>
      <c r="AH3">
        <f ca="1">IF(SUM(AB3:AD3)&gt;0,SUM(AB3:AD3)/X3, IF(AI3=1,0,"#N/A"))</f>
        <v>0.2469075407086449</v>
      </c>
      <c r="AI3">
        <f ca="1">SUM(Z3:AA3)/X3</f>
        <v>0.26277168215808233</v>
      </c>
      <c r="AJ3">
        <f ca="1">IF(AH3="#N/A",1,0)</f>
        <v>0</v>
      </c>
      <c r="AK3">
        <f>IF(X3=0,1,0)</f>
        <v>0</v>
      </c>
    </row>
    <row r="4" spans="1:37">
      <c r="A4" s="2" t="s">
        <v>4</v>
      </c>
      <c r="B4" s="3" t="s">
        <v>636</v>
      </c>
      <c r="C4" s="3">
        <v>1494200</v>
      </c>
      <c r="D4" t="e">
        <v>#N/A</v>
      </c>
      <c r="E4" t="e">
        <v>#N/A</v>
      </c>
      <c r="F4" s="10" t="s">
        <v>708</v>
      </c>
      <c r="G4" s="10">
        <v>641400</v>
      </c>
      <c r="H4" t="s">
        <v>36</v>
      </c>
      <c r="I4">
        <v>581500</v>
      </c>
      <c r="J4" s="6" t="s">
        <v>5</v>
      </c>
      <c r="K4" s="6">
        <v>155500</v>
      </c>
      <c r="L4" t="e">
        <v>#N/A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>
        <v>11.57</v>
      </c>
      <c r="W4">
        <v>2872600</v>
      </c>
      <c r="X4">
        <f t="shared" ref="X4:X67" si="0">SUMIF(C4:U4,"&gt; 0")</f>
        <v>2872600</v>
      </c>
      <c r="Y4">
        <f t="shared" ref="Y4:Y67" si="1">W4-X4</f>
        <v>0</v>
      </c>
      <c r="Z4" cm="1">
        <f t="array" aca="1" ref="Z4" ca="1">SumCellsByColor($B4:$U4,Z$2)</f>
        <v>1494200</v>
      </c>
      <c r="AA4" cm="1">
        <f t="array" aca="1" ref="AA4" ca="1">SumCellsByColor($B4:$U4,AA$2)</f>
        <v>0</v>
      </c>
      <c r="AB4" t="str" cm="1">
        <f t="array" aca="1" ref="AB4" ca="1">IF(SumCellsByColor($B4:$U4,AB$2)=0, "NA", SumCellsByColor($B4:$U4,AB$2))</f>
        <v>NA</v>
      </c>
      <c r="AC4" cm="1">
        <f t="array" aca="1" ref="AC4" ca="1">SumCellsByColor($B4:$U4,AC$2)</f>
        <v>155500</v>
      </c>
      <c r="AD4" cm="1">
        <f t="array" aca="1" ref="AD4" ca="1">IFERROR(SumCellsByColor($B4:$U4,AD$2), 0)</f>
        <v>641400</v>
      </c>
      <c r="AE4" t="e" cm="1">
        <f t="array" aca="1" ref="AE4" ca="1">SumCellsByColor($B4:$U4,AE$2)</f>
        <v>#VALUE!</v>
      </c>
      <c r="AF4" t="e">
        <f t="shared" ref="AF4:AF67" ca="1" si="2">(AB4+AD4)/X4</f>
        <v>#VALUE!</v>
      </c>
      <c r="AG4">
        <f t="shared" ref="AG4:AG67" ca="1" si="3">Z4/X4</f>
        <v>0.52015595627654387</v>
      </c>
      <c r="AH4">
        <f t="shared" ref="AH4:AH67" ca="1" si="4">IF(SUM(AB4:AD4)&gt;0,SUM(AB4:AD4)/X4, IF(AI4=1,0,"#N/A"))</f>
        <v>0.27741418923623201</v>
      </c>
      <c r="AI4">
        <f t="shared" ref="AI4:AI67" ca="1" si="5">SUM(Z4:AA4)/X4</f>
        <v>0.52015595627654387</v>
      </c>
      <c r="AJ4">
        <f t="shared" ref="AJ4:AJ67" ca="1" si="6">IF(AH4="#N/A",1,0)</f>
        <v>0</v>
      </c>
      <c r="AK4">
        <f t="shared" ref="AK4:AK67" si="7">IF(X4=0,1,0)</f>
        <v>0</v>
      </c>
    </row>
    <row r="5" spans="1:37">
      <c r="A5" s="2" t="s">
        <v>6</v>
      </c>
      <c r="B5" s="3" t="s">
        <v>636</v>
      </c>
      <c r="C5" s="3">
        <v>2296050</v>
      </c>
      <c r="D5" t="e">
        <v>#N/A</v>
      </c>
      <c r="E5" t="e">
        <v>#N/A</v>
      </c>
      <c r="F5" t="s">
        <v>7</v>
      </c>
      <c r="G5">
        <v>1169529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>
        <v>34.369999999999997</v>
      </c>
      <c r="W5">
        <v>3459908</v>
      </c>
      <c r="X5">
        <f t="shared" si="0"/>
        <v>3465579</v>
      </c>
      <c r="Y5">
        <f t="shared" si="1"/>
        <v>-5671</v>
      </c>
      <c r="Z5" cm="1">
        <f t="array" aca="1" ref="Z5" ca="1">SumCellsByColor($B5:$U5,Z$2)</f>
        <v>2296050</v>
      </c>
      <c r="AA5" cm="1">
        <f t="array" aca="1" ref="AA5" ca="1">SumCellsByColor($B5:$U5,AA$2)</f>
        <v>0</v>
      </c>
      <c r="AB5" cm="1">
        <f t="array" aca="1" ref="AB5" ca="1">SumCellsByColor($B5:$U5,AB$2)</f>
        <v>0</v>
      </c>
      <c r="AC5" cm="1">
        <f t="array" aca="1" ref="AC5" ca="1">SumCellsByColor($B5:$U5,AC$2)</f>
        <v>0</v>
      </c>
      <c r="AD5" cm="1">
        <f t="array" aca="1" ref="AD5" ca="1">IFERROR(SumCellsByColor($B5:$U5,AD$2), 0)</f>
        <v>0</v>
      </c>
      <c r="AE5" t="e" cm="1">
        <f t="array" aca="1" ref="AE5" ca="1">SumCellsByColor($B5:$U5,AE$2)</f>
        <v>#VALUE!</v>
      </c>
      <c r="AF5">
        <f t="shared" ca="1" si="2"/>
        <v>0</v>
      </c>
      <c r="AG5">
        <f t="shared" ca="1" si="3"/>
        <v>0.66252998416714781</v>
      </c>
      <c r="AH5" t="str">
        <f t="shared" ca="1" si="4"/>
        <v>#N/A</v>
      </c>
      <c r="AI5">
        <f t="shared" ca="1" si="5"/>
        <v>0.66252998416714781</v>
      </c>
      <c r="AJ5">
        <f t="shared" ca="1" si="6"/>
        <v>1</v>
      </c>
      <c r="AK5">
        <f t="shared" si="7"/>
        <v>0</v>
      </c>
    </row>
    <row r="6" spans="1:37">
      <c r="A6" s="2" t="s">
        <v>8</v>
      </c>
      <c r="B6" s="3" t="s">
        <v>636</v>
      </c>
      <c r="C6" s="3">
        <v>3498113</v>
      </c>
      <c r="D6" t="e">
        <v>#N/A</v>
      </c>
      <c r="E6" t="e">
        <v>#N/A</v>
      </c>
      <c r="F6" s="6" t="s">
        <v>9</v>
      </c>
      <c r="G6" s="6">
        <v>4847896</v>
      </c>
      <c r="H6" t="s">
        <v>10</v>
      </c>
      <c r="I6">
        <v>1271450</v>
      </c>
      <c r="J6" t="e">
        <v>#N/A</v>
      </c>
      <c r="K6" t="e">
        <v>#N/A</v>
      </c>
      <c r="L6" t="e">
        <v>#N/A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>
        <v>38</v>
      </c>
      <c r="W6">
        <v>11183778</v>
      </c>
      <c r="X6">
        <f t="shared" si="0"/>
        <v>9617459</v>
      </c>
      <c r="Y6">
        <f t="shared" si="1"/>
        <v>1566319</v>
      </c>
      <c r="Z6" cm="1">
        <f t="array" aca="1" ref="Z6" ca="1">SumCellsByColor($B6:$U6,Z$2)</f>
        <v>3498113</v>
      </c>
      <c r="AA6" cm="1">
        <f t="array" aca="1" ref="AA6" ca="1">SumCellsByColor($B6:$U6,AA$2)</f>
        <v>0</v>
      </c>
      <c r="AB6" cm="1">
        <f t="array" aca="1" ref="AB6" ca="1">SumCellsByColor($B6:$U6,AB$2)</f>
        <v>0</v>
      </c>
      <c r="AC6" cm="1">
        <f t="array" aca="1" ref="AC6" ca="1">SumCellsByColor($B6:$U6,AC$2)</f>
        <v>4847896</v>
      </c>
      <c r="AD6" cm="1">
        <f t="array" aca="1" ref="AD6" ca="1">IFERROR(SumCellsByColor($B6:$U6,AD$2), 0)</f>
        <v>0</v>
      </c>
      <c r="AE6" t="e" cm="1">
        <f t="array" aca="1" ref="AE6" ca="1">SumCellsByColor($B6:$U6,AE$2)</f>
        <v>#VALUE!</v>
      </c>
      <c r="AF6">
        <f t="shared" ca="1" si="2"/>
        <v>0</v>
      </c>
      <c r="AG6">
        <f t="shared" ca="1" si="3"/>
        <v>0.36372528336226856</v>
      </c>
      <c r="AH6">
        <f t="shared" ca="1" si="4"/>
        <v>0.50407243742863894</v>
      </c>
      <c r="AI6">
        <f t="shared" ca="1" si="5"/>
        <v>0.36372528336226856</v>
      </c>
      <c r="AJ6">
        <f t="shared" ca="1" si="6"/>
        <v>0</v>
      </c>
      <c r="AK6">
        <f t="shared" si="7"/>
        <v>0</v>
      </c>
    </row>
    <row r="7" spans="1:37">
      <c r="A7" s="2" t="s">
        <v>11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M7" t="e">
        <v>#N/A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>
        <v>32.700000000000003</v>
      </c>
      <c r="W7">
        <v>13176000</v>
      </c>
      <c r="X7">
        <f t="shared" si="0"/>
        <v>0</v>
      </c>
      <c r="Y7">
        <f t="shared" si="1"/>
        <v>13176000</v>
      </c>
      <c r="Z7" cm="1">
        <f t="array" aca="1" ref="Z7" ca="1">SumCellsByColor($B7:$U7,Z$2)</f>
        <v>0</v>
      </c>
      <c r="AA7" cm="1">
        <f t="array" aca="1" ref="AA7" ca="1">SumCellsByColor($B7:$U7,AA$2)</f>
        <v>0</v>
      </c>
      <c r="AB7" cm="1">
        <f t="array" aca="1" ref="AB7" ca="1">SumCellsByColor($B7:$U7,AB$2)</f>
        <v>0</v>
      </c>
      <c r="AC7" cm="1">
        <f t="array" aca="1" ref="AC7" ca="1">SumCellsByColor($B7:$U7,AC$2)</f>
        <v>0</v>
      </c>
      <c r="AD7" cm="1">
        <f t="array" aca="1" ref="AD7" ca="1">IFERROR(SumCellsByColor($B7:$U7,AD$2), 0)</f>
        <v>0</v>
      </c>
      <c r="AE7" t="e" cm="1">
        <f t="array" aca="1" ref="AE7" ca="1">SumCellsByColor($B7:$U7,AE$2)</f>
        <v>#VALUE!</v>
      </c>
      <c r="AF7" t="e">
        <f t="shared" ca="1" si="2"/>
        <v>#DIV/0!</v>
      </c>
      <c r="AG7" t="e">
        <f t="shared" ca="1" si="3"/>
        <v>#DIV/0!</v>
      </c>
      <c r="AH7" t="e">
        <f t="shared" ca="1" si="4"/>
        <v>#DIV/0!</v>
      </c>
      <c r="AI7" t="e">
        <f t="shared" ca="1" si="5"/>
        <v>#DIV/0!</v>
      </c>
      <c r="AJ7" t="e">
        <f t="shared" ca="1" si="6"/>
        <v>#DIV/0!</v>
      </c>
      <c r="AK7">
        <f t="shared" si="7"/>
        <v>1</v>
      </c>
    </row>
    <row r="8" spans="1:37">
      <c r="A8" s="2" t="s">
        <v>12</v>
      </c>
      <c r="B8" s="3" t="s">
        <v>636</v>
      </c>
      <c r="C8" s="3">
        <v>647700</v>
      </c>
      <c r="D8" t="e">
        <v>#N/A</v>
      </c>
      <c r="E8" t="e">
        <v>#N/A</v>
      </c>
      <c r="F8" s="10" t="s">
        <v>33</v>
      </c>
      <c r="G8" s="10">
        <v>335400</v>
      </c>
      <c r="H8" t="s">
        <v>26</v>
      </c>
      <c r="I8">
        <v>296400</v>
      </c>
      <c r="J8" t="s">
        <v>17</v>
      </c>
      <c r="K8">
        <v>265300</v>
      </c>
      <c r="L8" t="s">
        <v>16</v>
      </c>
      <c r="M8">
        <v>0</v>
      </c>
      <c r="N8" t="s">
        <v>63</v>
      </c>
      <c r="O8">
        <v>1346900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>
        <v>34.56</v>
      </c>
      <c r="W8">
        <v>2891700</v>
      </c>
      <c r="X8">
        <f t="shared" si="0"/>
        <v>2891700</v>
      </c>
      <c r="Y8">
        <f t="shared" si="1"/>
        <v>0</v>
      </c>
      <c r="Z8" cm="1">
        <f t="array" aca="1" ref="Z8" ca="1">SumCellsByColor($B8:$U8,Z$2)</f>
        <v>647700</v>
      </c>
      <c r="AA8" cm="1">
        <f t="array" aca="1" ref="AA8" ca="1">SumCellsByColor($B8:$U8,AA$2)</f>
        <v>0</v>
      </c>
      <c r="AB8" cm="1">
        <f t="array" aca="1" ref="AB8" ca="1">SumCellsByColor($B8:$U8,AB$2)</f>
        <v>0</v>
      </c>
      <c r="AC8" cm="1">
        <f t="array" aca="1" ref="AC8" ca="1">SumCellsByColor($B8:$U8,AC$2)</f>
        <v>0</v>
      </c>
      <c r="AD8" cm="1">
        <f t="array" aca="1" ref="AD8" ca="1">IFERROR(SumCellsByColor($B8:$U8,AD$2), 0)</f>
        <v>335400</v>
      </c>
      <c r="AE8" t="e" cm="1">
        <f t="array" aca="1" ref="AE8" ca="1">SumCellsByColor($B8:$U8,AE$2)</f>
        <v>#VALUE!</v>
      </c>
      <c r="AF8">
        <f t="shared" ca="1" si="2"/>
        <v>0.11598713559497874</v>
      </c>
      <c r="AG8">
        <f t="shared" ca="1" si="3"/>
        <v>0.22398589065255731</v>
      </c>
      <c r="AH8">
        <f t="shared" ca="1" si="4"/>
        <v>0.11598713559497874</v>
      </c>
      <c r="AI8">
        <f t="shared" ca="1" si="5"/>
        <v>0.22398589065255731</v>
      </c>
      <c r="AJ8">
        <f t="shared" ca="1" si="6"/>
        <v>0</v>
      </c>
      <c r="AK8">
        <f t="shared" si="7"/>
        <v>0</v>
      </c>
    </row>
    <row r="9" spans="1:37">
      <c r="A9" s="2" t="s">
        <v>20</v>
      </c>
      <c r="B9" s="3" t="s">
        <v>636</v>
      </c>
      <c r="C9" s="3">
        <v>4326000</v>
      </c>
      <c r="D9" t="e">
        <v>#N/A</v>
      </c>
      <c r="E9" t="e">
        <v>#N/A</v>
      </c>
      <c r="F9" s="6" t="s">
        <v>709</v>
      </c>
      <c r="G9" s="6">
        <v>4196000</v>
      </c>
      <c r="H9" t="s">
        <v>41</v>
      </c>
      <c r="I9">
        <v>2969000</v>
      </c>
      <c r="J9" t="s">
        <v>239</v>
      </c>
      <c r="K9">
        <v>399000</v>
      </c>
      <c r="L9" t="e">
        <v>#N/A</v>
      </c>
      <c r="M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>
        <v>13.41</v>
      </c>
      <c r="W9">
        <v>11890000</v>
      </c>
      <c r="X9">
        <f t="shared" si="0"/>
        <v>11890000</v>
      </c>
      <c r="Y9">
        <f t="shared" si="1"/>
        <v>0</v>
      </c>
      <c r="Z9" cm="1">
        <f t="array" aca="1" ref="Z9" ca="1">SumCellsByColor($B9:$U9,Z$2)</f>
        <v>4326000</v>
      </c>
      <c r="AA9" cm="1">
        <f t="array" aca="1" ref="AA9" ca="1">SumCellsByColor($B9:$U9,AA$2)</f>
        <v>0</v>
      </c>
      <c r="AB9" cm="1">
        <f t="array" aca="1" ref="AB9" ca="1">SumCellsByColor($B9:$U9,AB$2)</f>
        <v>0</v>
      </c>
      <c r="AC9" cm="1">
        <f t="array" aca="1" ref="AC9" ca="1">SumCellsByColor($B9:$U9,AC$2)</f>
        <v>4196000</v>
      </c>
      <c r="AD9" cm="1">
        <f t="array" aca="1" ref="AD9" ca="1">IFERROR(SumCellsByColor($B9:$U9,AD$2), 0)</f>
        <v>0</v>
      </c>
      <c r="AE9" t="e" cm="1">
        <f t="array" aca="1" ref="AE9" ca="1">SumCellsByColor($B9:$U9,AE$2)</f>
        <v>#VALUE!</v>
      </c>
      <c r="AF9">
        <f t="shared" ca="1" si="2"/>
        <v>0</v>
      </c>
      <c r="AG9">
        <f t="shared" ca="1" si="3"/>
        <v>0.36383515559293522</v>
      </c>
      <c r="AH9">
        <f t="shared" ca="1" si="4"/>
        <v>0.35290159798149706</v>
      </c>
      <c r="AI9">
        <f t="shared" ca="1" si="5"/>
        <v>0.36383515559293522</v>
      </c>
      <c r="AJ9">
        <f t="shared" ca="1" si="6"/>
        <v>0</v>
      </c>
      <c r="AK9">
        <f t="shared" si="7"/>
        <v>0</v>
      </c>
    </row>
    <row r="10" spans="1:37">
      <c r="A10" s="2" t="s">
        <v>21</v>
      </c>
      <c r="B10" s="3" t="s">
        <v>639</v>
      </c>
      <c r="C10" s="3">
        <v>925920</v>
      </c>
      <c r="D10" t="e">
        <v>#N/A</v>
      </c>
      <c r="E10" t="e">
        <v>#N/A</v>
      </c>
      <c r="F10" s="5" t="s">
        <v>23</v>
      </c>
      <c r="G10" s="5">
        <v>88878</v>
      </c>
      <c r="H10" t="s">
        <v>36</v>
      </c>
      <c r="I10">
        <v>26221</v>
      </c>
      <c r="J10" t="s">
        <v>30</v>
      </c>
      <c r="K10">
        <v>27763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>
        <v>29.9</v>
      </c>
      <c r="W10">
        <v>1068782</v>
      </c>
      <c r="X10">
        <f t="shared" si="0"/>
        <v>1068782</v>
      </c>
      <c r="Y10">
        <f t="shared" si="1"/>
        <v>0</v>
      </c>
      <c r="Z10" cm="1">
        <f t="array" aca="1" ref="Z10" ca="1">SumCellsByColor($B10:$U10,Z$2)</f>
        <v>925920</v>
      </c>
      <c r="AA10" cm="1">
        <f t="array" aca="1" ref="AA10" ca="1">SumCellsByColor($B10:$U10,AA$2)</f>
        <v>0</v>
      </c>
      <c r="AB10" cm="1">
        <f t="array" aca="1" ref="AB10" ca="1">SumCellsByColor($B10:$U10,AB$2)</f>
        <v>88878</v>
      </c>
      <c r="AC10" cm="1">
        <f t="array" aca="1" ref="AC10" ca="1">SumCellsByColor($B10:$U10,AC$2)</f>
        <v>0</v>
      </c>
      <c r="AD10" cm="1">
        <f t="array" aca="1" ref="AD10" ca="1">IFERROR(SumCellsByColor($B10:$U10,AD$2), 0)</f>
        <v>0</v>
      </c>
      <c r="AE10" t="e" cm="1">
        <f t="array" aca="1" ref="AE10" ca="1">SumCellsByColor($B10:$U10,AE$2)</f>
        <v>#VALUE!</v>
      </c>
      <c r="AF10">
        <f t="shared" ca="1" si="2"/>
        <v>8.315821187108316E-2</v>
      </c>
      <c r="AG10">
        <f t="shared" ca="1" si="3"/>
        <v>0.86633195544086639</v>
      </c>
      <c r="AH10">
        <f t="shared" ca="1" si="4"/>
        <v>8.315821187108316E-2</v>
      </c>
      <c r="AI10">
        <f t="shared" ca="1" si="5"/>
        <v>0.86633195544086639</v>
      </c>
      <c r="AJ10">
        <f t="shared" ca="1" si="6"/>
        <v>0</v>
      </c>
      <c r="AK10">
        <f t="shared" si="7"/>
        <v>0</v>
      </c>
    </row>
    <row r="11" spans="1:37">
      <c r="A11" s="2" t="s">
        <v>22</v>
      </c>
      <c r="B11" s="4" t="s">
        <v>117</v>
      </c>
      <c r="C11" s="4">
        <v>13492000</v>
      </c>
      <c r="D11" t="e">
        <v>#N/A</v>
      </c>
      <c r="E11" t="e">
        <v>#N/A</v>
      </c>
      <c r="F11" s="5" t="s">
        <v>23</v>
      </c>
      <c r="G11" s="5">
        <v>5214000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>
        <v>8.32</v>
      </c>
      <c r="W11">
        <v>18706000</v>
      </c>
      <c r="X11">
        <f t="shared" si="0"/>
        <v>18706000</v>
      </c>
      <c r="Y11">
        <f t="shared" si="1"/>
        <v>0</v>
      </c>
      <c r="Z11" cm="1">
        <f t="array" aca="1" ref="Z11" ca="1">SumCellsByColor($B11:$U11,Z$2)</f>
        <v>0</v>
      </c>
      <c r="AA11" cm="1">
        <f t="array" aca="1" ref="AA11" ca="1">SumCellsByColor($B11:$U11,AA$2)</f>
        <v>13492000</v>
      </c>
      <c r="AB11" cm="1">
        <f t="array" aca="1" ref="AB11" ca="1">SumCellsByColor($B11:$U11,AB$2)</f>
        <v>5214000</v>
      </c>
      <c r="AC11" cm="1">
        <f t="array" aca="1" ref="AC11" ca="1">SumCellsByColor($B11:$U11,AC$2)</f>
        <v>0</v>
      </c>
      <c r="AD11" cm="1">
        <f t="array" aca="1" ref="AD11" ca="1">IFERROR(SumCellsByColor($B11:$U11,AD$2), 0)</f>
        <v>0</v>
      </c>
      <c r="AE11" t="e" cm="1">
        <f t="array" aca="1" ref="AE11" ca="1">SumCellsByColor($B11:$U11,AE$2)</f>
        <v>#VALUE!</v>
      </c>
      <c r="AF11">
        <f t="shared" ca="1" si="2"/>
        <v>0.27873409601197474</v>
      </c>
      <c r="AG11">
        <f t="shared" ca="1" si="3"/>
        <v>0</v>
      </c>
      <c r="AH11">
        <f t="shared" ca="1" si="4"/>
        <v>0.27873409601197474</v>
      </c>
      <c r="AI11">
        <f t="shared" ca="1" si="5"/>
        <v>0.72126590398802526</v>
      </c>
      <c r="AJ11">
        <f t="shared" ca="1" si="6"/>
        <v>0</v>
      </c>
      <c r="AK11">
        <f t="shared" si="7"/>
        <v>0</v>
      </c>
    </row>
    <row r="12" spans="1:37">
      <c r="A12" s="2" t="s">
        <v>24</v>
      </c>
      <c r="B12" s="3" t="s">
        <v>636</v>
      </c>
      <c r="C12" s="3">
        <v>314813</v>
      </c>
      <c r="D12" t="s">
        <v>18</v>
      </c>
      <c r="E12">
        <v>44318</v>
      </c>
      <c r="F12" t="s">
        <v>165</v>
      </c>
      <c r="G12">
        <v>234541</v>
      </c>
      <c r="H12" t="s">
        <v>16</v>
      </c>
      <c r="I12">
        <v>185327</v>
      </c>
      <c r="J12" t="s">
        <v>25</v>
      </c>
      <c r="K12">
        <v>159413</v>
      </c>
      <c r="L12" s="10" t="s">
        <v>33</v>
      </c>
      <c r="M12" s="10">
        <v>151991</v>
      </c>
      <c r="N12" t="s">
        <v>17</v>
      </c>
      <c r="O12">
        <v>132115</v>
      </c>
      <c r="P12" s="10" t="s">
        <v>29</v>
      </c>
      <c r="Q12" s="10">
        <v>93690</v>
      </c>
      <c r="R12" t="s">
        <v>26</v>
      </c>
      <c r="S12">
        <v>36635</v>
      </c>
      <c r="T12" t="s">
        <v>36</v>
      </c>
      <c r="U12">
        <v>29294</v>
      </c>
      <c r="V12">
        <v>40.119999999999997</v>
      </c>
      <c r="W12">
        <v>1382137</v>
      </c>
      <c r="X12">
        <f t="shared" si="0"/>
        <v>1382137</v>
      </c>
      <c r="Y12">
        <f t="shared" si="1"/>
        <v>0</v>
      </c>
      <c r="Z12" cm="1">
        <f t="array" aca="1" ref="Z12" ca="1">SumCellsByColor($B12:$U12,Z$2)</f>
        <v>314813</v>
      </c>
      <c r="AA12" cm="1">
        <f t="array" aca="1" ref="AA12" ca="1">SumCellsByColor($B12:$U12,AA$2)</f>
        <v>0</v>
      </c>
      <c r="AB12" cm="1">
        <f t="array" aca="1" ref="AB12" ca="1">SumCellsByColor($B12:$U12,AB$2)</f>
        <v>0</v>
      </c>
      <c r="AC12" cm="1">
        <f t="array" aca="1" ref="AC12" ca="1">SumCellsByColor($B12:$U12,AC$2)</f>
        <v>0</v>
      </c>
      <c r="AD12" cm="1">
        <f t="array" aca="1" ref="AD12" ca="1">IFERROR(SumCellsByColor($B12:$U12,AD$2), 0)</f>
        <v>245681</v>
      </c>
      <c r="AE12" cm="1">
        <f t="array" aca="1" ref="AE12" ca="1">SumCellsByColor($B12:$U12,AE$2)</f>
        <v>821643</v>
      </c>
      <c r="AF12">
        <f t="shared" ca="1" si="2"/>
        <v>0.17775444836510418</v>
      </c>
      <c r="AG12">
        <f t="shared" ca="1" si="3"/>
        <v>0.22777264482464474</v>
      </c>
      <c r="AH12">
        <f t="shared" ca="1" si="4"/>
        <v>0.17775444836510418</v>
      </c>
      <c r="AI12">
        <f t="shared" ca="1" si="5"/>
        <v>0.22777264482464474</v>
      </c>
      <c r="AJ12">
        <f t="shared" ca="1" si="6"/>
        <v>0</v>
      </c>
      <c r="AK12">
        <f t="shared" si="7"/>
        <v>0</v>
      </c>
    </row>
    <row r="13" spans="1:37">
      <c r="A13" s="2" t="s">
        <v>31</v>
      </c>
      <c r="B13" s="3" t="s">
        <v>636</v>
      </c>
      <c r="C13" s="3">
        <v>3459500</v>
      </c>
      <c r="D13" t="e">
        <v>#N/A</v>
      </c>
      <c r="E13" t="e">
        <v>#N/A</v>
      </c>
      <c r="F13" t="s">
        <v>208</v>
      </c>
      <c r="G13">
        <v>380300</v>
      </c>
      <c r="H13" s="10" t="s">
        <v>33</v>
      </c>
      <c r="I13" s="10">
        <v>311300</v>
      </c>
      <c r="J13" s="10" t="s">
        <v>34</v>
      </c>
      <c r="K13" s="10">
        <v>235000</v>
      </c>
      <c r="L13" t="s">
        <v>36</v>
      </c>
      <c r="M13">
        <v>205100</v>
      </c>
      <c r="N13" t="s">
        <v>25</v>
      </c>
      <c r="O13">
        <v>139200</v>
      </c>
      <c r="P13" t="e">
        <v>#N/A</v>
      </c>
      <c r="Q13" t="e">
        <v>#N/A</v>
      </c>
      <c r="R13" t="e">
        <v>#N/A</v>
      </c>
      <c r="S13" t="e">
        <v>#N/A</v>
      </c>
      <c r="T13" t="e">
        <v>#N/A</v>
      </c>
      <c r="U13" t="e">
        <v>#N/A</v>
      </c>
      <c r="V13">
        <v>11.06</v>
      </c>
      <c r="W13">
        <v>4730400</v>
      </c>
      <c r="X13">
        <f t="shared" si="0"/>
        <v>4730400</v>
      </c>
      <c r="Y13">
        <f t="shared" si="1"/>
        <v>0</v>
      </c>
      <c r="Z13" cm="1">
        <f t="array" aca="1" ref="Z13" ca="1">SumCellsByColor($B13:$U13,Z$2)</f>
        <v>3459500</v>
      </c>
      <c r="AA13" cm="1">
        <f t="array" aca="1" ref="AA13" ca="1">SumCellsByColor($B13:$U13,AA$2)</f>
        <v>0</v>
      </c>
      <c r="AB13" cm="1">
        <f t="array" aca="1" ref="AB13" ca="1">SumCellsByColor($B13:$U13,AB$2)</f>
        <v>0</v>
      </c>
      <c r="AC13" cm="1">
        <f t="array" aca="1" ref="AC13" ca="1">SumCellsByColor($B13:$U13,AC$2)</f>
        <v>0</v>
      </c>
      <c r="AD13" cm="1">
        <f t="array" aca="1" ref="AD13" ca="1">IFERROR(SumCellsByColor($B13:$U13,AD$2), 0)</f>
        <v>546300</v>
      </c>
      <c r="AE13" t="e" cm="1">
        <f t="array" aca="1" ref="AE13" ca="1">SumCellsByColor($B13:$U13,AE$2)</f>
        <v>#VALUE!</v>
      </c>
      <c r="AF13">
        <f t="shared" ca="1" si="2"/>
        <v>0.11548706240487062</v>
      </c>
      <c r="AG13">
        <f t="shared" ca="1" si="3"/>
        <v>0.73133350245222395</v>
      </c>
      <c r="AH13">
        <f t="shared" ca="1" si="4"/>
        <v>0.11548706240487062</v>
      </c>
      <c r="AI13">
        <f t="shared" ca="1" si="5"/>
        <v>0.73133350245222395</v>
      </c>
      <c r="AJ13">
        <f t="shared" ca="1" si="6"/>
        <v>0</v>
      </c>
      <c r="AK13">
        <f t="shared" si="7"/>
        <v>0</v>
      </c>
    </row>
    <row r="14" spans="1:37">
      <c r="A14" s="2" t="s">
        <v>35</v>
      </c>
      <c r="B14" s="3" t="s">
        <v>636</v>
      </c>
      <c r="C14" s="3">
        <v>7699000</v>
      </c>
      <c r="D14" t="e">
        <v>#N/A</v>
      </c>
      <c r="E14" t="e">
        <v>#N/A</v>
      </c>
      <c r="F14" s="5" t="s">
        <v>23</v>
      </c>
      <c r="G14" s="5">
        <v>2147000</v>
      </c>
      <c r="H14" t="s">
        <v>37</v>
      </c>
      <c r="I14">
        <v>1036000</v>
      </c>
      <c r="J14" t="s">
        <v>710</v>
      </c>
      <c r="K14">
        <v>797000</v>
      </c>
      <c r="L14" t="s">
        <v>36</v>
      </c>
      <c r="M14">
        <v>315000</v>
      </c>
      <c r="N14" t="s">
        <v>301</v>
      </c>
      <c r="O14">
        <v>-879000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t="e">
        <v>#N/A</v>
      </c>
      <c r="V14">
        <v>11.52</v>
      </c>
      <c r="W14">
        <v>11115000</v>
      </c>
      <c r="X14">
        <f t="shared" si="0"/>
        <v>11994000</v>
      </c>
      <c r="Y14">
        <f t="shared" si="1"/>
        <v>-879000</v>
      </c>
      <c r="Z14" cm="1">
        <f t="array" aca="1" ref="Z14" ca="1">SumCellsByColor($B14:$U14,Z$2)</f>
        <v>7699000</v>
      </c>
      <c r="AA14" cm="1">
        <f t="array" aca="1" ref="AA14" ca="1">SumCellsByColor($B14:$U14,AA$2)</f>
        <v>0</v>
      </c>
      <c r="AB14" cm="1">
        <f t="array" aca="1" ref="AB14" ca="1">SumCellsByColor($B14:$U14,AB$2)</f>
        <v>2147000</v>
      </c>
      <c r="AC14" cm="1">
        <f t="array" aca="1" ref="AC14" ca="1">SumCellsByColor($B14:$U14,AC$2)</f>
        <v>0</v>
      </c>
      <c r="AD14" cm="1">
        <f t="array" aca="1" ref="AD14" ca="1">IFERROR(SumCellsByColor($B14:$U14,AD$2), 0)</f>
        <v>0</v>
      </c>
      <c r="AE14" t="e" cm="1">
        <f t="array" aca="1" ref="AE14" ca="1">SumCellsByColor($B14:$U14,AE$2)</f>
        <v>#VALUE!</v>
      </c>
      <c r="AF14">
        <f t="shared" ca="1" si="2"/>
        <v>0.17900616975154243</v>
      </c>
      <c r="AG14">
        <f t="shared" ca="1" si="3"/>
        <v>0.64190428547607137</v>
      </c>
      <c r="AH14">
        <f t="shared" ca="1" si="4"/>
        <v>0.17900616975154243</v>
      </c>
      <c r="AI14">
        <f t="shared" ca="1" si="5"/>
        <v>0.64190428547607137</v>
      </c>
      <c r="AJ14">
        <f t="shared" ca="1" si="6"/>
        <v>0</v>
      </c>
      <c r="AK14">
        <f t="shared" si="7"/>
        <v>0</v>
      </c>
    </row>
    <row r="15" spans="1:37">
      <c r="A15" s="2" t="s">
        <v>38</v>
      </c>
      <c r="B15" s="3" t="s">
        <v>636</v>
      </c>
      <c r="C15" s="3">
        <v>5093429</v>
      </c>
      <c r="D15" t="e">
        <v>#N/A</v>
      </c>
      <c r="E15" t="e">
        <v>#N/A</v>
      </c>
      <c r="F15" t="s">
        <v>7</v>
      </c>
      <c r="G15">
        <v>3425829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>
        <v>11.68</v>
      </c>
      <c r="W15">
        <v>8519258</v>
      </c>
      <c r="X15">
        <f t="shared" si="0"/>
        <v>8519258</v>
      </c>
      <c r="Y15">
        <f t="shared" si="1"/>
        <v>0</v>
      </c>
      <c r="Z15" cm="1">
        <f t="array" aca="1" ref="Z15" ca="1">SumCellsByColor($B15:$U15,Z$2)</f>
        <v>5093429</v>
      </c>
      <c r="AA15" cm="1">
        <f t="array" aca="1" ref="AA15" ca="1">SumCellsByColor($B15:$U15,AA$2)</f>
        <v>0</v>
      </c>
      <c r="AB15" cm="1">
        <f t="array" aca="1" ref="AB15" ca="1">SumCellsByColor($B15:$U15,AB$2)</f>
        <v>0</v>
      </c>
      <c r="AC15" cm="1">
        <f t="array" aca="1" ref="AC15" ca="1">SumCellsByColor($B15:$U15,AC$2)</f>
        <v>0</v>
      </c>
      <c r="AD15" cm="1">
        <f t="array" aca="1" ref="AD15" ca="1">IFERROR(SumCellsByColor($B15:$U15,AD$2), 0)</f>
        <v>0</v>
      </c>
      <c r="AE15" t="e" cm="1">
        <f t="array" aca="1" ref="AE15" ca="1">SumCellsByColor($B15:$U15,AE$2)</f>
        <v>#VALUE!</v>
      </c>
      <c r="AF15">
        <f t="shared" ca="1" si="2"/>
        <v>0</v>
      </c>
      <c r="AG15">
        <f t="shared" ca="1" si="3"/>
        <v>0.59787237339214283</v>
      </c>
      <c r="AH15" t="str">
        <f t="shared" ca="1" si="4"/>
        <v>#N/A</v>
      </c>
      <c r="AI15">
        <f t="shared" ca="1" si="5"/>
        <v>0.59787237339214283</v>
      </c>
      <c r="AJ15">
        <f t="shared" ca="1" si="6"/>
        <v>1</v>
      </c>
      <c r="AK15">
        <f t="shared" si="7"/>
        <v>0</v>
      </c>
    </row>
    <row r="16" spans="1:37">
      <c r="A16" s="2" t="s">
        <v>39</v>
      </c>
      <c r="B16" s="3" t="s">
        <v>636</v>
      </c>
      <c r="C16" s="3">
        <v>4912000</v>
      </c>
      <c r="D16" t="e">
        <v>#N/A</v>
      </c>
      <c r="E16" t="e">
        <v>#N/A</v>
      </c>
      <c r="F16" s="5" t="s">
        <v>23</v>
      </c>
      <c r="G16" s="5">
        <v>1795000</v>
      </c>
      <c r="H16" s="10" t="s">
        <v>33</v>
      </c>
      <c r="I16" s="10">
        <v>1560000</v>
      </c>
      <c r="J16" t="s">
        <v>63</v>
      </c>
      <c r="K16">
        <v>1576000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>
        <v>9.01</v>
      </c>
      <c r="W16">
        <v>9837000</v>
      </c>
      <c r="X16">
        <f t="shared" si="0"/>
        <v>9843000</v>
      </c>
      <c r="Y16">
        <f t="shared" si="1"/>
        <v>-6000</v>
      </c>
      <c r="Z16" cm="1">
        <f t="array" aca="1" ref="Z16" ca="1">SumCellsByColor($B16:$U16,Z$2)</f>
        <v>4912000</v>
      </c>
      <c r="AA16" cm="1">
        <f t="array" aca="1" ref="AA16" ca="1">SumCellsByColor($B16:$U16,AA$2)</f>
        <v>0</v>
      </c>
      <c r="AB16" cm="1">
        <f t="array" aca="1" ref="AB16" ca="1">SumCellsByColor($B16:$U16,AB$2)</f>
        <v>1795000</v>
      </c>
      <c r="AC16" cm="1">
        <f t="array" aca="1" ref="AC16" ca="1">SumCellsByColor($B16:$U16,AC$2)</f>
        <v>0</v>
      </c>
      <c r="AD16" cm="1">
        <f t="array" aca="1" ref="AD16" ca="1">IFERROR(SumCellsByColor($B16:$U16,AD$2), 0)</f>
        <v>1560000</v>
      </c>
      <c r="AE16" t="e" cm="1">
        <f t="array" aca="1" ref="AE16" ca="1">SumCellsByColor($B16:$U16,AE$2)</f>
        <v>#VALUE!</v>
      </c>
      <c r="AF16">
        <f t="shared" ca="1" si="2"/>
        <v>0.3408513664533171</v>
      </c>
      <c r="AG16">
        <f t="shared" ca="1" si="3"/>
        <v>0.49903484709946155</v>
      </c>
      <c r="AH16">
        <f t="shared" ca="1" si="4"/>
        <v>0.3408513664533171</v>
      </c>
      <c r="AI16">
        <f t="shared" ca="1" si="5"/>
        <v>0.49903484709946155</v>
      </c>
      <c r="AJ16">
        <f t="shared" ca="1" si="6"/>
        <v>0</v>
      </c>
      <c r="AK16">
        <f t="shared" si="7"/>
        <v>0</v>
      </c>
    </row>
    <row r="17" spans="1:37">
      <c r="A17" s="2" t="s">
        <v>40</v>
      </c>
      <c r="B17" s="3" t="s">
        <v>636</v>
      </c>
      <c r="C17" s="3">
        <v>6710900</v>
      </c>
      <c r="D17" t="e">
        <v>#N/A</v>
      </c>
      <c r="E17" t="e">
        <v>#N/A</v>
      </c>
      <c r="F17" s="5" t="s">
        <v>23</v>
      </c>
      <c r="G17" s="5">
        <v>2098800</v>
      </c>
      <c r="H17" t="s">
        <v>41</v>
      </c>
      <c r="I17">
        <v>985400</v>
      </c>
      <c r="J17" t="s">
        <v>52</v>
      </c>
      <c r="K17">
        <v>259500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>
        <v>28.24</v>
      </c>
      <c r="W17">
        <v>10054600</v>
      </c>
      <c r="X17">
        <f t="shared" si="0"/>
        <v>10054600</v>
      </c>
      <c r="Y17">
        <f t="shared" si="1"/>
        <v>0</v>
      </c>
      <c r="Z17" cm="1">
        <f t="array" aca="1" ref="Z17" ca="1">SumCellsByColor($B17:$U17,Z$2)</f>
        <v>6710900</v>
      </c>
      <c r="AA17" cm="1">
        <f t="array" aca="1" ref="AA17" ca="1">SumCellsByColor($B17:$U17,AA$2)</f>
        <v>0</v>
      </c>
      <c r="AB17" cm="1">
        <f t="array" aca="1" ref="AB17" ca="1">SumCellsByColor($B17:$U17,AB$2)</f>
        <v>2098800</v>
      </c>
      <c r="AC17" cm="1">
        <f t="array" aca="1" ref="AC17" ca="1">SumCellsByColor($B17:$U17,AC$2)</f>
        <v>0</v>
      </c>
      <c r="AD17" cm="1">
        <f t="array" aca="1" ref="AD17" ca="1">IFERROR(SumCellsByColor($B17:$U17,AD$2), 0)</f>
        <v>0</v>
      </c>
      <c r="AE17" t="e" cm="1">
        <f t="array" aca="1" ref="AE17" ca="1">SumCellsByColor($B17:$U17,AE$2)</f>
        <v>#VALUE!</v>
      </c>
      <c r="AF17">
        <f t="shared" ca="1" si="2"/>
        <v>0.20874027808167406</v>
      </c>
      <c r="AG17">
        <f t="shared" ca="1" si="3"/>
        <v>0.66744574622560815</v>
      </c>
      <c r="AH17">
        <f t="shared" ca="1" si="4"/>
        <v>0.20874027808167406</v>
      </c>
      <c r="AI17">
        <f t="shared" ca="1" si="5"/>
        <v>0.66744574622560815</v>
      </c>
      <c r="AJ17">
        <f t="shared" ca="1" si="6"/>
        <v>0</v>
      </c>
      <c r="AK17">
        <f t="shared" si="7"/>
        <v>0</v>
      </c>
    </row>
    <row r="18" spans="1:37">
      <c r="A18" s="2" t="s">
        <v>42</v>
      </c>
      <c r="B18" s="3" t="s">
        <v>636</v>
      </c>
      <c r="C18" s="3">
        <v>19635000</v>
      </c>
      <c r="D18" t="e">
        <v>#N/A</v>
      </c>
      <c r="E18" t="e">
        <v>#N/A</v>
      </c>
      <c r="F18" s="5" t="s">
        <v>23</v>
      </c>
      <c r="G18" s="5">
        <v>11476000</v>
      </c>
      <c r="H18" t="s">
        <v>41</v>
      </c>
      <c r="I18">
        <v>6414000</v>
      </c>
      <c r="J18" t="s">
        <v>334</v>
      </c>
      <c r="K18">
        <v>2202000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>
        <v>16.2</v>
      </c>
      <c r="W18">
        <v>39727000</v>
      </c>
      <c r="X18">
        <f t="shared" si="0"/>
        <v>39727000</v>
      </c>
      <c r="Y18">
        <f t="shared" si="1"/>
        <v>0</v>
      </c>
      <c r="Z18" cm="1">
        <f t="array" aca="1" ref="Z18" ca="1">SumCellsByColor($B18:$U18,Z$2)</f>
        <v>19635000</v>
      </c>
      <c r="AA18" cm="1">
        <f t="array" aca="1" ref="AA18" ca="1">SumCellsByColor($B18:$U18,AA$2)</f>
        <v>0</v>
      </c>
      <c r="AB18" cm="1">
        <f t="array" aca="1" ref="AB18" ca="1">SumCellsByColor($B18:$U18,AB$2)</f>
        <v>11476000</v>
      </c>
      <c r="AC18" cm="1">
        <f t="array" aca="1" ref="AC18" ca="1">SumCellsByColor($B18:$U18,AC$2)</f>
        <v>0</v>
      </c>
      <c r="AD18" cm="1">
        <f t="array" aca="1" ref="AD18" ca="1">IFERROR(SumCellsByColor($B18:$U18,AD$2), 0)</f>
        <v>0</v>
      </c>
      <c r="AE18" t="e" cm="1">
        <f t="array" aca="1" ref="AE18" ca="1">SumCellsByColor($B18:$U18,AE$2)</f>
        <v>#VALUE!</v>
      </c>
      <c r="AF18">
        <f t="shared" ca="1" si="2"/>
        <v>0.28887154831726536</v>
      </c>
      <c r="AG18">
        <f t="shared" ca="1" si="3"/>
        <v>0.4942482442671231</v>
      </c>
      <c r="AH18">
        <f t="shared" ca="1" si="4"/>
        <v>0.28887154831726536</v>
      </c>
      <c r="AI18">
        <f t="shared" ca="1" si="5"/>
        <v>0.4942482442671231</v>
      </c>
      <c r="AJ18">
        <f t="shared" ca="1" si="6"/>
        <v>0</v>
      </c>
      <c r="AK18">
        <f t="shared" si="7"/>
        <v>0</v>
      </c>
    </row>
    <row r="19" spans="1:37">
      <c r="A19" s="2" t="s">
        <v>44</v>
      </c>
      <c r="B19" s="3" t="s">
        <v>636</v>
      </c>
      <c r="C19" s="3">
        <v>1646203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>
        <v>25.25</v>
      </c>
      <c r="W19">
        <v>1646203</v>
      </c>
      <c r="X19">
        <f t="shared" si="0"/>
        <v>1646203</v>
      </c>
      <c r="Y19">
        <f t="shared" si="1"/>
        <v>0</v>
      </c>
      <c r="Z19" cm="1">
        <f t="array" aca="1" ref="Z19" ca="1">SumCellsByColor($B19:$U19,Z$2)</f>
        <v>1646203</v>
      </c>
      <c r="AA19" cm="1">
        <f t="array" aca="1" ref="AA19" ca="1">SumCellsByColor($B19:$U19,AA$2)</f>
        <v>0</v>
      </c>
      <c r="AB19" cm="1">
        <f t="array" aca="1" ref="AB19" ca="1">SumCellsByColor($B19:$U19,AB$2)</f>
        <v>0</v>
      </c>
      <c r="AC19" cm="1">
        <f t="array" aca="1" ref="AC19" ca="1">SumCellsByColor($B19:$U19,AC$2)</f>
        <v>0</v>
      </c>
      <c r="AD19" cm="1">
        <f t="array" aca="1" ref="AD19" ca="1">IFERROR(SumCellsByColor($B19:$U19,AD$2), 0)</f>
        <v>0</v>
      </c>
      <c r="AE19" t="e" cm="1">
        <f t="array" aca="1" ref="AE19" ca="1">SumCellsByColor($B19:$U19,AE$2)</f>
        <v>#VALUE!</v>
      </c>
      <c r="AF19">
        <f t="shared" ca="1" si="2"/>
        <v>0</v>
      </c>
      <c r="AG19">
        <f t="shared" ca="1" si="3"/>
        <v>1</v>
      </c>
      <c r="AH19">
        <f t="shared" ca="1" si="4"/>
        <v>0</v>
      </c>
      <c r="AI19">
        <f t="shared" ca="1" si="5"/>
        <v>1</v>
      </c>
      <c r="AJ19">
        <f t="shared" ca="1" si="6"/>
        <v>0</v>
      </c>
      <c r="AK19">
        <f t="shared" si="7"/>
        <v>0</v>
      </c>
    </row>
    <row r="20" spans="1:37">
      <c r="A20" s="2" t="s">
        <v>45</v>
      </c>
      <c r="B20" s="5" t="s">
        <v>695</v>
      </c>
      <c r="C20" s="5">
        <v>1681000</v>
      </c>
      <c r="D20" t="e">
        <v>#N/A</v>
      </c>
      <c r="E20" t="e">
        <v>#N/A</v>
      </c>
      <c r="F20" s="3" t="s">
        <v>636</v>
      </c>
      <c r="G20" s="3">
        <v>6439000</v>
      </c>
      <c r="H20" s="10" t="s">
        <v>33</v>
      </c>
      <c r="I20" s="10">
        <v>1520000</v>
      </c>
      <c r="J20" t="s">
        <v>36</v>
      </c>
      <c r="K20">
        <v>665000</v>
      </c>
      <c r="L20" s="5" t="s">
        <v>23</v>
      </c>
      <c r="M20" s="5">
        <v>471000</v>
      </c>
      <c r="N20" t="s">
        <v>13</v>
      </c>
      <c r="O20">
        <v>311000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>
        <v>29.01</v>
      </c>
      <c r="W20">
        <v>11087000</v>
      </c>
      <c r="X20">
        <f t="shared" si="0"/>
        <v>11087000</v>
      </c>
      <c r="Y20">
        <f t="shared" si="1"/>
        <v>0</v>
      </c>
      <c r="Z20" cm="1">
        <f t="array" aca="1" ref="Z20" ca="1">SumCellsByColor($B20:$U20,Z$2)</f>
        <v>6439000</v>
      </c>
      <c r="AA20" cm="1">
        <f t="array" aca="1" ref="AA20" ca="1">SumCellsByColor($B20:$U20,AA$2)</f>
        <v>0</v>
      </c>
      <c r="AB20" cm="1">
        <f t="array" aca="1" ref="AB20" ca="1">SumCellsByColor($B20:$U20,AB$2)</f>
        <v>2152000</v>
      </c>
      <c r="AC20" cm="1">
        <f t="array" aca="1" ref="AC20" ca="1">SumCellsByColor($B20:$U20,AC$2)</f>
        <v>0</v>
      </c>
      <c r="AD20" cm="1">
        <f t="array" aca="1" ref="AD20" ca="1">IFERROR(SumCellsByColor($B20:$U20,AD$2), 0)</f>
        <v>1520000</v>
      </c>
      <c r="AE20" t="e" cm="1">
        <f t="array" aca="1" ref="AE20" ca="1">SumCellsByColor($B20:$U20,AE$2)</f>
        <v>#VALUE!</v>
      </c>
      <c r="AF20">
        <f t="shared" ca="1" si="2"/>
        <v>0.33119870118156397</v>
      </c>
      <c r="AG20">
        <f t="shared" ca="1" si="3"/>
        <v>0.58077027148913141</v>
      </c>
      <c r="AH20">
        <f t="shared" ca="1" si="4"/>
        <v>0.33119870118156397</v>
      </c>
      <c r="AI20">
        <f t="shared" ca="1" si="5"/>
        <v>0.58077027148913141</v>
      </c>
      <c r="AJ20">
        <f t="shared" ca="1" si="6"/>
        <v>0</v>
      </c>
      <c r="AK20">
        <f t="shared" si="7"/>
        <v>0</v>
      </c>
    </row>
    <row r="21" spans="1:37">
      <c r="A21" s="2" t="s">
        <v>46</v>
      </c>
      <c r="B21" s="3" t="s">
        <v>636</v>
      </c>
      <c r="C21" s="3">
        <v>3245000</v>
      </c>
      <c r="D21" t="e">
        <v>#N/A</v>
      </c>
      <c r="E21" t="e">
        <v>#N/A</v>
      </c>
      <c r="F21" t="s">
        <v>47</v>
      </c>
      <c r="G21">
        <v>8745000</v>
      </c>
      <c r="H21" t="e">
        <v>#N/A</v>
      </c>
      <c r="I21" t="e">
        <v>#N/A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>
        <v>30.86</v>
      </c>
      <c r="W21">
        <v>14363000</v>
      </c>
      <c r="X21">
        <f t="shared" si="0"/>
        <v>11990000</v>
      </c>
      <c r="Y21">
        <f t="shared" si="1"/>
        <v>2373000</v>
      </c>
      <c r="Z21" cm="1">
        <f t="array" aca="1" ref="Z21" ca="1">SumCellsByColor($B21:$U21,Z$2)</f>
        <v>3245000</v>
      </c>
      <c r="AA21" cm="1">
        <f t="array" aca="1" ref="AA21" ca="1">SumCellsByColor($B21:$U21,AA$2)</f>
        <v>0</v>
      </c>
      <c r="AB21" cm="1">
        <f t="array" aca="1" ref="AB21" ca="1">SumCellsByColor($B21:$U21,AB$2)</f>
        <v>0</v>
      </c>
      <c r="AC21" cm="1">
        <f t="array" aca="1" ref="AC21" ca="1">SumCellsByColor($B21:$U21,AC$2)</f>
        <v>0</v>
      </c>
      <c r="AD21" cm="1">
        <f t="array" aca="1" ref="AD21" ca="1">IFERROR(SumCellsByColor($B21:$U21,AD$2), 0)</f>
        <v>0</v>
      </c>
      <c r="AE21" t="e" cm="1">
        <f t="array" aca="1" ref="AE21" ca="1">SumCellsByColor($B21:$U21,AE$2)</f>
        <v>#VALUE!</v>
      </c>
      <c r="AF21">
        <f t="shared" ca="1" si="2"/>
        <v>0</v>
      </c>
      <c r="AG21">
        <f t="shared" ca="1" si="3"/>
        <v>0.27064220183486237</v>
      </c>
      <c r="AH21" t="str">
        <f t="shared" ca="1" si="4"/>
        <v>#N/A</v>
      </c>
      <c r="AI21">
        <f t="shared" ca="1" si="5"/>
        <v>0.27064220183486237</v>
      </c>
      <c r="AJ21">
        <f t="shared" ca="1" si="6"/>
        <v>1</v>
      </c>
      <c r="AK21">
        <f t="shared" si="7"/>
        <v>0</v>
      </c>
    </row>
    <row r="22" spans="1:37">
      <c r="A22" s="2" t="s">
        <v>48</v>
      </c>
      <c r="B22" s="3" t="s">
        <v>636</v>
      </c>
      <c r="C22" s="3">
        <v>2335000</v>
      </c>
      <c r="D22" t="s">
        <v>18</v>
      </c>
      <c r="E22">
        <v>2199000</v>
      </c>
      <c r="F22" t="s">
        <v>17</v>
      </c>
      <c r="G22">
        <v>3823000</v>
      </c>
      <c r="H22" t="s">
        <v>122</v>
      </c>
      <c r="I22">
        <v>613000</v>
      </c>
      <c r="J22" t="s">
        <v>711</v>
      </c>
      <c r="K22">
        <v>542000</v>
      </c>
      <c r="L22" t="s">
        <v>51</v>
      </c>
      <c r="M22">
        <v>517000</v>
      </c>
      <c r="N22" t="s">
        <v>712</v>
      </c>
      <c r="O22">
        <v>377000</v>
      </c>
      <c r="P22" t="s">
        <v>713</v>
      </c>
      <c r="Q22">
        <v>231000</v>
      </c>
      <c r="R22" s="10" t="s">
        <v>49</v>
      </c>
      <c r="S22" s="10">
        <v>230000</v>
      </c>
      <c r="T22" t="s">
        <v>50</v>
      </c>
      <c r="U22">
        <v>219000</v>
      </c>
      <c r="V22">
        <v>19.079999999999998</v>
      </c>
      <c r="W22">
        <v>11086000</v>
      </c>
      <c r="X22">
        <f t="shared" si="0"/>
        <v>11086000</v>
      </c>
      <c r="Y22">
        <f t="shared" si="1"/>
        <v>0</v>
      </c>
      <c r="Z22" cm="1">
        <f t="array" aca="1" ref="Z22" ca="1">SumCellsByColor($B22:$U22,Z$2)</f>
        <v>2335000</v>
      </c>
      <c r="AA22" cm="1">
        <f t="array" aca="1" ref="AA22" ca="1">SumCellsByColor($B22:$U22,AA$2)</f>
        <v>0</v>
      </c>
      <c r="AB22" cm="1">
        <f t="array" aca="1" ref="AB22" ca="1">SumCellsByColor($B22:$U22,AB$2)</f>
        <v>0</v>
      </c>
      <c r="AC22" cm="1">
        <f t="array" aca="1" ref="AC22" ca="1">SumCellsByColor($B22:$U22,AC$2)</f>
        <v>0</v>
      </c>
      <c r="AD22" cm="1">
        <f t="array" aca="1" ref="AD22" ca="1">IFERROR(SumCellsByColor($B22:$U22,AD$2), 0)</f>
        <v>230000</v>
      </c>
      <c r="AE22" cm="1">
        <f t="array" aca="1" ref="AE22" ca="1">SumCellsByColor($B22:$U22,AE$2)</f>
        <v>8521000</v>
      </c>
      <c r="AF22">
        <f t="shared" ca="1" si="2"/>
        <v>2.0746887966804978E-2</v>
      </c>
      <c r="AG22">
        <f t="shared" ca="1" si="3"/>
        <v>0.21062601479343315</v>
      </c>
      <c r="AH22">
        <f t="shared" ca="1" si="4"/>
        <v>2.0746887966804978E-2</v>
      </c>
      <c r="AI22">
        <f t="shared" ca="1" si="5"/>
        <v>0.21062601479343315</v>
      </c>
      <c r="AJ22">
        <f t="shared" ca="1" si="6"/>
        <v>0</v>
      </c>
      <c r="AK22">
        <f t="shared" si="7"/>
        <v>0</v>
      </c>
    </row>
    <row r="23" spans="1:37">
      <c r="A23" s="2" t="s">
        <v>53</v>
      </c>
      <c r="B23" s="3" t="s">
        <v>636</v>
      </c>
      <c r="C23" s="3">
        <v>43862000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>
        <v>26.44</v>
      </c>
      <c r="W23">
        <v>43862000</v>
      </c>
      <c r="X23">
        <f t="shared" si="0"/>
        <v>43862000</v>
      </c>
      <c r="Y23">
        <f t="shared" si="1"/>
        <v>0</v>
      </c>
      <c r="Z23" cm="1">
        <f t="array" aca="1" ref="Z23" ca="1">SumCellsByColor($B23:$U23,Z$2)</f>
        <v>43862000</v>
      </c>
      <c r="AA23" cm="1">
        <f t="array" aca="1" ref="AA23" ca="1">SumCellsByColor($B23:$U23,AA$2)</f>
        <v>0</v>
      </c>
      <c r="AB23" cm="1">
        <f t="array" aca="1" ref="AB23" ca="1">SumCellsByColor($B23:$U23,AB$2)</f>
        <v>0</v>
      </c>
      <c r="AC23" cm="1">
        <f t="array" aca="1" ref="AC23" ca="1">SumCellsByColor($B23:$U23,AC$2)</f>
        <v>0</v>
      </c>
      <c r="AD23" cm="1">
        <f t="array" aca="1" ref="AD23" ca="1">IFERROR(SumCellsByColor($B23:$U23,AD$2), 0)</f>
        <v>0</v>
      </c>
      <c r="AE23" t="e" cm="1">
        <f t="array" aca="1" ref="AE23" ca="1">SumCellsByColor($B23:$U23,AE$2)</f>
        <v>#VALUE!</v>
      </c>
      <c r="AF23">
        <f t="shared" ca="1" si="2"/>
        <v>0</v>
      </c>
      <c r="AG23">
        <f t="shared" ca="1" si="3"/>
        <v>1</v>
      </c>
      <c r="AH23">
        <f t="shared" ca="1" si="4"/>
        <v>0</v>
      </c>
      <c r="AI23">
        <f t="shared" ca="1" si="5"/>
        <v>1</v>
      </c>
      <c r="AJ23">
        <f t="shared" ca="1" si="6"/>
        <v>0</v>
      </c>
      <c r="AK23">
        <f t="shared" si="7"/>
        <v>0</v>
      </c>
    </row>
    <row r="24" spans="1:37">
      <c r="A24" s="2" t="s">
        <v>54</v>
      </c>
      <c r="B24" s="3" t="s">
        <v>636</v>
      </c>
      <c r="C24" s="3">
        <v>12707000</v>
      </c>
      <c r="D24" s="10" t="s">
        <v>33</v>
      </c>
      <c r="E24" s="10">
        <v>504000</v>
      </c>
      <c r="F24" t="s">
        <v>55</v>
      </c>
      <c r="G24">
        <v>3523808</v>
      </c>
      <c r="H24" t="s">
        <v>47</v>
      </c>
      <c r="I24">
        <v>1027000</v>
      </c>
      <c r="J24" s="10" t="s">
        <v>34</v>
      </c>
      <c r="K24" s="10">
        <v>992000</v>
      </c>
      <c r="L24" s="10" t="s">
        <v>29</v>
      </c>
      <c r="M24" s="10">
        <v>899000</v>
      </c>
      <c r="N24" s="10" t="s">
        <v>56</v>
      </c>
      <c r="O24" s="10">
        <v>806000</v>
      </c>
      <c r="P24" t="s">
        <v>36</v>
      </c>
      <c r="Q24">
        <v>680000</v>
      </c>
      <c r="R24" s="10" t="s">
        <v>242</v>
      </c>
      <c r="S24" s="10">
        <v>657000</v>
      </c>
      <c r="T24" s="10" t="s">
        <v>305</v>
      </c>
      <c r="U24" s="10">
        <v>542000</v>
      </c>
      <c r="V24">
        <v>22.39</v>
      </c>
      <c r="W24">
        <v>22337808</v>
      </c>
      <c r="X24">
        <f t="shared" si="0"/>
        <v>22337808</v>
      </c>
      <c r="Y24">
        <f t="shared" si="1"/>
        <v>0</v>
      </c>
      <c r="Z24" cm="1">
        <f t="array" aca="1" ref="Z24" ca="1">SumCellsByColor($B24:$U24,Z$2)</f>
        <v>12707000</v>
      </c>
      <c r="AA24" cm="1">
        <f t="array" aca="1" ref="AA24" ca="1">SumCellsByColor($B24:$U24,AA$2)</f>
        <v>0</v>
      </c>
      <c r="AB24" cm="1">
        <f t="array" aca="1" ref="AB24" ca="1">SumCellsByColor($B24:$U24,AB$2)</f>
        <v>0</v>
      </c>
      <c r="AC24" cm="1">
        <f t="array" aca="1" ref="AC24" ca="1">SumCellsByColor($B24:$U24,AC$2)</f>
        <v>0</v>
      </c>
      <c r="AD24" cm="1">
        <f t="array" aca="1" ref="AD24" ca="1">IFERROR(SumCellsByColor($B24:$U24,AD$2), 0)</f>
        <v>4400000</v>
      </c>
      <c r="AE24" cm="1">
        <f t="array" aca="1" ref="AE24" ca="1">SumCellsByColor($B24:$U24,AE$2)</f>
        <v>5230808</v>
      </c>
      <c r="AF24">
        <f t="shared" ca="1" si="2"/>
        <v>0.19697545972281613</v>
      </c>
      <c r="AG24">
        <f t="shared" ca="1" si="3"/>
        <v>0.56885617424950563</v>
      </c>
      <c r="AH24">
        <f t="shared" ca="1" si="4"/>
        <v>0.19697545972281613</v>
      </c>
      <c r="AI24">
        <f t="shared" ca="1" si="5"/>
        <v>0.56885617424950563</v>
      </c>
      <c r="AJ24">
        <f t="shared" ca="1" si="6"/>
        <v>0</v>
      </c>
      <c r="AK24">
        <f t="shared" si="7"/>
        <v>0</v>
      </c>
    </row>
    <row r="25" spans="1:37">
      <c r="A25" s="2" t="s">
        <v>57</v>
      </c>
      <c r="B25" s="3" t="s">
        <v>636</v>
      </c>
      <c r="C25" s="3">
        <v>864274</v>
      </c>
      <c r="D25" t="e">
        <v>#N/A</v>
      </c>
      <c r="E25" t="e">
        <v>#N/A</v>
      </c>
      <c r="F25" s="6" t="s">
        <v>59</v>
      </c>
      <c r="G25" s="6">
        <v>612721</v>
      </c>
      <c r="H25" t="s">
        <v>47</v>
      </c>
      <c r="I25">
        <v>284528</v>
      </c>
      <c r="J25" t="s">
        <v>26</v>
      </c>
      <c r="K25">
        <v>0</v>
      </c>
      <c r="L25" t="e">
        <v>#N/A</v>
      </c>
      <c r="M25" t="e">
        <v>#N/A</v>
      </c>
      <c r="N25" t="e">
        <v>#N/A</v>
      </c>
      <c r="O25" t="e">
        <v>#N/A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t="e">
        <v>#N/A</v>
      </c>
      <c r="V25">
        <v>37.950000000000003</v>
      </c>
      <c r="W25">
        <v>1966321</v>
      </c>
      <c r="X25">
        <f t="shared" si="0"/>
        <v>1761523</v>
      </c>
      <c r="Y25">
        <f t="shared" si="1"/>
        <v>204798</v>
      </c>
      <c r="Z25" cm="1">
        <f t="array" aca="1" ref="Z25" ca="1">SumCellsByColor($B25:$U25,Z$2)</f>
        <v>864274</v>
      </c>
      <c r="AA25" cm="1">
        <f t="array" aca="1" ref="AA25" ca="1">SumCellsByColor($B25:$U25,AA$2)</f>
        <v>0</v>
      </c>
      <c r="AB25" cm="1">
        <f t="array" aca="1" ref="AB25" ca="1">SumCellsByColor($B25:$U25,AB$2)</f>
        <v>0</v>
      </c>
      <c r="AC25" cm="1">
        <f t="array" aca="1" ref="AC25" ca="1">SumCellsByColor($B25:$U25,AC$2)</f>
        <v>612721</v>
      </c>
      <c r="AD25" cm="1">
        <f t="array" aca="1" ref="AD25" ca="1">IFERROR(SumCellsByColor($B25:$U25,AD$2), 0)</f>
        <v>0</v>
      </c>
      <c r="AE25" t="e" cm="1">
        <f t="array" aca="1" ref="AE25" ca="1">SumCellsByColor($B25:$U25,AE$2)</f>
        <v>#VALUE!</v>
      </c>
      <c r="AF25">
        <f t="shared" ca="1" si="2"/>
        <v>0</v>
      </c>
      <c r="AG25">
        <f t="shared" ca="1" si="3"/>
        <v>0.49064020168910655</v>
      </c>
      <c r="AH25">
        <f t="shared" ca="1" si="4"/>
        <v>0.34783593515384131</v>
      </c>
      <c r="AI25">
        <f t="shared" ca="1" si="5"/>
        <v>0.49064020168910655</v>
      </c>
      <c r="AJ25">
        <f t="shared" ca="1" si="6"/>
        <v>0</v>
      </c>
      <c r="AK25">
        <f t="shared" si="7"/>
        <v>0</v>
      </c>
    </row>
    <row r="26" spans="1:37">
      <c r="A26" s="2" t="s">
        <v>60</v>
      </c>
      <c r="B26" s="3" t="s">
        <v>636</v>
      </c>
      <c r="C26" s="3">
        <v>1205278</v>
      </c>
      <c r="D26" t="e">
        <v>#N/A</v>
      </c>
      <c r="E26" t="e">
        <v>#N/A</v>
      </c>
      <c r="F26" s="5" t="s">
        <v>23</v>
      </c>
      <c r="G26" s="5">
        <v>1480417</v>
      </c>
      <c r="H26" t="s">
        <v>146</v>
      </c>
      <c r="I26">
        <v>845520</v>
      </c>
      <c r="J26" t="s">
        <v>47</v>
      </c>
      <c r="K26">
        <v>597951</v>
      </c>
      <c r="L26" t="s">
        <v>104</v>
      </c>
      <c r="M26">
        <v>328501</v>
      </c>
      <c r="N26" s="10" t="s">
        <v>34</v>
      </c>
      <c r="O26" s="10" t="e">
        <v>#N/A</v>
      </c>
      <c r="P26" t="s">
        <v>123</v>
      </c>
      <c r="Q26">
        <v>1389910</v>
      </c>
      <c r="R26" t="e">
        <v>#N/A</v>
      </c>
      <c r="S26" t="e">
        <v>#N/A</v>
      </c>
      <c r="T26" t="e">
        <v>#N/A</v>
      </c>
      <c r="U26" t="e">
        <v>#N/A</v>
      </c>
      <c r="V26">
        <v>21.61</v>
      </c>
      <c r="W26">
        <v>5847577</v>
      </c>
      <c r="X26">
        <f t="shared" si="0"/>
        <v>5847577</v>
      </c>
      <c r="Y26">
        <f t="shared" si="1"/>
        <v>0</v>
      </c>
      <c r="Z26" cm="1">
        <f t="array" aca="1" ref="Z26" ca="1">SumCellsByColor($B26:$U26,Z$2)</f>
        <v>1205278</v>
      </c>
      <c r="AA26" cm="1">
        <f t="array" aca="1" ref="AA26" ca="1">SumCellsByColor($B26:$U26,AA$2)</f>
        <v>0</v>
      </c>
      <c r="AB26" cm="1">
        <f t="array" aca="1" ref="AB26" ca="1">SumCellsByColor($B26:$U26,AB$2)</f>
        <v>1480417</v>
      </c>
      <c r="AC26" cm="1">
        <f t="array" aca="1" ref="AC26" ca="1">SumCellsByColor($B26:$U26,AC$2)</f>
        <v>0</v>
      </c>
      <c r="AD26" cm="1">
        <f t="array" aca="1" ref="AD26" ca="1">IFERROR(SumCellsByColor($B26:$U26,AD$2), 0)</f>
        <v>0</v>
      </c>
      <c r="AE26" t="e" cm="1">
        <f t="array" aca="1" ref="AE26" ca="1">SumCellsByColor($B26:$U26,AE$2)</f>
        <v>#VALUE!</v>
      </c>
      <c r="AF26">
        <f t="shared" ca="1" si="2"/>
        <v>0.25316759403082678</v>
      </c>
      <c r="AG26">
        <f t="shared" ca="1" si="3"/>
        <v>0.2061157980476358</v>
      </c>
      <c r="AH26">
        <f t="shared" ca="1" si="4"/>
        <v>0.25316759403082678</v>
      </c>
      <c r="AI26">
        <f t="shared" ca="1" si="5"/>
        <v>0.2061157980476358</v>
      </c>
      <c r="AJ26">
        <f t="shared" ca="1" si="6"/>
        <v>0</v>
      </c>
      <c r="AK26">
        <f t="shared" si="7"/>
        <v>0</v>
      </c>
    </row>
    <row r="27" spans="1:37">
      <c r="A27" s="2" t="s">
        <v>61</v>
      </c>
      <c r="B27" s="3" t="s">
        <v>636</v>
      </c>
      <c r="C27" s="3">
        <v>22491900</v>
      </c>
      <c r="D27" t="e">
        <v>#N/A</v>
      </c>
      <c r="E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>
        <v>8.42</v>
      </c>
      <c r="W27">
        <v>22494900</v>
      </c>
      <c r="X27">
        <f t="shared" si="0"/>
        <v>22491900</v>
      </c>
      <c r="Y27">
        <f t="shared" si="1"/>
        <v>3000</v>
      </c>
      <c r="Z27" cm="1">
        <f t="array" aca="1" ref="Z27" ca="1">SumCellsByColor($B27:$U27,Z$2)</f>
        <v>22491900</v>
      </c>
      <c r="AA27" cm="1">
        <f t="array" aca="1" ref="AA27" ca="1">SumCellsByColor($B27:$U27,AA$2)</f>
        <v>0</v>
      </c>
      <c r="AB27" cm="1">
        <f t="array" aca="1" ref="AB27" ca="1">SumCellsByColor($B27:$U27,AB$2)</f>
        <v>0</v>
      </c>
      <c r="AC27" cm="1">
        <f t="array" aca="1" ref="AC27" ca="1">SumCellsByColor($B27:$U27,AC$2)</f>
        <v>0</v>
      </c>
      <c r="AD27" cm="1">
        <f t="array" aca="1" ref="AD27" ca="1">IFERROR(SumCellsByColor($B27:$U27,AD$2), 0)</f>
        <v>0</v>
      </c>
      <c r="AE27" t="e" cm="1">
        <f t="array" aca="1" ref="AE27" ca="1">SumCellsByColor($B27:$U27,AE$2)</f>
        <v>#VALUE!</v>
      </c>
      <c r="AF27">
        <f t="shared" ca="1" si="2"/>
        <v>0</v>
      </c>
      <c r="AG27">
        <f t="shared" ca="1" si="3"/>
        <v>1</v>
      </c>
      <c r="AH27">
        <f t="shared" ca="1" si="4"/>
        <v>0</v>
      </c>
      <c r="AI27">
        <f t="shared" ca="1" si="5"/>
        <v>1</v>
      </c>
      <c r="AJ27">
        <f t="shared" ca="1" si="6"/>
        <v>0</v>
      </c>
      <c r="AK27">
        <f t="shared" si="7"/>
        <v>0</v>
      </c>
    </row>
    <row r="28" spans="1:37">
      <c r="A28" s="2" t="s">
        <v>62</v>
      </c>
      <c r="B28" s="3" t="s">
        <v>636</v>
      </c>
      <c r="C28" s="3">
        <v>1790000</v>
      </c>
      <c r="D28" t="e">
        <v>#N/A</v>
      </c>
      <c r="E28" t="e">
        <v>#N/A</v>
      </c>
      <c r="F28" t="s">
        <v>63</v>
      </c>
      <c r="G28">
        <v>2680000</v>
      </c>
      <c r="H28" t="s">
        <v>47</v>
      </c>
      <c r="I28">
        <v>669000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>
        <v>12.26</v>
      </c>
      <c r="W28">
        <v>5139000</v>
      </c>
      <c r="X28">
        <f t="shared" si="0"/>
        <v>5139000</v>
      </c>
      <c r="Y28">
        <f t="shared" si="1"/>
        <v>0</v>
      </c>
      <c r="Z28" cm="1">
        <f t="array" aca="1" ref="Z28" ca="1">SumCellsByColor($B28:$U28,Z$2)</f>
        <v>1790000</v>
      </c>
      <c r="AA28" cm="1">
        <f t="array" aca="1" ref="AA28" ca="1">SumCellsByColor($B28:$U28,AA$2)</f>
        <v>0</v>
      </c>
      <c r="AB28" cm="1">
        <f t="array" aca="1" ref="AB28" ca="1">SumCellsByColor($B28:$U28,AB$2)</f>
        <v>0</v>
      </c>
      <c r="AC28" cm="1">
        <f t="array" aca="1" ref="AC28" ca="1">SumCellsByColor($B28:$U28,AC$2)</f>
        <v>0</v>
      </c>
      <c r="AD28" cm="1">
        <f t="array" aca="1" ref="AD28" ca="1">IFERROR(SumCellsByColor($B28:$U28,AD$2), 0)</f>
        <v>0</v>
      </c>
      <c r="AE28" t="e" cm="1">
        <f t="array" aca="1" ref="AE28" ca="1">SumCellsByColor($B28:$U28,AE$2)</f>
        <v>#VALUE!</v>
      </c>
      <c r="AF28">
        <f t="shared" ca="1" si="2"/>
        <v>0</v>
      </c>
      <c r="AG28">
        <f t="shared" ca="1" si="3"/>
        <v>0.34831679315041836</v>
      </c>
      <c r="AH28" t="str">
        <f t="shared" ca="1" si="4"/>
        <v>#N/A</v>
      </c>
      <c r="AI28">
        <f t="shared" ca="1" si="5"/>
        <v>0.34831679315041836</v>
      </c>
      <c r="AJ28">
        <f t="shared" ca="1" si="6"/>
        <v>1</v>
      </c>
      <c r="AK28">
        <f t="shared" si="7"/>
        <v>0</v>
      </c>
    </row>
    <row r="29" spans="1:37">
      <c r="A29" s="2" t="s">
        <v>64</v>
      </c>
      <c r="B29" s="3" t="s">
        <v>636</v>
      </c>
      <c r="C29" s="3">
        <v>4667800</v>
      </c>
      <c r="D29" t="e">
        <v>#N/A</v>
      </c>
      <c r="E29" t="e">
        <v>#N/A</v>
      </c>
      <c r="F29" s="5" t="s">
        <v>23</v>
      </c>
      <c r="G29" s="5">
        <v>2268800</v>
      </c>
      <c r="H29" t="s">
        <v>58</v>
      </c>
      <c r="I29">
        <v>961100</v>
      </c>
      <c r="J29" t="s">
        <v>37</v>
      </c>
      <c r="K29">
        <v>173500</v>
      </c>
      <c r="L29" t="s">
        <v>36</v>
      </c>
      <c r="M29">
        <v>72300</v>
      </c>
      <c r="N29" t="s">
        <v>262</v>
      </c>
      <c r="O29">
        <v>0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>
        <v>18.62</v>
      </c>
      <c r="W29">
        <v>8143500</v>
      </c>
      <c r="X29">
        <f t="shared" si="0"/>
        <v>8143500</v>
      </c>
      <c r="Y29">
        <f t="shared" si="1"/>
        <v>0</v>
      </c>
      <c r="Z29" cm="1">
        <f t="array" aca="1" ref="Z29" ca="1">SumCellsByColor($B29:$U29,Z$2)</f>
        <v>4667800</v>
      </c>
      <c r="AA29" cm="1">
        <f t="array" aca="1" ref="AA29" ca="1">SumCellsByColor($B29:$U29,AA$2)</f>
        <v>0</v>
      </c>
      <c r="AB29" cm="1">
        <f t="array" aca="1" ref="AB29" ca="1">SumCellsByColor($B29:$U29,AB$2)</f>
        <v>2268800</v>
      </c>
      <c r="AC29" cm="1">
        <f t="array" aca="1" ref="AC29" ca="1">SumCellsByColor($B29:$U29,AC$2)</f>
        <v>0</v>
      </c>
      <c r="AD29" cm="1">
        <f t="array" aca="1" ref="AD29" ca="1">IFERROR(SumCellsByColor($B29:$U29,AD$2), 0)</f>
        <v>0</v>
      </c>
      <c r="AE29" t="e" cm="1">
        <f t="array" aca="1" ref="AE29" ca="1">SumCellsByColor($B29:$U29,AE$2)</f>
        <v>#VALUE!</v>
      </c>
      <c r="AF29">
        <f t="shared" ca="1" si="2"/>
        <v>0.27860256646405107</v>
      </c>
      <c r="AG29">
        <f t="shared" ca="1" si="3"/>
        <v>0.5731933443850924</v>
      </c>
      <c r="AH29">
        <f t="shared" ca="1" si="4"/>
        <v>0.27860256646405107</v>
      </c>
      <c r="AI29">
        <f t="shared" ca="1" si="5"/>
        <v>0.5731933443850924</v>
      </c>
      <c r="AJ29">
        <f t="shared" ca="1" si="6"/>
        <v>0</v>
      </c>
      <c r="AK29">
        <f t="shared" si="7"/>
        <v>0</v>
      </c>
    </row>
    <row r="30" spans="1:37">
      <c r="A30" s="2" t="s">
        <v>66</v>
      </c>
      <c r="B30" s="3" t="s">
        <v>636</v>
      </c>
      <c r="C30" s="3">
        <v>223661</v>
      </c>
      <c r="D30" t="e">
        <v>#N/A</v>
      </c>
      <c r="E30" t="e">
        <v>#N/A</v>
      </c>
      <c r="F30" t="s">
        <v>7</v>
      </c>
      <c r="G30">
        <v>59454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>
        <v>35.61</v>
      </c>
      <c r="W30">
        <v>283115</v>
      </c>
      <c r="X30">
        <f t="shared" si="0"/>
        <v>283115</v>
      </c>
      <c r="Y30">
        <f t="shared" si="1"/>
        <v>0</v>
      </c>
      <c r="Z30" cm="1">
        <f t="array" aca="1" ref="Z30" ca="1">SumCellsByColor($B30:$U30,Z$2)</f>
        <v>223661</v>
      </c>
      <c r="AA30" cm="1">
        <f t="array" aca="1" ref="AA30" ca="1">SumCellsByColor($B30:$U30,AA$2)</f>
        <v>0</v>
      </c>
      <c r="AB30" cm="1">
        <f t="array" aca="1" ref="AB30" ca="1">SumCellsByColor($B30:$U30,AB$2)</f>
        <v>0</v>
      </c>
      <c r="AC30" cm="1">
        <f t="array" aca="1" ref="AC30" ca="1">SumCellsByColor($B30:$U30,AC$2)</f>
        <v>0</v>
      </c>
      <c r="AD30" cm="1">
        <f t="array" aca="1" ref="AD30" ca="1">IFERROR(SumCellsByColor($B30:$U30,AD$2), 0)</f>
        <v>0</v>
      </c>
      <c r="AE30" t="e" cm="1">
        <f t="array" aca="1" ref="AE30" ca="1">SumCellsByColor($B30:$U30,AE$2)</f>
        <v>#VALUE!</v>
      </c>
      <c r="AF30">
        <f t="shared" ca="1" si="2"/>
        <v>0</v>
      </c>
      <c r="AG30">
        <f t="shared" ca="1" si="3"/>
        <v>0.79000052982003777</v>
      </c>
      <c r="AH30" t="str">
        <f t="shared" ca="1" si="4"/>
        <v>#N/A</v>
      </c>
      <c r="AI30">
        <f t="shared" ca="1" si="5"/>
        <v>0.79000052982003777</v>
      </c>
      <c r="AJ30">
        <f t="shared" ca="1" si="6"/>
        <v>1</v>
      </c>
      <c r="AK30">
        <f t="shared" si="7"/>
        <v>0</v>
      </c>
    </row>
    <row r="31" spans="1:37">
      <c r="A31" s="2" t="s">
        <v>67</v>
      </c>
      <c r="B31" s="3" t="s">
        <v>636</v>
      </c>
      <c r="C31" s="3">
        <v>3037887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>
        <v>12.21</v>
      </c>
      <c r="W31">
        <v>3037887</v>
      </c>
      <c r="X31">
        <f t="shared" si="0"/>
        <v>3037887</v>
      </c>
      <c r="Y31">
        <f t="shared" si="1"/>
        <v>0</v>
      </c>
      <c r="Z31" cm="1">
        <f t="array" aca="1" ref="Z31" ca="1">SumCellsByColor($B31:$U31,Z$2)</f>
        <v>3037887</v>
      </c>
      <c r="AA31" cm="1">
        <f t="array" aca="1" ref="AA31" ca="1">SumCellsByColor($B31:$U31,AA$2)</f>
        <v>0</v>
      </c>
      <c r="AB31" cm="1">
        <f t="array" aca="1" ref="AB31" ca="1">SumCellsByColor($B31:$U31,AB$2)</f>
        <v>0</v>
      </c>
      <c r="AC31" cm="1">
        <f t="array" aca="1" ref="AC31" ca="1">SumCellsByColor($B31:$U31,AC$2)</f>
        <v>0</v>
      </c>
      <c r="AD31" cm="1">
        <f t="array" aca="1" ref="AD31" ca="1">IFERROR(SumCellsByColor($B31:$U31,AD$2), 0)</f>
        <v>0</v>
      </c>
      <c r="AE31" t="e" cm="1">
        <f t="array" aca="1" ref="AE31" ca="1">SumCellsByColor($B31:$U31,AE$2)</f>
        <v>#VALUE!</v>
      </c>
      <c r="AF31">
        <f t="shared" ca="1" si="2"/>
        <v>0</v>
      </c>
      <c r="AG31">
        <f t="shared" ca="1" si="3"/>
        <v>1</v>
      </c>
      <c r="AH31">
        <f t="shared" ca="1" si="4"/>
        <v>0</v>
      </c>
      <c r="AI31">
        <f t="shared" ca="1" si="5"/>
        <v>1</v>
      </c>
      <c r="AJ31">
        <f t="shared" ca="1" si="6"/>
        <v>0</v>
      </c>
      <c r="AK31">
        <f t="shared" si="7"/>
        <v>0</v>
      </c>
    </row>
    <row r="32" spans="1:37">
      <c r="A32" s="2" t="s">
        <v>68</v>
      </c>
      <c r="B32" s="3" t="s">
        <v>636</v>
      </c>
      <c r="C32" s="3">
        <v>2669900</v>
      </c>
      <c r="D32" t="s">
        <v>30</v>
      </c>
      <c r="E32">
        <v>231900</v>
      </c>
      <c r="F32" s="10" t="s">
        <v>33</v>
      </c>
      <c r="G32" s="10">
        <v>161900</v>
      </c>
      <c r="H32" s="10" t="s">
        <v>34</v>
      </c>
      <c r="I32" s="10">
        <v>128800</v>
      </c>
      <c r="J32" t="s">
        <v>146</v>
      </c>
      <c r="K32">
        <v>128000</v>
      </c>
      <c r="L32" s="10" t="s">
        <v>242</v>
      </c>
      <c r="M32" s="10">
        <v>114600</v>
      </c>
      <c r="N32" t="s">
        <v>36</v>
      </c>
      <c r="O32">
        <v>71300</v>
      </c>
      <c r="P32" t="s">
        <v>47</v>
      </c>
      <c r="Q32">
        <v>33500</v>
      </c>
      <c r="R32" s="10" t="s">
        <v>304</v>
      </c>
      <c r="S32" s="10">
        <v>0</v>
      </c>
      <c r="T32" t="s">
        <v>105</v>
      </c>
      <c r="U32">
        <v>0</v>
      </c>
      <c r="V32">
        <v>10.44</v>
      </c>
      <c r="W32">
        <v>3539900</v>
      </c>
      <c r="X32">
        <f t="shared" si="0"/>
        <v>3539900</v>
      </c>
      <c r="Y32">
        <f t="shared" si="1"/>
        <v>0</v>
      </c>
      <c r="Z32" cm="1">
        <f t="array" aca="1" ref="Z32" ca="1">SumCellsByColor($B32:$U32,Z$2)</f>
        <v>2669900</v>
      </c>
      <c r="AA32" cm="1">
        <f t="array" aca="1" ref="AA32" ca="1">SumCellsByColor($B32:$U32,AA$2)</f>
        <v>0</v>
      </c>
      <c r="AB32" cm="1">
        <f t="array" aca="1" ref="AB32" ca="1">SumCellsByColor($B32:$U32,AB$2)</f>
        <v>0</v>
      </c>
      <c r="AC32" cm="1">
        <f t="array" aca="1" ref="AC32" ca="1">SumCellsByColor($B32:$U32,AC$2)</f>
        <v>0</v>
      </c>
      <c r="AD32" cm="1">
        <f t="array" aca="1" ref="AD32" ca="1">IFERROR(SumCellsByColor($B32:$U32,AD$2), 0)</f>
        <v>405300</v>
      </c>
      <c r="AE32" cm="1">
        <f t="array" aca="1" ref="AE32" ca="1">SumCellsByColor($B32:$U32,AE$2)</f>
        <v>464700</v>
      </c>
      <c r="AF32">
        <f t="shared" ca="1" si="2"/>
        <v>0.11449475973897567</v>
      </c>
      <c r="AG32">
        <f t="shared" ca="1" si="3"/>
        <v>0.75423034548998558</v>
      </c>
      <c r="AH32">
        <f t="shared" ca="1" si="4"/>
        <v>0.11449475973897567</v>
      </c>
      <c r="AI32">
        <f t="shared" ca="1" si="5"/>
        <v>0.75423034548998558</v>
      </c>
      <c r="AJ32">
        <f t="shared" ca="1" si="6"/>
        <v>0</v>
      </c>
      <c r="AK32">
        <f t="shared" si="7"/>
        <v>0</v>
      </c>
    </row>
    <row r="33" spans="1:37">
      <c r="A33" s="2" t="s">
        <v>69</v>
      </c>
      <c r="B33" s="3" t="s">
        <v>636</v>
      </c>
      <c r="C33" s="3">
        <v>1521700</v>
      </c>
      <c r="D33" t="e">
        <v>#N/A</v>
      </c>
      <c r="E33" t="e">
        <v>#N/A</v>
      </c>
      <c r="F33" s="5" t="s">
        <v>23</v>
      </c>
      <c r="G33" s="5">
        <v>395000</v>
      </c>
      <c r="H33" t="s">
        <v>41</v>
      </c>
      <c r="I33">
        <v>141400</v>
      </c>
      <c r="J33" t="s">
        <v>37</v>
      </c>
      <c r="K33">
        <v>129800</v>
      </c>
      <c r="L33" t="s">
        <v>714</v>
      </c>
      <c r="M33">
        <v>42800</v>
      </c>
      <c r="N33" t="s">
        <v>30</v>
      </c>
      <c r="O33">
        <v>88500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>
        <v>22.49</v>
      </c>
      <c r="W33">
        <v>2319200</v>
      </c>
      <c r="X33">
        <f t="shared" si="0"/>
        <v>2319200</v>
      </c>
      <c r="Y33">
        <f t="shared" si="1"/>
        <v>0</v>
      </c>
      <c r="Z33" cm="1">
        <f t="array" aca="1" ref="Z33" ca="1">SumCellsByColor($B33:$U33,Z$2)</f>
        <v>1521700</v>
      </c>
      <c r="AA33" cm="1">
        <f t="array" aca="1" ref="AA33" ca="1">SumCellsByColor($B33:$U33,AA$2)</f>
        <v>0</v>
      </c>
      <c r="AB33" cm="1">
        <f t="array" aca="1" ref="AB33" ca="1">SumCellsByColor($B33:$U33,AB$2)</f>
        <v>395000</v>
      </c>
      <c r="AC33" cm="1">
        <f t="array" aca="1" ref="AC33" ca="1">SumCellsByColor($B33:$U33,AC$2)</f>
        <v>0</v>
      </c>
      <c r="AD33" cm="1">
        <f t="array" aca="1" ref="AD33" ca="1">IFERROR(SumCellsByColor($B33:$U33,AD$2), 0)</f>
        <v>0</v>
      </c>
      <c r="AE33" t="e" cm="1">
        <f t="array" aca="1" ref="AE33" ca="1">SumCellsByColor($B33:$U33,AE$2)</f>
        <v>#VALUE!</v>
      </c>
      <c r="AF33">
        <f t="shared" ca="1" si="2"/>
        <v>0.17031735081062435</v>
      </c>
      <c r="AG33">
        <f t="shared" ca="1" si="3"/>
        <v>0.6561314246291825</v>
      </c>
      <c r="AH33">
        <f t="shared" ca="1" si="4"/>
        <v>0.17031735081062435</v>
      </c>
      <c r="AI33">
        <f t="shared" ca="1" si="5"/>
        <v>0.6561314246291825</v>
      </c>
      <c r="AJ33">
        <f t="shared" ca="1" si="6"/>
        <v>0</v>
      </c>
      <c r="AK33">
        <f t="shared" si="7"/>
        <v>0</v>
      </c>
    </row>
    <row r="34" spans="1:37">
      <c r="A34" s="2" t="s">
        <v>70</v>
      </c>
      <c r="B34" s="3" t="s">
        <v>636</v>
      </c>
      <c r="C34" s="3">
        <v>35383000</v>
      </c>
      <c r="D34" t="e">
        <v>#N/A</v>
      </c>
      <c r="E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>
        <v>15.84</v>
      </c>
      <c r="W34">
        <v>35383000</v>
      </c>
      <c r="X34">
        <f t="shared" si="0"/>
        <v>35383000</v>
      </c>
      <c r="Y34">
        <f t="shared" si="1"/>
        <v>0</v>
      </c>
      <c r="Z34" cm="1">
        <f t="array" aca="1" ref="Z34" ca="1">SumCellsByColor($B34:$U34,Z$2)</f>
        <v>35383000</v>
      </c>
      <c r="AA34" cm="1">
        <f t="array" aca="1" ref="AA34" ca="1">SumCellsByColor($B34:$U34,AA$2)</f>
        <v>0</v>
      </c>
      <c r="AB34" cm="1">
        <f t="array" aca="1" ref="AB34" ca="1">SumCellsByColor($B34:$U34,AB$2)</f>
        <v>0</v>
      </c>
      <c r="AC34" cm="1">
        <f t="array" aca="1" ref="AC34" ca="1">SumCellsByColor($B34:$U34,AC$2)</f>
        <v>0</v>
      </c>
      <c r="AD34" cm="1">
        <f t="array" aca="1" ref="AD34" ca="1">IFERROR(SumCellsByColor($B34:$U34,AD$2), 0)</f>
        <v>0</v>
      </c>
      <c r="AE34" t="e" cm="1">
        <f t="array" aca="1" ref="AE34" ca="1">SumCellsByColor($B34:$U34,AE$2)</f>
        <v>#VALUE!</v>
      </c>
      <c r="AF34">
        <f t="shared" ca="1" si="2"/>
        <v>0</v>
      </c>
      <c r="AG34">
        <f t="shared" ca="1" si="3"/>
        <v>1</v>
      </c>
      <c r="AH34">
        <f t="shared" ca="1" si="4"/>
        <v>0</v>
      </c>
      <c r="AI34">
        <f t="shared" ca="1" si="5"/>
        <v>1</v>
      </c>
      <c r="AJ34">
        <f t="shared" ca="1" si="6"/>
        <v>0</v>
      </c>
      <c r="AK34">
        <f t="shared" si="7"/>
        <v>0</v>
      </c>
    </row>
    <row r="35" spans="1:37">
      <c r="A35" s="2" t="s">
        <v>71</v>
      </c>
      <c r="B35" s="3" t="s">
        <v>636</v>
      </c>
      <c r="C35" s="3">
        <v>9487000</v>
      </c>
      <c r="D35" t="e">
        <v>#N/A</v>
      </c>
      <c r="E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>
        <v>30.38</v>
      </c>
      <c r="W35">
        <v>9487000</v>
      </c>
      <c r="X35">
        <f t="shared" si="0"/>
        <v>9487000</v>
      </c>
      <c r="Y35">
        <f t="shared" si="1"/>
        <v>0</v>
      </c>
      <c r="Z35" cm="1">
        <f t="array" aca="1" ref="Z35" ca="1">SumCellsByColor($B35:$U35,Z$2)</f>
        <v>9487000</v>
      </c>
      <c r="AA35" cm="1">
        <f t="array" aca="1" ref="AA35" ca="1">SumCellsByColor($B35:$U35,AA$2)</f>
        <v>0</v>
      </c>
      <c r="AB35" cm="1">
        <f t="array" aca="1" ref="AB35" ca="1">SumCellsByColor($B35:$U35,AB$2)</f>
        <v>0</v>
      </c>
      <c r="AC35" cm="1">
        <f t="array" aca="1" ref="AC35" ca="1">SumCellsByColor($B35:$U35,AC$2)</f>
        <v>0</v>
      </c>
      <c r="AD35" cm="1">
        <f t="array" aca="1" ref="AD35" ca="1">IFERROR(SumCellsByColor($B35:$U35,AD$2), 0)</f>
        <v>0</v>
      </c>
      <c r="AE35" t="e" cm="1">
        <f t="array" aca="1" ref="AE35" ca="1">SumCellsByColor($B35:$U35,AE$2)</f>
        <v>#VALUE!</v>
      </c>
      <c r="AF35">
        <f t="shared" ca="1" si="2"/>
        <v>0</v>
      </c>
      <c r="AG35">
        <f t="shared" ca="1" si="3"/>
        <v>1</v>
      </c>
      <c r="AH35">
        <f t="shared" ca="1" si="4"/>
        <v>0</v>
      </c>
      <c r="AI35">
        <f t="shared" ca="1" si="5"/>
        <v>1</v>
      </c>
      <c r="AJ35">
        <f t="shared" ca="1" si="6"/>
        <v>0</v>
      </c>
      <c r="AK35">
        <f t="shared" si="7"/>
        <v>0</v>
      </c>
    </row>
    <row r="36" spans="1:37">
      <c r="A36" s="2" t="s">
        <v>72</v>
      </c>
      <c r="B36" s="3" t="s">
        <v>636</v>
      </c>
      <c r="C36" s="3">
        <v>3756886</v>
      </c>
      <c r="D36" t="e">
        <v>#N/A</v>
      </c>
      <c r="E36" t="e">
        <v>#N/A</v>
      </c>
      <c r="F36" t="s">
        <v>77</v>
      </c>
      <c r="G36">
        <v>1503564</v>
      </c>
      <c r="H36" s="10" t="s">
        <v>33</v>
      </c>
      <c r="I36" s="10">
        <v>878110</v>
      </c>
      <c r="J36" t="e">
        <v>#N/A</v>
      </c>
      <c r="K36" t="e">
        <v>#N/A</v>
      </c>
      <c r="L36" t="e">
        <v>#N/A</v>
      </c>
      <c r="M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>
        <v>39.35</v>
      </c>
      <c r="W36">
        <v>6138560</v>
      </c>
      <c r="X36">
        <f t="shared" si="0"/>
        <v>6138560</v>
      </c>
      <c r="Y36">
        <f t="shared" si="1"/>
        <v>0</v>
      </c>
      <c r="Z36" cm="1">
        <f t="array" aca="1" ref="Z36" ca="1">SumCellsByColor($B36:$U36,Z$2)</f>
        <v>3756886</v>
      </c>
      <c r="AA36" cm="1">
        <f t="array" aca="1" ref="AA36" ca="1">SumCellsByColor($B36:$U36,AA$2)</f>
        <v>0</v>
      </c>
      <c r="AB36" cm="1">
        <f t="array" aca="1" ref="AB36" ca="1">SumCellsByColor($B36:$U36,AB$2)</f>
        <v>0</v>
      </c>
      <c r="AC36" cm="1">
        <f t="array" aca="1" ref="AC36" ca="1">SumCellsByColor($B36:$U36,AC$2)</f>
        <v>0</v>
      </c>
      <c r="AD36" cm="1">
        <f t="array" aca="1" ref="AD36" ca="1">IFERROR(SumCellsByColor($B36:$U36,AD$2), 0)</f>
        <v>878110</v>
      </c>
      <c r="AE36" t="e" cm="1">
        <f t="array" aca="1" ref="AE36" ca="1">SumCellsByColor($B36:$U36,AE$2)</f>
        <v>#VALUE!</v>
      </c>
      <c r="AF36">
        <f t="shared" ca="1" si="2"/>
        <v>0.14304820674555596</v>
      </c>
      <c r="AG36">
        <f t="shared" ca="1" si="3"/>
        <v>0.61201421831830272</v>
      </c>
      <c r="AH36">
        <f t="shared" ca="1" si="4"/>
        <v>0.14304820674555596</v>
      </c>
      <c r="AI36">
        <f t="shared" ca="1" si="5"/>
        <v>0.61201421831830272</v>
      </c>
      <c r="AJ36">
        <f t="shared" ca="1" si="6"/>
        <v>0</v>
      </c>
      <c r="AK36">
        <f t="shared" si="7"/>
        <v>0</v>
      </c>
    </row>
    <row r="37" spans="1:37">
      <c r="A37" s="2" t="s">
        <v>73</v>
      </c>
      <c r="B37" s="3" t="s">
        <v>636</v>
      </c>
      <c r="C37" s="3">
        <v>3667509</v>
      </c>
      <c r="D37" t="e">
        <v>#N/A</v>
      </c>
      <c r="E37" t="e">
        <v>#N/A</v>
      </c>
      <c r="F37" t="s">
        <v>7</v>
      </c>
      <c r="G37">
        <v>1590159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>
        <v>32.659999999999997</v>
      </c>
      <c r="W37">
        <v>5257668</v>
      </c>
      <c r="X37">
        <f t="shared" si="0"/>
        <v>5257668</v>
      </c>
      <c r="Y37">
        <f t="shared" si="1"/>
        <v>0</v>
      </c>
      <c r="Z37" cm="1">
        <f t="array" aca="1" ref="Z37" ca="1">SumCellsByColor($B37:$U37,Z$2)</f>
        <v>3667509</v>
      </c>
      <c r="AA37" cm="1">
        <f t="array" aca="1" ref="AA37" ca="1">SumCellsByColor($B37:$U37,AA$2)</f>
        <v>0</v>
      </c>
      <c r="AB37" cm="1">
        <f t="array" aca="1" ref="AB37" ca="1">SumCellsByColor($B37:$U37,AB$2)</f>
        <v>0</v>
      </c>
      <c r="AC37" cm="1">
        <f t="array" aca="1" ref="AC37" ca="1">SumCellsByColor($B37:$U37,AC$2)</f>
        <v>0</v>
      </c>
      <c r="AD37" cm="1">
        <f t="array" aca="1" ref="AD37" ca="1">IFERROR(SumCellsByColor($B37:$U37,AD$2), 0)</f>
        <v>0</v>
      </c>
      <c r="AE37" t="e" cm="1">
        <f t="array" aca="1" ref="AE37" ca="1">SumCellsByColor($B37:$U37,AE$2)</f>
        <v>#VALUE!</v>
      </c>
      <c r="AF37">
        <f t="shared" ca="1" si="2"/>
        <v>0</v>
      </c>
      <c r="AG37">
        <f t="shared" ca="1" si="3"/>
        <v>0.6975543149548431</v>
      </c>
      <c r="AH37" t="str">
        <f t="shared" ca="1" si="4"/>
        <v>#N/A</v>
      </c>
      <c r="AI37">
        <f t="shared" ca="1" si="5"/>
        <v>0.6975543149548431</v>
      </c>
      <c r="AJ37">
        <f t="shared" ca="1" si="6"/>
        <v>1</v>
      </c>
      <c r="AK37">
        <f t="shared" si="7"/>
        <v>0</v>
      </c>
    </row>
    <row r="38" spans="1:37">
      <c r="A38" s="2" t="s">
        <v>74</v>
      </c>
      <c r="B38" s="4" t="s">
        <v>117</v>
      </c>
      <c r="C38" s="4">
        <v>275227</v>
      </c>
      <c r="D38" t="e">
        <v>#N/A</v>
      </c>
      <c r="E38" t="e">
        <v>#N/A</v>
      </c>
      <c r="F38" t="s">
        <v>41</v>
      </c>
      <c r="G38">
        <v>286114</v>
      </c>
      <c r="H38" s="5" t="s">
        <v>23</v>
      </c>
      <c r="I38" s="5">
        <v>283371</v>
      </c>
      <c r="J38" t="s">
        <v>47</v>
      </c>
      <c r="K38">
        <v>279027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>
        <v>31.1</v>
      </c>
      <c r="W38">
        <v>1123739</v>
      </c>
      <c r="X38">
        <f t="shared" si="0"/>
        <v>1123739</v>
      </c>
      <c r="Y38">
        <f t="shared" si="1"/>
        <v>0</v>
      </c>
      <c r="Z38" cm="1">
        <f t="array" aca="1" ref="Z38" ca="1">SumCellsByColor($B38:$U38,Z$2)</f>
        <v>0</v>
      </c>
      <c r="AA38" cm="1">
        <f t="array" aca="1" ref="AA38" ca="1">SumCellsByColor($B38:$U38,AA$2)</f>
        <v>275227</v>
      </c>
      <c r="AB38" cm="1">
        <f t="array" aca="1" ref="AB38" ca="1">SumCellsByColor($B38:$U38,AB$2)</f>
        <v>283371</v>
      </c>
      <c r="AC38" cm="1">
        <f t="array" aca="1" ref="AC38" ca="1">SumCellsByColor($B38:$U38,AC$2)</f>
        <v>0</v>
      </c>
      <c r="AD38" cm="1">
        <f t="array" aca="1" ref="AD38" ca="1">IFERROR(SumCellsByColor($B38:$U38,AD$2), 0)</f>
        <v>0</v>
      </c>
      <c r="AE38" t="e" cm="1">
        <f t="array" aca="1" ref="AE38" ca="1">SumCellsByColor($B38:$U38,AE$2)</f>
        <v>#VALUE!</v>
      </c>
      <c r="AF38">
        <f t="shared" ca="1" si="2"/>
        <v>0.25216798562655562</v>
      </c>
      <c r="AG38">
        <f t="shared" ca="1" si="3"/>
        <v>0</v>
      </c>
      <c r="AH38">
        <f t="shared" ca="1" si="4"/>
        <v>0.25216798562655562</v>
      </c>
      <c r="AI38">
        <f t="shared" ca="1" si="5"/>
        <v>0.24492075117086798</v>
      </c>
      <c r="AJ38">
        <f t="shared" ca="1" si="6"/>
        <v>0</v>
      </c>
      <c r="AK38">
        <f t="shared" si="7"/>
        <v>0</v>
      </c>
    </row>
    <row r="39" spans="1:37">
      <c r="A39" s="2" t="s">
        <v>75</v>
      </c>
      <c r="B39" s="3" t="s">
        <v>636</v>
      </c>
      <c r="C39" s="3">
        <v>42903000</v>
      </c>
      <c r="D39" t="e">
        <v>#N/A</v>
      </c>
      <c r="E39" t="e">
        <v>#N/A</v>
      </c>
      <c r="F39" s="5" t="s">
        <v>23</v>
      </c>
      <c r="G39" s="5">
        <v>39880000</v>
      </c>
      <c r="H39" t="s">
        <v>30</v>
      </c>
      <c r="I39">
        <v>15071000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>
        <v>16.190000000000001</v>
      </c>
      <c r="W39">
        <v>68922000</v>
      </c>
      <c r="X39">
        <f t="shared" si="0"/>
        <v>97854000</v>
      </c>
      <c r="Y39">
        <f t="shared" si="1"/>
        <v>-28932000</v>
      </c>
      <c r="Z39" cm="1">
        <f t="array" aca="1" ref="Z39" ca="1">SumCellsByColor($B39:$U39,Z$2)</f>
        <v>42903000</v>
      </c>
      <c r="AA39" cm="1">
        <f t="array" aca="1" ref="AA39" ca="1">SumCellsByColor($B39:$U39,AA$2)</f>
        <v>0</v>
      </c>
      <c r="AB39" cm="1">
        <f t="array" aca="1" ref="AB39" ca="1">SumCellsByColor($B39:$U39,AB$2)</f>
        <v>39880000</v>
      </c>
      <c r="AC39" cm="1">
        <f t="array" aca="1" ref="AC39" ca="1">SumCellsByColor($B39:$U39,AC$2)</f>
        <v>0</v>
      </c>
      <c r="AD39" cm="1">
        <f t="array" aca="1" ref="AD39" ca="1">IFERROR(SumCellsByColor($B39:$U39,AD$2), 0)</f>
        <v>0</v>
      </c>
      <c r="AE39" t="e" cm="1">
        <f t="array" aca="1" ref="AE39" ca="1">SumCellsByColor($B39:$U39,AE$2)</f>
        <v>#VALUE!</v>
      </c>
      <c r="AF39">
        <f t="shared" ca="1" si="2"/>
        <v>0.40754593578187914</v>
      </c>
      <c r="AG39">
        <f t="shared" ca="1" si="3"/>
        <v>0.43843889876755165</v>
      </c>
      <c r="AH39">
        <f t="shared" ca="1" si="4"/>
        <v>0.40754593578187914</v>
      </c>
      <c r="AI39">
        <f t="shared" ca="1" si="5"/>
        <v>0.43843889876755165</v>
      </c>
      <c r="AJ39">
        <f t="shared" ca="1" si="6"/>
        <v>0</v>
      </c>
      <c r="AK39">
        <f t="shared" si="7"/>
        <v>0</v>
      </c>
    </row>
    <row r="40" spans="1:37">
      <c r="A40" s="2" t="s">
        <v>76</v>
      </c>
      <c r="B40" s="4" t="s">
        <v>117</v>
      </c>
      <c r="C40" s="4">
        <v>4711000</v>
      </c>
      <c r="D40" t="e">
        <v>#N/A</v>
      </c>
      <c r="E40" t="e">
        <v>#N/A</v>
      </c>
      <c r="F40" t="s">
        <v>77</v>
      </c>
      <c r="G40">
        <v>3779000</v>
      </c>
      <c r="H40" t="e">
        <v>#N/A</v>
      </c>
      <c r="I40" t="e">
        <v>#N/A</v>
      </c>
      <c r="J40" t="e">
        <v>#N/A</v>
      </c>
      <c r="K40" t="e">
        <v>#N/A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>
        <v>6.83</v>
      </c>
      <c r="W40">
        <v>8490000</v>
      </c>
      <c r="X40">
        <f t="shared" si="0"/>
        <v>8490000</v>
      </c>
      <c r="Y40">
        <f t="shared" si="1"/>
        <v>0</v>
      </c>
      <c r="Z40" cm="1">
        <f t="array" aca="1" ref="Z40" ca="1">SumCellsByColor($B40:$U40,Z$2)</f>
        <v>0</v>
      </c>
      <c r="AA40" cm="1">
        <f t="array" aca="1" ref="AA40" ca="1">SumCellsByColor($B40:$U40,AA$2)</f>
        <v>4711000</v>
      </c>
      <c r="AB40" cm="1">
        <f t="array" aca="1" ref="AB40" ca="1">SumCellsByColor($B40:$U40,AB$2)</f>
        <v>0</v>
      </c>
      <c r="AC40" cm="1">
        <f t="array" aca="1" ref="AC40" ca="1">SumCellsByColor($B40:$U40,AC$2)</f>
        <v>0</v>
      </c>
      <c r="AD40" cm="1">
        <f t="array" aca="1" ref="AD40" ca="1">IFERROR(SumCellsByColor($B40:$U40,AD$2), 0)</f>
        <v>0</v>
      </c>
      <c r="AE40" t="e" cm="1">
        <f t="array" aca="1" ref="AE40" ca="1">SumCellsByColor($B40:$U40,AE$2)</f>
        <v>#VALUE!</v>
      </c>
      <c r="AF40">
        <f t="shared" ca="1" si="2"/>
        <v>0</v>
      </c>
      <c r="AG40">
        <f t="shared" ca="1" si="3"/>
        <v>0</v>
      </c>
      <c r="AH40" t="str">
        <f t="shared" ca="1" si="4"/>
        <v>#N/A</v>
      </c>
      <c r="AI40">
        <f t="shared" ca="1" si="5"/>
        <v>0.55488810365135455</v>
      </c>
      <c r="AJ40">
        <f t="shared" ca="1" si="6"/>
        <v>1</v>
      </c>
      <c r="AK40">
        <f t="shared" si="7"/>
        <v>0</v>
      </c>
    </row>
    <row r="41" spans="1:37">
      <c r="A41" s="2" t="s">
        <v>78</v>
      </c>
      <c r="B41" s="3" t="s">
        <v>636</v>
      </c>
      <c r="C41" s="3">
        <v>6780000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>
        <v>19.14</v>
      </c>
      <c r="W41">
        <v>6780000</v>
      </c>
      <c r="X41">
        <f t="shared" si="0"/>
        <v>6780000</v>
      </c>
      <c r="Y41">
        <f t="shared" si="1"/>
        <v>0</v>
      </c>
      <c r="Z41" cm="1">
        <f t="array" aca="1" ref="Z41" ca="1">SumCellsByColor($B41:$U41,Z$2)</f>
        <v>6780000</v>
      </c>
      <c r="AA41" cm="1">
        <f t="array" aca="1" ref="AA41" ca="1">SumCellsByColor($B41:$U41,AA$2)</f>
        <v>0</v>
      </c>
      <c r="AB41" cm="1">
        <f t="array" aca="1" ref="AB41" ca="1">SumCellsByColor($B41:$U41,AB$2)</f>
        <v>0</v>
      </c>
      <c r="AC41" cm="1">
        <f t="array" aca="1" ref="AC41" ca="1">SumCellsByColor($B41:$U41,AC$2)</f>
        <v>0</v>
      </c>
      <c r="AD41" cm="1">
        <f t="array" aca="1" ref="AD41" ca="1">IFERROR(SumCellsByColor($B41:$U41,AD$2), 0)</f>
        <v>0</v>
      </c>
      <c r="AE41" t="e" cm="1">
        <f t="array" aca="1" ref="AE41" ca="1">SumCellsByColor($B41:$U41,AE$2)</f>
        <v>#VALUE!</v>
      </c>
      <c r="AF41">
        <f t="shared" ca="1" si="2"/>
        <v>0</v>
      </c>
      <c r="AG41">
        <f t="shared" ca="1" si="3"/>
        <v>1</v>
      </c>
      <c r="AH41">
        <f t="shared" ca="1" si="4"/>
        <v>0</v>
      </c>
      <c r="AI41">
        <f t="shared" ca="1" si="5"/>
        <v>1</v>
      </c>
      <c r="AJ41">
        <f t="shared" ca="1" si="6"/>
        <v>0</v>
      </c>
      <c r="AK41">
        <f t="shared" si="7"/>
        <v>0</v>
      </c>
    </row>
    <row r="42" spans="1:37">
      <c r="A42" s="2" t="s">
        <v>79</v>
      </c>
      <c r="B42" t="e">
        <v>#N/A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>
        <v>12.06</v>
      </c>
      <c r="W42">
        <v>12111000</v>
      </c>
      <c r="X42">
        <f t="shared" si="0"/>
        <v>0</v>
      </c>
      <c r="Y42">
        <f t="shared" si="1"/>
        <v>12111000</v>
      </c>
      <c r="Z42" cm="1">
        <f t="array" aca="1" ref="Z42" ca="1">SumCellsByColor($B42:$U42,Z$2)</f>
        <v>0</v>
      </c>
      <c r="AA42" cm="1">
        <f t="array" aca="1" ref="AA42" ca="1">SumCellsByColor($B42:$U42,AA$2)</f>
        <v>0</v>
      </c>
      <c r="AB42" cm="1">
        <f t="array" aca="1" ref="AB42" ca="1">SumCellsByColor($B42:$U42,AB$2)</f>
        <v>0</v>
      </c>
      <c r="AC42" cm="1">
        <f t="array" aca="1" ref="AC42" ca="1">SumCellsByColor($B42:$U42,AC$2)</f>
        <v>0</v>
      </c>
      <c r="AD42" cm="1">
        <f t="array" aca="1" ref="AD42" ca="1">IFERROR(SumCellsByColor($B42:$U42,AD$2), 0)</f>
        <v>0</v>
      </c>
      <c r="AE42" t="e" cm="1">
        <f t="array" aca="1" ref="AE42" ca="1">SumCellsByColor($B42:$U42,AE$2)</f>
        <v>#VALUE!</v>
      </c>
      <c r="AF42" t="e">
        <f t="shared" ca="1" si="2"/>
        <v>#DIV/0!</v>
      </c>
      <c r="AG42" t="e">
        <f t="shared" ca="1" si="3"/>
        <v>#DIV/0!</v>
      </c>
      <c r="AH42" t="e">
        <f t="shared" ca="1" si="4"/>
        <v>#DIV/0!</v>
      </c>
      <c r="AI42" t="e">
        <f t="shared" ca="1" si="5"/>
        <v>#DIV/0!</v>
      </c>
      <c r="AJ42" t="e">
        <f t="shared" ca="1" si="6"/>
        <v>#DIV/0!</v>
      </c>
      <c r="AK42">
        <f t="shared" si="7"/>
        <v>1</v>
      </c>
    </row>
    <row r="43" spans="1:37">
      <c r="A43" s="2" t="s">
        <v>80</v>
      </c>
      <c r="B43" s="3" t="s">
        <v>636</v>
      </c>
      <c r="C43" s="3">
        <v>16024000</v>
      </c>
      <c r="D43" t="e">
        <v>#N/A</v>
      </c>
      <c r="E43" t="e">
        <v>#N/A</v>
      </c>
      <c r="F43" s="5" t="s">
        <v>23</v>
      </c>
      <c r="G43" s="5">
        <v>3376000</v>
      </c>
      <c r="H43" t="s">
        <v>41</v>
      </c>
      <c r="I43">
        <v>2306000</v>
      </c>
      <c r="J43" t="s">
        <v>262</v>
      </c>
      <c r="K43">
        <v>2561000</v>
      </c>
      <c r="L43" t="e">
        <v>#N/A</v>
      </c>
      <c r="M43" t="e">
        <v>#N/A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>
        <v>28.88</v>
      </c>
      <c r="W43">
        <v>24267000</v>
      </c>
      <c r="X43">
        <f t="shared" si="0"/>
        <v>24267000</v>
      </c>
      <c r="Y43">
        <f t="shared" si="1"/>
        <v>0</v>
      </c>
      <c r="Z43" cm="1">
        <f t="array" aca="1" ref="Z43" ca="1">SumCellsByColor($B43:$U43,Z$2)</f>
        <v>16024000</v>
      </c>
      <c r="AA43" cm="1">
        <f t="array" aca="1" ref="AA43" ca="1">SumCellsByColor($B43:$U43,AA$2)</f>
        <v>0</v>
      </c>
      <c r="AB43" cm="1">
        <f t="array" aca="1" ref="AB43" ca="1">SumCellsByColor($B43:$U43,AB$2)</f>
        <v>3376000</v>
      </c>
      <c r="AC43" cm="1">
        <f t="array" aca="1" ref="AC43" ca="1">SumCellsByColor($B43:$U43,AC$2)</f>
        <v>0</v>
      </c>
      <c r="AD43" cm="1">
        <f t="array" aca="1" ref="AD43" ca="1">IFERROR(SumCellsByColor($B43:$U43,AD$2), 0)</f>
        <v>0</v>
      </c>
      <c r="AE43" t="e" cm="1">
        <f t="array" aca="1" ref="AE43" ca="1">SumCellsByColor($B43:$U43,AE$2)</f>
        <v>#VALUE!</v>
      </c>
      <c r="AF43">
        <f t="shared" ca="1" si="2"/>
        <v>0.13911896814604194</v>
      </c>
      <c r="AG43">
        <f t="shared" ca="1" si="3"/>
        <v>0.66032059999175841</v>
      </c>
      <c r="AH43">
        <f t="shared" ca="1" si="4"/>
        <v>0.13911896814604194</v>
      </c>
      <c r="AI43">
        <f t="shared" ca="1" si="5"/>
        <v>0.66032059999175841</v>
      </c>
      <c r="AJ43">
        <f t="shared" ca="1" si="6"/>
        <v>0</v>
      </c>
      <c r="AK43">
        <f t="shared" si="7"/>
        <v>0</v>
      </c>
    </row>
    <row r="44" spans="1:37">
      <c r="A44" s="2" t="s">
        <v>83</v>
      </c>
      <c r="B44" s="3" t="s">
        <v>639</v>
      </c>
      <c r="C44" s="3">
        <v>59858000</v>
      </c>
      <c r="D44" t="e">
        <v>#N/A</v>
      </c>
      <c r="E44" t="e">
        <v>#N/A</v>
      </c>
      <c r="F44" t="s">
        <v>274</v>
      </c>
      <c r="G44">
        <v>32036000</v>
      </c>
      <c r="H44" t="s">
        <v>7</v>
      </c>
      <c r="I44">
        <v>17011000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>
        <v>23</v>
      </c>
      <c r="W44">
        <v>109294000</v>
      </c>
      <c r="X44">
        <f t="shared" si="0"/>
        <v>108905000</v>
      </c>
      <c r="Y44">
        <f t="shared" si="1"/>
        <v>389000</v>
      </c>
      <c r="Z44" cm="1">
        <f t="array" aca="1" ref="Z44" ca="1">SumCellsByColor($B44:$U44,Z$2)</f>
        <v>59858000</v>
      </c>
      <c r="AA44" cm="1">
        <f t="array" aca="1" ref="AA44" ca="1">SumCellsByColor($B44:$U44,AA$2)</f>
        <v>0</v>
      </c>
      <c r="AB44" cm="1">
        <f t="array" aca="1" ref="AB44" ca="1">SumCellsByColor($B44:$U44,AB$2)</f>
        <v>0</v>
      </c>
      <c r="AC44" cm="1">
        <f t="array" aca="1" ref="AC44" ca="1">SumCellsByColor($B44:$U44,AC$2)</f>
        <v>0</v>
      </c>
      <c r="AD44" cm="1">
        <f t="array" aca="1" ref="AD44" ca="1">IFERROR(SumCellsByColor($B44:$U44,AD$2), 0)</f>
        <v>0</v>
      </c>
      <c r="AE44" t="e" cm="1">
        <f t="array" aca="1" ref="AE44" ca="1">SumCellsByColor($B44:$U44,AE$2)</f>
        <v>#VALUE!</v>
      </c>
      <c r="AF44">
        <f t="shared" ca="1" si="2"/>
        <v>0</v>
      </c>
      <c r="AG44">
        <f t="shared" ca="1" si="3"/>
        <v>0.54963500298425239</v>
      </c>
      <c r="AH44" t="str">
        <f t="shared" ca="1" si="4"/>
        <v>#N/A</v>
      </c>
      <c r="AI44">
        <f t="shared" ca="1" si="5"/>
        <v>0.54963500298425239</v>
      </c>
      <c r="AJ44">
        <f t="shared" ca="1" si="6"/>
        <v>1</v>
      </c>
      <c r="AK44">
        <f t="shared" si="7"/>
        <v>0</v>
      </c>
    </row>
    <row r="45" spans="1:37">
      <c r="A45" s="2" t="s">
        <v>84</v>
      </c>
      <c r="B45" s="3" t="s">
        <v>636</v>
      </c>
      <c r="C45" s="3">
        <v>798010</v>
      </c>
      <c r="D45" t="e">
        <v>#N/A</v>
      </c>
      <c r="E45" t="e">
        <v>#N/A</v>
      </c>
      <c r="F45" t="s">
        <v>25</v>
      </c>
      <c r="G45">
        <v>111421</v>
      </c>
      <c r="H45" t="s">
        <v>17</v>
      </c>
      <c r="I45">
        <v>35355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>
        <v>43.63</v>
      </c>
      <c r="W45">
        <v>944786</v>
      </c>
      <c r="X45">
        <f t="shared" si="0"/>
        <v>944786</v>
      </c>
      <c r="Y45">
        <f t="shared" si="1"/>
        <v>0</v>
      </c>
      <c r="Z45" cm="1">
        <f t="array" aca="1" ref="Z45" ca="1">SumCellsByColor($B45:$U45,Z$2)</f>
        <v>798010</v>
      </c>
      <c r="AA45" cm="1">
        <f t="array" aca="1" ref="AA45" ca="1">SumCellsByColor($B45:$U45,AA$2)</f>
        <v>0</v>
      </c>
      <c r="AB45" cm="1">
        <f t="array" aca="1" ref="AB45" ca="1">SumCellsByColor($B45:$U45,AB$2)</f>
        <v>0</v>
      </c>
      <c r="AC45" cm="1">
        <f t="array" aca="1" ref="AC45" ca="1">SumCellsByColor($B45:$U45,AC$2)</f>
        <v>0</v>
      </c>
      <c r="AD45" cm="1">
        <f t="array" aca="1" ref="AD45" ca="1">IFERROR(SumCellsByColor($B45:$U45,AD$2), 0)</f>
        <v>0</v>
      </c>
      <c r="AE45" t="e" cm="1">
        <f t="array" aca="1" ref="AE45" ca="1">SumCellsByColor($B45:$U45,AE$2)</f>
        <v>#VALUE!</v>
      </c>
      <c r="AF45">
        <f t="shared" ca="1" si="2"/>
        <v>0</v>
      </c>
      <c r="AG45">
        <f t="shared" ca="1" si="3"/>
        <v>0.8446463008554318</v>
      </c>
      <c r="AH45" t="str">
        <f t="shared" ca="1" si="4"/>
        <v>#N/A</v>
      </c>
      <c r="AI45">
        <f t="shared" ca="1" si="5"/>
        <v>0.8446463008554318</v>
      </c>
      <c r="AJ45">
        <f t="shared" ca="1" si="6"/>
        <v>1</v>
      </c>
      <c r="AK45">
        <f t="shared" si="7"/>
        <v>0</v>
      </c>
    </row>
    <row r="46" spans="1:37">
      <c r="A46" s="2" t="s">
        <v>85</v>
      </c>
      <c r="B46" s="3" t="s">
        <v>636</v>
      </c>
      <c r="C46" s="3">
        <v>54577321</v>
      </c>
      <c r="D46" t="e">
        <v>#N/A</v>
      </c>
      <c r="E46" t="e">
        <v>#N/A</v>
      </c>
      <c r="F46" t="e">
        <v>#N/A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>
        <v>1</v>
      </c>
      <c r="W46">
        <v>54577321</v>
      </c>
      <c r="X46">
        <f t="shared" si="0"/>
        <v>54577321</v>
      </c>
      <c r="Y46">
        <f t="shared" si="1"/>
        <v>0</v>
      </c>
      <c r="Z46" cm="1">
        <f t="array" aca="1" ref="Z46" ca="1">SumCellsByColor($B46:$U46,Z$2)</f>
        <v>54577321</v>
      </c>
      <c r="AA46" cm="1">
        <f t="array" aca="1" ref="AA46" ca="1">SumCellsByColor($B46:$U46,AA$2)</f>
        <v>0</v>
      </c>
      <c r="AB46" cm="1">
        <f t="array" aca="1" ref="AB46" ca="1">SumCellsByColor($B46:$U46,AB$2)</f>
        <v>0</v>
      </c>
      <c r="AC46" cm="1">
        <f t="array" aca="1" ref="AC46" ca="1">SumCellsByColor($B46:$U46,AC$2)</f>
        <v>0</v>
      </c>
      <c r="AD46" cm="1">
        <f t="array" aca="1" ref="AD46" ca="1">IFERROR(SumCellsByColor($B46:$U46,AD$2), 0)</f>
        <v>0</v>
      </c>
      <c r="AE46" t="e" cm="1">
        <f t="array" aca="1" ref="AE46" ca="1">SumCellsByColor($B46:$U46,AE$2)</f>
        <v>#VALUE!</v>
      </c>
      <c r="AF46">
        <f t="shared" ca="1" si="2"/>
        <v>0</v>
      </c>
      <c r="AG46">
        <f t="shared" ca="1" si="3"/>
        <v>1</v>
      </c>
      <c r="AH46">
        <f t="shared" ca="1" si="4"/>
        <v>0</v>
      </c>
      <c r="AI46">
        <f t="shared" ca="1" si="5"/>
        <v>1</v>
      </c>
      <c r="AJ46">
        <f t="shared" ca="1" si="6"/>
        <v>0</v>
      </c>
      <c r="AK46">
        <f t="shared" si="7"/>
        <v>0</v>
      </c>
    </row>
    <row r="47" spans="1:37">
      <c r="A47" s="2" t="s">
        <v>86</v>
      </c>
      <c r="B47" s="3" t="s">
        <v>636</v>
      </c>
      <c r="C47" s="3">
        <v>7505000</v>
      </c>
      <c r="D47" t="e">
        <v>#N/A</v>
      </c>
      <c r="E47" t="e">
        <v>#N/A</v>
      </c>
      <c r="F47" t="e">
        <v>#N/A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>
        <v>13.82</v>
      </c>
      <c r="W47">
        <v>7505000</v>
      </c>
      <c r="X47">
        <f t="shared" si="0"/>
        <v>7505000</v>
      </c>
      <c r="Y47">
        <f t="shared" si="1"/>
        <v>0</v>
      </c>
      <c r="Z47" cm="1">
        <f t="array" aca="1" ref="Z47" ca="1">SumCellsByColor($B47:$U47,Z$2)</f>
        <v>7505000</v>
      </c>
      <c r="AA47" cm="1">
        <f t="array" aca="1" ref="AA47" ca="1">SumCellsByColor($B47:$U47,AA$2)</f>
        <v>0</v>
      </c>
      <c r="AB47" cm="1">
        <f t="array" aca="1" ref="AB47" ca="1">SumCellsByColor($B47:$U47,AB$2)</f>
        <v>0</v>
      </c>
      <c r="AC47" cm="1">
        <f t="array" aca="1" ref="AC47" ca="1">SumCellsByColor($B47:$U47,AC$2)</f>
        <v>0</v>
      </c>
      <c r="AD47" cm="1">
        <f t="array" aca="1" ref="AD47" ca="1">IFERROR(SumCellsByColor($B47:$U47,AD$2), 0)</f>
        <v>0</v>
      </c>
      <c r="AE47" t="e" cm="1">
        <f t="array" aca="1" ref="AE47" ca="1">SumCellsByColor($B47:$U47,AE$2)</f>
        <v>#VALUE!</v>
      </c>
      <c r="AF47">
        <f t="shared" ca="1" si="2"/>
        <v>0</v>
      </c>
      <c r="AG47">
        <f t="shared" ca="1" si="3"/>
        <v>1</v>
      </c>
      <c r="AH47">
        <f t="shared" ca="1" si="4"/>
        <v>0</v>
      </c>
      <c r="AI47">
        <f t="shared" ca="1" si="5"/>
        <v>1</v>
      </c>
      <c r="AJ47">
        <f t="shared" ca="1" si="6"/>
        <v>0</v>
      </c>
      <c r="AK47">
        <f t="shared" si="7"/>
        <v>0</v>
      </c>
    </row>
    <row r="48" spans="1:37">
      <c r="A48" s="2" t="s">
        <v>87</v>
      </c>
      <c r="B48" s="3" t="s">
        <v>636</v>
      </c>
      <c r="C48" s="3">
        <v>10298000</v>
      </c>
      <c r="D48" t="e">
        <v>#N/A</v>
      </c>
      <c r="E48" t="e">
        <v>#N/A</v>
      </c>
      <c r="F48" t="s">
        <v>7</v>
      </c>
      <c r="G48">
        <v>2132000</v>
      </c>
      <c r="H48" t="e">
        <v>#N/A</v>
      </c>
      <c r="I48" t="e">
        <v>#N/A</v>
      </c>
      <c r="J48" t="e">
        <v>#N/A</v>
      </c>
      <c r="K48" t="e">
        <v>#N/A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>
        <v>39.43</v>
      </c>
      <c r="W48">
        <v>12430000</v>
      </c>
      <c r="X48">
        <f t="shared" si="0"/>
        <v>12430000</v>
      </c>
      <c r="Y48">
        <f t="shared" si="1"/>
        <v>0</v>
      </c>
      <c r="Z48" cm="1">
        <f t="array" aca="1" ref="Z48" ca="1">SumCellsByColor($B48:$U48,Z$2)</f>
        <v>10298000</v>
      </c>
      <c r="AA48" cm="1">
        <f t="array" aca="1" ref="AA48" ca="1">SumCellsByColor($B48:$U48,AA$2)</f>
        <v>0</v>
      </c>
      <c r="AB48" cm="1">
        <f t="array" aca="1" ref="AB48" ca="1">SumCellsByColor($B48:$U48,AB$2)</f>
        <v>0</v>
      </c>
      <c r="AC48" cm="1">
        <f t="array" aca="1" ref="AC48" ca="1">SumCellsByColor($B48:$U48,AC$2)</f>
        <v>0</v>
      </c>
      <c r="AD48" cm="1">
        <f t="array" aca="1" ref="AD48" ca="1">IFERROR(SumCellsByColor($B48:$U48,AD$2), 0)</f>
        <v>0</v>
      </c>
      <c r="AE48" t="e" cm="1">
        <f t="array" aca="1" ref="AE48" ca="1">SumCellsByColor($B48:$U48,AE$2)</f>
        <v>#VALUE!</v>
      </c>
      <c r="AF48">
        <f t="shared" ca="1" si="2"/>
        <v>0</v>
      </c>
      <c r="AG48">
        <f t="shared" ca="1" si="3"/>
        <v>0.82847948511665326</v>
      </c>
      <c r="AH48" t="str">
        <f t="shared" ca="1" si="4"/>
        <v>#N/A</v>
      </c>
      <c r="AI48">
        <f t="shared" ca="1" si="5"/>
        <v>0.82847948511665326</v>
      </c>
      <c r="AJ48">
        <f t="shared" ca="1" si="6"/>
        <v>1</v>
      </c>
      <c r="AK48">
        <f t="shared" si="7"/>
        <v>0</v>
      </c>
    </row>
    <row r="49" spans="1:37">
      <c r="A49" s="2" t="s">
        <v>88</v>
      </c>
      <c r="B49" s="3" t="s">
        <v>636</v>
      </c>
      <c r="C49" s="3">
        <v>802351</v>
      </c>
      <c r="D49" t="e">
        <v>#N/A</v>
      </c>
      <c r="E49" t="e">
        <v>#N/A</v>
      </c>
      <c r="F49" t="s">
        <v>77</v>
      </c>
      <c r="G49">
        <v>1005796</v>
      </c>
      <c r="H49" t="e">
        <v>#N/A</v>
      </c>
      <c r="I49" t="e">
        <v>#N/A</v>
      </c>
      <c r="J49" t="e">
        <v>#N/A</v>
      </c>
      <c r="K49" t="e">
        <v>#N/A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>
        <v>14.68</v>
      </c>
      <c r="W49">
        <v>1808147</v>
      </c>
      <c r="X49">
        <f t="shared" si="0"/>
        <v>1808147</v>
      </c>
      <c r="Y49">
        <f t="shared" si="1"/>
        <v>0</v>
      </c>
      <c r="Z49" cm="1">
        <f t="array" aca="1" ref="Z49" ca="1">SumCellsByColor($B49:$U49,Z$2)</f>
        <v>802351</v>
      </c>
      <c r="AA49" cm="1">
        <f t="array" aca="1" ref="AA49" ca="1">SumCellsByColor($B49:$U49,AA$2)</f>
        <v>0</v>
      </c>
      <c r="AB49" cm="1">
        <f t="array" aca="1" ref="AB49" ca="1">SumCellsByColor($B49:$U49,AB$2)</f>
        <v>0</v>
      </c>
      <c r="AC49" cm="1">
        <f t="array" aca="1" ref="AC49" ca="1">SumCellsByColor($B49:$U49,AC$2)</f>
        <v>0</v>
      </c>
      <c r="AD49" cm="1">
        <f t="array" aca="1" ref="AD49" ca="1">IFERROR(SumCellsByColor($B49:$U49,AD$2), 0)</f>
        <v>0</v>
      </c>
      <c r="AE49" t="e" cm="1">
        <f t="array" aca="1" ref="AE49" ca="1">SumCellsByColor($B49:$U49,AE$2)</f>
        <v>#VALUE!</v>
      </c>
      <c r="AF49">
        <f t="shared" ca="1" si="2"/>
        <v>0</v>
      </c>
      <c r="AG49">
        <f t="shared" ca="1" si="3"/>
        <v>0.4437421293733308</v>
      </c>
      <c r="AH49" t="str">
        <f t="shared" ca="1" si="4"/>
        <v>#N/A</v>
      </c>
      <c r="AI49">
        <f t="shared" ca="1" si="5"/>
        <v>0.4437421293733308</v>
      </c>
      <c r="AJ49">
        <f t="shared" ca="1" si="6"/>
        <v>1</v>
      </c>
      <c r="AK49">
        <f t="shared" si="7"/>
        <v>0</v>
      </c>
    </row>
    <row r="50" spans="1:37">
      <c r="A50" s="2" t="s">
        <v>89</v>
      </c>
      <c r="B50" s="3" t="s">
        <v>636</v>
      </c>
      <c r="C50" s="3">
        <v>4573000</v>
      </c>
      <c r="D50" t="e">
        <v>#N/A</v>
      </c>
      <c r="E50" t="e">
        <v>#N/A</v>
      </c>
      <c r="F50" t="s">
        <v>90</v>
      </c>
      <c r="G50">
        <v>1292000</v>
      </c>
      <c r="H50" t="s">
        <v>36</v>
      </c>
      <c r="I50">
        <v>913000</v>
      </c>
      <c r="J50" t="s">
        <v>214</v>
      </c>
      <c r="K50">
        <v>322000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>
        <v>62.3</v>
      </c>
      <c r="W50">
        <v>7100000</v>
      </c>
      <c r="X50">
        <f t="shared" si="0"/>
        <v>7100000</v>
      </c>
      <c r="Y50">
        <f t="shared" si="1"/>
        <v>0</v>
      </c>
      <c r="Z50" cm="1">
        <f t="array" aca="1" ref="Z50" ca="1">SumCellsByColor($B50:$U50,Z$2)</f>
        <v>4573000</v>
      </c>
      <c r="AA50" cm="1">
        <f t="array" aca="1" ref="AA50" ca="1">SumCellsByColor($B50:$U50,AA$2)</f>
        <v>0</v>
      </c>
      <c r="AB50" cm="1">
        <f t="array" aca="1" ref="AB50" ca="1">SumCellsByColor($B50:$U50,AB$2)</f>
        <v>0</v>
      </c>
      <c r="AC50" cm="1">
        <f t="array" aca="1" ref="AC50" ca="1">SumCellsByColor($B50:$U50,AC$2)</f>
        <v>0</v>
      </c>
      <c r="AD50" cm="1">
        <f t="array" aca="1" ref="AD50" ca="1">IFERROR(SumCellsByColor($B50:$U50,AD$2), 0)</f>
        <v>0</v>
      </c>
      <c r="AE50" t="e" cm="1">
        <f t="array" aca="1" ref="AE50" ca="1">SumCellsByColor($B50:$U50,AE$2)</f>
        <v>#VALUE!</v>
      </c>
      <c r="AF50">
        <f t="shared" ca="1" si="2"/>
        <v>0</v>
      </c>
      <c r="AG50">
        <f t="shared" ca="1" si="3"/>
        <v>0.64408450704225351</v>
      </c>
      <c r="AH50" t="str">
        <f t="shared" ca="1" si="4"/>
        <v>#N/A</v>
      </c>
      <c r="AI50">
        <f t="shared" ca="1" si="5"/>
        <v>0.64408450704225351</v>
      </c>
      <c r="AJ50">
        <f t="shared" ca="1" si="6"/>
        <v>1</v>
      </c>
      <c r="AK50">
        <f t="shared" si="7"/>
        <v>0</v>
      </c>
    </row>
    <row r="51" spans="1:37">
      <c r="A51" s="2" t="s">
        <v>91</v>
      </c>
      <c r="B51" s="3" t="s">
        <v>636</v>
      </c>
      <c r="C51" s="3">
        <v>598518</v>
      </c>
      <c r="D51" t="e">
        <v>#N/A</v>
      </c>
      <c r="E51" t="e">
        <v>#N/A</v>
      </c>
      <c r="F51" s="5" t="s">
        <v>23</v>
      </c>
      <c r="G51" s="5">
        <v>546970</v>
      </c>
      <c r="H51" t="s">
        <v>715</v>
      </c>
      <c r="I51">
        <v>528452</v>
      </c>
      <c r="J51" t="s">
        <v>47</v>
      </c>
      <c r="K51">
        <v>454471</v>
      </c>
      <c r="L51" t="s">
        <v>146</v>
      </c>
      <c r="M51">
        <v>260397</v>
      </c>
      <c r="N51" t="s">
        <v>36</v>
      </c>
      <c r="O51">
        <v>0</v>
      </c>
      <c r="P51" t="s">
        <v>716</v>
      </c>
      <c r="Q51">
        <v>0</v>
      </c>
      <c r="R51" t="e">
        <v>#N/A</v>
      </c>
      <c r="S51" t="e">
        <v>#N/A</v>
      </c>
      <c r="T51" t="e">
        <v>#N/A</v>
      </c>
      <c r="U51" t="e">
        <v>#N/A</v>
      </c>
      <c r="V51">
        <v>26.86</v>
      </c>
      <c r="W51">
        <v>2388808</v>
      </c>
      <c r="X51">
        <f t="shared" si="0"/>
        <v>2388808</v>
      </c>
      <c r="Y51">
        <f t="shared" si="1"/>
        <v>0</v>
      </c>
      <c r="Z51" cm="1">
        <f t="array" aca="1" ref="Z51" ca="1">SumCellsByColor($B51:$U51,Z$2)</f>
        <v>598518</v>
      </c>
      <c r="AA51" cm="1">
        <f t="array" aca="1" ref="AA51" ca="1">SumCellsByColor($B51:$U51,AA$2)</f>
        <v>0</v>
      </c>
      <c r="AB51" cm="1">
        <f t="array" aca="1" ref="AB51" ca="1">SumCellsByColor($B51:$U51,AB$2)</f>
        <v>546970</v>
      </c>
      <c r="AC51" cm="1">
        <f t="array" aca="1" ref="AC51" ca="1">SumCellsByColor($B51:$U51,AC$2)</f>
        <v>0</v>
      </c>
      <c r="AD51" cm="1">
        <f t="array" aca="1" ref="AD51" ca="1">IFERROR(SumCellsByColor($B51:$U51,AD$2), 0)</f>
        <v>0</v>
      </c>
      <c r="AE51" t="e" cm="1">
        <f t="array" aca="1" ref="AE51" ca="1">SumCellsByColor($B51:$U51,AE$2)</f>
        <v>#VALUE!</v>
      </c>
      <c r="AF51">
        <f t="shared" ca="1" si="2"/>
        <v>0.22897193914286959</v>
      </c>
      <c r="AG51">
        <f t="shared" ca="1" si="3"/>
        <v>0.25055090237474087</v>
      </c>
      <c r="AH51">
        <f t="shared" ca="1" si="4"/>
        <v>0.22897193914286959</v>
      </c>
      <c r="AI51">
        <f t="shared" ca="1" si="5"/>
        <v>0.25055090237474087</v>
      </c>
      <c r="AJ51">
        <f t="shared" ca="1" si="6"/>
        <v>0</v>
      </c>
      <c r="AK51">
        <f t="shared" si="7"/>
        <v>0</v>
      </c>
    </row>
    <row r="52" spans="1:37">
      <c r="A52" s="2" t="s">
        <v>92</v>
      </c>
      <c r="B52" s="3" t="s">
        <v>636</v>
      </c>
      <c r="C52" s="3">
        <v>16581000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>
        <v>4.8</v>
      </c>
      <c r="W52">
        <v>16581000</v>
      </c>
      <c r="X52">
        <f t="shared" si="0"/>
        <v>16581000</v>
      </c>
      <c r="Y52">
        <f t="shared" si="1"/>
        <v>0</v>
      </c>
      <c r="Z52" cm="1">
        <f t="array" aca="1" ref="Z52" ca="1">SumCellsByColor($B52:$U52,Z$2)</f>
        <v>16581000</v>
      </c>
      <c r="AA52" cm="1">
        <f t="array" aca="1" ref="AA52" ca="1">SumCellsByColor($B52:$U52,AA$2)</f>
        <v>0</v>
      </c>
      <c r="AB52" cm="1">
        <f t="array" aca="1" ref="AB52" ca="1">SumCellsByColor($B52:$U52,AB$2)</f>
        <v>0</v>
      </c>
      <c r="AC52" cm="1">
        <f t="array" aca="1" ref="AC52" ca="1">SumCellsByColor($B52:$U52,AC$2)</f>
        <v>0</v>
      </c>
      <c r="AD52" cm="1">
        <f t="array" aca="1" ref="AD52" ca="1">IFERROR(SumCellsByColor($B52:$U52,AD$2), 0)</f>
        <v>0</v>
      </c>
      <c r="AE52" t="e" cm="1">
        <f t="array" aca="1" ref="AE52" ca="1">SumCellsByColor($B52:$U52,AE$2)</f>
        <v>#VALUE!</v>
      </c>
      <c r="AF52">
        <f t="shared" ca="1" si="2"/>
        <v>0</v>
      </c>
      <c r="AG52">
        <f t="shared" ca="1" si="3"/>
        <v>1</v>
      </c>
      <c r="AH52">
        <f t="shared" ca="1" si="4"/>
        <v>0</v>
      </c>
      <c r="AI52">
        <f t="shared" ca="1" si="5"/>
        <v>1</v>
      </c>
      <c r="AJ52">
        <f t="shared" ca="1" si="6"/>
        <v>0</v>
      </c>
      <c r="AK52">
        <f t="shared" si="7"/>
        <v>0</v>
      </c>
    </row>
    <row r="53" spans="1:37">
      <c r="A53" s="2" t="s">
        <v>93</v>
      </c>
      <c r="B53" s="3" t="s">
        <v>636</v>
      </c>
      <c r="C53" s="3">
        <v>14133560</v>
      </c>
      <c r="D53" t="e">
        <v>#N/A</v>
      </c>
      <c r="E53" t="e">
        <v>#N/A</v>
      </c>
      <c r="F53" t="s">
        <v>77</v>
      </c>
      <c r="G53">
        <v>902140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>
        <v>17.809999999999999</v>
      </c>
      <c r="W53">
        <v>15035700</v>
      </c>
      <c r="X53">
        <f t="shared" si="0"/>
        <v>15035700</v>
      </c>
      <c r="Y53">
        <f t="shared" si="1"/>
        <v>0</v>
      </c>
      <c r="Z53" cm="1">
        <f t="array" aca="1" ref="Z53" ca="1">SumCellsByColor($B53:$U53,Z$2)</f>
        <v>14133560</v>
      </c>
      <c r="AA53" cm="1">
        <f t="array" aca="1" ref="AA53" ca="1">SumCellsByColor($B53:$U53,AA$2)</f>
        <v>0</v>
      </c>
      <c r="AB53" cm="1">
        <f t="array" aca="1" ref="AB53" ca="1">SumCellsByColor($B53:$U53,AB$2)</f>
        <v>0</v>
      </c>
      <c r="AC53" cm="1">
        <f t="array" aca="1" ref="AC53" ca="1">SumCellsByColor($B53:$U53,AC$2)</f>
        <v>0</v>
      </c>
      <c r="AD53" cm="1">
        <f t="array" aca="1" ref="AD53" ca="1">IFERROR(SumCellsByColor($B53:$U53,AD$2), 0)</f>
        <v>0</v>
      </c>
      <c r="AE53" t="e" cm="1">
        <f t="array" aca="1" ref="AE53" ca="1">SumCellsByColor($B53:$U53,AE$2)</f>
        <v>#VALUE!</v>
      </c>
      <c r="AF53">
        <f t="shared" ca="1" si="2"/>
        <v>0</v>
      </c>
      <c r="AG53">
        <f t="shared" ca="1" si="3"/>
        <v>0.94000013301675345</v>
      </c>
      <c r="AH53" t="str">
        <f t="shared" ca="1" si="4"/>
        <v>#N/A</v>
      </c>
      <c r="AI53">
        <f t="shared" ca="1" si="5"/>
        <v>0.94000013301675345</v>
      </c>
      <c r="AJ53">
        <f t="shared" ca="1" si="6"/>
        <v>1</v>
      </c>
      <c r="AK53">
        <f t="shared" si="7"/>
        <v>0</v>
      </c>
    </row>
    <row r="54" spans="1:37">
      <c r="A54" s="2" t="s">
        <v>94</v>
      </c>
      <c r="B54" s="3" t="s">
        <v>636</v>
      </c>
      <c r="C54" s="3">
        <v>45150800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>
        <v>7.21</v>
      </c>
      <c r="W54">
        <v>45150800</v>
      </c>
      <c r="X54">
        <f t="shared" si="0"/>
        <v>45150800</v>
      </c>
      <c r="Y54">
        <f t="shared" si="1"/>
        <v>0</v>
      </c>
      <c r="Z54" cm="1">
        <f t="array" aca="1" ref="Z54" ca="1">SumCellsByColor($B54:$U54,Z$2)</f>
        <v>45150800</v>
      </c>
      <c r="AA54" cm="1">
        <f t="array" aca="1" ref="AA54" ca="1">SumCellsByColor($B54:$U54,AA$2)</f>
        <v>0</v>
      </c>
      <c r="AB54" cm="1">
        <f t="array" aca="1" ref="AB54" ca="1">SumCellsByColor($B54:$U54,AB$2)</f>
        <v>0</v>
      </c>
      <c r="AC54" cm="1">
        <f t="array" aca="1" ref="AC54" ca="1">SumCellsByColor($B54:$U54,AC$2)</f>
        <v>0</v>
      </c>
      <c r="AD54" cm="1">
        <f t="array" aca="1" ref="AD54" ca="1">IFERROR(SumCellsByColor($B54:$U54,AD$2), 0)</f>
        <v>0</v>
      </c>
      <c r="AE54" t="e" cm="1">
        <f t="array" aca="1" ref="AE54" ca="1">SumCellsByColor($B54:$U54,AE$2)</f>
        <v>#VALUE!</v>
      </c>
      <c r="AF54">
        <f t="shared" ca="1" si="2"/>
        <v>0</v>
      </c>
      <c r="AG54">
        <f t="shared" ca="1" si="3"/>
        <v>1</v>
      </c>
      <c r="AH54">
        <f t="shared" ca="1" si="4"/>
        <v>0</v>
      </c>
      <c r="AI54">
        <f t="shared" ca="1" si="5"/>
        <v>1</v>
      </c>
      <c r="AJ54">
        <f t="shared" ca="1" si="6"/>
        <v>0</v>
      </c>
      <c r="AK54">
        <f t="shared" si="7"/>
        <v>0</v>
      </c>
    </row>
    <row r="55" spans="1:37">
      <c r="A55" s="2" t="s">
        <v>95</v>
      </c>
      <c r="B55" s="3" t="s">
        <v>636</v>
      </c>
      <c r="C55" s="3">
        <v>2824522</v>
      </c>
      <c r="D55" t="e">
        <v>#N/A</v>
      </c>
      <c r="E55" t="e">
        <v>#N/A</v>
      </c>
      <c r="F55" t="s">
        <v>36</v>
      </c>
      <c r="G55">
        <v>1450801</v>
      </c>
      <c r="H55" t="s">
        <v>97</v>
      </c>
      <c r="I55">
        <v>1358183</v>
      </c>
      <c r="J55" t="s">
        <v>717</v>
      </c>
      <c r="K55">
        <v>1274470</v>
      </c>
      <c r="L55" t="s">
        <v>13</v>
      </c>
      <c r="M55">
        <v>400791</v>
      </c>
      <c r="N55" t="s">
        <v>96</v>
      </c>
      <c r="O55">
        <v>148524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>
        <v>62.56</v>
      </c>
      <c r="W55">
        <v>7584244</v>
      </c>
      <c r="X55">
        <f t="shared" si="0"/>
        <v>7457291</v>
      </c>
      <c r="Y55">
        <f t="shared" si="1"/>
        <v>126953</v>
      </c>
      <c r="Z55" cm="1">
        <f t="array" aca="1" ref="Z55" ca="1">SumCellsByColor($B55:$U55,Z$2)</f>
        <v>2824522</v>
      </c>
      <c r="AA55" cm="1">
        <f t="array" aca="1" ref="AA55" ca="1">SumCellsByColor($B55:$U55,AA$2)</f>
        <v>0</v>
      </c>
      <c r="AB55" cm="1">
        <f t="array" aca="1" ref="AB55" ca="1">SumCellsByColor($B55:$U55,AB$2)</f>
        <v>0</v>
      </c>
      <c r="AC55" cm="1">
        <f t="array" aca="1" ref="AC55" ca="1">SumCellsByColor($B55:$U55,AC$2)</f>
        <v>0</v>
      </c>
      <c r="AD55" cm="1">
        <f t="array" aca="1" ref="AD55" ca="1">IFERROR(SumCellsByColor($B55:$U55,AD$2), 0)</f>
        <v>0</v>
      </c>
      <c r="AE55" t="e" cm="1">
        <f t="array" aca="1" ref="AE55" ca="1">SumCellsByColor($B55:$U55,AE$2)</f>
        <v>#VALUE!</v>
      </c>
      <c r="AF55">
        <f t="shared" ca="1" si="2"/>
        <v>0</v>
      </c>
      <c r="AG55">
        <f t="shared" ca="1" si="3"/>
        <v>0.37875979360333395</v>
      </c>
      <c r="AH55" t="str">
        <f t="shared" ca="1" si="4"/>
        <v>#N/A</v>
      </c>
      <c r="AI55">
        <f t="shared" ca="1" si="5"/>
        <v>0.37875979360333395</v>
      </c>
      <c r="AJ55">
        <f t="shared" ca="1" si="6"/>
        <v>1</v>
      </c>
      <c r="AK55">
        <f t="shared" si="7"/>
        <v>0</v>
      </c>
    </row>
    <row r="56" spans="1:37">
      <c r="A56" s="2" t="s">
        <v>98</v>
      </c>
      <c r="B56" s="3" t="s">
        <v>636</v>
      </c>
      <c r="C56" s="3">
        <v>1521523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>
        <v>25.23</v>
      </c>
      <c r="W56">
        <v>1521523</v>
      </c>
      <c r="X56">
        <f t="shared" si="0"/>
        <v>1521523</v>
      </c>
      <c r="Y56">
        <f t="shared" si="1"/>
        <v>0</v>
      </c>
      <c r="Z56" cm="1">
        <f t="array" aca="1" ref="Z56" ca="1">SumCellsByColor($B56:$U56,Z$2)</f>
        <v>1521523</v>
      </c>
      <c r="AA56" cm="1">
        <f t="array" aca="1" ref="AA56" ca="1">SumCellsByColor($B56:$U56,AA$2)</f>
        <v>0</v>
      </c>
      <c r="AB56" cm="1">
        <f t="array" aca="1" ref="AB56" ca="1">SumCellsByColor($B56:$U56,AB$2)</f>
        <v>0</v>
      </c>
      <c r="AC56" cm="1">
        <f t="array" aca="1" ref="AC56" ca="1">SumCellsByColor($B56:$U56,AC$2)</f>
        <v>0</v>
      </c>
      <c r="AD56" cm="1">
        <f t="array" aca="1" ref="AD56" ca="1">IFERROR(SumCellsByColor($B56:$U56,AD$2), 0)</f>
        <v>0</v>
      </c>
      <c r="AE56" t="e" cm="1">
        <f t="array" aca="1" ref="AE56" ca="1">SumCellsByColor($B56:$U56,AE$2)</f>
        <v>#VALUE!</v>
      </c>
      <c r="AF56">
        <f t="shared" ca="1" si="2"/>
        <v>0</v>
      </c>
      <c r="AG56">
        <f t="shared" ca="1" si="3"/>
        <v>1</v>
      </c>
      <c r="AH56">
        <f t="shared" ca="1" si="4"/>
        <v>0</v>
      </c>
      <c r="AI56">
        <f t="shared" ca="1" si="5"/>
        <v>1</v>
      </c>
      <c r="AJ56">
        <f t="shared" ca="1" si="6"/>
        <v>0</v>
      </c>
      <c r="AK56">
        <f t="shared" si="7"/>
        <v>0</v>
      </c>
    </row>
    <row r="57" spans="1:37">
      <c r="A57" s="2" t="s">
        <v>99</v>
      </c>
      <c r="B57" s="3" t="s">
        <v>636</v>
      </c>
      <c r="C57" s="3">
        <v>2251472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e">
        <v>#N/A</v>
      </c>
      <c r="K57" t="e">
        <v>#N/A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>
        <v>27.55</v>
      </c>
      <c r="W57">
        <v>2251472</v>
      </c>
      <c r="X57">
        <f t="shared" si="0"/>
        <v>2251472</v>
      </c>
      <c r="Y57">
        <f t="shared" si="1"/>
        <v>0</v>
      </c>
      <c r="Z57" cm="1">
        <f t="array" aca="1" ref="Z57" ca="1">SumCellsByColor($B57:$U57,Z$2)</f>
        <v>2251472</v>
      </c>
      <c r="AA57" cm="1">
        <f t="array" aca="1" ref="AA57" ca="1">SumCellsByColor($B57:$U57,AA$2)</f>
        <v>0</v>
      </c>
      <c r="AB57" cm="1">
        <f t="array" aca="1" ref="AB57" ca="1">SumCellsByColor($B57:$U57,AB$2)</f>
        <v>0</v>
      </c>
      <c r="AC57" cm="1">
        <f t="array" aca="1" ref="AC57" ca="1">SumCellsByColor($B57:$U57,AC$2)</f>
        <v>0</v>
      </c>
      <c r="AD57" cm="1">
        <f t="array" aca="1" ref="AD57" ca="1">IFERROR(SumCellsByColor($B57:$U57,AD$2), 0)</f>
        <v>0</v>
      </c>
      <c r="AE57" t="e" cm="1">
        <f t="array" aca="1" ref="AE57" ca="1">SumCellsByColor($B57:$U57,AE$2)</f>
        <v>#VALUE!</v>
      </c>
      <c r="AF57">
        <f t="shared" ca="1" si="2"/>
        <v>0</v>
      </c>
      <c r="AG57">
        <f t="shared" ca="1" si="3"/>
        <v>1</v>
      </c>
      <c r="AH57">
        <f t="shared" ca="1" si="4"/>
        <v>0</v>
      </c>
      <c r="AI57">
        <f t="shared" ca="1" si="5"/>
        <v>1</v>
      </c>
      <c r="AJ57">
        <f t="shared" ca="1" si="6"/>
        <v>0</v>
      </c>
      <c r="AK57">
        <f t="shared" si="7"/>
        <v>0</v>
      </c>
    </row>
    <row r="58" spans="1:37">
      <c r="A58" s="2" t="s">
        <v>100</v>
      </c>
      <c r="B58" s="4" t="s">
        <v>334</v>
      </c>
      <c r="C58" s="4">
        <v>6590000</v>
      </c>
      <c r="D58" t="e">
        <v>#N/A</v>
      </c>
      <c r="E58" t="e">
        <v>#N/A</v>
      </c>
      <c r="F58" s="5" t="s">
        <v>23</v>
      </c>
      <c r="G58" s="5">
        <v>3073000</v>
      </c>
      <c r="H58" t="s">
        <v>41</v>
      </c>
      <c r="I58">
        <v>998000</v>
      </c>
      <c r="J58" t="s">
        <v>47</v>
      </c>
      <c r="K58">
        <v>920000</v>
      </c>
      <c r="L58" t="s">
        <v>718</v>
      </c>
      <c r="M58">
        <v>2350000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>
        <v>14.86</v>
      </c>
      <c r="W58">
        <v>13931000</v>
      </c>
      <c r="X58">
        <f t="shared" si="0"/>
        <v>13931000</v>
      </c>
      <c r="Y58">
        <f t="shared" si="1"/>
        <v>0</v>
      </c>
      <c r="Z58" cm="1">
        <f t="array" aca="1" ref="Z58" ca="1">SumCellsByColor($B58:$U58,Z$2)</f>
        <v>0</v>
      </c>
      <c r="AA58" cm="1">
        <f t="array" aca="1" ref="AA58" ca="1">SumCellsByColor($B58:$U58,AA$2)</f>
        <v>6590000</v>
      </c>
      <c r="AB58" cm="1">
        <f t="array" aca="1" ref="AB58" ca="1">SumCellsByColor($B58:$U58,AB$2)</f>
        <v>3073000</v>
      </c>
      <c r="AC58" cm="1">
        <f t="array" aca="1" ref="AC58" ca="1">SumCellsByColor($B58:$U58,AC$2)</f>
        <v>0</v>
      </c>
      <c r="AD58" cm="1">
        <f t="array" aca="1" ref="AD58" ca="1">IFERROR(SumCellsByColor($B58:$U58,AD$2), 0)</f>
        <v>0</v>
      </c>
      <c r="AE58" t="e" cm="1">
        <f t="array" aca="1" ref="AE58" ca="1">SumCellsByColor($B58:$U58,AE$2)</f>
        <v>#VALUE!</v>
      </c>
      <c r="AF58">
        <f t="shared" ca="1" si="2"/>
        <v>0.22058717967123681</v>
      </c>
      <c r="AG58">
        <f t="shared" ca="1" si="3"/>
        <v>0</v>
      </c>
      <c r="AH58">
        <f t="shared" ca="1" si="4"/>
        <v>0.22058717967123681</v>
      </c>
      <c r="AI58">
        <f t="shared" ca="1" si="5"/>
        <v>0.47304572536070633</v>
      </c>
      <c r="AJ58">
        <f t="shared" ca="1" si="6"/>
        <v>0</v>
      </c>
      <c r="AK58">
        <f t="shared" si="7"/>
        <v>0</v>
      </c>
    </row>
    <row r="59" spans="1:37">
      <c r="A59" s="2" t="s">
        <v>101</v>
      </c>
      <c r="B59" s="3" t="s">
        <v>636</v>
      </c>
      <c r="C59" s="3">
        <v>781383</v>
      </c>
      <c r="D59" t="e">
        <v>#N/A</v>
      </c>
      <c r="E59" t="e">
        <v>#N/A</v>
      </c>
      <c r="F59" s="5" t="s">
        <v>23</v>
      </c>
      <c r="G59" s="5">
        <v>605000</v>
      </c>
      <c r="H59" t="s">
        <v>41</v>
      </c>
      <c r="I59">
        <v>333500</v>
      </c>
      <c r="J59" t="s">
        <v>719</v>
      </c>
      <c r="K59">
        <v>67200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>
        <v>17.809999999999999</v>
      </c>
      <c r="W59">
        <v>1787083</v>
      </c>
      <c r="X59">
        <f t="shared" si="0"/>
        <v>1787083</v>
      </c>
      <c r="Y59">
        <f t="shared" si="1"/>
        <v>0</v>
      </c>
      <c r="Z59" cm="1">
        <f t="array" aca="1" ref="Z59" ca="1">SumCellsByColor($B59:$U59,Z$2)</f>
        <v>781383</v>
      </c>
      <c r="AA59" cm="1">
        <f t="array" aca="1" ref="AA59" ca="1">SumCellsByColor($B59:$U59,AA$2)</f>
        <v>0</v>
      </c>
      <c r="AB59" cm="1">
        <f t="array" aca="1" ref="AB59" ca="1">SumCellsByColor($B59:$U59,AB$2)</f>
        <v>605000</v>
      </c>
      <c r="AC59" cm="1">
        <f t="array" aca="1" ref="AC59" ca="1">SumCellsByColor($B59:$U59,AC$2)</f>
        <v>0</v>
      </c>
      <c r="AD59" cm="1">
        <f t="array" aca="1" ref="AD59" ca="1">IFERROR(SumCellsByColor($B59:$U59,AD$2), 0)</f>
        <v>0</v>
      </c>
      <c r="AE59" t="e" cm="1">
        <f t="array" aca="1" ref="AE59" ca="1">SumCellsByColor($B59:$U59,AE$2)</f>
        <v>#VALUE!</v>
      </c>
      <c r="AF59">
        <f t="shared" ca="1" si="2"/>
        <v>0.33854051546570585</v>
      </c>
      <c r="AG59">
        <f t="shared" ca="1" si="3"/>
        <v>0.43723934478700766</v>
      </c>
      <c r="AH59">
        <f t="shared" ca="1" si="4"/>
        <v>0.33854051546570585</v>
      </c>
      <c r="AI59">
        <f t="shared" ca="1" si="5"/>
        <v>0.43723934478700766</v>
      </c>
      <c r="AJ59">
        <f t="shared" ca="1" si="6"/>
        <v>0</v>
      </c>
      <c r="AK59">
        <f t="shared" si="7"/>
        <v>0</v>
      </c>
    </row>
    <row r="60" spans="1:37">
      <c r="A60" s="2" t="s">
        <v>103</v>
      </c>
      <c r="B60" t="e">
        <v>#N/A</v>
      </c>
      <c r="C60">
        <v>1472020</v>
      </c>
      <c r="D60" t="e">
        <v>#N/A</v>
      </c>
      <c r="E60" t="e">
        <v>#N/A</v>
      </c>
      <c r="F60" t="e">
        <v>#N/A</v>
      </c>
      <c r="G60">
        <v>1608161</v>
      </c>
      <c r="H60" t="e">
        <v>#N/A</v>
      </c>
      <c r="I60">
        <v>1395056</v>
      </c>
      <c r="J60" t="e">
        <v>#N/A</v>
      </c>
      <c r="K60">
        <v>1021553</v>
      </c>
      <c r="L60" t="e">
        <v>#N/A</v>
      </c>
      <c r="M60">
        <v>882964</v>
      </c>
      <c r="N60" t="e">
        <v>#N/A</v>
      </c>
      <c r="O60">
        <v>612069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>
        <v>23.42</v>
      </c>
      <c r="W60">
        <v>6991823</v>
      </c>
      <c r="X60">
        <f t="shared" si="0"/>
        <v>6991823</v>
      </c>
      <c r="Y60">
        <f t="shared" si="1"/>
        <v>0</v>
      </c>
      <c r="Z60" cm="1">
        <f t="array" aca="1" ref="Z60" ca="1">SumCellsByColor($B60:$U60,Z$2)</f>
        <v>0</v>
      </c>
      <c r="AA60" cm="1">
        <f t="array" aca="1" ref="AA60" ca="1">SumCellsByColor($B60:$U60,AA$2)</f>
        <v>0</v>
      </c>
      <c r="AB60" cm="1">
        <f t="array" aca="1" ref="AB60" ca="1">SumCellsByColor($B60:$U60,AB$2)</f>
        <v>0</v>
      </c>
      <c r="AC60" cm="1">
        <f t="array" aca="1" ref="AC60" ca="1">SumCellsByColor($B60:$U60,AC$2)</f>
        <v>0</v>
      </c>
      <c r="AD60" cm="1">
        <f t="array" aca="1" ref="AD60" ca="1">IFERROR(SumCellsByColor($B60:$U60,AD$2), 0)</f>
        <v>0</v>
      </c>
      <c r="AE60" t="e" cm="1">
        <f t="array" aca="1" ref="AE60" ca="1">SumCellsByColor($B60:$U60,AE$2)</f>
        <v>#VALUE!</v>
      </c>
      <c r="AF60">
        <f t="shared" ca="1" si="2"/>
        <v>0</v>
      </c>
      <c r="AG60">
        <f t="shared" ca="1" si="3"/>
        <v>0</v>
      </c>
      <c r="AH60" t="str">
        <f t="shared" ca="1" si="4"/>
        <v>#N/A</v>
      </c>
      <c r="AI60">
        <f t="shared" ca="1" si="5"/>
        <v>0</v>
      </c>
      <c r="AJ60">
        <f t="shared" ca="1" si="6"/>
        <v>1</v>
      </c>
      <c r="AK60">
        <f t="shared" si="7"/>
        <v>0</v>
      </c>
    </row>
    <row r="61" spans="1:37">
      <c r="A61" s="2" t="s">
        <v>106</v>
      </c>
      <c r="B61" s="3" t="s">
        <v>636</v>
      </c>
      <c r="C61" s="3">
        <v>19450000</v>
      </c>
      <c r="D61" t="e">
        <v>#N/A</v>
      </c>
      <c r="E61" t="e">
        <v>#N/A</v>
      </c>
      <c r="F61" s="10" t="s">
        <v>34</v>
      </c>
      <c r="G61" s="10">
        <v>5991</v>
      </c>
      <c r="H61" t="s">
        <v>7</v>
      </c>
      <c r="I61">
        <v>10503</v>
      </c>
      <c r="J61" t="e">
        <v>#N/A</v>
      </c>
      <c r="K61" t="e">
        <v>#N/A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>
        <v>5.16</v>
      </c>
      <c r="W61">
        <v>35943810</v>
      </c>
      <c r="X61">
        <f t="shared" si="0"/>
        <v>19466494</v>
      </c>
      <c r="Y61">
        <f t="shared" si="1"/>
        <v>16477316</v>
      </c>
      <c r="Z61" cm="1">
        <f t="array" aca="1" ref="Z61" ca="1">SumCellsByColor($B61:$U61,Z$2)</f>
        <v>19450000</v>
      </c>
      <c r="AA61" cm="1">
        <f t="array" aca="1" ref="AA61" ca="1">SumCellsByColor($B61:$U61,AA$2)</f>
        <v>0</v>
      </c>
      <c r="AB61" cm="1">
        <f t="array" aca="1" ref="AB61" ca="1">SumCellsByColor($B61:$U61,AB$2)</f>
        <v>0</v>
      </c>
      <c r="AC61" cm="1">
        <f t="array" aca="1" ref="AC61" ca="1">SumCellsByColor($B61:$U61,AC$2)</f>
        <v>0</v>
      </c>
      <c r="AD61" cm="1">
        <f t="array" aca="1" ref="AD61" ca="1">IFERROR(SumCellsByColor($B61:$U61,AD$2), 0)</f>
        <v>5991</v>
      </c>
      <c r="AE61" t="e" cm="1">
        <f t="array" aca="1" ref="AE61" ca="1">SumCellsByColor($B61:$U61,AE$2)</f>
        <v>#VALUE!</v>
      </c>
      <c r="AF61">
        <f t="shared" ca="1" si="2"/>
        <v>3.0775957910037627E-4</v>
      </c>
      <c r="AG61">
        <f t="shared" ca="1" si="3"/>
        <v>0.99915269796399908</v>
      </c>
      <c r="AH61">
        <f t="shared" ca="1" si="4"/>
        <v>3.0775957910037627E-4</v>
      </c>
      <c r="AI61">
        <f t="shared" ca="1" si="5"/>
        <v>0.99915269796399908</v>
      </c>
      <c r="AJ61">
        <f t="shared" ca="1" si="6"/>
        <v>0</v>
      </c>
      <c r="AK61">
        <f t="shared" si="7"/>
        <v>0</v>
      </c>
    </row>
    <row r="62" spans="1:37">
      <c r="A62" s="2" t="s">
        <v>108</v>
      </c>
      <c r="B62" s="3" t="s">
        <v>636</v>
      </c>
      <c r="C62" s="3">
        <v>8080000</v>
      </c>
      <c r="D62" t="e">
        <v>#N/A</v>
      </c>
      <c r="E62" t="e">
        <v>#N/A</v>
      </c>
      <c r="F62" t="s">
        <v>7</v>
      </c>
      <c r="G62">
        <v>1780000</v>
      </c>
      <c r="H62" t="s">
        <v>597</v>
      </c>
      <c r="I62">
        <v>-590000</v>
      </c>
      <c r="J62" t="e">
        <v>#N/A</v>
      </c>
      <c r="K62" t="e">
        <v>#N/A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>
        <v>2.9</v>
      </c>
      <c r="W62">
        <v>9270000</v>
      </c>
      <c r="X62">
        <f t="shared" si="0"/>
        <v>9860000</v>
      </c>
      <c r="Y62">
        <f t="shared" si="1"/>
        <v>-590000</v>
      </c>
      <c r="Z62" cm="1">
        <f t="array" aca="1" ref="Z62" ca="1">SumCellsByColor($B62:$U62,Z$2)</f>
        <v>8080000</v>
      </c>
      <c r="AA62" cm="1">
        <f t="array" aca="1" ref="AA62" ca="1">SumCellsByColor($B62:$U62,AA$2)</f>
        <v>0</v>
      </c>
      <c r="AB62" cm="1">
        <f t="array" aca="1" ref="AB62" ca="1">SumCellsByColor($B62:$U62,AB$2)</f>
        <v>0</v>
      </c>
      <c r="AC62" cm="1">
        <f t="array" aca="1" ref="AC62" ca="1">SumCellsByColor($B62:$U62,AC$2)</f>
        <v>0</v>
      </c>
      <c r="AD62" cm="1">
        <f t="array" aca="1" ref="AD62" ca="1">IFERROR(SumCellsByColor($B62:$U62,AD$2), 0)</f>
        <v>0</v>
      </c>
      <c r="AE62" t="e" cm="1">
        <f t="array" aca="1" ref="AE62" ca="1">SumCellsByColor($B62:$U62,AE$2)</f>
        <v>#VALUE!</v>
      </c>
      <c r="AF62">
        <f t="shared" ca="1" si="2"/>
        <v>0</v>
      </c>
      <c r="AG62">
        <f t="shared" ca="1" si="3"/>
        <v>0.81947261663286008</v>
      </c>
      <c r="AH62" t="str">
        <f t="shared" ca="1" si="4"/>
        <v>#N/A</v>
      </c>
      <c r="AI62">
        <f t="shared" ca="1" si="5"/>
        <v>0.81947261663286008</v>
      </c>
      <c r="AJ62">
        <f t="shared" ca="1" si="6"/>
        <v>1</v>
      </c>
      <c r="AK62">
        <f t="shared" si="7"/>
        <v>0</v>
      </c>
    </row>
    <row r="63" spans="1:37">
      <c r="A63" s="2" t="s">
        <v>109</v>
      </c>
      <c r="B63" s="3" t="s">
        <v>636</v>
      </c>
      <c r="C63" s="3">
        <v>7057187</v>
      </c>
      <c r="D63" t="e">
        <v>#N/A</v>
      </c>
      <c r="E63" t="e">
        <v>#N/A</v>
      </c>
      <c r="F63" t="s">
        <v>7</v>
      </c>
      <c r="G63">
        <v>440488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>
        <v>13.7</v>
      </c>
      <c r="W63">
        <v>7446145</v>
      </c>
      <c r="X63">
        <f t="shared" si="0"/>
        <v>7497675</v>
      </c>
      <c r="Y63">
        <f t="shared" si="1"/>
        <v>-51530</v>
      </c>
      <c r="Z63" cm="1">
        <f t="array" aca="1" ref="Z63" ca="1">SumCellsByColor($B63:$U63,Z$2)</f>
        <v>7057187</v>
      </c>
      <c r="AA63" cm="1">
        <f t="array" aca="1" ref="AA63" ca="1">SumCellsByColor($B63:$U63,AA$2)</f>
        <v>0</v>
      </c>
      <c r="AB63" cm="1">
        <f t="array" aca="1" ref="AB63" ca="1">SumCellsByColor($B63:$U63,AB$2)</f>
        <v>0</v>
      </c>
      <c r="AC63" cm="1">
        <f t="array" aca="1" ref="AC63" ca="1">SumCellsByColor($B63:$U63,AC$2)</f>
        <v>0</v>
      </c>
      <c r="AD63" cm="1">
        <f t="array" aca="1" ref="AD63" ca="1">IFERROR(SumCellsByColor($B63:$U63,AD$2), 0)</f>
        <v>0</v>
      </c>
      <c r="AE63" t="e" cm="1">
        <f t="array" aca="1" ref="AE63" ca="1">SumCellsByColor($B63:$U63,AE$2)</f>
        <v>#VALUE!</v>
      </c>
      <c r="AF63">
        <f t="shared" ca="1" si="2"/>
        <v>0</v>
      </c>
      <c r="AG63">
        <f t="shared" ca="1" si="3"/>
        <v>0.94125005418346352</v>
      </c>
      <c r="AH63" t="str">
        <f t="shared" ca="1" si="4"/>
        <v>#N/A</v>
      </c>
      <c r="AI63">
        <f t="shared" ca="1" si="5"/>
        <v>0.94125005418346352</v>
      </c>
      <c r="AJ63">
        <f t="shared" ca="1" si="6"/>
        <v>1</v>
      </c>
      <c r="AK63">
        <f t="shared" si="7"/>
        <v>0</v>
      </c>
    </row>
    <row r="64" spans="1:37">
      <c r="A64" s="2" t="s">
        <v>110</v>
      </c>
      <c r="B64" s="3" t="s">
        <v>636</v>
      </c>
      <c r="C64" s="3">
        <v>514600</v>
      </c>
      <c r="D64" t="e">
        <v>#N/A</v>
      </c>
      <c r="E64" t="e">
        <v>#N/A</v>
      </c>
      <c r="F64" s="5" t="s">
        <v>23</v>
      </c>
      <c r="G64" s="5">
        <v>558200</v>
      </c>
      <c r="H64" t="s">
        <v>41</v>
      </c>
      <c r="I64">
        <v>190900</v>
      </c>
      <c r="J64" t="s">
        <v>47</v>
      </c>
      <c r="K64">
        <v>164900</v>
      </c>
      <c r="L64" t="s">
        <v>239</v>
      </c>
      <c r="M64">
        <v>94600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>
        <v>27.47</v>
      </c>
      <c r="W64">
        <v>1523200</v>
      </c>
      <c r="X64">
        <f t="shared" si="0"/>
        <v>1523200</v>
      </c>
      <c r="Y64">
        <f t="shared" si="1"/>
        <v>0</v>
      </c>
      <c r="Z64" cm="1">
        <f t="array" aca="1" ref="Z64" ca="1">SumCellsByColor($B64:$U64,Z$2)</f>
        <v>514600</v>
      </c>
      <c r="AA64" cm="1">
        <f t="array" aca="1" ref="AA64" ca="1">SumCellsByColor($B64:$U64,AA$2)</f>
        <v>0</v>
      </c>
      <c r="AB64" cm="1">
        <f t="array" aca="1" ref="AB64" ca="1">SumCellsByColor($B64:$U64,AB$2)</f>
        <v>558200</v>
      </c>
      <c r="AC64" cm="1">
        <f t="array" aca="1" ref="AC64" ca="1">SumCellsByColor($B64:$U64,AC$2)</f>
        <v>0</v>
      </c>
      <c r="AD64" cm="1">
        <f t="array" aca="1" ref="AD64" ca="1">IFERROR(SumCellsByColor($B64:$U64,AD$2), 0)</f>
        <v>0</v>
      </c>
      <c r="AE64" t="e" cm="1">
        <f t="array" aca="1" ref="AE64" ca="1">SumCellsByColor($B64:$U64,AE$2)</f>
        <v>#VALUE!</v>
      </c>
      <c r="AF64">
        <f t="shared" ca="1" si="2"/>
        <v>0.36646533613445376</v>
      </c>
      <c r="AG64">
        <f t="shared" ca="1" si="3"/>
        <v>0.33784138655462187</v>
      </c>
      <c r="AH64">
        <f t="shared" ca="1" si="4"/>
        <v>0.36646533613445376</v>
      </c>
      <c r="AI64">
        <f t="shared" ca="1" si="5"/>
        <v>0.33784138655462187</v>
      </c>
      <c r="AJ64">
        <f t="shared" ca="1" si="6"/>
        <v>0</v>
      </c>
      <c r="AK64">
        <f t="shared" si="7"/>
        <v>0</v>
      </c>
    </row>
    <row r="65" spans="1:37">
      <c r="A65" s="2" t="s">
        <v>111</v>
      </c>
      <c r="B65" s="3" t="s">
        <v>636</v>
      </c>
      <c r="C65" s="3">
        <v>7000900</v>
      </c>
      <c r="D65" t="e">
        <v>#N/A</v>
      </c>
      <c r="E65" t="e">
        <v>#N/A</v>
      </c>
      <c r="F65" s="5" t="s">
        <v>23</v>
      </c>
      <c r="G65" s="5">
        <v>988900</v>
      </c>
      <c r="H65" t="s">
        <v>36</v>
      </c>
      <c r="I65">
        <v>413100</v>
      </c>
      <c r="J65" t="s">
        <v>30</v>
      </c>
      <c r="K65">
        <v>96200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>
        <v>18.149999999999999</v>
      </c>
      <c r="W65">
        <v>8499100</v>
      </c>
      <c r="X65">
        <f t="shared" si="0"/>
        <v>8499100</v>
      </c>
      <c r="Y65">
        <f t="shared" si="1"/>
        <v>0</v>
      </c>
      <c r="Z65" cm="1">
        <f t="array" aca="1" ref="Z65" ca="1">SumCellsByColor($B65:$U65,Z$2)</f>
        <v>7000900</v>
      </c>
      <c r="AA65" cm="1">
        <f t="array" aca="1" ref="AA65" ca="1">SumCellsByColor($B65:$U65,AA$2)</f>
        <v>0</v>
      </c>
      <c r="AB65" cm="1">
        <f t="array" aca="1" ref="AB65" ca="1">SumCellsByColor($B65:$U65,AB$2)</f>
        <v>988900</v>
      </c>
      <c r="AC65" cm="1">
        <f t="array" aca="1" ref="AC65" ca="1">SumCellsByColor($B65:$U65,AC$2)</f>
        <v>0</v>
      </c>
      <c r="AD65" cm="1">
        <f t="array" aca="1" ref="AD65" ca="1">IFERROR(SumCellsByColor($B65:$U65,AD$2), 0)</f>
        <v>0</v>
      </c>
      <c r="AE65" t="e" cm="1">
        <f t="array" aca="1" ref="AE65" ca="1">SumCellsByColor($B65:$U65,AE$2)</f>
        <v>#VALUE!</v>
      </c>
      <c r="AF65">
        <f t="shared" ca="1" si="2"/>
        <v>0.11635349625254439</v>
      </c>
      <c r="AG65">
        <f t="shared" ca="1" si="3"/>
        <v>0.8237225117953666</v>
      </c>
      <c r="AH65">
        <f t="shared" ca="1" si="4"/>
        <v>0.11635349625254439</v>
      </c>
      <c r="AI65">
        <f t="shared" ca="1" si="5"/>
        <v>0.8237225117953666</v>
      </c>
      <c r="AJ65">
        <f t="shared" ca="1" si="6"/>
        <v>0</v>
      </c>
      <c r="AK65">
        <f t="shared" si="7"/>
        <v>0</v>
      </c>
    </row>
    <row r="66" spans="1:37">
      <c r="A66" s="2" t="s">
        <v>112</v>
      </c>
      <c r="B66" s="3" t="s">
        <v>636</v>
      </c>
      <c r="C66" s="3">
        <v>19253400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>
        <v>3.58</v>
      </c>
      <c r="W66">
        <v>19253400</v>
      </c>
      <c r="X66">
        <f t="shared" si="0"/>
        <v>19253400</v>
      </c>
      <c r="Y66">
        <f t="shared" si="1"/>
        <v>0</v>
      </c>
      <c r="Z66" cm="1">
        <f t="array" aca="1" ref="Z66" ca="1">SumCellsByColor($B66:$U66,Z$2)</f>
        <v>19253400</v>
      </c>
      <c r="AA66" cm="1">
        <f t="array" aca="1" ref="AA66" ca="1">SumCellsByColor($B66:$U66,AA$2)</f>
        <v>0</v>
      </c>
      <c r="AB66" cm="1">
        <f t="array" aca="1" ref="AB66" ca="1">SumCellsByColor($B66:$U66,AB$2)</f>
        <v>0</v>
      </c>
      <c r="AC66" cm="1">
        <f t="array" aca="1" ref="AC66" ca="1">SumCellsByColor($B66:$U66,AC$2)</f>
        <v>0</v>
      </c>
      <c r="AD66" cm="1">
        <f t="array" aca="1" ref="AD66" ca="1">IFERROR(SumCellsByColor($B66:$U66,AD$2), 0)</f>
        <v>0</v>
      </c>
      <c r="AE66" t="e" cm="1">
        <f t="array" aca="1" ref="AE66" ca="1">SumCellsByColor($B66:$U66,AE$2)</f>
        <v>#VALUE!</v>
      </c>
      <c r="AF66">
        <f t="shared" ca="1" si="2"/>
        <v>0</v>
      </c>
      <c r="AG66">
        <f t="shared" ca="1" si="3"/>
        <v>1</v>
      </c>
      <c r="AH66">
        <f t="shared" ca="1" si="4"/>
        <v>0</v>
      </c>
      <c r="AI66">
        <f t="shared" ca="1" si="5"/>
        <v>1</v>
      </c>
      <c r="AJ66">
        <f t="shared" ca="1" si="6"/>
        <v>0</v>
      </c>
      <c r="AK66">
        <f t="shared" si="7"/>
        <v>0</v>
      </c>
    </row>
    <row r="67" spans="1:37">
      <c r="A67" s="2" t="s">
        <v>113</v>
      </c>
      <c r="B67" s="3" t="s">
        <v>636</v>
      </c>
      <c r="C67" s="3">
        <v>5710882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>
        <v>13.03</v>
      </c>
      <c r="W67">
        <v>5710882</v>
      </c>
      <c r="X67">
        <f t="shared" si="0"/>
        <v>5710882</v>
      </c>
      <c r="Y67">
        <f t="shared" si="1"/>
        <v>0</v>
      </c>
      <c r="Z67" cm="1">
        <f t="array" aca="1" ref="Z67" ca="1">SumCellsByColor($B67:$U67,Z$2)</f>
        <v>5710882</v>
      </c>
      <c r="AA67" cm="1">
        <f t="array" aca="1" ref="AA67" ca="1">SumCellsByColor($B67:$U67,AA$2)</f>
        <v>0</v>
      </c>
      <c r="AB67" cm="1">
        <f t="array" aca="1" ref="AB67" ca="1">SumCellsByColor($B67:$U67,AB$2)</f>
        <v>0</v>
      </c>
      <c r="AC67" cm="1">
        <f t="array" aca="1" ref="AC67" ca="1">SumCellsByColor($B67:$U67,AC$2)</f>
        <v>0</v>
      </c>
      <c r="AD67" cm="1">
        <f t="array" aca="1" ref="AD67" ca="1">IFERROR(SumCellsByColor($B67:$U67,AD$2), 0)</f>
        <v>0</v>
      </c>
      <c r="AE67" t="e" cm="1">
        <f t="array" aca="1" ref="AE67" ca="1">SumCellsByColor($B67:$U67,AE$2)</f>
        <v>#VALUE!</v>
      </c>
      <c r="AF67">
        <f t="shared" ca="1" si="2"/>
        <v>0</v>
      </c>
      <c r="AG67">
        <f t="shared" ca="1" si="3"/>
        <v>1</v>
      </c>
      <c r="AH67">
        <f t="shared" ca="1" si="4"/>
        <v>0</v>
      </c>
      <c r="AI67">
        <f t="shared" ca="1" si="5"/>
        <v>1</v>
      </c>
      <c r="AJ67">
        <f t="shared" ca="1" si="6"/>
        <v>0</v>
      </c>
      <c r="AK67">
        <f t="shared" si="7"/>
        <v>0</v>
      </c>
    </row>
    <row r="68" spans="1:37">
      <c r="A68" s="2" t="s">
        <v>114</v>
      </c>
      <c r="B68" s="3" t="s">
        <v>636</v>
      </c>
      <c r="C68" s="3">
        <v>670680</v>
      </c>
      <c r="D68" t="e">
        <v>#N/A</v>
      </c>
      <c r="E68" t="e">
        <v>#N/A</v>
      </c>
      <c r="F68" t="e">
        <v>#N/A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>
        <v>43.58</v>
      </c>
      <c r="W68">
        <v>670680</v>
      </c>
      <c r="X68">
        <f t="shared" ref="X68:X131" si="8">SUMIF(C68:U68,"&gt; 0")</f>
        <v>670680</v>
      </c>
      <c r="Y68">
        <f t="shared" ref="Y68:Y131" si="9">W68-X68</f>
        <v>0</v>
      </c>
      <c r="Z68" cm="1">
        <f t="array" aca="1" ref="Z68" ca="1">SumCellsByColor($B68:$U68,Z$2)</f>
        <v>670680</v>
      </c>
      <c r="AA68" cm="1">
        <f t="array" aca="1" ref="AA68" ca="1">SumCellsByColor($B68:$U68,AA$2)</f>
        <v>0</v>
      </c>
      <c r="AB68" cm="1">
        <f t="array" aca="1" ref="AB68" ca="1">SumCellsByColor($B68:$U68,AB$2)</f>
        <v>0</v>
      </c>
      <c r="AC68" cm="1">
        <f t="array" aca="1" ref="AC68" ca="1">SumCellsByColor($B68:$U68,AC$2)</f>
        <v>0</v>
      </c>
      <c r="AD68" cm="1">
        <f t="array" aca="1" ref="AD68" ca="1">IFERROR(SumCellsByColor($B68:$U68,AD$2), 0)</f>
        <v>0</v>
      </c>
      <c r="AE68" t="e" cm="1">
        <f t="array" aca="1" ref="AE68" ca="1">SumCellsByColor($B68:$U68,AE$2)</f>
        <v>#VALUE!</v>
      </c>
      <c r="AF68">
        <f t="shared" ref="AF68:AF131" ca="1" si="10">(AB68+AD68)/X68</f>
        <v>0</v>
      </c>
      <c r="AG68">
        <f t="shared" ref="AG68:AG131" ca="1" si="11">Z68/X68</f>
        <v>1</v>
      </c>
      <c r="AH68">
        <f t="shared" ref="AH68:AH131" ca="1" si="12">IF(SUM(AB68:AD68)&gt;0,SUM(AB68:AD68)/X68, IF(AI68=1,0,"#N/A"))</f>
        <v>0</v>
      </c>
      <c r="AI68">
        <f t="shared" ref="AI68:AI131" ca="1" si="13">SUM(Z68:AA68)/X68</f>
        <v>1</v>
      </c>
      <c r="AJ68">
        <f t="shared" ref="AJ68:AJ131" ca="1" si="14">IF(AH68="#N/A",1,0)</f>
        <v>0</v>
      </c>
      <c r="AK68">
        <f t="shared" ref="AK68:AK131" si="15">IF(X68=0,1,0)</f>
        <v>0</v>
      </c>
    </row>
    <row r="69" spans="1:37">
      <c r="A69" s="2" t="s">
        <v>115</v>
      </c>
      <c r="B69" s="3" t="s">
        <v>636</v>
      </c>
      <c r="C69" s="3">
        <v>2521600</v>
      </c>
      <c r="D69" t="e">
        <v>#N/A</v>
      </c>
      <c r="E69" t="e">
        <v>#N/A</v>
      </c>
      <c r="F69" t="s">
        <v>77</v>
      </c>
      <c r="G69">
        <v>3161700</v>
      </c>
      <c r="H69" t="s">
        <v>720</v>
      </c>
      <c r="I69">
        <v>-209800</v>
      </c>
      <c r="J69" t="e">
        <v>#N/A</v>
      </c>
      <c r="K69" t="e">
        <v>#N/A</v>
      </c>
      <c r="L69" t="e">
        <v>#N/A</v>
      </c>
      <c r="M69" t="e">
        <v>#N/A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>
        <v>9.43</v>
      </c>
      <c r="W69">
        <v>5473500</v>
      </c>
      <c r="X69">
        <f t="shared" si="8"/>
        <v>5683300</v>
      </c>
      <c r="Y69">
        <f t="shared" si="9"/>
        <v>-209800</v>
      </c>
      <c r="Z69" cm="1">
        <f t="array" aca="1" ref="Z69" ca="1">SumCellsByColor($B69:$U69,Z$2)</f>
        <v>2521600</v>
      </c>
      <c r="AA69" cm="1">
        <f t="array" aca="1" ref="AA69" ca="1">SumCellsByColor($B69:$U69,AA$2)</f>
        <v>0</v>
      </c>
      <c r="AB69" cm="1">
        <f t="array" aca="1" ref="AB69" ca="1">SumCellsByColor($B69:$U69,AB$2)</f>
        <v>0</v>
      </c>
      <c r="AC69" cm="1">
        <f t="array" aca="1" ref="AC69" ca="1">SumCellsByColor($B69:$U69,AC$2)</f>
        <v>0</v>
      </c>
      <c r="AD69" cm="1">
        <f t="array" aca="1" ref="AD69" ca="1">IFERROR(SumCellsByColor($B69:$U69,AD$2), 0)</f>
        <v>0</v>
      </c>
      <c r="AE69" t="e" cm="1">
        <f t="array" aca="1" ref="AE69" ca="1">SumCellsByColor($B69:$U69,AE$2)</f>
        <v>#VALUE!</v>
      </c>
      <c r="AF69">
        <f t="shared" ca="1" si="10"/>
        <v>0</v>
      </c>
      <c r="AG69">
        <f t="shared" ca="1" si="11"/>
        <v>0.44368588672074322</v>
      </c>
      <c r="AH69" t="str">
        <f t="shared" ca="1" si="12"/>
        <v>#N/A</v>
      </c>
      <c r="AI69">
        <f t="shared" ca="1" si="13"/>
        <v>0.44368588672074322</v>
      </c>
      <c r="AJ69">
        <f t="shared" ca="1" si="14"/>
        <v>1</v>
      </c>
      <c r="AK69">
        <f t="shared" si="15"/>
        <v>0</v>
      </c>
    </row>
    <row r="70" spans="1:37">
      <c r="A70" s="2" t="s">
        <v>116</v>
      </c>
      <c r="B70" s="3" t="s">
        <v>636</v>
      </c>
      <c r="C70" s="3">
        <v>2140700</v>
      </c>
      <c r="D70" t="e">
        <v>#N/A</v>
      </c>
      <c r="E70" t="e">
        <v>#N/A</v>
      </c>
      <c r="F70" s="5" t="s">
        <v>23</v>
      </c>
      <c r="G70" s="5">
        <v>2291400</v>
      </c>
      <c r="H70" t="s">
        <v>37</v>
      </c>
      <c r="I70">
        <v>2272600</v>
      </c>
      <c r="J70" t="s">
        <v>41</v>
      </c>
      <c r="K70">
        <v>1075100</v>
      </c>
      <c r="L70" t="s">
        <v>117</v>
      </c>
      <c r="M70">
        <v>369800</v>
      </c>
      <c r="N70" t="s">
        <v>347</v>
      </c>
      <c r="O70">
        <v>0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>
        <v>14.69</v>
      </c>
      <c r="W70">
        <v>8065200</v>
      </c>
      <c r="X70">
        <f t="shared" si="8"/>
        <v>8149600</v>
      </c>
      <c r="Y70">
        <f t="shared" si="9"/>
        <v>-84400</v>
      </c>
      <c r="Z70" cm="1">
        <f t="array" aca="1" ref="Z70" ca="1">SumCellsByColor($B70:$U70,Z$2)</f>
        <v>2140700</v>
      </c>
      <c r="AA70" cm="1">
        <f t="array" aca="1" ref="AA70" ca="1">SumCellsByColor($B70:$U70,AA$2)</f>
        <v>0</v>
      </c>
      <c r="AB70" cm="1">
        <f t="array" aca="1" ref="AB70" ca="1">SumCellsByColor($B70:$U70,AB$2)</f>
        <v>2291400</v>
      </c>
      <c r="AC70" cm="1">
        <f t="array" aca="1" ref="AC70" ca="1">SumCellsByColor($B70:$U70,AC$2)</f>
        <v>0</v>
      </c>
      <c r="AD70" cm="1">
        <f t="array" aca="1" ref="AD70" ca="1">IFERROR(SumCellsByColor($B70:$U70,AD$2), 0)</f>
        <v>0</v>
      </c>
      <c r="AE70" t="e" cm="1">
        <f t="array" aca="1" ref="AE70" ca="1">SumCellsByColor($B70:$U70,AE$2)</f>
        <v>#VALUE!</v>
      </c>
      <c r="AF70">
        <f t="shared" ca="1" si="10"/>
        <v>0.28116717384902329</v>
      </c>
      <c r="AG70">
        <f t="shared" ca="1" si="11"/>
        <v>0.2626754687346618</v>
      </c>
      <c r="AH70">
        <f t="shared" ca="1" si="12"/>
        <v>0.28116717384902329</v>
      </c>
      <c r="AI70">
        <f t="shared" ca="1" si="13"/>
        <v>0.2626754687346618</v>
      </c>
      <c r="AJ70">
        <f t="shared" ca="1" si="14"/>
        <v>0</v>
      </c>
      <c r="AK70">
        <f t="shared" si="15"/>
        <v>0</v>
      </c>
    </row>
    <row r="71" spans="1:37">
      <c r="A71" s="2" t="s">
        <v>118</v>
      </c>
      <c r="B71" s="3" t="s">
        <v>636</v>
      </c>
      <c r="C71" s="3">
        <v>759000</v>
      </c>
      <c r="D71" t="e">
        <v>#N/A</v>
      </c>
      <c r="E71" t="e">
        <v>#N/A</v>
      </c>
      <c r="F71" t="s">
        <v>77</v>
      </c>
      <c r="G71">
        <v>704000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>
        <v>18.07</v>
      </c>
      <c r="W71">
        <v>1463000</v>
      </c>
      <c r="X71">
        <f t="shared" si="8"/>
        <v>1463000</v>
      </c>
      <c r="Y71">
        <f t="shared" si="9"/>
        <v>0</v>
      </c>
      <c r="Z71" cm="1">
        <f t="array" aca="1" ref="Z71" ca="1">SumCellsByColor($B71:$U71,Z$2)</f>
        <v>759000</v>
      </c>
      <c r="AA71" cm="1">
        <f t="array" aca="1" ref="AA71" ca="1">SumCellsByColor($B71:$U71,AA$2)</f>
        <v>0</v>
      </c>
      <c r="AB71" cm="1">
        <f t="array" aca="1" ref="AB71" ca="1">SumCellsByColor($B71:$U71,AB$2)</f>
        <v>0</v>
      </c>
      <c r="AC71" cm="1">
        <f t="array" aca="1" ref="AC71" ca="1">SumCellsByColor($B71:$U71,AC$2)</f>
        <v>0</v>
      </c>
      <c r="AD71" cm="1">
        <f t="array" aca="1" ref="AD71" ca="1">IFERROR(SumCellsByColor($B71:$U71,AD$2), 0)</f>
        <v>0</v>
      </c>
      <c r="AE71" t="e" cm="1">
        <f t="array" aca="1" ref="AE71" ca="1">SumCellsByColor($B71:$U71,AE$2)</f>
        <v>#VALUE!</v>
      </c>
      <c r="AF71">
        <f t="shared" ca="1" si="10"/>
        <v>0</v>
      </c>
      <c r="AG71">
        <f t="shared" ca="1" si="11"/>
        <v>0.51879699248120303</v>
      </c>
      <c r="AH71" t="str">
        <f t="shared" ca="1" si="12"/>
        <v>#N/A</v>
      </c>
      <c r="AI71">
        <f t="shared" ca="1" si="13"/>
        <v>0.51879699248120303</v>
      </c>
      <c r="AJ71">
        <f t="shared" ca="1" si="14"/>
        <v>1</v>
      </c>
      <c r="AK71">
        <f t="shared" si="15"/>
        <v>0</v>
      </c>
    </row>
    <row r="72" spans="1:37">
      <c r="A72" s="2" t="s">
        <v>121</v>
      </c>
      <c r="B72" s="3" t="s">
        <v>636</v>
      </c>
      <c r="C72" s="3">
        <v>2576100</v>
      </c>
      <c r="D72" t="e">
        <v>#N/A</v>
      </c>
      <c r="E72" t="e">
        <v>#N/A</v>
      </c>
      <c r="F72" t="s">
        <v>123</v>
      </c>
      <c r="G72">
        <v>2791700</v>
      </c>
      <c r="H72" t="s">
        <v>36</v>
      </c>
      <c r="I72">
        <v>472800</v>
      </c>
      <c r="J72" s="10" t="s">
        <v>33</v>
      </c>
      <c r="K72" s="10">
        <v>402900</v>
      </c>
      <c r="L72" t="s">
        <v>19</v>
      </c>
      <c r="M72">
        <v>376100</v>
      </c>
      <c r="N72" t="s">
        <v>146</v>
      </c>
      <c r="O72">
        <v>218500</v>
      </c>
      <c r="P72" t="s">
        <v>122</v>
      </c>
      <c r="Q72">
        <v>176800</v>
      </c>
      <c r="R72" t="s">
        <v>7</v>
      </c>
      <c r="S72">
        <v>170600</v>
      </c>
      <c r="T72" t="e">
        <v>#N/A</v>
      </c>
      <c r="U72" t="e">
        <v>#N/A</v>
      </c>
      <c r="V72">
        <v>15.89</v>
      </c>
      <c r="W72">
        <v>7185500</v>
      </c>
      <c r="X72">
        <f t="shared" si="8"/>
        <v>7185500</v>
      </c>
      <c r="Y72">
        <f t="shared" si="9"/>
        <v>0</v>
      </c>
      <c r="Z72" cm="1">
        <f t="array" aca="1" ref="Z72" ca="1">SumCellsByColor($B72:$U72,Z$2)</f>
        <v>2576100</v>
      </c>
      <c r="AA72" cm="1">
        <f t="array" aca="1" ref="AA72" ca="1">SumCellsByColor($B72:$U72,AA$2)</f>
        <v>0</v>
      </c>
      <c r="AB72" cm="1">
        <f t="array" aca="1" ref="AB72" ca="1">SumCellsByColor($B72:$U72,AB$2)</f>
        <v>0</v>
      </c>
      <c r="AC72" cm="1">
        <f t="array" aca="1" ref="AC72" ca="1">SumCellsByColor($B72:$U72,AC$2)</f>
        <v>0</v>
      </c>
      <c r="AD72" cm="1">
        <f t="array" aca="1" ref="AD72" ca="1">IFERROR(SumCellsByColor($B72:$U72,AD$2), 0)</f>
        <v>402900</v>
      </c>
      <c r="AE72" t="e" cm="1">
        <f t="array" aca="1" ref="AE72" ca="1">SumCellsByColor($B72:$U72,AE$2)</f>
        <v>#VALUE!</v>
      </c>
      <c r="AF72">
        <f t="shared" ca="1" si="10"/>
        <v>5.607125460997843E-2</v>
      </c>
      <c r="AG72">
        <f t="shared" ca="1" si="11"/>
        <v>0.35851367336998119</v>
      </c>
      <c r="AH72">
        <f t="shared" ca="1" si="12"/>
        <v>5.607125460997843E-2</v>
      </c>
      <c r="AI72">
        <f t="shared" ca="1" si="13"/>
        <v>0.35851367336998119</v>
      </c>
      <c r="AJ72">
        <f t="shared" ca="1" si="14"/>
        <v>0</v>
      </c>
      <c r="AK72">
        <f t="shared" si="15"/>
        <v>0</v>
      </c>
    </row>
    <row r="73" spans="1:37">
      <c r="A73" s="2" t="s">
        <v>124</v>
      </c>
      <c r="B73" s="3" t="s">
        <v>636</v>
      </c>
      <c r="C73" s="3">
        <v>4133300</v>
      </c>
      <c r="D73" t="e">
        <v>#N/A</v>
      </c>
      <c r="E73" t="e">
        <v>#N/A</v>
      </c>
      <c r="F73" t="s">
        <v>30</v>
      </c>
      <c r="G73">
        <v>1617900</v>
      </c>
      <c r="H73" s="10" t="s">
        <v>34</v>
      </c>
      <c r="I73" s="10">
        <v>0</v>
      </c>
      <c r="J73" t="s">
        <v>7</v>
      </c>
      <c r="K73">
        <v>0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>
        <v>7.88</v>
      </c>
      <c r="W73">
        <v>5751200</v>
      </c>
      <c r="X73">
        <f t="shared" si="8"/>
        <v>5751200</v>
      </c>
      <c r="Y73">
        <f t="shared" si="9"/>
        <v>0</v>
      </c>
      <c r="Z73" cm="1">
        <f t="array" aca="1" ref="Z73" ca="1">SumCellsByColor($B73:$U73,Z$2)</f>
        <v>4133300</v>
      </c>
      <c r="AA73" cm="1">
        <f t="array" aca="1" ref="AA73" ca="1">SumCellsByColor($B73:$U73,AA$2)</f>
        <v>0</v>
      </c>
      <c r="AB73" cm="1">
        <f t="array" aca="1" ref="AB73" ca="1">SumCellsByColor($B73:$U73,AB$2)</f>
        <v>0</v>
      </c>
      <c r="AC73" cm="1">
        <f t="array" aca="1" ref="AC73" ca="1">SumCellsByColor($B73:$U73,AC$2)</f>
        <v>0</v>
      </c>
      <c r="AD73" cm="1">
        <f t="array" aca="1" ref="AD73" ca="1">IFERROR(SumCellsByColor($B73:$U73,AD$2), 0)</f>
        <v>0</v>
      </c>
      <c r="AE73" t="e" cm="1">
        <f t="array" aca="1" ref="AE73" ca="1">SumCellsByColor($B73:$U73,AE$2)</f>
        <v>#VALUE!</v>
      </c>
      <c r="AF73">
        <f t="shared" ca="1" si="10"/>
        <v>0</v>
      </c>
      <c r="AG73">
        <f t="shared" ca="1" si="11"/>
        <v>0.71868479621644177</v>
      </c>
      <c r="AH73" t="str">
        <f t="shared" ca="1" si="12"/>
        <v>#N/A</v>
      </c>
      <c r="AI73">
        <f t="shared" ca="1" si="13"/>
        <v>0.71868479621644177</v>
      </c>
      <c r="AJ73">
        <f t="shared" ca="1" si="14"/>
        <v>1</v>
      </c>
      <c r="AK73">
        <f t="shared" si="15"/>
        <v>0</v>
      </c>
    </row>
    <row r="74" spans="1:37">
      <c r="A74" s="2" t="s">
        <v>125</v>
      </c>
      <c r="B74" s="3" t="s">
        <v>636</v>
      </c>
      <c r="C74" s="3">
        <v>52714000</v>
      </c>
      <c r="D74" t="e">
        <v>#N/A</v>
      </c>
      <c r="E74" t="e">
        <v>#N/A</v>
      </c>
      <c r="F74" t="s">
        <v>37</v>
      </c>
      <c r="G74">
        <v>1393000</v>
      </c>
      <c r="H74" s="6" t="s">
        <v>120</v>
      </c>
      <c r="I74">
        <v>1257000</v>
      </c>
      <c r="J74" t="s">
        <v>58</v>
      </c>
      <c r="K74">
        <v>727000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>
        <v>26.87</v>
      </c>
      <c r="W74">
        <v>85064000</v>
      </c>
      <c r="X74">
        <f t="shared" si="8"/>
        <v>56091000</v>
      </c>
      <c r="Y74">
        <f t="shared" si="9"/>
        <v>28973000</v>
      </c>
      <c r="Z74" cm="1">
        <f t="array" aca="1" ref="Z74" ca="1">SumCellsByColor($B74:$U74,Z$2)</f>
        <v>52714000</v>
      </c>
      <c r="AA74" cm="1">
        <f t="array" aca="1" ref="AA74" ca="1">SumCellsByColor($B74:$U74,AA$2)</f>
        <v>0</v>
      </c>
      <c r="AB74" cm="1">
        <f t="array" aca="1" ref="AB74" ca="1">SumCellsByColor($B74:$U74,AB$2)</f>
        <v>0</v>
      </c>
      <c r="AC74" cm="1">
        <f t="array" aca="1" ref="AC74" ca="1">SumCellsByColor($B74:$U74,AC$2)</f>
        <v>0</v>
      </c>
      <c r="AD74" cm="1">
        <f t="array" aca="1" ref="AD74" ca="1">IFERROR(SumCellsByColor($B74:$U74,AD$2), 0)</f>
        <v>0</v>
      </c>
      <c r="AE74" t="e" cm="1">
        <f t="array" aca="1" ref="AE74" ca="1">SumCellsByColor($B74:$U74,AE$2)</f>
        <v>#VALUE!</v>
      </c>
      <c r="AF74">
        <f t="shared" ca="1" si="10"/>
        <v>0</v>
      </c>
      <c r="AG74">
        <f t="shared" ca="1" si="11"/>
        <v>0.93979426289422541</v>
      </c>
      <c r="AH74" t="str">
        <f t="shared" ca="1" si="12"/>
        <v>#N/A</v>
      </c>
      <c r="AI74">
        <f t="shared" ca="1" si="13"/>
        <v>0.93979426289422541</v>
      </c>
      <c r="AJ74">
        <f t="shared" ca="1" si="14"/>
        <v>1</v>
      </c>
      <c r="AK74">
        <f t="shared" si="15"/>
        <v>0</v>
      </c>
    </row>
    <row r="75" spans="1:37">
      <c r="A75" s="2" t="s">
        <v>126</v>
      </c>
      <c r="B75" s="3" t="s">
        <v>639</v>
      </c>
      <c r="C75" s="3">
        <v>5177000</v>
      </c>
      <c r="D75" t="e">
        <v>#N/A</v>
      </c>
      <c r="E75" t="e">
        <v>#N/A</v>
      </c>
      <c r="F75" s="5" t="s">
        <v>23</v>
      </c>
      <c r="G75" s="5">
        <v>1209000</v>
      </c>
      <c r="H75" t="s">
        <v>58</v>
      </c>
      <c r="I75">
        <v>298000</v>
      </c>
      <c r="J75" t="s">
        <v>52</v>
      </c>
      <c r="K75">
        <v>181000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>
        <v>24.12</v>
      </c>
      <c r="W75">
        <v>8246000</v>
      </c>
      <c r="X75">
        <f t="shared" si="8"/>
        <v>6865000</v>
      </c>
      <c r="Y75">
        <f t="shared" si="9"/>
        <v>1381000</v>
      </c>
      <c r="Z75" cm="1">
        <f t="array" aca="1" ref="Z75" ca="1">SumCellsByColor($B75:$U75,Z$2)</f>
        <v>5177000</v>
      </c>
      <c r="AA75" cm="1">
        <f t="array" aca="1" ref="AA75" ca="1">SumCellsByColor($B75:$U75,AA$2)</f>
        <v>0</v>
      </c>
      <c r="AB75" cm="1">
        <f t="array" aca="1" ref="AB75" ca="1">SumCellsByColor($B75:$U75,AB$2)</f>
        <v>1209000</v>
      </c>
      <c r="AC75" cm="1">
        <f t="array" aca="1" ref="AC75" ca="1">SumCellsByColor($B75:$U75,AC$2)</f>
        <v>0</v>
      </c>
      <c r="AD75" cm="1">
        <f t="array" aca="1" ref="AD75" ca="1">IFERROR(SumCellsByColor($B75:$U75,AD$2), 0)</f>
        <v>0</v>
      </c>
      <c r="AE75" t="e" cm="1">
        <f t="array" aca="1" ref="AE75" ca="1">SumCellsByColor($B75:$U75,AE$2)</f>
        <v>#VALUE!</v>
      </c>
      <c r="AF75">
        <f t="shared" ca="1" si="10"/>
        <v>0.17611070648215588</v>
      </c>
      <c r="AG75">
        <f t="shared" ca="1" si="11"/>
        <v>0.75411507647487253</v>
      </c>
      <c r="AH75">
        <f t="shared" ca="1" si="12"/>
        <v>0.17611070648215588</v>
      </c>
      <c r="AI75">
        <f t="shared" ca="1" si="13"/>
        <v>0.75411507647487253</v>
      </c>
      <c r="AJ75">
        <f t="shared" ca="1" si="14"/>
        <v>0</v>
      </c>
      <c r="AK75">
        <f t="shared" si="15"/>
        <v>0</v>
      </c>
    </row>
    <row r="76" spans="1:37">
      <c r="A76" s="2" t="s">
        <v>127</v>
      </c>
      <c r="B76" s="3" t="s">
        <v>636</v>
      </c>
      <c r="C76" s="3">
        <v>1223800</v>
      </c>
      <c r="D76" t="e">
        <v>#N/A</v>
      </c>
      <c r="E76" t="e">
        <v>#N/A</v>
      </c>
      <c r="F76" s="5" t="s">
        <v>23</v>
      </c>
      <c r="G76" s="5">
        <v>334800</v>
      </c>
      <c r="H76" t="s">
        <v>63</v>
      </c>
      <c r="I76">
        <v>115600</v>
      </c>
      <c r="J76" t="s">
        <v>47</v>
      </c>
      <c r="K76">
        <v>97100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T76" t="e">
        <v>#N/A</v>
      </c>
      <c r="U76" t="e">
        <v>#N/A</v>
      </c>
      <c r="V76">
        <v>21.25</v>
      </c>
      <c r="W76">
        <v>1771300</v>
      </c>
      <c r="X76">
        <f t="shared" si="8"/>
        <v>1771300</v>
      </c>
      <c r="Y76">
        <f t="shared" si="9"/>
        <v>0</v>
      </c>
      <c r="Z76" cm="1">
        <f t="array" aca="1" ref="Z76" ca="1">SumCellsByColor($B76:$U76,Z$2)</f>
        <v>1223800</v>
      </c>
      <c r="AA76" cm="1">
        <f t="array" aca="1" ref="AA76" ca="1">SumCellsByColor($B76:$U76,AA$2)</f>
        <v>0</v>
      </c>
      <c r="AB76" cm="1">
        <f t="array" aca="1" ref="AB76" ca="1">SumCellsByColor($B76:$U76,AB$2)</f>
        <v>334800</v>
      </c>
      <c r="AC76" cm="1">
        <f t="array" aca="1" ref="AC76" ca="1">SumCellsByColor($B76:$U76,AC$2)</f>
        <v>0</v>
      </c>
      <c r="AD76" cm="1">
        <f t="array" aca="1" ref="AD76" ca="1">IFERROR(SumCellsByColor($B76:$U76,AD$2), 0)</f>
        <v>0</v>
      </c>
      <c r="AE76" t="e" cm="1">
        <f t="array" aca="1" ref="AE76" ca="1">SumCellsByColor($B76:$U76,AE$2)</f>
        <v>#VALUE!</v>
      </c>
      <c r="AF76">
        <f t="shared" ca="1" si="10"/>
        <v>0.18901371873765033</v>
      </c>
      <c r="AG76">
        <f t="shared" ca="1" si="11"/>
        <v>0.6909049850392367</v>
      </c>
      <c r="AH76">
        <f t="shared" ca="1" si="12"/>
        <v>0.18901371873765033</v>
      </c>
      <c r="AI76">
        <f t="shared" ca="1" si="13"/>
        <v>0.6909049850392367</v>
      </c>
      <c r="AJ76">
        <f t="shared" ca="1" si="14"/>
        <v>0</v>
      </c>
      <c r="AK76">
        <f t="shared" si="15"/>
        <v>0</v>
      </c>
    </row>
    <row r="77" spans="1:37">
      <c r="A77" s="2" t="s">
        <v>128</v>
      </c>
      <c r="B77" s="3" t="s">
        <v>636</v>
      </c>
      <c r="C77" s="3">
        <v>9699000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>
        <v>9.42</v>
      </c>
      <c r="W77">
        <v>9699000</v>
      </c>
      <c r="X77">
        <f t="shared" si="8"/>
        <v>9699000</v>
      </c>
      <c r="Y77">
        <f t="shared" si="9"/>
        <v>0</v>
      </c>
      <c r="Z77" cm="1">
        <f t="array" aca="1" ref="Z77" ca="1">SumCellsByColor($B77:$U77,Z$2)</f>
        <v>9699000</v>
      </c>
      <c r="AA77" cm="1">
        <f t="array" aca="1" ref="AA77" ca="1">SumCellsByColor($B77:$U77,AA$2)</f>
        <v>0</v>
      </c>
      <c r="AB77" cm="1">
        <f t="array" aca="1" ref="AB77" ca="1">SumCellsByColor($B77:$U77,AB$2)</f>
        <v>0</v>
      </c>
      <c r="AC77" cm="1">
        <f t="array" aca="1" ref="AC77" ca="1">SumCellsByColor($B77:$U77,AC$2)</f>
        <v>0</v>
      </c>
      <c r="AD77" cm="1">
        <f t="array" aca="1" ref="AD77" ca="1">IFERROR(SumCellsByColor($B77:$U77,AD$2), 0)</f>
        <v>0</v>
      </c>
      <c r="AE77" t="e" cm="1">
        <f t="array" aca="1" ref="AE77" ca="1">SumCellsByColor($B77:$U77,AE$2)</f>
        <v>#VALUE!</v>
      </c>
      <c r="AF77">
        <f t="shared" ca="1" si="10"/>
        <v>0</v>
      </c>
      <c r="AG77">
        <f t="shared" ca="1" si="11"/>
        <v>1</v>
      </c>
      <c r="AH77">
        <f t="shared" ca="1" si="12"/>
        <v>0</v>
      </c>
      <c r="AI77">
        <f t="shared" ca="1" si="13"/>
        <v>1</v>
      </c>
      <c r="AJ77">
        <f t="shared" ca="1" si="14"/>
        <v>0</v>
      </c>
      <c r="AK77">
        <f t="shared" si="15"/>
        <v>0</v>
      </c>
    </row>
    <row r="78" spans="1:37">
      <c r="A78" s="2" t="s">
        <v>129</v>
      </c>
      <c r="B78" s="3" t="s">
        <v>636</v>
      </c>
      <c r="C78" s="3">
        <v>4383000</v>
      </c>
      <c r="D78" t="e">
        <v>#N/A</v>
      </c>
      <c r="E78" t="e">
        <v>#N/A</v>
      </c>
      <c r="F78" s="5" t="s">
        <v>23</v>
      </c>
      <c r="G78" s="5">
        <v>3096000</v>
      </c>
      <c r="H78" t="s">
        <v>721</v>
      </c>
      <c r="I78">
        <v>844000</v>
      </c>
      <c r="J78" t="s">
        <v>37</v>
      </c>
      <c r="K78">
        <v>771000</v>
      </c>
      <c r="L78" t="s">
        <v>47</v>
      </c>
      <c r="M78">
        <v>417000</v>
      </c>
      <c r="N78" t="s">
        <v>36</v>
      </c>
      <c r="O78">
        <v>338000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>
        <v>18.899999999999999</v>
      </c>
      <c r="W78">
        <v>9849000</v>
      </c>
      <c r="X78">
        <f t="shared" si="8"/>
        <v>9849000</v>
      </c>
      <c r="Y78">
        <f t="shared" si="9"/>
        <v>0</v>
      </c>
      <c r="Z78" cm="1">
        <f t="array" aca="1" ref="Z78" ca="1">SumCellsByColor($B78:$U78,Z$2)</f>
        <v>4383000</v>
      </c>
      <c r="AA78" cm="1">
        <f t="array" aca="1" ref="AA78" ca="1">SumCellsByColor($B78:$U78,AA$2)</f>
        <v>0</v>
      </c>
      <c r="AB78" cm="1">
        <f t="array" aca="1" ref="AB78" ca="1">SumCellsByColor($B78:$U78,AB$2)</f>
        <v>3096000</v>
      </c>
      <c r="AC78" cm="1">
        <f t="array" aca="1" ref="AC78" ca="1">SumCellsByColor($B78:$U78,AC$2)</f>
        <v>0</v>
      </c>
      <c r="AD78" cm="1">
        <f t="array" aca="1" ref="AD78" ca="1">IFERROR(SumCellsByColor($B78:$U78,AD$2), 0)</f>
        <v>0</v>
      </c>
      <c r="AE78" t="e" cm="1">
        <f t="array" aca="1" ref="AE78" ca="1">SumCellsByColor($B78:$U78,AE$2)</f>
        <v>#VALUE!</v>
      </c>
      <c r="AF78">
        <f t="shared" ca="1" si="10"/>
        <v>0.31434663417605846</v>
      </c>
      <c r="AG78">
        <f t="shared" ca="1" si="11"/>
        <v>0.44501979896436189</v>
      </c>
      <c r="AH78">
        <f t="shared" ca="1" si="12"/>
        <v>0.31434663417605846</v>
      </c>
      <c r="AI78">
        <f t="shared" ca="1" si="13"/>
        <v>0.44501979896436189</v>
      </c>
      <c r="AJ78">
        <f t="shared" ca="1" si="14"/>
        <v>0</v>
      </c>
      <c r="AK78">
        <f t="shared" si="15"/>
        <v>0</v>
      </c>
    </row>
    <row r="79" spans="1:37">
      <c r="A79" s="2" t="s">
        <v>130</v>
      </c>
      <c r="B79" s="3" t="s">
        <v>636</v>
      </c>
      <c r="C79" s="3">
        <v>5751000</v>
      </c>
      <c r="D79" t="e">
        <v>#N/A</v>
      </c>
      <c r="E79" t="e">
        <v>#N/A</v>
      </c>
      <c r="F79" t="s">
        <v>36</v>
      </c>
      <c r="G79">
        <v>0</v>
      </c>
      <c r="H79" s="10" t="s">
        <v>33</v>
      </c>
      <c r="I79" s="10">
        <v>0</v>
      </c>
      <c r="J79" t="s">
        <v>13</v>
      </c>
      <c r="K79">
        <v>0</v>
      </c>
      <c r="L79" s="10" t="s">
        <v>242</v>
      </c>
      <c r="M79" s="10">
        <v>0</v>
      </c>
      <c r="N79" t="s">
        <v>25</v>
      </c>
      <c r="O79">
        <v>0</v>
      </c>
      <c r="P79" s="10" t="s">
        <v>722</v>
      </c>
      <c r="Q79" s="10">
        <v>0</v>
      </c>
      <c r="R79" t="s">
        <v>123</v>
      </c>
      <c r="S79">
        <v>0</v>
      </c>
      <c r="T79" t="e">
        <v>#N/A</v>
      </c>
      <c r="U79" t="e">
        <v>#N/A</v>
      </c>
      <c r="V79">
        <v>14.04</v>
      </c>
      <c r="W79">
        <v>6734700</v>
      </c>
      <c r="X79">
        <f t="shared" si="8"/>
        <v>5751000</v>
      </c>
      <c r="Y79">
        <f t="shared" si="9"/>
        <v>983700</v>
      </c>
      <c r="Z79" cm="1">
        <f t="array" aca="1" ref="Z79" ca="1">SumCellsByColor($B79:$U79,Z$2)</f>
        <v>5751000</v>
      </c>
      <c r="AA79" cm="1">
        <f t="array" aca="1" ref="AA79" ca="1">SumCellsByColor($B79:$U79,AA$2)</f>
        <v>0</v>
      </c>
      <c r="AB79" cm="1">
        <f t="array" aca="1" ref="AB79" ca="1">SumCellsByColor($B79:$U79,AB$2)</f>
        <v>0</v>
      </c>
      <c r="AC79" cm="1">
        <f t="array" aca="1" ref="AC79" ca="1">SumCellsByColor($B79:$U79,AC$2)</f>
        <v>0</v>
      </c>
      <c r="AD79" cm="1">
        <f t="array" aca="1" ref="AD79" ca="1">IFERROR(SumCellsByColor($B79:$U79,AD$2), 0)</f>
        <v>0</v>
      </c>
      <c r="AE79" t="e" cm="1">
        <f t="array" aca="1" ref="AE79" ca="1">SumCellsByColor($B79:$U79,AE$2)</f>
        <v>#VALUE!</v>
      </c>
      <c r="AF79">
        <f t="shared" ca="1" si="10"/>
        <v>0</v>
      </c>
      <c r="AG79">
        <f t="shared" ca="1" si="11"/>
        <v>1</v>
      </c>
      <c r="AH79">
        <f t="shared" ca="1" si="12"/>
        <v>0</v>
      </c>
      <c r="AI79">
        <f t="shared" ca="1" si="13"/>
        <v>1</v>
      </c>
      <c r="AJ79">
        <f t="shared" ca="1" si="14"/>
        <v>0</v>
      </c>
      <c r="AK79">
        <f t="shared" si="15"/>
        <v>0</v>
      </c>
    </row>
    <row r="80" spans="1:37">
      <c r="A80" s="2" t="s">
        <v>132</v>
      </c>
      <c r="B80" s="3" t="s">
        <v>636</v>
      </c>
      <c r="C80" s="3">
        <v>2590951</v>
      </c>
      <c r="D80" t="e">
        <v>#N/A</v>
      </c>
      <c r="E80" t="e">
        <v>#N/A</v>
      </c>
      <c r="F80" t="s">
        <v>77</v>
      </c>
      <c r="G80">
        <v>2823730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>
        <v>22.42</v>
      </c>
      <c r="W80">
        <v>5414681</v>
      </c>
      <c r="X80">
        <f t="shared" si="8"/>
        <v>5414681</v>
      </c>
      <c r="Y80">
        <f t="shared" si="9"/>
        <v>0</v>
      </c>
      <c r="Z80" cm="1">
        <f t="array" aca="1" ref="Z80" ca="1">SumCellsByColor($B80:$U80,Z$2)</f>
        <v>2590951</v>
      </c>
      <c r="AA80" cm="1">
        <f t="array" aca="1" ref="AA80" ca="1">SumCellsByColor($B80:$U80,AA$2)</f>
        <v>0</v>
      </c>
      <c r="AB80" cm="1">
        <f t="array" aca="1" ref="AB80" ca="1">SumCellsByColor($B80:$U80,AB$2)</f>
        <v>0</v>
      </c>
      <c r="AC80" cm="1">
        <f t="array" aca="1" ref="AC80" ca="1">SumCellsByColor($B80:$U80,AC$2)</f>
        <v>0</v>
      </c>
      <c r="AD80" cm="1">
        <f t="array" aca="1" ref="AD80" ca="1">IFERROR(SumCellsByColor($B80:$U80,AD$2), 0)</f>
        <v>0</v>
      </c>
      <c r="AE80" t="e" cm="1">
        <f t="array" aca="1" ref="AE80" ca="1">SumCellsByColor($B80:$U80,AE$2)</f>
        <v>#VALUE!</v>
      </c>
      <c r="AF80">
        <f t="shared" ca="1" si="10"/>
        <v>0</v>
      </c>
      <c r="AG80">
        <f t="shared" ca="1" si="11"/>
        <v>0.47850482789290821</v>
      </c>
      <c r="AH80" t="str">
        <f t="shared" ca="1" si="12"/>
        <v>#N/A</v>
      </c>
      <c r="AI80">
        <f t="shared" ca="1" si="13"/>
        <v>0.47850482789290821</v>
      </c>
      <c r="AJ80">
        <f t="shared" ca="1" si="14"/>
        <v>1</v>
      </c>
      <c r="AK80">
        <f t="shared" si="15"/>
        <v>0</v>
      </c>
    </row>
    <row r="81" spans="1:37">
      <c r="A81" s="2" t="s">
        <v>133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>
        <f t="shared" si="8"/>
        <v>0</v>
      </c>
      <c r="Y81" t="e">
        <f t="shared" si="9"/>
        <v>#N/A</v>
      </c>
      <c r="Z81" cm="1">
        <f t="array" aca="1" ref="Z81" ca="1">SumCellsByColor($B81:$U81,Z$2)</f>
        <v>0</v>
      </c>
      <c r="AA81" cm="1">
        <f t="array" aca="1" ref="AA81" ca="1">SumCellsByColor($B81:$U81,AA$2)</f>
        <v>0</v>
      </c>
      <c r="AB81" cm="1">
        <f t="array" aca="1" ref="AB81" ca="1">SumCellsByColor($B81:$U81,AB$2)</f>
        <v>0</v>
      </c>
      <c r="AC81" cm="1">
        <f t="array" aca="1" ref="AC81" ca="1">SumCellsByColor($B81:$U81,AC$2)</f>
        <v>0</v>
      </c>
      <c r="AD81" cm="1">
        <f t="array" aca="1" ref="AD81" ca="1">IFERROR(SumCellsByColor($B81:$U81,AD$2), 0)</f>
        <v>0</v>
      </c>
      <c r="AE81" t="e" cm="1">
        <f t="array" aca="1" ref="AE81" ca="1">SumCellsByColor($B81:$U81,AE$2)</f>
        <v>#VALUE!</v>
      </c>
      <c r="AF81" t="e">
        <f t="shared" ca="1" si="10"/>
        <v>#DIV/0!</v>
      </c>
      <c r="AG81" t="e">
        <f t="shared" ca="1" si="11"/>
        <v>#DIV/0!</v>
      </c>
      <c r="AH81" t="e">
        <f t="shared" ca="1" si="12"/>
        <v>#DIV/0!</v>
      </c>
      <c r="AI81" t="e">
        <f t="shared" ca="1" si="13"/>
        <v>#DIV/0!</v>
      </c>
      <c r="AJ81" t="e">
        <f t="shared" ca="1" si="14"/>
        <v>#DIV/0!</v>
      </c>
      <c r="AK81">
        <f t="shared" si="15"/>
        <v>1</v>
      </c>
    </row>
    <row r="82" spans="1:37">
      <c r="A82" s="2" t="s">
        <v>134</v>
      </c>
      <c r="B82" s="3" t="s">
        <v>636</v>
      </c>
      <c r="C82" s="3">
        <v>2281100</v>
      </c>
      <c r="D82" t="e">
        <v>#N/A</v>
      </c>
      <c r="E82" t="e">
        <v>#N/A</v>
      </c>
      <c r="F82" s="5" t="s">
        <v>23</v>
      </c>
      <c r="G82" s="5">
        <v>580900</v>
      </c>
      <c r="H82" t="s">
        <v>166</v>
      </c>
      <c r="I82">
        <v>75</v>
      </c>
      <c r="J82" t="s">
        <v>30</v>
      </c>
      <c r="K82">
        <v>537</v>
      </c>
      <c r="L82" t="s">
        <v>36</v>
      </c>
      <c r="M82">
        <v>74600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>
        <v>9.77</v>
      </c>
      <c r="W82">
        <v>3473950</v>
      </c>
      <c r="X82">
        <f t="shared" si="8"/>
        <v>2937212</v>
      </c>
      <c r="Y82">
        <f t="shared" si="9"/>
        <v>536738</v>
      </c>
      <c r="Z82" cm="1">
        <f t="array" aca="1" ref="Z82" ca="1">SumCellsByColor($B82:$U82,Z$2)</f>
        <v>2281100</v>
      </c>
      <c r="AA82" cm="1">
        <f t="array" aca="1" ref="AA82" ca="1">SumCellsByColor($B82:$U82,AA$2)</f>
        <v>0</v>
      </c>
      <c r="AB82" cm="1">
        <f t="array" aca="1" ref="AB82" ca="1">SumCellsByColor($B82:$U82,AB$2)</f>
        <v>580900</v>
      </c>
      <c r="AC82" cm="1">
        <f t="array" aca="1" ref="AC82" ca="1">SumCellsByColor($B82:$U82,AC$2)</f>
        <v>0</v>
      </c>
      <c r="AD82" cm="1">
        <f t="array" aca="1" ref="AD82" ca="1">IFERROR(SumCellsByColor($B82:$U82,AD$2), 0)</f>
        <v>0</v>
      </c>
      <c r="AE82" t="e" cm="1">
        <f t="array" aca="1" ref="AE82" ca="1">SumCellsByColor($B82:$U82,AE$2)</f>
        <v>#VALUE!</v>
      </c>
      <c r="AF82">
        <f t="shared" ca="1" si="10"/>
        <v>0.19777258161821482</v>
      </c>
      <c r="AG82">
        <f t="shared" ca="1" si="11"/>
        <v>0.77662082273938693</v>
      </c>
      <c r="AH82">
        <f t="shared" ca="1" si="12"/>
        <v>0.19777258161821482</v>
      </c>
      <c r="AI82">
        <f t="shared" ca="1" si="13"/>
        <v>0.77662082273938693</v>
      </c>
      <c r="AJ82">
        <f t="shared" ca="1" si="14"/>
        <v>0</v>
      </c>
      <c r="AK82">
        <f t="shared" si="15"/>
        <v>0</v>
      </c>
    </row>
    <row r="83" spans="1:37">
      <c r="A83" s="2" t="s">
        <v>135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>
        <v>4.0599999999999996</v>
      </c>
      <c r="W83">
        <v>81663000</v>
      </c>
      <c r="X83">
        <f t="shared" si="8"/>
        <v>0</v>
      </c>
      <c r="Y83">
        <f t="shared" si="9"/>
        <v>81663000</v>
      </c>
      <c r="Z83" cm="1">
        <f t="array" aca="1" ref="Z83" ca="1">SumCellsByColor($B83:$U83,Z$2)</f>
        <v>0</v>
      </c>
      <c r="AA83" cm="1">
        <f t="array" aca="1" ref="AA83" ca="1">SumCellsByColor($B83:$U83,AA$2)</f>
        <v>0</v>
      </c>
      <c r="AB83" cm="1">
        <f t="array" aca="1" ref="AB83" ca="1">SumCellsByColor($B83:$U83,AB$2)</f>
        <v>0</v>
      </c>
      <c r="AC83" cm="1">
        <f t="array" aca="1" ref="AC83" ca="1">SumCellsByColor($B83:$U83,AC$2)</f>
        <v>0</v>
      </c>
      <c r="AD83" cm="1">
        <f t="array" aca="1" ref="AD83" ca="1">IFERROR(SumCellsByColor($B83:$U83,AD$2), 0)</f>
        <v>0</v>
      </c>
      <c r="AE83" t="e" cm="1">
        <f t="array" aca="1" ref="AE83" ca="1">SumCellsByColor($B83:$U83,AE$2)</f>
        <v>#VALUE!</v>
      </c>
      <c r="AF83" t="e">
        <f t="shared" ca="1" si="10"/>
        <v>#DIV/0!</v>
      </c>
      <c r="AG83" t="e">
        <f t="shared" ca="1" si="11"/>
        <v>#DIV/0!</v>
      </c>
      <c r="AH83" t="e">
        <f t="shared" ca="1" si="12"/>
        <v>#DIV/0!</v>
      </c>
      <c r="AI83" t="e">
        <f t="shared" ca="1" si="13"/>
        <v>#DIV/0!</v>
      </c>
      <c r="AJ83" t="e">
        <f t="shared" ca="1" si="14"/>
        <v>#DIV/0!</v>
      </c>
      <c r="AK83">
        <f t="shared" si="15"/>
        <v>1</v>
      </c>
    </row>
    <row r="84" spans="1:37">
      <c r="A84" s="2" t="s">
        <v>136</v>
      </c>
      <c r="B84" s="3" t="s">
        <v>636</v>
      </c>
      <c r="C84" s="3">
        <v>27433000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>
        <v>5.14</v>
      </c>
      <c r="W84">
        <v>27433000</v>
      </c>
      <c r="X84">
        <f t="shared" si="8"/>
        <v>27433000</v>
      </c>
      <c r="Y84">
        <f t="shared" si="9"/>
        <v>0</v>
      </c>
      <c r="Z84" cm="1">
        <f t="array" aca="1" ref="Z84" ca="1">SumCellsByColor($B84:$U84,Z$2)</f>
        <v>27433000</v>
      </c>
      <c r="AA84" cm="1">
        <f t="array" aca="1" ref="AA84" ca="1">SumCellsByColor($B84:$U84,AA$2)</f>
        <v>0</v>
      </c>
      <c r="AB84" cm="1">
        <f t="array" aca="1" ref="AB84" ca="1">SumCellsByColor($B84:$U84,AB$2)</f>
        <v>0</v>
      </c>
      <c r="AC84" cm="1">
        <f t="array" aca="1" ref="AC84" ca="1">SumCellsByColor($B84:$U84,AC$2)</f>
        <v>0</v>
      </c>
      <c r="AD84" cm="1">
        <f t="array" aca="1" ref="AD84" ca="1">IFERROR(SumCellsByColor($B84:$U84,AD$2), 0)</f>
        <v>0</v>
      </c>
      <c r="AE84" t="e" cm="1">
        <f t="array" aca="1" ref="AE84" ca="1">SumCellsByColor($B84:$U84,AE$2)</f>
        <v>#VALUE!</v>
      </c>
      <c r="AF84">
        <f t="shared" ca="1" si="10"/>
        <v>0</v>
      </c>
      <c r="AG84">
        <f t="shared" ca="1" si="11"/>
        <v>1</v>
      </c>
      <c r="AH84">
        <f t="shared" ca="1" si="12"/>
        <v>0</v>
      </c>
      <c r="AI84">
        <f t="shared" ca="1" si="13"/>
        <v>1</v>
      </c>
      <c r="AJ84">
        <f t="shared" ca="1" si="14"/>
        <v>0</v>
      </c>
      <c r="AK84">
        <f t="shared" si="15"/>
        <v>0</v>
      </c>
    </row>
    <row r="85" spans="1:37">
      <c r="A85" s="2" t="s">
        <v>137</v>
      </c>
      <c r="B85" s="3" t="s">
        <v>636</v>
      </c>
      <c r="C85" s="3">
        <v>4429905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>
        <v>2.5</v>
      </c>
      <c r="W85">
        <v>4429905</v>
      </c>
      <c r="X85">
        <f t="shared" si="8"/>
        <v>4429905</v>
      </c>
      <c r="Y85">
        <f t="shared" si="9"/>
        <v>0</v>
      </c>
      <c r="Z85" cm="1">
        <f t="array" aca="1" ref="Z85" ca="1">SumCellsByColor($B85:$U85,Z$2)</f>
        <v>4429905</v>
      </c>
      <c r="AA85" cm="1">
        <f t="array" aca="1" ref="AA85" ca="1">SumCellsByColor($B85:$U85,AA$2)</f>
        <v>0</v>
      </c>
      <c r="AB85" cm="1">
        <f t="array" aca="1" ref="AB85" ca="1">SumCellsByColor($B85:$U85,AB$2)</f>
        <v>0</v>
      </c>
      <c r="AC85" cm="1">
        <f t="array" aca="1" ref="AC85" ca="1">SumCellsByColor($B85:$U85,AC$2)</f>
        <v>0</v>
      </c>
      <c r="AD85" cm="1">
        <f t="array" aca="1" ref="AD85" ca="1">IFERROR(SumCellsByColor($B85:$U85,AD$2), 0)</f>
        <v>0</v>
      </c>
      <c r="AE85" t="e" cm="1">
        <f t="array" aca="1" ref="AE85" ca="1">SumCellsByColor($B85:$U85,AE$2)</f>
        <v>#VALUE!</v>
      </c>
      <c r="AF85">
        <f t="shared" ca="1" si="10"/>
        <v>0</v>
      </c>
      <c r="AG85">
        <f t="shared" ca="1" si="11"/>
        <v>1</v>
      </c>
      <c r="AH85">
        <f t="shared" ca="1" si="12"/>
        <v>0</v>
      </c>
      <c r="AI85">
        <f t="shared" ca="1" si="13"/>
        <v>1</v>
      </c>
      <c r="AJ85">
        <f t="shared" ca="1" si="14"/>
        <v>0</v>
      </c>
      <c r="AK85">
        <f t="shared" si="15"/>
        <v>0</v>
      </c>
    </row>
    <row r="86" spans="1:37">
      <c r="A86" s="2" t="s">
        <v>138</v>
      </c>
      <c r="B86" s="3" t="s">
        <v>636</v>
      </c>
      <c r="C86" s="3">
        <v>1623113</v>
      </c>
      <c r="D86" t="e">
        <v>#N/A</v>
      </c>
      <c r="E86" t="e">
        <v>#N/A</v>
      </c>
      <c r="F86" s="5" t="s">
        <v>23</v>
      </c>
      <c r="G86" s="5">
        <v>631024</v>
      </c>
      <c r="H86" t="s">
        <v>30</v>
      </c>
      <c r="I86">
        <v>26769</v>
      </c>
      <c r="J86" t="s">
        <v>58</v>
      </c>
      <c r="K86">
        <v>141594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>
        <v>32.6</v>
      </c>
      <c r="W86">
        <v>2422500</v>
      </c>
      <c r="X86">
        <f t="shared" si="8"/>
        <v>2422500</v>
      </c>
      <c r="Y86">
        <f t="shared" si="9"/>
        <v>0</v>
      </c>
      <c r="Z86" cm="1">
        <f t="array" aca="1" ref="Z86" ca="1">SumCellsByColor($B86:$U86,Z$2)</f>
        <v>1623113</v>
      </c>
      <c r="AA86" cm="1">
        <f t="array" aca="1" ref="AA86" ca="1">SumCellsByColor($B86:$U86,AA$2)</f>
        <v>0</v>
      </c>
      <c r="AB86" cm="1">
        <f t="array" aca="1" ref="AB86" ca="1">SumCellsByColor($B86:$U86,AB$2)</f>
        <v>631024</v>
      </c>
      <c r="AC86" cm="1">
        <f t="array" aca="1" ref="AC86" ca="1">SumCellsByColor($B86:$U86,AC$2)</f>
        <v>0</v>
      </c>
      <c r="AD86" cm="1">
        <f t="array" aca="1" ref="AD86" ca="1">IFERROR(SumCellsByColor($B86:$U86,AD$2), 0)</f>
        <v>0</v>
      </c>
      <c r="AE86" t="e" cm="1">
        <f t="array" aca="1" ref="AE86" ca="1">SumCellsByColor($B86:$U86,AE$2)</f>
        <v>#VALUE!</v>
      </c>
      <c r="AF86">
        <f t="shared" ca="1" si="10"/>
        <v>0.26048462332301342</v>
      </c>
      <c r="AG86">
        <f t="shared" ca="1" si="11"/>
        <v>0.6700156862745098</v>
      </c>
      <c r="AH86">
        <f t="shared" ca="1" si="12"/>
        <v>0.26048462332301342</v>
      </c>
      <c r="AI86">
        <f t="shared" ca="1" si="13"/>
        <v>0.6700156862745098</v>
      </c>
      <c r="AJ86">
        <f t="shared" ca="1" si="14"/>
        <v>0</v>
      </c>
      <c r="AK86">
        <f t="shared" si="15"/>
        <v>0</v>
      </c>
    </row>
    <row r="87" spans="1:37">
      <c r="A87" s="2" t="s">
        <v>139</v>
      </c>
      <c r="B87" s="3" t="s">
        <v>636</v>
      </c>
      <c r="C87" s="3">
        <v>4317800</v>
      </c>
      <c r="D87" t="e">
        <v>#N/A</v>
      </c>
      <c r="E87" t="e">
        <v>#N/A</v>
      </c>
      <c r="F87" s="5" t="s">
        <v>23</v>
      </c>
      <c r="G87" s="5">
        <v>1350200</v>
      </c>
      <c r="H87" t="s">
        <v>30</v>
      </c>
      <c r="I87">
        <v>335100</v>
      </c>
      <c r="J87" t="s">
        <v>36</v>
      </c>
      <c r="K87">
        <v>0</v>
      </c>
      <c r="L87" t="s">
        <v>25</v>
      </c>
      <c r="M87">
        <v>520600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>
        <v>10.72</v>
      </c>
      <c r="W87">
        <v>6523700</v>
      </c>
      <c r="X87">
        <f t="shared" si="8"/>
        <v>6523700</v>
      </c>
      <c r="Y87">
        <f t="shared" si="9"/>
        <v>0</v>
      </c>
      <c r="Z87" cm="1">
        <f t="array" aca="1" ref="Z87" ca="1">SumCellsByColor($B87:$U87,Z$2)</f>
        <v>4317800</v>
      </c>
      <c r="AA87" cm="1">
        <f t="array" aca="1" ref="AA87" ca="1">SumCellsByColor($B87:$U87,AA$2)</f>
        <v>0</v>
      </c>
      <c r="AB87" cm="1">
        <f t="array" aca="1" ref="AB87" ca="1">SumCellsByColor($B87:$U87,AB$2)</f>
        <v>1350200</v>
      </c>
      <c r="AC87" cm="1">
        <f t="array" aca="1" ref="AC87" ca="1">SumCellsByColor($B87:$U87,AC$2)</f>
        <v>0</v>
      </c>
      <c r="AD87" cm="1">
        <f t="array" aca="1" ref="AD87" ca="1">IFERROR(SumCellsByColor($B87:$U87,AD$2), 0)</f>
        <v>0</v>
      </c>
      <c r="AE87" t="e" cm="1">
        <f t="array" aca="1" ref="AE87" ca="1">SumCellsByColor($B87:$U87,AE$2)</f>
        <v>#VALUE!</v>
      </c>
      <c r="AF87">
        <f t="shared" ca="1" si="10"/>
        <v>0.20696843815626101</v>
      </c>
      <c r="AG87">
        <f t="shared" ca="1" si="11"/>
        <v>0.66186366632432514</v>
      </c>
      <c r="AH87">
        <f t="shared" ca="1" si="12"/>
        <v>0.20696843815626101</v>
      </c>
      <c r="AI87">
        <f t="shared" ca="1" si="13"/>
        <v>0.66186366632432514</v>
      </c>
      <c r="AJ87">
        <f t="shared" ca="1" si="14"/>
        <v>0</v>
      </c>
      <c r="AK87">
        <f t="shared" si="15"/>
        <v>0</v>
      </c>
    </row>
    <row r="88" spans="1:37">
      <c r="A88" s="2" t="s">
        <v>140</v>
      </c>
      <c r="B88" s="3" t="s">
        <v>636</v>
      </c>
      <c r="C88" s="3">
        <v>1191386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>
        <v>30.39</v>
      </c>
      <c r="W88">
        <v>1191386</v>
      </c>
      <c r="X88">
        <f t="shared" si="8"/>
        <v>1191386</v>
      </c>
      <c r="Y88">
        <f t="shared" si="9"/>
        <v>0</v>
      </c>
      <c r="Z88" cm="1">
        <f t="array" aca="1" ref="Z88" ca="1">SumCellsByColor($B88:$U88,Z$2)</f>
        <v>1191386</v>
      </c>
      <c r="AA88" cm="1">
        <f t="array" aca="1" ref="AA88" ca="1">SumCellsByColor($B88:$U88,AA$2)</f>
        <v>0</v>
      </c>
      <c r="AB88" cm="1">
        <f t="array" aca="1" ref="AB88" ca="1">SumCellsByColor($B88:$U88,AB$2)</f>
        <v>0</v>
      </c>
      <c r="AC88" cm="1">
        <f t="array" aca="1" ref="AC88" ca="1">SumCellsByColor($B88:$U88,AC$2)</f>
        <v>0</v>
      </c>
      <c r="AD88" cm="1">
        <f t="array" aca="1" ref="AD88" ca="1">IFERROR(SumCellsByColor($B88:$U88,AD$2), 0)</f>
        <v>0</v>
      </c>
      <c r="AE88" t="e" cm="1">
        <f t="array" aca="1" ref="AE88" ca="1">SumCellsByColor($B88:$U88,AE$2)</f>
        <v>#VALUE!</v>
      </c>
      <c r="AF88">
        <f t="shared" ca="1" si="10"/>
        <v>0</v>
      </c>
      <c r="AG88">
        <f t="shared" ca="1" si="11"/>
        <v>1</v>
      </c>
      <c r="AH88">
        <f t="shared" ca="1" si="12"/>
        <v>0</v>
      </c>
      <c r="AI88">
        <f t="shared" ca="1" si="13"/>
        <v>1</v>
      </c>
      <c r="AJ88">
        <f t="shared" ca="1" si="14"/>
        <v>0</v>
      </c>
      <c r="AK88">
        <f t="shared" si="15"/>
        <v>0</v>
      </c>
    </row>
    <row r="89" spans="1:37">
      <c r="A89" s="2" t="s">
        <v>141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>
        <v>13.85</v>
      </c>
      <c r="W89">
        <v>4420019</v>
      </c>
      <c r="X89">
        <f t="shared" si="8"/>
        <v>0</v>
      </c>
      <c r="Y89">
        <f t="shared" si="9"/>
        <v>4420019</v>
      </c>
      <c r="Z89" cm="1">
        <f t="array" aca="1" ref="Z89" ca="1">SumCellsByColor($B89:$U89,Z$2)</f>
        <v>0</v>
      </c>
      <c r="AA89" cm="1">
        <f t="array" aca="1" ref="AA89" ca="1">SumCellsByColor($B89:$U89,AA$2)</f>
        <v>0</v>
      </c>
      <c r="AB89" cm="1">
        <f t="array" aca="1" ref="AB89" ca="1">SumCellsByColor($B89:$U89,AB$2)</f>
        <v>0</v>
      </c>
      <c r="AC89" cm="1">
        <f t="array" aca="1" ref="AC89" ca="1">SumCellsByColor($B89:$U89,AC$2)</f>
        <v>0</v>
      </c>
      <c r="AD89" cm="1">
        <f t="array" aca="1" ref="AD89" ca="1">IFERROR(SumCellsByColor($B89:$U89,AD$2), 0)</f>
        <v>0</v>
      </c>
      <c r="AE89" t="e" cm="1">
        <f t="array" aca="1" ref="AE89" ca="1">SumCellsByColor($B89:$U89,AE$2)</f>
        <v>#VALUE!</v>
      </c>
      <c r="AF89" t="e">
        <f t="shared" ca="1" si="10"/>
        <v>#DIV/0!</v>
      </c>
      <c r="AG89" t="e">
        <f t="shared" ca="1" si="11"/>
        <v>#DIV/0!</v>
      </c>
      <c r="AH89" t="e">
        <f t="shared" ca="1" si="12"/>
        <v>#DIV/0!</v>
      </c>
      <c r="AI89" t="e">
        <f t="shared" ca="1" si="13"/>
        <v>#DIV/0!</v>
      </c>
      <c r="AJ89" t="e">
        <f t="shared" ca="1" si="14"/>
        <v>#DIV/0!</v>
      </c>
      <c r="AK89">
        <f t="shared" si="15"/>
        <v>1</v>
      </c>
    </row>
    <row r="90" spans="1:37">
      <c r="A90" s="2" t="s">
        <v>142</v>
      </c>
      <c r="B90" s="3" t="s">
        <v>636</v>
      </c>
      <c r="C90" s="3">
        <v>38448000</v>
      </c>
      <c r="D90" t="e">
        <v>#N/A</v>
      </c>
      <c r="E90" t="e">
        <v>#N/A</v>
      </c>
      <c r="F90" t="s">
        <v>58</v>
      </c>
      <c r="G90">
        <v>5576000</v>
      </c>
      <c r="H90" s="5" t="s">
        <v>23</v>
      </c>
      <c r="I90" s="5">
        <v>3622000</v>
      </c>
      <c r="J90" t="s">
        <v>146</v>
      </c>
      <c r="K90">
        <v>3324000</v>
      </c>
      <c r="L90" t="s">
        <v>145</v>
      </c>
      <c r="M90">
        <v>1362000</v>
      </c>
      <c r="N90" t="s">
        <v>144</v>
      </c>
      <c r="O90">
        <v>1011000</v>
      </c>
      <c r="P90" t="s">
        <v>36</v>
      </c>
      <c r="Q90">
        <v>833000</v>
      </c>
      <c r="R90" t="s">
        <v>7</v>
      </c>
      <c r="S90">
        <v>669000</v>
      </c>
      <c r="T90" t="e">
        <v>#N/A</v>
      </c>
      <c r="U90" t="e">
        <v>#N/A</v>
      </c>
      <c r="V90">
        <v>10.72</v>
      </c>
      <c r="W90">
        <v>54845000</v>
      </c>
      <c r="X90">
        <f t="shared" si="8"/>
        <v>54845000</v>
      </c>
      <c r="Y90">
        <f t="shared" si="9"/>
        <v>0</v>
      </c>
      <c r="Z90" cm="1">
        <f t="array" aca="1" ref="Z90" ca="1">SumCellsByColor($B90:$U90,Z$2)</f>
        <v>38448000</v>
      </c>
      <c r="AA90" cm="1">
        <f t="array" aca="1" ref="AA90" ca="1">SumCellsByColor($B90:$U90,AA$2)</f>
        <v>0</v>
      </c>
      <c r="AB90" cm="1">
        <f t="array" aca="1" ref="AB90" ca="1">SumCellsByColor($B90:$U90,AB$2)</f>
        <v>3622000</v>
      </c>
      <c r="AC90" cm="1">
        <f t="array" aca="1" ref="AC90" ca="1">SumCellsByColor($B90:$U90,AC$2)</f>
        <v>0</v>
      </c>
      <c r="AD90" cm="1">
        <f t="array" aca="1" ref="AD90" ca="1">IFERROR(SumCellsByColor($B90:$U90,AD$2), 0)</f>
        <v>0</v>
      </c>
      <c r="AE90" t="e" cm="1">
        <f t="array" aca="1" ref="AE90" ca="1">SumCellsByColor($B90:$U90,AE$2)</f>
        <v>#VALUE!</v>
      </c>
      <c r="AF90">
        <f t="shared" ca="1" si="10"/>
        <v>6.6040660041936372E-2</v>
      </c>
      <c r="AG90">
        <f t="shared" ca="1" si="11"/>
        <v>0.70103017595040573</v>
      </c>
      <c r="AH90">
        <f t="shared" ca="1" si="12"/>
        <v>6.6040660041936372E-2</v>
      </c>
      <c r="AI90">
        <f t="shared" ca="1" si="13"/>
        <v>0.70103017595040573</v>
      </c>
      <c r="AJ90">
        <f t="shared" ca="1" si="14"/>
        <v>0</v>
      </c>
      <c r="AK90">
        <f t="shared" si="15"/>
        <v>0</v>
      </c>
    </row>
    <row r="91" spans="1:37">
      <c r="A91" s="2" t="s">
        <v>147</v>
      </c>
      <c r="B91" s="3" t="s">
        <v>636</v>
      </c>
      <c r="C91" s="3">
        <v>892180</v>
      </c>
      <c r="D91" t="e">
        <v>#N/A</v>
      </c>
      <c r="E91" t="e">
        <v>#N/A</v>
      </c>
      <c r="F91" s="10" t="s">
        <v>33</v>
      </c>
      <c r="G91" s="10">
        <v>42299</v>
      </c>
      <c r="H91" s="10" t="s">
        <v>723</v>
      </c>
      <c r="I91" s="10">
        <v>28181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>
        <v>7.11</v>
      </c>
      <c r="W91">
        <v>962660</v>
      </c>
      <c r="X91">
        <f t="shared" si="8"/>
        <v>962660</v>
      </c>
      <c r="Y91">
        <f t="shared" si="9"/>
        <v>0</v>
      </c>
      <c r="Z91" cm="1">
        <f t="array" aca="1" ref="Z91" ca="1">SumCellsByColor($B91:$U91,Z$2)</f>
        <v>892180</v>
      </c>
      <c r="AA91" cm="1">
        <f t="array" aca="1" ref="AA91" ca="1">SumCellsByColor($B91:$U91,AA$2)</f>
        <v>0</v>
      </c>
      <c r="AB91" cm="1">
        <f t="array" aca="1" ref="AB91" ca="1">SumCellsByColor($B91:$U91,AB$2)</f>
        <v>0</v>
      </c>
      <c r="AC91" cm="1">
        <f t="array" aca="1" ref="AC91" ca="1">SumCellsByColor($B91:$U91,AC$2)</f>
        <v>0</v>
      </c>
      <c r="AD91" cm="1">
        <f t="array" aca="1" ref="AD91" ca="1">IFERROR(SumCellsByColor($B91:$U91,AD$2), 0)</f>
        <v>70480</v>
      </c>
      <c r="AE91" t="e" cm="1">
        <f t="array" aca="1" ref="AE91" ca="1">SumCellsByColor($B91:$U91,AE$2)</f>
        <v>#VALUE!</v>
      </c>
      <c r="AF91">
        <f t="shared" ca="1" si="10"/>
        <v>7.3213803419691276E-2</v>
      </c>
      <c r="AG91">
        <f t="shared" ca="1" si="11"/>
        <v>0.9267861965803087</v>
      </c>
      <c r="AH91">
        <f t="shared" ca="1" si="12"/>
        <v>7.3213803419691276E-2</v>
      </c>
      <c r="AI91">
        <f t="shared" ca="1" si="13"/>
        <v>0.9267861965803087</v>
      </c>
      <c r="AJ91">
        <f t="shared" ca="1" si="14"/>
        <v>0</v>
      </c>
      <c r="AK91">
        <f t="shared" si="15"/>
        <v>0</v>
      </c>
    </row>
    <row r="92" spans="1:37">
      <c r="A92" s="2" t="s">
        <v>148</v>
      </c>
      <c r="B92" s="3" t="s">
        <v>636</v>
      </c>
      <c r="C92" s="3">
        <v>1425620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>
        <v>41.85</v>
      </c>
      <c r="W92">
        <v>1425620</v>
      </c>
      <c r="X92">
        <f t="shared" si="8"/>
        <v>1425620</v>
      </c>
      <c r="Y92">
        <f t="shared" si="9"/>
        <v>0</v>
      </c>
      <c r="Z92" cm="1">
        <f t="array" aca="1" ref="Z92" ca="1">SumCellsByColor($B92:$U92,Z$2)</f>
        <v>1425620</v>
      </c>
      <c r="AA92" cm="1">
        <f t="array" aca="1" ref="AA92" ca="1">SumCellsByColor($B92:$U92,AA$2)</f>
        <v>0</v>
      </c>
      <c r="AB92" cm="1">
        <f t="array" aca="1" ref="AB92" ca="1">SumCellsByColor($B92:$U92,AB$2)</f>
        <v>0</v>
      </c>
      <c r="AC92" cm="1">
        <f t="array" aca="1" ref="AC92" ca="1">SumCellsByColor($B92:$U92,AC$2)</f>
        <v>0</v>
      </c>
      <c r="AD92" cm="1">
        <f t="array" aca="1" ref="AD92" ca="1">IFERROR(SumCellsByColor($B92:$U92,AD$2), 0)</f>
        <v>0</v>
      </c>
      <c r="AE92" t="e" cm="1">
        <f t="array" aca="1" ref="AE92" ca="1">SumCellsByColor($B92:$U92,AE$2)</f>
        <v>#VALUE!</v>
      </c>
      <c r="AF92">
        <f t="shared" ca="1" si="10"/>
        <v>0</v>
      </c>
      <c r="AG92">
        <f t="shared" ca="1" si="11"/>
        <v>1</v>
      </c>
      <c r="AH92">
        <f t="shared" ca="1" si="12"/>
        <v>0</v>
      </c>
      <c r="AI92">
        <f t="shared" ca="1" si="13"/>
        <v>1</v>
      </c>
      <c r="AJ92">
        <f t="shared" ca="1" si="14"/>
        <v>0</v>
      </c>
      <c r="AK92">
        <f t="shared" si="15"/>
        <v>0</v>
      </c>
    </row>
    <row r="93" spans="1:37">
      <c r="A93" s="2" t="s">
        <v>149</v>
      </c>
      <c r="B93" s="3" t="s">
        <v>636</v>
      </c>
      <c r="C93" s="3">
        <v>3852000</v>
      </c>
      <c r="D93" t="e">
        <v>#N/A</v>
      </c>
      <c r="E93" t="e">
        <v>#N/A</v>
      </c>
      <c r="F93" s="5" t="s">
        <v>23</v>
      </c>
      <c r="G93" s="5">
        <v>1145000</v>
      </c>
      <c r="H93" t="s">
        <v>684</v>
      </c>
      <c r="I93">
        <v>643000</v>
      </c>
      <c r="J93" t="s">
        <v>47</v>
      </c>
      <c r="K93">
        <v>579000</v>
      </c>
      <c r="L93" t="s">
        <v>597</v>
      </c>
      <c r="M93">
        <v>64000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>
        <v>20.04</v>
      </c>
      <c r="W93">
        <v>6283000</v>
      </c>
      <c r="X93">
        <f t="shared" si="8"/>
        <v>6283000</v>
      </c>
      <c r="Y93">
        <f t="shared" si="9"/>
        <v>0</v>
      </c>
      <c r="Z93" cm="1">
        <f t="array" aca="1" ref="Z93" ca="1">SumCellsByColor($B93:$U93,Z$2)</f>
        <v>3852000</v>
      </c>
      <c r="AA93" cm="1">
        <f t="array" aca="1" ref="AA93" ca="1">SumCellsByColor($B93:$U93,AA$2)</f>
        <v>0</v>
      </c>
      <c r="AB93" cm="1">
        <f t="array" aca="1" ref="AB93" ca="1">SumCellsByColor($B93:$U93,AB$2)</f>
        <v>1145000</v>
      </c>
      <c r="AC93" cm="1">
        <f t="array" aca="1" ref="AC93" ca="1">SumCellsByColor($B93:$U93,AC$2)</f>
        <v>0</v>
      </c>
      <c r="AD93" cm="1">
        <f t="array" aca="1" ref="AD93" ca="1">IFERROR(SumCellsByColor($B93:$U93,AD$2), 0)</f>
        <v>0</v>
      </c>
      <c r="AE93" t="e" cm="1">
        <f t="array" aca="1" ref="AE93" ca="1">SumCellsByColor($B93:$U93,AE$2)</f>
        <v>#VALUE!</v>
      </c>
      <c r="AF93">
        <f t="shared" ca="1" si="10"/>
        <v>0.18223778449785136</v>
      </c>
      <c r="AG93">
        <f t="shared" ca="1" si="11"/>
        <v>0.61308292217093741</v>
      </c>
      <c r="AH93">
        <f t="shared" ca="1" si="12"/>
        <v>0.18223778449785136</v>
      </c>
      <c r="AI93">
        <f t="shared" ca="1" si="13"/>
        <v>0.61308292217093741</v>
      </c>
      <c r="AJ93">
        <f t="shared" ca="1" si="14"/>
        <v>0</v>
      </c>
      <c r="AK93">
        <f t="shared" si="15"/>
        <v>0</v>
      </c>
    </row>
    <row r="94" spans="1:37">
      <c r="A94" s="2" t="s">
        <v>150</v>
      </c>
      <c r="B94" s="3" t="s">
        <v>636</v>
      </c>
      <c r="C94" s="3">
        <v>10461000</v>
      </c>
      <c r="D94" t="e">
        <v>#N/A</v>
      </c>
      <c r="E94" t="e">
        <v>#N/A</v>
      </c>
      <c r="F94" s="6" t="s">
        <v>724</v>
      </c>
      <c r="G94" s="6">
        <v>5136000</v>
      </c>
      <c r="H94" t="s">
        <v>682</v>
      </c>
      <c r="I94">
        <v>2018000</v>
      </c>
      <c r="J94" t="s">
        <v>725</v>
      </c>
      <c r="K94">
        <v>1592000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>
        <v>14.27</v>
      </c>
      <c r="W94">
        <v>19207000</v>
      </c>
      <c r="X94">
        <f t="shared" si="8"/>
        <v>19207000</v>
      </c>
      <c r="Y94">
        <f t="shared" si="9"/>
        <v>0</v>
      </c>
      <c r="Z94" cm="1">
        <f t="array" aca="1" ref="Z94" ca="1">SumCellsByColor($B94:$U94,Z$2)</f>
        <v>10461000</v>
      </c>
      <c r="AA94" cm="1">
        <f t="array" aca="1" ref="AA94" ca="1">SumCellsByColor($B94:$U94,AA$2)</f>
        <v>0</v>
      </c>
      <c r="AB94" cm="1">
        <f t="array" aca="1" ref="AB94" ca="1">SumCellsByColor($B94:$U94,AB$2)</f>
        <v>0</v>
      </c>
      <c r="AC94" cm="1">
        <f t="array" aca="1" ref="AC94" ca="1">SumCellsByColor($B94:$U94,AC$2)</f>
        <v>5136000</v>
      </c>
      <c r="AD94" cm="1">
        <f t="array" aca="1" ref="AD94" ca="1">IFERROR(SumCellsByColor($B94:$U94,AD$2), 0)</f>
        <v>0</v>
      </c>
      <c r="AE94" t="e" cm="1">
        <f t="array" aca="1" ref="AE94" ca="1">SumCellsByColor($B94:$U94,AE$2)</f>
        <v>#VALUE!</v>
      </c>
      <c r="AF94">
        <f t="shared" ca="1" si="10"/>
        <v>0</v>
      </c>
      <c r="AG94">
        <f t="shared" ca="1" si="11"/>
        <v>0.5446451814442651</v>
      </c>
      <c r="AH94">
        <f t="shared" ca="1" si="12"/>
        <v>0.26740250950174416</v>
      </c>
      <c r="AI94">
        <f t="shared" ca="1" si="13"/>
        <v>0.5446451814442651</v>
      </c>
      <c r="AJ94">
        <f t="shared" ca="1" si="14"/>
        <v>0</v>
      </c>
      <c r="AK94">
        <f t="shared" si="15"/>
        <v>0</v>
      </c>
    </row>
    <row r="95" spans="1:37">
      <c r="A95" s="2" t="s">
        <v>153</v>
      </c>
      <c r="B95" s="3" t="s">
        <v>636</v>
      </c>
      <c r="C95" s="3">
        <v>1981725</v>
      </c>
      <c r="D95" t="e">
        <v>#N/A</v>
      </c>
      <c r="E95" t="e">
        <v>#N/A</v>
      </c>
      <c r="F95" t="s">
        <v>58</v>
      </c>
      <c r="G95">
        <v>475400</v>
      </c>
      <c r="H95" s="5" t="s">
        <v>23</v>
      </c>
      <c r="I95" s="5">
        <v>202980</v>
      </c>
      <c r="J95" t="s">
        <v>63</v>
      </c>
      <c r="K95">
        <v>10683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>
        <v>21.83</v>
      </c>
      <c r="W95">
        <v>2670788</v>
      </c>
      <c r="X95">
        <f t="shared" si="8"/>
        <v>2670788</v>
      </c>
      <c r="Y95">
        <f t="shared" si="9"/>
        <v>0</v>
      </c>
      <c r="Z95" cm="1">
        <f t="array" aca="1" ref="Z95" ca="1">SumCellsByColor($B95:$U95,Z$2)</f>
        <v>1981725</v>
      </c>
      <c r="AA95" cm="1">
        <f t="array" aca="1" ref="AA95" ca="1">SumCellsByColor($B95:$U95,AA$2)</f>
        <v>0</v>
      </c>
      <c r="AB95" cm="1">
        <f t="array" aca="1" ref="AB95" ca="1">SumCellsByColor($B95:$U95,AB$2)</f>
        <v>202980</v>
      </c>
      <c r="AC95" cm="1">
        <f t="array" aca="1" ref="AC95" ca="1">SumCellsByColor($B95:$U95,AC$2)</f>
        <v>0</v>
      </c>
      <c r="AD95" cm="1">
        <f t="array" aca="1" ref="AD95" ca="1">IFERROR(SumCellsByColor($B95:$U95,AD$2), 0)</f>
        <v>0</v>
      </c>
      <c r="AE95" t="e" cm="1">
        <f t="array" aca="1" ref="AE95" ca="1">SumCellsByColor($B95:$U95,AE$2)</f>
        <v>#VALUE!</v>
      </c>
      <c r="AF95">
        <f t="shared" ca="1" si="10"/>
        <v>7.6000041935189167E-2</v>
      </c>
      <c r="AG95">
        <f t="shared" ca="1" si="11"/>
        <v>0.74200011382408493</v>
      </c>
      <c r="AH95">
        <f t="shared" ca="1" si="12"/>
        <v>7.6000041935189167E-2</v>
      </c>
      <c r="AI95">
        <f t="shared" ca="1" si="13"/>
        <v>0.74200011382408493</v>
      </c>
      <c r="AJ95">
        <f t="shared" ca="1" si="14"/>
        <v>0</v>
      </c>
      <c r="AK95">
        <f t="shared" si="15"/>
        <v>0</v>
      </c>
    </row>
    <row r="96" spans="1:37">
      <c r="A96" s="2" t="s">
        <v>154</v>
      </c>
      <c r="B96" s="3" t="s">
        <v>636</v>
      </c>
      <c r="C96" s="3">
        <v>1822000</v>
      </c>
      <c r="D96" t="e">
        <v>#N/A</v>
      </c>
      <c r="E96" t="e">
        <v>#N/A</v>
      </c>
      <c r="F96" t="s">
        <v>63</v>
      </c>
      <c r="G96">
        <v>907000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>
        <v>14.58</v>
      </c>
      <c r="W96">
        <v>2312000</v>
      </c>
      <c r="X96">
        <f t="shared" si="8"/>
        <v>2729000</v>
      </c>
      <c r="Y96">
        <f t="shared" si="9"/>
        <v>-417000</v>
      </c>
      <c r="Z96" cm="1">
        <f t="array" aca="1" ref="Z96" ca="1">SumCellsByColor($B96:$U96,Z$2)</f>
        <v>1822000</v>
      </c>
      <c r="AA96" cm="1">
        <f t="array" aca="1" ref="AA96" ca="1">SumCellsByColor($B96:$U96,AA$2)</f>
        <v>0</v>
      </c>
      <c r="AB96" cm="1">
        <f t="array" aca="1" ref="AB96" ca="1">SumCellsByColor($B96:$U96,AB$2)</f>
        <v>0</v>
      </c>
      <c r="AC96" cm="1">
        <f t="array" aca="1" ref="AC96" ca="1">SumCellsByColor($B96:$U96,AC$2)</f>
        <v>0</v>
      </c>
      <c r="AD96" cm="1">
        <f t="array" aca="1" ref="AD96" ca="1">IFERROR(SumCellsByColor($B96:$U96,AD$2), 0)</f>
        <v>0</v>
      </c>
      <c r="AE96" t="e" cm="1">
        <f t="array" aca="1" ref="AE96" ca="1">SumCellsByColor($B96:$U96,AE$2)</f>
        <v>#VALUE!</v>
      </c>
      <c r="AF96">
        <f t="shared" ca="1" si="10"/>
        <v>0</v>
      </c>
      <c r="AG96">
        <f t="shared" ca="1" si="11"/>
        <v>0.66764382557713453</v>
      </c>
      <c r="AH96" t="str">
        <f t="shared" ca="1" si="12"/>
        <v>#N/A</v>
      </c>
      <c r="AI96">
        <f t="shared" ca="1" si="13"/>
        <v>0.66764382557713453</v>
      </c>
      <c r="AJ96">
        <f t="shared" ca="1" si="14"/>
        <v>1</v>
      </c>
      <c r="AK96">
        <f t="shared" si="15"/>
        <v>0</v>
      </c>
    </row>
    <row r="97" spans="1:37">
      <c r="A97" s="2" t="s">
        <v>155</v>
      </c>
      <c r="B97" s="3" t="s">
        <v>636</v>
      </c>
      <c r="C97" s="3">
        <v>3874600</v>
      </c>
      <c r="D97" t="e">
        <v>#N/A</v>
      </c>
      <c r="E97" t="e">
        <v>#N/A</v>
      </c>
      <c r="F97" t="s">
        <v>77</v>
      </c>
      <c r="G97">
        <v>2049200</v>
      </c>
      <c r="H97" t="s">
        <v>197</v>
      </c>
      <c r="I97">
        <v>0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>
        <v>8.41</v>
      </c>
      <c r="W97">
        <v>5923800</v>
      </c>
      <c r="X97">
        <f t="shared" si="8"/>
        <v>5923800</v>
      </c>
      <c r="Y97">
        <f t="shared" si="9"/>
        <v>0</v>
      </c>
      <c r="Z97" cm="1">
        <f t="array" aca="1" ref="Z97" ca="1">SumCellsByColor($B97:$U97,Z$2)</f>
        <v>3874600</v>
      </c>
      <c r="AA97" cm="1">
        <f t="array" aca="1" ref="AA97" ca="1">SumCellsByColor($B97:$U97,AA$2)</f>
        <v>0</v>
      </c>
      <c r="AB97" cm="1">
        <f t="array" aca="1" ref="AB97" ca="1">SumCellsByColor($B97:$U97,AB$2)</f>
        <v>0</v>
      </c>
      <c r="AC97" cm="1">
        <f t="array" aca="1" ref="AC97" ca="1">SumCellsByColor($B97:$U97,AC$2)</f>
        <v>0</v>
      </c>
      <c r="AD97" cm="1">
        <f t="array" aca="1" ref="AD97" ca="1">IFERROR(SumCellsByColor($B97:$U97,AD$2), 0)</f>
        <v>0</v>
      </c>
      <c r="AE97" t="e" cm="1">
        <f t="array" aca="1" ref="AE97" ca="1">SumCellsByColor($B97:$U97,AE$2)</f>
        <v>#VALUE!</v>
      </c>
      <c r="AF97">
        <f t="shared" ca="1" si="10"/>
        <v>0</v>
      </c>
      <c r="AG97">
        <f t="shared" ca="1" si="11"/>
        <v>0.65407339883183091</v>
      </c>
      <c r="AH97" t="str">
        <f t="shared" ca="1" si="12"/>
        <v>#N/A</v>
      </c>
      <c r="AI97">
        <f t="shared" ca="1" si="13"/>
        <v>0.65407339883183091</v>
      </c>
      <c r="AJ97">
        <f t="shared" ca="1" si="14"/>
        <v>1</v>
      </c>
      <c r="AK97">
        <f t="shared" si="15"/>
        <v>0</v>
      </c>
    </row>
    <row r="98" spans="1:37">
      <c r="A98" s="2" t="s">
        <v>156</v>
      </c>
      <c r="B98" s="3" t="s">
        <v>636</v>
      </c>
      <c r="C98" s="3">
        <v>12987000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>
        <v>20.54</v>
      </c>
      <c r="W98">
        <v>12987000</v>
      </c>
      <c r="X98">
        <f t="shared" si="8"/>
        <v>12987000</v>
      </c>
      <c r="Y98">
        <f t="shared" si="9"/>
        <v>0</v>
      </c>
      <c r="Z98" cm="1">
        <f t="array" aca="1" ref="Z98" ca="1">SumCellsByColor($B98:$U98,Z$2)</f>
        <v>12987000</v>
      </c>
      <c r="AA98" cm="1">
        <f t="array" aca="1" ref="AA98" ca="1">SumCellsByColor($B98:$U98,AA$2)</f>
        <v>0</v>
      </c>
      <c r="AB98" cm="1">
        <f t="array" aca="1" ref="AB98" ca="1">SumCellsByColor($B98:$U98,AB$2)</f>
        <v>0</v>
      </c>
      <c r="AC98" cm="1">
        <f t="array" aca="1" ref="AC98" ca="1">SumCellsByColor($B98:$U98,AC$2)</f>
        <v>0</v>
      </c>
      <c r="AD98" cm="1">
        <f t="array" aca="1" ref="AD98" ca="1">IFERROR(SumCellsByColor($B98:$U98,AD$2), 0)</f>
        <v>0</v>
      </c>
      <c r="AE98" t="e" cm="1">
        <f t="array" aca="1" ref="AE98" ca="1">SumCellsByColor($B98:$U98,AE$2)</f>
        <v>#VALUE!</v>
      </c>
      <c r="AF98">
        <f t="shared" ca="1" si="10"/>
        <v>0</v>
      </c>
      <c r="AG98">
        <f t="shared" ca="1" si="11"/>
        <v>1</v>
      </c>
      <c r="AH98">
        <f t="shared" ca="1" si="12"/>
        <v>0</v>
      </c>
      <c r="AI98">
        <f t="shared" ca="1" si="13"/>
        <v>1</v>
      </c>
      <c r="AJ98">
        <f t="shared" ca="1" si="14"/>
        <v>0</v>
      </c>
      <c r="AK98">
        <f t="shared" si="15"/>
        <v>0</v>
      </c>
    </row>
    <row r="99" spans="1:37">
      <c r="A99" s="2" t="s">
        <v>157</v>
      </c>
      <c r="B99" s="4" t="s">
        <v>334</v>
      </c>
      <c r="C99" s="4">
        <v>2011647</v>
      </c>
      <c r="D99" t="e">
        <v>#N/A</v>
      </c>
      <c r="E99" t="e">
        <v>#N/A</v>
      </c>
      <c r="F99" s="6" t="s">
        <v>120</v>
      </c>
      <c r="G99" s="6">
        <v>594081</v>
      </c>
      <c r="H99" t="s">
        <v>41</v>
      </c>
      <c r="I99">
        <v>177603</v>
      </c>
      <c r="J99" t="s">
        <v>726</v>
      </c>
      <c r="K99">
        <v>127310</v>
      </c>
      <c r="L99" t="s">
        <v>197</v>
      </c>
      <c r="M99">
        <v>0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>
        <v>10</v>
      </c>
      <c r="W99">
        <v>2910641</v>
      </c>
      <c r="X99">
        <f t="shared" si="8"/>
        <v>2910641</v>
      </c>
      <c r="Y99">
        <f t="shared" si="9"/>
        <v>0</v>
      </c>
      <c r="Z99" cm="1">
        <f t="array" aca="1" ref="Z99" ca="1">SumCellsByColor($B99:$U99,Z$2)</f>
        <v>0</v>
      </c>
      <c r="AA99" cm="1">
        <f t="array" aca="1" ref="AA99" ca="1">SumCellsByColor($B99:$U99,AA$2)</f>
        <v>2011647</v>
      </c>
      <c r="AB99" cm="1">
        <f t="array" aca="1" ref="AB99" ca="1">SumCellsByColor($B99:$U99,AB$2)</f>
        <v>0</v>
      </c>
      <c r="AC99" cm="1">
        <f t="array" aca="1" ref="AC99" ca="1">SumCellsByColor($B99:$U99,AC$2)</f>
        <v>594081</v>
      </c>
      <c r="AD99" cm="1">
        <f t="array" aca="1" ref="AD99" ca="1">IFERROR(SumCellsByColor($B99:$U99,AD$2), 0)</f>
        <v>0</v>
      </c>
      <c r="AE99" t="e" cm="1">
        <f t="array" aca="1" ref="AE99" ca="1">SumCellsByColor($B99:$U99,AE$2)</f>
        <v>#VALUE!</v>
      </c>
      <c r="AF99">
        <f t="shared" ca="1" si="10"/>
        <v>0</v>
      </c>
      <c r="AG99">
        <f t="shared" ca="1" si="11"/>
        <v>0</v>
      </c>
      <c r="AH99">
        <f t="shared" ca="1" si="12"/>
        <v>0.20410658683087335</v>
      </c>
      <c r="AI99">
        <f t="shared" ca="1" si="13"/>
        <v>0.69113538907752625</v>
      </c>
      <c r="AJ99">
        <f t="shared" ca="1" si="14"/>
        <v>0</v>
      </c>
      <c r="AK99">
        <f t="shared" si="15"/>
        <v>0</v>
      </c>
    </row>
    <row r="100" spans="1:37">
      <c r="A100" s="2" t="s">
        <v>158</v>
      </c>
      <c r="B100" s="3" t="s">
        <v>636</v>
      </c>
      <c r="C100" s="3">
        <v>1576900</v>
      </c>
      <c r="D100" t="e">
        <v>#N/A</v>
      </c>
      <c r="E100" t="e">
        <v>#N/A</v>
      </c>
      <c r="F100" t="s">
        <v>36</v>
      </c>
      <c r="G100">
        <v>199900</v>
      </c>
      <c r="H100" t="s">
        <v>30</v>
      </c>
      <c r="I100">
        <v>131600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>
        <v>12.19</v>
      </c>
      <c r="W100">
        <v>1908400</v>
      </c>
      <c r="X100">
        <f t="shared" si="8"/>
        <v>1908400</v>
      </c>
      <c r="Y100">
        <f t="shared" si="9"/>
        <v>0</v>
      </c>
      <c r="Z100" cm="1">
        <f t="array" aca="1" ref="Z100" ca="1">SumCellsByColor($B100:$U100,Z$2)</f>
        <v>1576900</v>
      </c>
      <c r="AA100" cm="1">
        <f t="array" aca="1" ref="AA100" ca="1">SumCellsByColor($B100:$U100,AA$2)</f>
        <v>0</v>
      </c>
      <c r="AB100" cm="1">
        <f t="array" aca="1" ref="AB100" ca="1">SumCellsByColor($B100:$U100,AB$2)</f>
        <v>0</v>
      </c>
      <c r="AC100" cm="1">
        <f t="array" aca="1" ref="AC100" ca="1">SumCellsByColor($B100:$U100,AC$2)</f>
        <v>0</v>
      </c>
      <c r="AD100" cm="1">
        <f t="array" aca="1" ref="AD100" ca="1">IFERROR(SumCellsByColor($B100:$U100,AD$2), 0)</f>
        <v>0</v>
      </c>
      <c r="AE100" t="e" cm="1">
        <f t="array" aca="1" ref="AE100" ca="1">SumCellsByColor($B100:$U100,AE$2)</f>
        <v>#VALUE!</v>
      </c>
      <c r="AF100">
        <f t="shared" ca="1" si="10"/>
        <v>0</v>
      </c>
      <c r="AG100">
        <f t="shared" ca="1" si="11"/>
        <v>0.82629427792915533</v>
      </c>
      <c r="AH100" t="str">
        <f t="shared" ca="1" si="12"/>
        <v>#N/A</v>
      </c>
      <c r="AI100">
        <f t="shared" ca="1" si="13"/>
        <v>0.82629427792915533</v>
      </c>
      <c r="AJ100">
        <f t="shared" ca="1" si="14"/>
        <v>1</v>
      </c>
      <c r="AK100">
        <f t="shared" si="15"/>
        <v>0</v>
      </c>
    </row>
    <row r="101" spans="1:37">
      <c r="A101" s="2" t="s">
        <v>159</v>
      </c>
      <c r="B101" s="3" t="s">
        <v>636</v>
      </c>
      <c r="C101" s="3">
        <v>5269526</v>
      </c>
      <c r="D101" t="e">
        <v>#N/A</v>
      </c>
      <c r="E101" t="e">
        <v>#N/A</v>
      </c>
      <c r="F101" t="s">
        <v>727</v>
      </c>
      <c r="G101">
        <v>419422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>
        <v>4.6399999999999997</v>
      </c>
      <c r="W101">
        <v>5688948</v>
      </c>
      <c r="X101">
        <f t="shared" si="8"/>
        <v>5688948</v>
      </c>
      <c r="Y101">
        <f t="shared" si="9"/>
        <v>0</v>
      </c>
      <c r="Z101" cm="1">
        <f t="array" aca="1" ref="Z101" ca="1">SumCellsByColor($B101:$U101,Z$2)</f>
        <v>5269526</v>
      </c>
      <c r="AA101" cm="1">
        <f t="array" aca="1" ref="AA101" ca="1">SumCellsByColor($B101:$U101,AA$2)</f>
        <v>0</v>
      </c>
      <c r="AB101" cm="1">
        <f t="array" aca="1" ref="AB101" ca="1">SumCellsByColor($B101:$U101,AB$2)</f>
        <v>0</v>
      </c>
      <c r="AC101" cm="1">
        <f t="array" aca="1" ref="AC101" ca="1">SumCellsByColor($B101:$U101,AC$2)</f>
        <v>0</v>
      </c>
      <c r="AD101" cm="1">
        <f t="array" aca="1" ref="AD101" ca="1">IFERROR(SumCellsByColor($B101:$U101,AD$2), 0)</f>
        <v>0</v>
      </c>
      <c r="AE101" t="e" cm="1">
        <f t="array" aca="1" ref="AE101" ca="1">SumCellsByColor($B101:$U101,AE$2)</f>
        <v>#VALUE!</v>
      </c>
      <c r="AF101">
        <f t="shared" ca="1" si="10"/>
        <v>0</v>
      </c>
      <c r="AG101">
        <f t="shared" ca="1" si="11"/>
        <v>0.92627424261919777</v>
      </c>
      <c r="AH101" t="str">
        <f t="shared" ca="1" si="12"/>
        <v>#N/A</v>
      </c>
      <c r="AI101">
        <f t="shared" ca="1" si="13"/>
        <v>0.92627424261919777</v>
      </c>
      <c r="AJ101">
        <f t="shared" ca="1" si="14"/>
        <v>1</v>
      </c>
      <c r="AK101">
        <f t="shared" si="15"/>
        <v>0</v>
      </c>
    </row>
    <row r="102" spans="1:37">
      <c r="A102" s="2" t="s">
        <v>160</v>
      </c>
      <c r="B102" s="3" t="s">
        <v>636</v>
      </c>
      <c r="C102" s="3">
        <v>16684000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>
        <v>4.38</v>
      </c>
      <c r="W102">
        <v>16386000</v>
      </c>
      <c r="X102">
        <f t="shared" si="8"/>
        <v>16684000</v>
      </c>
      <c r="Y102">
        <f t="shared" si="9"/>
        <v>-298000</v>
      </c>
      <c r="Z102" cm="1">
        <f t="array" aca="1" ref="Z102" ca="1">SumCellsByColor($B102:$U102,Z$2)</f>
        <v>16684000</v>
      </c>
      <c r="AA102" cm="1">
        <f t="array" aca="1" ref="AA102" ca="1">SumCellsByColor($B102:$U102,AA$2)</f>
        <v>0</v>
      </c>
      <c r="AB102" cm="1">
        <f t="array" aca="1" ref="AB102" ca="1">SumCellsByColor($B102:$U102,AB$2)</f>
        <v>0</v>
      </c>
      <c r="AC102" cm="1">
        <f t="array" aca="1" ref="AC102" ca="1">SumCellsByColor($B102:$U102,AC$2)</f>
        <v>0</v>
      </c>
      <c r="AD102" cm="1">
        <f t="array" aca="1" ref="AD102" ca="1">IFERROR(SumCellsByColor($B102:$U102,AD$2), 0)</f>
        <v>0</v>
      </c>
      <c r="AE102" t="e" cm="1">
        <f t="array" aca="1" ref="AE102" ca="1">SumCellsByColor($B102:$U102,AE$2)</f>
        <v>#VALUE!</v>
      </c>
      <c r="AF102">
        <f t="shared" ca="1" si="10"/>
        <v>0</v>
      </c>
      <c r="AG102">
        <f t="shared" ca="1" si="11"/>
        <v>1</v>
      </c>
      <c r="AH102">
        <f t="shared" ca="1" si="12"/>
        <v>0</v>
      </c>
      <c r="AI102">
        <f t="shared" ca="1" si="13"/>
        <v>1</v>
      </c>
      <c r="AJ102">
        <f t="shared" ca="1" si="14"/>
        <v>0</v>
      </c>
      <c r="AK102">
        <f t="shared" si="15"/>
        <v>0</v>
      </c>
    </row>
    <row r="103" spans="1:37">
      <c r="A103" s="2" t="s">
        <v>161</v>
      </c>
      <c r="B103" s="3" t="s">
        <v>636</v>
      </c>
      <c r="C103" s="3">
        <v>977296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>
        <v>44.12</v>
      </c>
      <c r="W103">
        <v>977296</v>
      </c>
      <c r="X103">
        <f t="shared" si="8"/>
        <v>977296</v>
      </c>
      <c r="Y103">
        <f t="shared" si="9"/>
        <v>0</v>
      </c>
      <c r="Z103" cm="1">
        <f t="array" aca="1" ref="Z103" ca="1">SumCellsByColor($B103:$U103,Z$2)</f>
        <v>977296</v>
      </c>
      <c r="AA103" cm="1">
        <f t="array" aca="1" ref="AA103" ca="1">SumCellsByColor($B103:$U103,AA$2)</f>
        <v>0</v>
      </c>
      <c r="AB103" cm="1">
        <f t="array" aca="1" ref="AB103" ca="1">SumCellsByColor($B103:$U103,AB$2)</f>
        <v>0</v>
      </c>
      <c r="AC103" cm="1">
        <f t="array" aca="1" ref="AC103" ca="1">SumCellsByColor($B103:$U103,AC$2)</f>
        <v>0</v>
      </c>
      <c r="AD103" cm="1">
        <f t="array" aca="1" ref="AD103" ca="1">IFERROR(SumCellsByColor($B103:$U103,AD$2), 0)</f>
        <v>0</v>
      </c>
      <c r="AE103" t="e" cm="1">
        <f t="array" aca="1" ref="AE103" ca="1">SumCellsByColor($B103:$U103,AE$2)</f>
        <v>#VALUE!</v>
      </c>
      <c r="AF103">
        <f t="shared" ca="1" si="10"/>
        <v>0</v>
      </c>
      <c r="AG103">
        <f t="shared" ca="1" si="11"/>
        <v>1</v>
      </c>
      <c r="AH103">
        <f t="shared" ca="1" si="12"/>
        <v>0</v>
      </c>
      <c r="AI103">
        <f t="shared" ca="1" si="13"/>
        <v>1</v>
      </c>
      <c r="AJ103">
        <f t="shared" ca="1" si="14"/>
        <v>0</v>
      </c>
      <c r="AK103">
        <f t="shared" si="15"/>
        <v>0</v>
      </c>
    </row>
    <row r="104" spans="1:37">
      <c r="A104" s="2" t="s">
        <v>162</v>
      </c>
      <c r="B104" s="3" t="s">
        <v>636</v>
      </c>
      <c r="C104" s="3">
        <v>5894000</v>
      </c>
      <c r="D104" t="e">
        <v>#N/A</v>
      </c>
      <c r="E104" t="e">
        <v>#N/A</v>
      </c>
      <c r="F104" t="s">
        <v>77</v>
      </c>
      <c r="G104">
        <v>394000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>
        <v>13.63</v>
      </c>
      <c r="W104">
        <v>6288000</v>
      </c>
      <c r="X104">
        <f t="shared" si="8"/>
        <v>6288000</v>
      </c>
      <c r="Y104">
        <f t="shared" si="9"/>
        <v>0</v>
      </c>
      <c r="Z104" cm="1">
        <f t="array" aca="1" ref="Z104" ca="1">SumCellsByColor($B104:$U104,Z$2)</f>
        <v>5894000</v>
      </c>
      <c r="AA104" cm="1">
        <f t="array" aca="1" ref="AA104" ca="1">SumCellsByColor($B104:$U104,AA$2)</f>
        <v>0</v>
      </c>
      <c r="AB104" cm="1">
        <f t="array" aca="1" ref="AB104" ca="1">SumCellsByColor($B104:$U104,AB$2)</f>
        <v>0</v>
      </c>
      <c r="AC104" cm="1">
        <f t="array" aca="1" ref="AC104" ca="1">SumCellsByColor($B104:$U104,AC$2)</f>
        <v>0</v>
      </c>
      <c r="AD104" cm="1">
        <f t="array" aca="1" ref="AD104" ca="1">IFERROR(SumCellsByColor($B104:$U104,AD$2), 0)</f>
        <v>0</v>
      </c>
      <c r="AE104" t="e" cm="1">
        <f t="array" aca="1" ref="AE104" ca="1">SumCellsByColor($B104:$U104,AE$2)</f>
        <v>#VALUE!</v>
      </c>
      <c r="AF104">
        <f t="shared" ca="1" si="10"/>
        <v>0</v>
      </c>
      <c r="AG104">
        <f t="shared" ca="1" si="11"/>
        <v>0.93734096692111957</v>
      </c>
      <c r="AH104" t="str">
        <f t="shared" ca="1" si="12"/>
        <v>#N/A</v>
      </c>
      <c r="AI104">
        <f t="shared" ca="1" si="13"/>
        <v>0.93734096692111957</v>
      </c>
      <c r="AJ104">
        <f t="shared" ca="1" si="14"/>
        <v>1</v>
      </c>
      <c r="AK104">
        <f t="shared" si="15"/>
        <v>0</v>
      </c>
    </row>
    <row r="105" spans="1:37">
      <c r="A105" s="2" t="s">
        <v>163</v>
      </c>
      <c r="B105" s="3" t="s">
        <v>636</v>
      </c>
      <c r="C105" s="3">
        <v>8618000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>
        <v>16.149999999999999</v>
      </c>
      <c r="W105">
        <v>8618000</v>
      </c>
      <c r="X105">
        <f t="shared" si="8"/>
        <v>8618000</v>
      </c>
      <c r="Y105">
        <f t="shared" si="9"/>
        <v>0</v>
      </c>
      <c r="Z105" cm="1">
        <f t="array" aca="1" ref="Z105" ca="1">SumCellsByColor($B105:$U105,Z$2)</f>
        <v>8618000</v>
      </c>
      <c r="AA105" cm="1">
        <f t="array" aca="1" ref="AA105" ca="1">SumCellsByColor($B105:$U105,AA$2)</f>
        <v>0</v>
      </c>
      <c r="AB105" cm="1">
        <f t="array" aca="1" ref="AB105" ca="1">SumCellsByColor($B105:$U105,AB$2)</f>
        <v>0</v>
      </c>
      <c r="AC105" cm="1">
        <f t="array" aca="1" ref="AC105" ca="1">SumCellsByColor($B105:$U105,AC$2)</f>
        <v>0</v>
      </c>
      <c r="AD105" cm="1">
        <f t="array" aca="1" ref="AD105" ca="1">IFERROR(SumCellsByColor($B105:$U105,AD$2), 0)</f>
        <v>0</v>
      </c>
      <c r="AE105" t="e" cm="1">
        <f t="array" aca="1" ref="AE105" ca="1">SumCellsByColor($B105:$U105,AE$2)</f>
        <v>#VALUE!</v>
      </c>
      <c r="AF105">
        <f t="shared" ca="1" si="10"/>
        <v>0</v>
      </c>
      <c r="AG105">
        <f t="shared" ca="1" si="11"/>
        <v>1</v>
      </c>
      <c r="AH105">
        <f t="shared" ca="1" si="12"/>
        <v>0</v>
      </c>
      <c r="AI105">
        <f t="shared" ca="1" si="13"/>
        <v>1</v>
      </c>
      <c r="AJ105">
        <f t="shared" ca="1" si="14"/>
        <v>0</v>
      </c>
      <c r="AK105">
        <f t="shared" si="15"/>
        <v>0</v>
      </c>
    </row>
    <row r="106" spans="1:37">
      <c r="A106" s="2" t="s">
        <v>164</v>
      </c>
      <c r="B106" s="3" t="s">
        <v>636</v>
      </c>
      <c r="C106" s="3">
        <v>3106396</v>
      </c>
      <c r="D106" t="e">
        <v>#N/A</v>
      </c>
      <c r="E106" t="e">
        <v>#N/A</v>
      </c>
      <c r="F106" s="5" t="s">
        <v>23</v>
      </c>
      <c r="G106" s="5">
        <v>188271</v>
      </c>
      <c r="H106" t="s">
        <v>36</v>
      </c>
      <c r="I106">
        <v>59672</v>
      </c>
      <c r="J106" t="s">
        <v>166</v>
      </c>
      <c r="K106">
        <v>22052</v>
      </c>
      <c r="L106" t="s">
        <v>58</v>
      </c>
      <c r="M106">
        <v>1150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>
        <v>15.8</v>
      </c>
      <c r="W106">
        <v>3257730</v>
      </c>
      <c r="X106">
        <f t="shared" si="8"/>
        <v>3377541</v>
      </c>
      <c r="Y106">
        <f t="shared" si="9"/>
        <v>-119811</v>
      </c>
      <c r="Z106" cm="1">
        <f t="array" aca="1" ref="Z106" ca="1">SumCellsByColor($B106:$U106,Z$2)</f>
        <v>3106396</v>
      </c>
      <c r="AA106" cm="1">
        <f t="array" aca="1" ref="AA106" ca="1">SumCellsByColor($B106:$U106,AA$2)</f>
        <v>0</v>
      </c>
      <c r="AB106" cm="1">
        <f t="array" aca="1" ref="AB106" ca="1">SumCellsByColor($B106:$U106,AB$2)</f>
        <v>188271</v>
      </c>
      <c r="AC106" cm="1">
        <f t="array" aca="1" ref="AC106" ca="1">SumCellsByColor($B106:$U106,AC$2)</f>
        <v>0</v>
      </c>
      <c r="AD106" cm="1">
        <f t="array" aca="1" ref="AD106" ca="1">IFERROR(SumCellsByColor($B106:$U106,AD$2), 0)</f>
        <v>0</v>
      </c>
      <c r="AE106" t="e" cm="1">
        <f t="array" aca="1" ref="AE106" ca="1">SumCellsByColor($B106:$U106,AE$2)</f>
        <v>#VALUE!</v>
      </c>
      <c r="AF106">
        <f t="shared" ca="1" si="10"/>
        <v>5.5742032443129481E-2</v>
      </c>
      <c r="AG106">
        <f t="shared" ca="1" si="11"/>
        <v>0.91972118177099849</v>
      </c>
      <c r="AH106">
        <f t="shared" ca="1" si="12"/>
        <v>5.5742032443129481E-2</v>
      </c>
      <c r="AI106">
        <f t="shared" ca="1" si="13"/>
        <v>0.91972118177099849</v>
      </c>
      <c r="AJ106">
        <f t="shared" ca="1" si="14"/>
        <v>0</v>
      </c>
      <c r="AK106">
        <f t="shared" si="15"/>
        <v>0</v>
      </c>
    </row>
    <row r="107" spans="1:37">
      <c r="A107" s="2" t="s">
        <v>167</v>
      </c>
      <c r="B107" s="3" t="s">
        <v>636</v>
      </c>
      <c r="C107" s="3">
        <v>37006200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>
        <v>4.9400000000000004</v>
      </c>
      <c r="W107">
        <v>37006200</v>
      </c>
      <c r="X107">
        <f t="shared" si="8"/>
        <v>37006200</v>
      </c>
      <c r="Y107">
        <f t="shared" si="9"/>
        <v>0</v>
      </c>
      <c r="Z107" cm="1">
        <f t="array" aca="1" ref="Z107" ca="1">SumCellsByColor($B107:$U107,Z$2)</f>
        <v>37006200</v>
      </c>
      <c r="AA107" cm="1">
        <f t="array" aca="1" ref="AA107" ca="1">SumCellsByColor($B107:$U107,AA$2)</f>
        <v>0</v>
      </c>
      <c r="AB107" cm="1">
        <f t="array" aca="1" ref="AB107" ca="1">SumCellsByColor($B107:$U107,AB$2)</f>
        <v>0</v>
      </c>
      <c r="AC107" cm="1">
        <f t="array" aca="1" ref="AC107" ca="1">SumCellsByColor($B107:$U107,AC$2)</f>
        <v>0</v>
      </c>
      <c r="AD107" cm="1">
        <f t="array" aca="1" ref="AD107" ca="1">IFERROR(SumCellsByColor($B107:$U107,AD$2), 0)</f>
        <v>0</v>
      </c>
      <c r="AE107" t="e" cm="1">
        <f t="array" aca="1" ref="AE107" ca="1">SumCellsByColor($B107:$U107,AE$2)</f>
        <v>#VALUE!</v>
      </c>
      <c r="AF107">
        <f t="shared" ca="1" si="10"/>
        <v>0</v>
      </c>
      <c r="AG107">
        <f t="shared" ca="1" si="11"/>
        <v>1</v>
      </c>
      <c r="AH107">
        <f t="shared" ca="1" si="12"/>
        <v>0</v>
      </c>
      <c r="AI107">
        <f t="shared" ca="1" si="13"/>
        <v>1</v>
      </c>
      <c r="AJ107">
        <f t="shared" ca="1" si="14"/>
        <v>0</v>
      </c>
      <c r="AK107">
        <f t="shared" si="15"/>
        <v>0</v>
      </c>
    </row>
    <row r="108" spans="1:37">
      <c r="A108" s="2" t="s">
        <v>168</v>
      </c>
      <c r="B108" s="3" t="s">
        <v>636</v>
      </c>
      <c r="C108" s="3">
        <v>2280000</v>
      </c>
      <c r="D108" t="e">
        <v>#N/A</v>
      </c>
      <c r="E108" t="e">
        <v>#N/A</v>
      </c>
      <c r="F108" s="5" t="s">
        <v>23</v>
      </c>
      <c r="G108" s="5">
        <v>1094000</v>
      </c>
      <c r="H108" t="s">
        <v>30</v>
      </c>
      <c r="I108">
        <v>628000</v>
      </c>
      <c r="J108" t="s">
        <v>301</v>
      </c>
      <c r="K108">
        <v>-472000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>
        <v>17.649999999999999</v>
      </c>
      <c r="W108">
        <v>3530000</v>
      </c>
      <c r="X108">
        <f t="shared" si="8"/>
        <v>4002000</v>
      </c>
      <c r="Y108">
        <f t="shared" si="9"/>
        <v>-472000</v>
      </c>
      <c r="Z108" cm="1">
        <f t="array" aca="1" ref="Z108" ca="1">SumCellsByColor($B108:$U108,Z$2)</f>
        <v>2280000</v>
      </c>
      <c r="AA108" cm="1">
        <f t="array" aca="1" ref="AA108" ca="1">SumCellsByColor($B108:$U108,AA$2)</f>
        <v>0</v>
      </c>
      <c r="AB108" cm="1">
        <f t="array" aca="1" ref="AB108" ca="1">SumCellsByColor($B108:$U108,AB$2)</f>
        <v>1094000</v>
      </c>
      <c r="AC108" cm="1">
        <f t="array" aca="1" ref="AC108" ca="1">SumCellsByColor($B108:$U108,AC$2)</f>
        <v>0</v>
      </c>
      <c r="AD108" cm="1">
        <f t="array" aca="1" ref="AD108" ca="1">IFERROR(SumCellsByColor($B108:$U108,AD$2), 0)</f>
        <v>0</v>
      </c>
      <c r="AE108" t="e" cm="1">
        <f t="array" aca="1" ref="AE108" ca="1">SumCellsByColor($B108:$U108,AE$2)</f>
        <v>#VALUE!</v>
      </c>
      <c r="AF108">
        <f t="shared" ca="1" si="10"/>
        <v>0.27336331834082961</v>
      </c>
      <c r="AG108">
        <f t="shared" ca="1" si="11"/>
        <v>0.56971514242878563</v>
      </c>
      <c r="AH108">
        <f t="shared" ca="1" si="12"/>
        <v>0.27336331834082961</v>
      </c>
      <c r="AI108">
        <f t="shared" ca="1" si="13"/>
        <v>0.56971514242878563</v>
      </c>
      <c r="AJ108">
        <f t="shared" ca="1" si="14"/>
        <v>0</v>
      </c>
      <c r="AK108">
        <f t="shared" si="15"/>
        <v>0</v>
      </c>
    </row>
    <row r="109" spans="1:37">
      <c r="A109" s="2" t="s">
        <v>169</v>
      </c>
      <c r="B109" s="3" t="s">
        <v>636</v>
      </c>
      <c r="C109" s="3">
        <v>682797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>
        <v>54.84</v>
      </c>
      <c r="W109">
        <v>682797</v>
      </c>
      <c r="X109">
        <f t="shared" si="8"/>
        <v>682797</v>
      </c>
      <c r="Y109">
        <f t="shared" si="9"/>
        <v>0</v>
      </c>
      <c r="Z109" cm="1">
        <f t="array" aca="1" ref="Z109" ca="1">SumCellsByColor($B109:$U109,Z$2)</f>
        <v>682797</v>
      </c>
      <c r="AA109" cm="1">
        <f t="array" aca="1" ref="AA109" ca="1">SumCellsByColor($B109:$U109,AA$2)</f>
        <v>0</v>
      </c>
      <c r="AB109" cm="1">
        <f t="array" aca="1" ref="AB109" ca="1">SumCellsByColor($B109:$U109,AB$2)</f>
        <v>0</v>
      </c>
      <c r="AC109" cm="1">
        <f t="array" aca="1" ref="AC109" ca="1">SumCellsByColor($B109:$U109,AC$2)</f>
        <v>0</v>
      </c>
      <c r="AD109" cm="1">
        <f t="array" aca="1" ref="AD109" ca="1">IFERROR(SumCellsByColor($B109:$U109,AD$2), 0)</f>
        <v>0</v>
      </c>
      <c r="AE109" t="e" cm="1">
        <f t="array" aca="1" ref="AE109" ca="1">SumCellsByColor($B109:$U109,AE$2)</f>
        <v>#VALUE!</v>
      </c>
      <c r="AF109">
        <f t="shared" ca="1" si="10"/>
        <v>0</v>
      </c>
      <c r="AG109">
        <f t="shared" ca="1" si="11"/>
        <v>1</v>
      </c>
      <c r="AH109">
        <f t="shared" ca="1" si="12"/>
        <v>0</v>
      </c>
      <c r="AI109">
        <f t="shared" ca="1" si="13"/>
        <v>1</v>
      </c>
      <c r="AJ109">
        <f t="shared" ca="1" si="14"/>
        <v>0</v>
      </c>
      <c r="AK109">
        <f t="shared" si="15"/>
        <v>0</v>
      </c>
    </row>
    <row r="110" spans="1:37">
      <c r="A110" s="2" t="s">
        <v>170</v>
      </c>
      <c r="B110" s="3" t="s">
        <v>636</v>
      </c>
      <c r="C110" s="3">
        <v>4832000</v>
      </c>
      <c r="D110" t="e">
        <v>#N/A</v>
      </c>
      <c r="E110" t="e">
        <v>#N/A</v>
      </c>
      <c r="F110" s="5" t="s">
        <v>23</v>
      </c>
      <c r="G110" s="5">
        <v>1164000</v>
      </c>
      <c r="H110" t="s">
        <v>728</v>
      </c>
      <c r="I110">
        <v>1038000</v>
      </c>
      <c r="J110" t="s">
        <v>461</v>
      </c>
      <c r="K110">
        <v>637000</v>
      </c>
      <c r="L110" t="s">
        <v>301</v>
      </c>
      <c r="M110">
        <v>-123000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>
        <v>15.3</v>
      </c>
      <c r="W110">
        <v>7548000</v>
      </c>
      <c r="X110">
        <f t="shared" si="8"/>
        <v>7671000</v>
      </c>
      <c r="Y110">
        <f t="shared" si="9"/>
        <v>-123000</v>
      </c>
      <c r="Z110" cm="1">
        <f t="array" aca="1" ref="Z110" ca="1">SumCellsByColor($B110:$U110,Z$2)</f>
        <v>4832000</v>
      </c>
      <c r="AA110" cm="1">
        <f t="array" aca="1" ref="AA110" ca="1">SumCellsByColor($B110:$U110,AA$2)</f>
        <v>0</v>
      </c>
      <c r="AB110" cm="1">
        <f t="array" aca="1" ref="AB110" ca="1">SumCellsByColor($B110:$U110,AB$2)</f>
        <v>1164000</v>
      </c>
      <c r="AC110" cm="1">
        <f t="array" aca="1" ref="AC110" ca="1">SumCellsByColor($B110:$U110,AC$2)</f>
        <v>0</v>
      </c>
      <c r="AD110" cm="1">
        <f t="array" aca="1" ref="AD110" ca="1">IFERROR(SumCellsByColor($B110:$U110,AD$2), 0)</f>
        <v>0</v>
      </c>
      <c r="AE110" t="e" cm="1">
        <f t="array" aca="1" ref="AE110" ca="1">SumCellsByColor($B110:$U110,AE$2)</f>
        <v>#VALUE!</v>
      </c>
      <c r="AF110">
        <f t="shared" ca="1" si="10"/>
        <v>0.15174032068830662</v>
      </c>
      <c r="AG110">
        <f t="shared" ca="1" si="11"/>
        <v>0.62990483639681916</v>
      </c>
      <c r="AH110">
        <f t="shared" ca="1" si="12"/>
        <v>0.15174032068830662</v>
      </c>
      <c r="AI110">
        <f t="shared" ca="1" si="13"/>
        <v>0.62990483639681916</v>
      </c>
      <c r="AJ110">
        <f t="shared" ca="1" si="14"/>
        <v>0</v>
      </c>
      <c r="AK110">
        <f t="shared" si="15"/>
        <v>0</v>
      </c>
    </row>
    <row r="111" spans="1:37">
      <c r="A111" s="2" t="s">
        <v>173</v>
      </c>
      <c r="B111" s="3" t="s">
        <v>636</v>
      </c>
      <c r="C111" s="3">
        <v>8950059</v>
      </c>
      <c r="D111" t="e">
        <v>#N/A</v>
      </c>
      <c r="E111" t="e">
        <v>#N/A</v>
      </c>
      <c r="F111" t="s">
        <v>77</v>
      </c>
      <c r="G111">
        <v>1088288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>
        <v>32.22</v>
      </c>
      <c r="W111">
        <v>12084986</v>
      </c>
      <c r="X111">
        <f t="shared" si="8"/>
        <v>10038347</v>
      </c>
      <c r="Y111">
        <f t="shared" si="9"/>
        <v>2046639</v>
      </c>
      <c r="Z111" cm="1">
        <f t="array" aca="1" ref="Z111" ca="1">SumCellsByColor($B111:$U111,Z$2)</f>
        <v>8950059</v>
      </c>
      <c r="AA111" cm="1">
        <f t="array" aca="1" ref="AA111" ca="1">SumCellsByColor($B111:$U111,AA$2)</f>
        <v>0</v>
      </c>
      <c r="AB111" cm="1">
        <f t="array" aca="1" ref="AB111" ca="1">SumCellsByColor($B111:$U111,AB$2)</f>
        <v>0</v>
      </c>
      <c r="AC111" cm="1">
        <f t="array" aca="1" ref="AC111" ca="1">SumCellsByColor($B111:$U111,AC$2)</f>
        <v>0</v>
      </c>
      <c r="AD111" cm="1">
        <f t="array" aca="1" ref="AD111" ca="1">IFERROR(SumCellsByColor($B111:$U111,AD$2), 0)</f>
        <v>0</v>
      </c>
      <c r="AE111" t="e" cm="1">
        <f t="array" aca="1" ref="AE111" ca="1">SumCellsByColor($B111:$U111,AE$2)</f>
        <v>#VALUE!</v>
      </c>
      <c r="AF111">
        <f t="shared" ca="1" si="10"/>
        <v>0</v>
      </c>
      <c r="AG111">
        <f t="shared" ca="1" si="11"/>
        <v>0.89158693159341873</v>
      </c>
      <c r="AH111" t="str">
        <f t="shared" ca="1" si="12"/>
        <v>#N/A</v>
      </c>
      <c r="AI111">
        <f t="shared" ca="1" si="13"/>
        <v>0.89158693159341873</v>
      </c>
      <c r="AJ111">
        <f t="shared" ca="1" si="14"/>
        <v>1</v>
      </c>
      <c r="AK111">
        <f t="shared" si="15"/>
        <v>0</v>
      </c>
    </row>
    <row r="112" spans="1:37">
      <c r="A112" s="2" t="s">
        <v>174</v>
      </c>
      <c r="B112" s="3" t="s">
        <v>636</v>
      </c>
      <c r="C112" s="3">
        <v>72804400</v>
      </c>
      <c r="D112" t="e">
        <v>#N/A</v>
      </c>
      <c r="E112" t="e">
        <v>#N/A</v>
      </c>
      <c r="F112" t="s">
        <v>77</v>
      </c>
      <c r="G112">
        <v>2106300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>
        <v>2.33</v>
      </c>
      <c r="W112">
        <v>74910700</v>
      </c>
      <c r="X112">
        <f t="shared" si="8"/>
        <v>74910700</v>
      </c>
      <c r="Y112">
        <f t="shared" si="9"/>
        <v>0</v>
      </c>
      <c r="Z112" cm="1">
        <f t="array" aca="1" ref="Z112" ca="1">SumCellsByColor($B112:$U112,Z$2)</f>
        <v>72804400</v>
      </c>
      <c r="AA112" cm="1">
        <f t="array" aca="1" ref="AA112" ca="1">SumCellsByColor($B112:$U112,AA$2)</f>
        <v>0</v>
      </c>
      <c r="AB112" cm="1">
        <f t="array" aca="1" ref="AB112" ca="1">SumCellsByColor($B112:$U112,AB$2)</f>
        <v>0</v>
      </c>
      <c r="AC112" cm="1">
        <f t="array" aca="1" ref="AC112" ca="1">SumCellsByColor($B112:$U112,AC$2)</f>
        <v>0</v>
      </c>
      <c r="AD112" cm="1">
        <f t="array" aca="1" ref="AD112" ca="1">IFERROR(SumCellsByColor($B112:$U112,AD$2), 0)</f>
        <v>0</v>
      </c>
      <c r="AE112" t="e" cm="1">
        <f t="array" aca="1" ref="AE112" ca="1">SumCellsByColor($B112:$U112,AE$2)</f>
        <v>#VALUE!</v>
      </c>
      <c r="AF112">
        <f t="shared" ca="1" si="10"/>
        <v>0</v>
      </c>
      <c r="AG112">
        <f t="shared" ca="1" si="11"/>
        <v>0.97188252145554643</v>
      </c>
      <c r="AH112" t="str">
        <f t="shared" ca="1" si="12"/>
        <v>#N/A</v>
      </c>
      <c r="AI112">
        <f t="shared" ca="1" si="13"/>
        <v>0.97188252145554643</v>
      </c>
      <c r="AJ112">
        <f t="shared" ca="1" si="14"/>
        <v>1</v>
      </c>
      <c r="AK112">
        <f t="shared" si="15"/>
        <v>0</v>
      </c>
    </row>
    <row r="113" spans="1:37">
      <c r="A113" s="2" t="s">
        <v>175</v>
      </c>
      <c r="B113" s="3" t="s">
        <v>636</v>
      </c>
      <c r="C113" s="3">
        <v>5260262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>
        <v>2.48</v>
      </c>
      <c r="W113">
        <v>5260262</v>
      </c>
      <c r="X113">
        <f t="shared" si="8"/>
        <v>5260262</v>
      </c>
      <c r="Y113">
        <f t="shared" si="9"/>
        <v>0</v>
      </c>
      <c r="Z113" cm="1">
        <f t="array" aca="1" ref="Z113" ca="1">SumCellsByColor($B113:$U113,Z$2)</f>
        <v>5260262</v>
      </c>
      <c r="AA113" cm="1">
        <f t="array" aca="1" ref="AA113" ca="1">SumCellsByColor($B113:$U113,AA$2)</f>
        <v>0</v>
      </c>
      <c r="AB113" cm="1">
        <f t="array" aca="1" ref="AB113" ca="1">SumCellsByColor($B113:$U113,AB$2)</f>
        <v>0</v>
      </c>
      <c r="AC113" cm="1">
        <f t="array" aca="1" ref="AC113" ca="1">SumCellsByColor($B113:$U113,AC$2)</f>
        <v>0</v>
      </c>
      <c r="AD113" cm="1">
        <f t="array" aca="1" ref="AD113" ca="1">IFERROR(SumCellsByColor($B113:$U113,AD$2), 0)</f>
        <v>0</v>
      </c>
      <c r="AE113" t="e" cm="1">
        <f t="array" aca="1" ref="AE113" ca="1">SumCellsByColor($B113:$U113,AE$2)</f>
        <v>#VALUE!</v>
      </c>
      <c r="AF113">
        <f t="shared" ca="1" si="10"/>
        <v>0</v>
      </c>
      <c r="AG113">
        <f t="shared" ca="1" si="11"/>
        <v>1</v>
      </c>
      <c r="AH113">
        <f t="shared" ca="1" si="12"/>
        <v>0</v>
      </c>
      <c r="AI113">
        <f t="shared" ca="1" si="13"/>
        <v>1</v>
      </c>
      <c r="AJ113">
        <f t="shared" ca="1" si="14"/>
        <v>0</v>
      </c>
      <c r="AK113">
        <f t="shared" si="15"/>
        <v>0</v>
      </c>
    </row>
    <row r="114" spans="1:37">
      <c r="A114" s="2" t="s">
        <v>176</v>
      </c>
      <c r="B114" s="3" t="s">
        <v>636</v>
      </c>
      <c r="C114" s="3">
        <v>17348000</v>
      </c>
      <c r="D114" t="e">
        <v>#N/A</v>
      </c>
      <c r="E114" t="e">
        <v>#N/A</v>
      </c>
      <c r="F114" s="6" t="s">
        <v>729</v>
      </c>
      <c r="G114" s="6">
        <v>9201000</v>
      </c>
      <c r="H114" t="s">
        <v>41</v>
      </c>
      <c r="I114">
        <v>4598000</v>
      </c>
      <c r="J114" t="s">
        <v>37</v>
      </c>
      <c r="K114">
        <v>3172000</v>
      </c>
      <c r="L114" t="s">
        <v>117</v>
      </c>
      <c r="M114">
        <v>2020000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>
        <v>11.86</v>
      </c>
      <c r="W114">
        <v>36339000</v>
      </c>
      <c r="X114">
        <f t="shared" si="8"/>
        <v>36339000</v>
      </c>
      <c r="Y114">
        <f t="shared" si="9"/>
        <v>0</v>
      </c>
      <c r="Z114" cm="1">
        <f t="array" aca="1" ref="Z114" ca="1">SumCellsByColor($B114:$U114,Z$2)</f>
        <v>17348000</v>
      </c>
      <c r="AA114" cm="1">
        <f t="array" aca="1" ref="AA114" ca="1">SumCellsByColor($B114:$U114,AA$2)</f>
        <v>0</v>
      </c>
      <c r="AB114" cm="1">
        <f t="array" aca="1" ref="AB114" ca="1">SumCellsByColor($B114:$U114,AB$2)</f>
        <v>0</v>
      </c>
      <c r="AC114" cm="1">
        <f t="array" aca="1" ref="AC114" ca="1">SumCellsByColor($B114:$U114,AC$2)</f>
        <v>9201000</v>
      </c>
      <c r="AD114" cm="1">
        <f t="array" aca="1" ref="AD114" ca="1">IFERROR(SumCellsByColor($B114:$U114,AD$2), 0)</f>
        <v>0</v>
      </c>
      <c r="AE114" t="e" cm="1">
        <f t="array" aca="1" ref="AE114" ca="1">SumCellsByColor($B114:$U114,AE$2)</f>
        <v>#VALUE!</v>
      </c>
      <c r="AF114">
        <f t="shared" ca="1" si="10"/>
        <v>0</v>
      </c>
      <c r="AG114">
        <f t="shared" ca="1" si="11"/>
        <v>0.47739343405156992</v>
      </c>
      <c r="AH114">
        <f t="shared" ca="1" si="12"/>
        <v>0.25319904235119295</v>
      </c>
      <c r="AI114">
        <f t="shared" ca="1" si="13"/>
        <v>0.47739343405156992</v>
      </c>
      <c r="AJ114">
        <f t="shared" ca="1" si="14"/>
        <v>0</v>
      </c>
      <c r="AK114">
        <f t="shared" si="15"/>
        <v>0</v>
      </c>
    </row>
    <row r="115" spans="1:37">
      <c r="A115" s="2" t="s">
        <v>178</v>
      </c>
      <c r="B115" s="4" t="s">
        <v>117</v>
      </c>
      <c r="C115" s="4">
        <v>518439</v>
      </c>
      <c r="D115" t="e">
        <v>#N/A</v>
      </c>
      <c r="E115" t="e">
        <v>#N/A</v>
      </c>
      <c r="F115" t="s">
        <v>262</v>
      </c>
      <c r="G115">
        <v>18502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>
        <v>4.01</v>
      </c>
      <c r="W115">
        <v>536941</v>
      </c>
      <c r="X115">
        <f t="shared" si="8"/>
        <v>536941</v>
      </c>
      <c r="Y115">
        <f t="shared" si="9"/>
        <v>0</v>
      </c>
      <c r="Z115" cm="1">
        <f t="array" aca="1" ref="Z115" ca="1">SumCellsByColor($B115:$U115,Z$2)</f>
        <v>0</v>
      </c>
      <c r="AA115" cm="1">
        <f t="array" aca="1" ref="AA115" ca="1">SumCellsByColor($B115:$U115,AA$2)</f>
        <v>518439</v>
      </c>
      <c r="AB115" cm="1">
        <f t="array" aca="1" ref="AB115" ca="1">SumCellsByColor($B115:$U115,AB$2)</f>
        <v>0</v>
      </c>
      <c r="AC115" cm="1">
        <f t="array" aca="1" ref="AC115" ca="1">SumCellsByColor($B115:$U115,AC$2)</f>
        <v>0</v>
      </c>
      <c r="AD115" cm="1">
        <f t="array" aca="1" ref="AD115" ca="1">IFERROR(SumCellsByColor($B115:$U115,AD$2), 0)</f>
        <v>0</v>
      </c>
      <c r="AE115" t="e" cm="1">
        <f t="array" aca="1" ref="AE115" ca="1">SumCellsByColor($B115:$U115,AE$2)</f>
        <v>#VALUE!</v>
      </c>
      <c r="AF115">
        <f t="shared" ca="1" si="10"/>
        <v>0</v>
      </c>
      <c r="AG115">
        <f t="shared" ca="1" si="11"/>
        <v>0</v>
      </c>
      <c r="AH115" t="str">
        <f t="shared" ca="1" si="12"/>
        <v>#N/A</v>
      </c>
      <c r="AI115">
        <f t="shared" ca="1" si="13"/>
        <v>0.96554183793005188</v>
      </c>
      <c r="AJ115">
        <f t="shared" ca="1" si="14"/>
        <v>1</v>
      </c>
      <c r="AK115">
        <f t="shared" si="15"/>
        <v>0</v>
      </c>
    </row>
    <row r="116" spans="1:37">
      <c r="A116" s="2" t="s">
        <v>179</v>
      </c>
      <c r="B116" s="3" t="s">
        <v>636</v>
      </c>
      <c r="C116" s="3">
        <v>9722000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>
        <v>10.72</v>
      </c>
      <c r="W116">
        <v>9722000</v>
      </c>
      <c r="X116">
        <f t="shared" si="8"/>
        <v>9722000</v>
      </c>
      <c r="Y116">
        <f t="shared" si="9"/>
        <v>0</v>
      </c>
      <c r="Z116" cm="1">
        <f t="array" aca="1" ref="Z116" ca="1">SumCellsByColor($B116:$U116,Z$2)</f>
        <v>9722000</v>
      </c>
      <c r="AA116" cm="1">
        <f t="array" aca="1" ref="AA116" ca="1">SumCellsByColor($B116:$U116,AA$2)</f>
        <v>0</v>
      </c>
      <c r="AB116" cm="1">
        <f t="array" aca="1" ref="AB116" ca="1">SumCellsByColor($B116:$U116,AB$2)</f>
        <v>0</v>
      </c>
      <c r="AC116" cm="1">
        <f t="array" aca="1" ref="AC116" ca="1">SumCellsByColor($B116:$U116,AC$2)</f>
        <v>0</v>
      </c>
      <c r="AD116" cm="1">
        <f t="array" aca="1" ref="AD116" ca="1">IFERROR(SumCellsByColor($B116:$U116,AD$2), 0)</f>
        <v>0</v>
      </c>
      <c r="AE116" t="e" cm="1">
        <f t="array" aca="1" ref="AE116" ca="1">SumCellsByColor($B116:$U116,AE$2)</f>
        <v>#VALUE!</v>
      </c>
      <c r="AF116">
        <f t="shared" ca="1" si="10"/>
        <v>0</v>
      </c>
      <c r="AG116">
        <f t="shared" ca="1" si="11"/>
        <v>1</v>
      </c>
      <c r="AH116">
        <f t="shared" ca="1" si="12"/>
        <v>0</v>
      </c>
      <c r="AI116">
        <f t="shared" ca="1" si="13"/>
        <v>1</v>
      </c>
      <c r="AJ116">
        <f t="shared" ca="1" si="14"/>
        <v>0</v>
      </c>
      <c r="AK116">
        <f t="shared" si="15"/>
        <v>0</v>
      </c>
    </row>
    <row r="117" spans="1:37">
      <c r="A117" s="2" t="s">
        <v>180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>
        <v>9.0299999999999994</v>
      </c>
      <c r="W117">
        <v>12859695</v>
      </c>
      <c r="X117">
        <f t="shared" si="8"/>
        <v>0</v>
      </c>
      <c r="Y117">
        <f t="shared" si="9"/>
        <v>12859695</v>
      </c>
      <c r="Z117" cm="1">
        <f t="array" aca="1" ref="Z117" ca="1">SumCellsByColor($B117:$U117,Z$2)</f>
        <v>0</v>
      </c>
      <c r="AA117" cm="1">
        <f t="array" aca="1" ref="AA117" ca="1">SumCellsByColor($B117:$U117,AA$2)</f>
        <v>0</v>
      </c>
      <c r="AB117" cm="1">
        <f t="array" aca="1" ref="AB117" ca="1">SumCellsByColor($B117:$U117,AB$2)</f>
        <v>0</v>
      </c>
      <c r="AC117" cm="1">
        <f t="array" aca="1" ref="AC117" ca="1">SumCellsByColor($B117:$U117,AC$2)</f>
        <v>0</v>
      </c>
      <c r="AD117" cm="1">
        <f t="array" aca="1" ref="AD117" ca="1">IFERROR(SumCellsByColor($B117:$U117,AD$2), 0)</f>
        <v>0</v>
      </c>
      <c r="AE117" t="e" cm="1">
        <f t="array" aca="1" ref="AE117" ca="1">SumCellsByColor($B117:$U117,AE$2)</f>
        <v>#VALUE!</v>
      </c>
      <c r="AF117" t="e">
        <f t="shared" ca="1" si="10"/>
        <v>#DIV/0!</v>
      </c>
      <c r="AG117" t="e">
        <f t="shared" ca="1" si="11"/>
        <v>#DIV/0!</v>
      </c>
      <c r="AH117" t="e">
        <f t="shared" ca="1" si="12"/>
        <v>#DIV/0!</v>
      </c>
      <c r="AI117" t="e">
        <f t="shared" ca="1" si="13"/>
        <v>#DIV/0!</v>
      </c>
      <c r="AJ117" t="e">
        <f t="shared" ca="1" si="14"/>
        <v>#DIV/0!</v>
      </c>
      <c r="AK117">
        <f t="shared" si="15"/>
        <v>1</v>
      </c>
    </row>
    <row r="118" spans="1:37">
      <c r="A118" s="2" t="s">
        <v>181</v>
      </c>
      <c r="B118" s="3" t="s">
        <v>636</v>
      </c>
      <c r="C118" s="3">
        <v>1046180</v>
      </c>
      <c r="D118" t="e">
        <v>#N/A</v>
      </c>
      <c r="E118" t="e">
        <v>#N/A</v>
      </c>
      <c r="F118" t="s">
        <v>7</v>
      </c>
      <c r="G118">
        <v>113314</v>
      </c>
      <c r="H118" t="s">
        <v>63</v>
      </c>
      <c r="I118">
        <v>1291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>
        <v>19.82</v>
      </c>
      <c r="W118">
        <v>1160785</v>
      </c>
      <c r="X118">
        <f t="shared" si="8"/>
        <v>1160785</v>
      </c>
      <c r="Y118">
        <f t="shared" si="9"/>
        <v>0</v>
      </c>
      <c r="Z118" cm="1">
        <f t="array" aca="1" ref="Z118" ca="1">SumCellsByColor($B118:$U118,Z$2)</f>
        <v>1046180</v>
      </c>
      <c r="AA118" cm="1">
        <f t="array" aca="1" ref="AA118" ca="1">SumCellsByColor($B118:$U118,AA$2)</f>
        <v>0</v>
      </c>
      <c r="AB118" cm="1">
        <f t="array" aca="1" ref="AB118" ca="1">SumCellsByColor($B118:$U118,AB$2)</f>
        <v>0</v>
      </c>
      <c r="AC118" cm="1">
        <f t="array" aca="1" ref="AC118" ca="1">SumCellsByColor($B118:$U118,AC$2)</f>
        <v>0</v>
      </c>
      <c r="AD118" cm="1">
        <f t="array" aca="1" ref="AD118" ca="1">IFERROR(SumCellsByColor($B118:$U118,AD$2), 0)</f>
        <v>0</v>
      </c>
      <c r="AE118" t="e" cm="1">
        <f t="array" aca="1" ref="AE118" ca="1">SumCellsByColor($B118:$U118,AE$2)</f>
        <v>#VALUE!</v>
      </c>
      <c r="AF118">
        <f t="shared" ca="1" si="10"/>
        <v>0</v>
      </c>
      <c r="AG118">
        <f t="shared" ca="1" si="11"/>
        <v>0.9012693995873482</v>
      </c>
      <c r="AH118" t="str">
        <f t="shared" ca="1" si="12"/>
        <v>#N/A</v>
      </c>
      <c r="AI118">
        <f t="shared" ca="1" si="13"/>
        <v>0.9012693995873482</v>
      </c>
      <c r="AJ118">
        <f t="shared" ca="1" si="14"/>
        <v>1</v>
      </c>
      <c r="AK118">
        <f t="shared" si="15"/>
        <v>0</v>
      </c>
    </row>
    <row r="119" spans="1:37">
      <c r="A119" s="2" t="s">
        <v>182</v>
      </c>
      <c r="B119" s="3" t="s">
        <v>636</v>
      </c>
      <c r="C119" s="3">
        <v>4665290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>
        <v>52</v>
      </c>
      <c r="W119">
        <v>4665290</v>
      </c>
      <c r="X119">
        <f t="shared" si="8"/>
        <v>4665290</v>
      </c>
      <c r="Y119">
        <f t="shared" si="9"/>
        <v>0</v>
      </c>
      <c r="Z119" cm="1">
        <f t="array" aca="1" ref="Z119" ca="1">SumCellsByColor($B119:$U119,Z$2)</f>
        <v>4665290</v>
      </c>
      <c r="AA119" cm="1">
        <f t="array" aca="1" ref="AA119" ca="1">SumCellsByColor($B119:$U119,AA$2)</f>
        <v>0</v>
      </c>
      <c r="AB119" cm="1">
        <f t="array" aca="1" ref="AB119" ca="1">SumCellsByColor($B119:$U119,AB$2)</f>
        <v>0</v>
      </c>
      <c r="AC119" cm="1">
        <f t="array" aca="1" ref="AC119" ca="1">SumCellsByColor($B119:$U119,AC$2)</f>
        <v>0</v>
      </c>
      <c r="AD119" cm="1">
        <f t="array" aca="1" ref="AD119" ca="1">IFERROR(SumCellsByColor($B119:$U119,AD$2), 0)</f>
        <v>0</v>
      </c>
      <c r="AE119" t="e" cm="1">
        <f t="array" aca="1" ref="AE119" ca="1">SumCellsByColor($B119:$U119,AE$2)</f>
        <v>#VALUE!</v>
      </c>
      <c r="AF119">
        <f t="shared" ca="1" si="10"/>
        <v>0</v>
      </c>
      <c r="AG119">
        <f t="shared" ca="1" si="11"/>
        <v>1</v>
      </c>
      <c r="AH119">
        <f t="shared" ca="1" si="12"/>
        <v>0</v>
      </c>
      <c r="AI119">
        <f t="shared" ca="1" si="13"/>
        <v>1</v>
      </c>
      <c r="AJ119">
        <f t="shared" ca="1" si="14"/>
        <v>0</v>
      </c>
      <c r="AK119">
        <f t="shared" si="15"/>
        <v>0</v>
      </c>
    </row>
    <row r="120" spans="1:37">
      <c r="A120" s="2" t="s">
        <v>183</v>
      </c>
      <c r="B120" s="3" t="s">
        <v>636</v>
      </c>
      <c r="C120" s="3">
        <v>105167000</v>
      </c>
      <c r="D120" t="e">
        <v>#N/A</v>
      </c>
      <c r="E120" t="e">
        <v>#N/A</v>
      </c>
      <c r="F120" t="s">
        <v>77</v>
      </c>
      <c r="G120">
        <v>112238000</v>
      </c>
      <c r="H120" t="s">
        <v>591</v>
      </c>
      <c r="I120">
        <v>-23764000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>
        <v>11.01</v>
      </c>
      <c r="W120">
        <v>184922000</v>
      </c>
      <c r="X120">
        <f t="shared" si="8"/>
        <v>217405000</v>
      </c>
      <c r="Y120">
        <f t="shared" si="9"/>
        <v>-32483000</v>
      </c>
      <c r="Z120" cm="1">
        <f t="array" aca="1" ref="Z120" ca="1">SumCellsByColor($B120:$U120,Z$2)</f>
        <v>105167000</v>
      </c>
      <c r="AA120" cm="1">
        <f t="array" aca="1" ref="AA120" ca="1">SumCellsByColor($B120:$U120,AA$2)</f>
        <v>0</v>
      </c>
      <c r="AB120" cm="1">
        <f t="array" aca="1" ref="AB120" ca="1">SumCellsByColor($B120:$U120,AB$2)</f>
        <v>0</v>
      </c>
      <c r="AC120" cm="1">
        <f t="array" aca="1" ref="AC120" ca="1">SumCellsByColor($B120:$U120,AC$2)</f>
        <v>0</v>
      </c>
      <c r="AD120" cm="1">
        <f t="array" aca="1" ref="AD120" ca="1">IFERROR(SumCellsByColor($B120:$U120,AD$2), 0)</f>
        <v>0</v>
      </c>
      <c r="AE120" t="e" cm="1">
        <f t="array" aca="1" ref="AE120" ca="1">SumCellsByColor($B120:$U120,AE$2)</f>
        <v>#VALUE!</v>
      </c>
      <c r="AF120">
        <f t="shared" ca="1" si="10"/>
        <v>0</v>
      </c>
      <c r="AG120">
        <f t="shared" ca="1" si="11"/>
        <v>0.48373772452335501</v>
      </c>
      <c r="AH120" t="str">
        <f t="shared" ca="1" si="12"/>
        <v>#N/A</v>
      </c>
      <c r="AI120">
        <f t="shared" ca="1" si="13"/>
        <v>0.48373772452335501</v>
      </c>
      <c r="AJ120">
        <f t="shared" ca="1" si="14"/>
        <v>1</v>
      </c>
      <c r="AK120">
        <f t="shared" si="15"/>
        <v>0</v>
      </c>
    </row>
    <row r="121" spans="1:37">
      <c r="A121" s="2" t="s">
        <v>185</v>
      </c>
      <c r="B121" s="3" t="s">
        <v>636</v>
      </c>
      <c r="C121" s="3">
        <v>11012700</v>
      </c>
      <c r="D121" t="e">
        <v>#N/A</v>
      </c>
      <c r="E121" t="e">
        <v>#N/A</v>
      </c>
      <c r="F121" t="s">
        <v>77</v>
      </c>
      <c r="G121">
        <v>2505600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>
        <v>27.07</v>
      </c>
      <c r="W121">
        <v>13871500</v>
      </c>
      <c r="X121">
        <f t="shared" si="8"/>
        <v>13518300</v>
      </c>
      <c r="Y121">
        <f t="shared" si="9"/>
        <v>353200</v>
      </c>
      <c r="Z121" cm="1">
        <f t="array" aca="1" ref="Z121" ca="1">SumCellsByColor($B121:$U121,Z$2)</f>
        <v>11012700</v>
      </c>
      <c r="AA121" cm="1">
        <f t="array" aca="1" ref="AA121" ca="1">SumCellsByColor($B121:$U121,AA$2)</f>
        <v>0</v>
      </c>
      <c r="AB121" cm="1">
        <f t="array" aca="1" ref="AB121" ca="1">SumCellsByColor($B121:$U121,AB$2)</f>
        <v>0</v>
      </c>
      <c r="AC121" cm="1">
        <f t="array" aca="1" ref="AC121" ca="1">SumCellsByColor($B121:$U121,AC$2)</f>
        <v>0</v>
      </c>
      <c r="AD121" cm="1">
        <f t="array" aca="1" ref="AD121" ca="1">IFERROR(SumCellsByColor($B121:$U121,AD$2), 0)</f>
        <v>0</v>
      </c>
      <c r="AE121" t="e" cm="1">
        <f t="array" aca="1" ref="AE121" ca="1">SumCellsByColor($B121:$U121,AE$2)</f>
        <v>#VALUE!</v>
      </c>
      <c r="AF121">
        <f t="shared" ca="1" si="10"/>
        <v>0</v>
      </c>
      <c r="AG121">
        <f t="shared" ca="1" si="11"/>
        <v>0.81465125052706333</v>
      </c>
      <c r="AH121" t="str">
        <f t="shared" ca="1" si="12"/>
        <v>#N/A</v>
      </c>
      <c r="AI121">
        <f t="shared" ca="1" si="13"/>
        <v>0.81465125052706333</v>
      </c>
      <c r="AJ121">
        <f t="shared" ca="1" si="14"/>
        <v>1</v>
      </c>
      <c r="AK121">
        <f t="shared" si="15"/>
        <v>0</v>
      </c>
    </row>
    <row r="122" spans="1:37">
      <c r="A122" s="2" t="s">
        <v>186</v>
      </c>
      <c r="B122" s="3" t="s">
        <v>636</v>
      </c>
      <c r="C122" s="3">
        <v>3767000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>
        <v>21.36</v>
      </c>
      <c r="W122">
        <v>3768000</v>
      </c>
      <c r="X122">
        <f t="shared" si="8"/>
        <v>3767000</v>
      </c>
      <c r="Y122">
        <f t="shared" si="9"/>
        <v>1000</v>
      </c>
      <c r="Z122" cm="1">
        <f t="array" aca="1" ref="Z122" ca="1">SumCellsByColor($B122:$U122,Z$2)</f>
        <v>3767000</v>
      </c>
      <c r="AA122" cm="1">
        <f t="array" aca="1" ref="AA122" ca="1">SumCellsByColor($B122:$U122,AA$2)</f>
        <v>0</v>
      </c>
      <c r="AB122" cm="1">
        <f t="array" aca="1" ref="AB122" ca="1">SumCellsByColor($B122:$U122,AB$2)</f>
        <v>0</v>
      </c>
      <c r="AC122" cm="1">
        <f t="array" aca="1" ref="AC122" ca="1">SumCellsByColor($B122:$U122,AC$2)</f>
        <v>0</v>
      </c>
      <c r="AD122" cm="1">
        <f t="array" aca="1" ref="AD122" ca="1">IFERROR(SumCellsByColor($B122:$U122,AD$2), 0)</f>
        <v>0</v>
      </c>
      <c r="AE122" t="e" cm="1">
        <f t="array" aca="1" ref="AE122" ca="1">SumCellsByColor($B122:$U122,AE$2)</f>
        <v>#VALUE!</v>
      </c>
      <c r="AF122">
        <f t="shared" ca="1" si="10"/>
        <v>0</v>
      </c>
      <c r="AG122">
        <f t="shared" ca="1" si="11"/>
        <v>1</v>
      </c>
      <c r="AH122">
        <f t="shared" ca="1" si="12"/>
        <v>0</v>
      </c>
      <c r="AI122">
        <f t="shared" ca="1" si="13"/>
        <v>1</v>
      </c>
      <c r="AJ122">
        <f t="shared" ca="1" si="14"/>
        <v>0</v>
      </c>
      <c r="AK122">
        <f t="shared" si="15"/>
        <v>0</v>
      </c>
    </row>
    <row r="123" spans="1:37">
      <c r="A123" s="2" t="s">
        <v>187</v>
      </c>
      <c r="B123" s="3" t="s">
        <v>636</v>
      </c>
      <c r="C123" s="3">
        <v>10017500</v>
      </c>
      <c r="D123" t="e">
        <v>#N/A</v>
      </c>
      <c r="E123" t="e">
        <v>#N/A</v>
      </c>
      <c r="F123" t="s">
        <v>7</v>
      </c>
      <c r="G123">
        <v>454900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>
        <v>1.1100000000000001</v>
      </c>
      <c r="W123">
        <v>10472364</v>
      </c>
      <c r="X123">
        <f t="shared" si="8"/>
        <v>10472400</v>
      </c>
      <c r="Y123">
        <f t="shared" si="9"/>
        <v>-36</v>
      </c>
      <c r="Z123" cm="1">
        <f t="array" aca="1" ref="Z123" ca="1">SumCellsByColor($B123:$U123,Z$2)</f>
        <v>10017500</v>
      </c>
      <c r="AA123" cm="1">
        <f t="array" aca="1" ref="AA123" ca="1">SumCellsByColor($B123:$U123,AA$2)</f>
        <v>0</v>
      </c>
      <c r="AB123" cm="1">
        <f t="array" aca="1" ref="AB123" ca="1">SumCellsByColor($B123:$U123,AB$2)</f>
        <v>0</v>
      </c>
      <c r="AC123" cm="1">
        <f t="array" aca="1" ref="AC123" ca="1">SumCellsByColor($B123:$U123,AC$2)</f>
        <v>0</v>
      </c>
      <c r="AD123" cm="1">
        <f t="array" aca="1" ref="AD123" ca="1">IFERROR(SumCellsByColor($B123:$U123,AD$2), 0)</f>
        <v>0</v>
      </c>
      <c r="AE123" t="e" cm="1">
        <f t="array" aca="1" ref="AE123" ca="1">SumCellsByColor($B123:$U123,AE$2)</f>
        <v>#VALUE!</v>
      </c>
      <c r="AF123">
        <f t="shared" ca="1" si="10"/>
        <v>0</v>
      </c>
      <c r="AG123">
        <f t="shared" ca="1" si="11"/>
        <v>0.95656201061838741</v>
      </c>
      <c r="AH123" t="str">
        <f t="shared" ca="1" si="12"/>
        <v>#N/A</v>
      </c>
      <c r="AI123">
        <f t="shared" ca="1" si="13"/>
        <v>0.95656201061838741</v>
      </c>
      <c r="AJ123">
        <f t="shared" ca="1" si="14"/>
        <v>1</v>
      </c>
      <c r="AK123">
        <f t="shared" si="15"/>
        <v>0</v>
      </c>
    </row>
    <row r="124" spans="1:37">
      <c r="A124" s="2" t="s">
        <v>188</v>
      </c>
      <c r="B124" s="3" t="s">
        <v>636</v>
      </c>
      <c r="C124" s="3">
        <v>12729000</v>
      </c>
      <c r="D124" t="e">
        <v>#N/A</v>
      </c>
      <c r="E124" t="e">
        <v>#N/A</v>
      </c>
      <c r="F124" s="5" t="s">
        <v>23</v>
      </c>
      <c r="G124" s="5">
        <v>6866000</v>
      </c>
      <c r="H124" t="s">
        <v>41</v>
      </c>
      <c r="I124">
        <v>2486000</v>
      </c>
      <c r="J124" t="s">
        <v>47</v>
      </c>
      <c r="K124">
        <v>1520000</v>
      </c>
      <c r="L124" t="s">
        <v>334</v>
      </c>
      <c r="M124">
        <v>1200000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>
        <v>28.86</v>
      </c>
      <c r="W124">
        <v>24801000</v>
      </c>
      <c r="X124">
        <f t="shared" si="8"/>
        <v>24801000</v>
      </c>
      <c r="Y124">
        <f t="shared" si="9"/>
        <v>0</v>
      </c>
      <c r="Z124" cm="1">
        <f t="array" aca="1" ref="Z124" ca="1">SumCellsByColor($B124:$U124,Z$2)</f>
        <v>12729000</v>
      </c>
      <c r="AA124" cm="1">
        <f t="array" aca="1" ref="AA124" ca="1">SumCellsByColor($B124:$U124,AA$2)</f>
        <v>0</v>
      </c>
      <c r="AB124" cm="1">
        <f t="array" aca="1" ref="AB124" ca="1">SumCellsByColor($B124:$U124,AB$2)</f>
        <v>6866000</v>
      </c>
      <c r="AC124" cm="1">
        <f t="array" aca="1" ref="AC124" ca="1">SumCellsByColor($B124:$U124,AC$2)</f>
        <v>0</v>
      </c>
      <c r="AD124" cm="1">
        <f t="array" aca="1" ref="AD124" ca="1">IFERROR(SumCellsByColor($B124:$U124,AD$2), 0)</f>
        <v>0</v>
      </c>
      <c r="AE124" t="e" cm="1">
        <f t="array" aca="1" ref="AE124" ca="1">SumCellsByColor($B124:$U124,AE$2)</f>
        <v>#VALUE!</v>
      </c>
      <c r="AF124">
        <f t="shared" ca="1" si="10"/>
        <v>0.27684367565823959</v>
      </c>
      <c r="AG124">
        <f t="shared" ca="1" si="11"/>
        <v>0.51324543365186892</v>
      </c>
      <c r="AH124">
        <f t="shared" ca="1" si="12"/>
        <v>0.27684367565823959</v>
      </c>
      <c r="AI124">
        <f t="shared" ca="1" si="13"/>
        <v>0.51324543365186892</v>
      </c>
      <c r="AJ124">
        <f t="shared" ca="1" si="14"/>
        <v>0</v>
      </c>
      <c r="AK124">
        <f t="shared" si="15"/>
        <v>0</v>
      </c>
    </row>
    <row r="125" spans="1:37">
      <c r="A125" s="2" t="s">
        <v>190</v>
      </c>
      <c r="B125" s="3" t="s">
        <v>636</v>
      </c>
      <c r="C125" s="3">
        <v>3067283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>
        <v>14.76</v>
      </c>
      <c r="W125">
        <v>3067283</v>
      </c>
      <c r="X125">
        <f t="shared" si="8"/>
        <v>3067283</v>
      </c>
      <c r="Y125">
        <f t="shared" si="9"/>
        <v>0</v>
      </c>
      <c r="Z125" cm="1">
        <f t="array" aca="1" ref="Z125" ca="1">SumCellsByColor($B125:$U125,Z$2)</f>
        <v>3067283</v>
      </c>
      <c r="AA125" cm="1">
        <f t="array" aca="1" ref="AA125" ca="1">SumCellsByColor($B125:$U125,AA$2)</f>
        <v>0</v>
      </c>
      <c r="AB125" cm="1">
        <f t="array" aca="1" ref="AB125" ca="1">SumCellsByColor($B125:$U125,AB$2)</f>
        <v>0</v>
      </c>
      <c r="AC125" cm="1">
        <f t="array" aca="1" ref="AC125" ca="1">SumCellsByColor($B125:$U125,AC$2)</f>
        <v>0</v>
      </c>
      <c r="AD125" cm="1">
        <f t="array" aca="1" ref="AD125" ca="1">IFERROR(SumCellsByColor($B125:$U125,AD$2), 0)</f>
        <v>0</v>
      </c>
      <c r="AE125" t="e" cm="1">
        <f t="array" aca="1" ref="AE125" ca="1">SumCellsByColor($B125:$U125,AE$2)</f>
        <v>#VALUE!</v>
      </c>
      <c r="AF125">
        <f t="shared" ca="1" si="10"/>
        <v>0</v>
      </c>
      <c r="AG125">
        <f t="shared" ca="1" si="11"/>
        <v>1</v>
      </c>
      <c r="AH125">
        <f t="shared" ca="1" si="12"/>
        <v>0</v>
      </c>
      <c r="AI125">
        <f t="shared" ca="1" si="13"/>
        <v>1</v>
      </c>
      <c r="AJ125">
        <f t="shared" ca="1" si="14"/>
        <v>0</v>
      </c>
      <c r="AK125">
        <f t="shared" si="15"/>
        <v>0</v>
      </c>
    </row>
    <row r="126" spans="1:37">
      <c r="A126" s="2" t="s">
        <v>191</v>
      </c>
      <c r="B126" s="3" t="s">
        <v>636</v>
      </c>
      <c r="C126" s="3">
        <v>50250000</v>
      </c>
      <c r="D126" t="e">
        <v>#N/A</v>
      </c>
      <c r="E126" t="e">
        <v>#N/A</v>
      </c>
      <c r="F126" t="s">
        <v>25</v>
      </c>
      <c r="G126">
        <v>5300000</v>
      </c>
      <c r="H126" t="s">
        <v>47</v>
      </c>
      <c r="I126">
        <v>4500000</v>
      </c>
      <c r="J126" t="s">
        <v>30</v>
      </c>
      <c r="K126">
        <v>23592000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>
        <v>23.17</v>
      </c>
      <c r="W126">
        <v>120276000</v>
      </c>
      <c r="X126">
        <f t="shared" si="8"/>
        <v>83642000</v>
      </c>
      <c r="Y126">
        <f t="shared" si="9"/>
        <v>36634000</v>
      </c>
      <c r="Z126" cm="1">
        <f t="array" aca="1" ref="Z126" ca="1">SumCellsByColor($B126:$U126,Z$2)</f>
        <v>50250000</v>
      </c>
      <c r="AA126" cm="1">
        <f t="array" aca="1" ref="AA126" ca="1">SumCellsByColor($B126:$U126,AA$2)</f>
        <v>0</v>
      </c>
      <c r="AB126" cm="1">
        <f t="array" aca="1" ref="AB126" ca="1">SumCellsByColor($B126:$U126,AB$2)</f>
        <v>0</v>
      </c>
      <c r="AC126" cm="1">
        <f t="array" aca="1" ref="AC126" ca="1">SumCellsByColor($B126:$U126,AC$2)</f>
        <v>0</v>
      </c>
      <c r="AD126" cm="1">
        <f t="array" aca="1" ref="AD126" ca="1">IFERROR(SumCellsByColor($B126:$U126,AD$2), 0)</f>
        <v>0</v>
      </c>
      <c r="AE126" t="e" cm="1">
        <f t="array" aca="1" ref="AE126" ca="1">SumCellsByColor($B126:$U126,AE$2)</f>
        <v>#VALUE!</v>
      </c>
      <c r="AF126">
        <f t="shared" ca="1" si="10"/>
        <v>0</v>
      </c>
      <c r="AG126">
        <f t="shared" ca="1" si="11"/>
        <v>0.60077473039860352</v>
      </c>
      <c r="AH126" t="str">
        <f t="shared" ca="1" si="12"/>
        <v>#N/A</v>
      </c>
      <c r="AI126">
        <f t="shared" ca="1" si="13"/>
        <v>0.60077473039860352</v>
      </c>
      <c r="AJ126">
        <f t="shared" ca="1" si="14"/>
        <v>1</v>
      </c>
      <c r="AK126">
        <f t="shared" si="15"/>
        <v>0</v>
      </c>
    </row>
    <row r="127" spans="1:37">
      <c r="A127" s="2" t="s">
        <v>192</v>
      </c>
      <c r="B127" s="4" t="s">
        <v>334</v>
      </c>
      <c r="C127" s="4">
        <v>397233</v>
      </c>
      <c r="D127" t="e">
        <v>#N/A</v>
      </c>
      <c r="E127" t="e">
        <v>#N/A</v>
      </c>
      <c r="F127" s="6" t="s">
        <v>193</v>
      </c>
      <c r="G127" s="6">
        <v>334900</v>
      </c>
      <c r="H127" t="s">
        <v>41</v>
      </c>
      <c r="I127">
        <v>77492</v>
      </c>
      <c r="J127" t="s">
        <v>730</v>
      </c>
      <c r="K127">
        <v>99097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>
        <v>28.69</v>
      </c>
      <c r="W127">
        <v>908722</v>
      </c>
      <c r="X127">
        <f t="shared" si="8"/>
        <v>908722</v>
      </c>
      <c r="Y127">
        <f t="shared" si="9"/>
        <v>0</v>
      </c>
      <c r="Z127" cm="1">
        <f t="array" aca="1" ref="Z127" ca="1">SumCellsByColor($B127:$U127,Z$2)</f>
        <v>0</v>
      </c>
      <c r="AA127" cm="1">
        <f t="array" aca="1" ref="AA127" ca="1">SumCellsByColor($B127:$U127,AA$2)</f>
        <v>397233</v>
      </c>
      <c r="AB127" cm="1">
        <f t="array" aca="1" ref="AB127" ca="1">SumCellsByColor($B127:$U127,AB$2)</f>
        <v>0</v>
      </c>
      <c r="AC127" cm="1">
        <f t="array" aca="1" ref="AC127" ca="1">SumCellsByColor($B127:$U127,AC$2)</f>
        <v>334900</v>
      </c>
      <c r="AD127" cm="1">
        <f t="array" aca="1" ref="AD127" ca="1">IFERROR(SumCellsByColor($B127:$U127,AD$2), 0)</f>
        <v>0</v>
      </c>
      <c r="AE127" t="e" cm="1">
        <f t="array" aca="1" ref="AE127" ca="1">SumCellsByColor($B127:$U127,AE$2)</f>
        <v>#VALUE!</v>
      </c>
      <c r="AF127">
        <f t="shared" ca="1" si="10"/>
        <v>0</v>
      </c>
      <c r="AG127">
        <f t="shared" ca="1" si="11"/>
        <v>0</v>
      </c>
      <c r="AH127">
        <f t="shared" ca="1" si="12"/>
        <v>0.36853955335074973</v>
      </c>
      <c r="AI127">
        <f t="shared" ca="1" si="13"/>
        <v>0.43713368885093573</v>
      </c>
      <c r="AJ127">
        <f t="shared" ca="1" si="14"/>
        <v>0</v>
      </c>
      <c r="AK127">
        <f t="shared" si="15"/>
        <v>0</v>
      </c>
    </row>
    <row r="128" spans="1:37">
      <c r="A128" s="2" t="s">
        <v>194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>
        <v>24.11</v>
      </c>
      <c r="W128">
        <v>6610418</v>
      </c>
      <c r="X128">
        <f t="shared" si="8"/>
        <v>0</v>
      </c>
      <c r="Y128">
        <f t="shared" si="9"/>
        <v>6610418</v>
      </c>
      <c r="Z128" cm="1">
        <f t="array" aca="1" ref="Z128" ca="1">SumCellsByColor($B128:$U128,Z$2)</f>
        <v>0</v>
      </c>
      <c r="AA128" cm="1">
        <f t="array" aca="1" ref="AA128" ca="1">SumCellsByColor($B128:$U128,AA$2)</f>
        <v>0</v>
      </c>
      <c r="AB128" cm="1">
        <f t="array" aca="1" ref="AB128" ca="1">SumCellsByColor($B128:$U128,AB$2)</f>
        <v>0</v>
      </c>
      <c r="AC128" cm="1">
        <f t="array" aca="1" ref="AC128" ca="1">SumCellsByColor($B128:$U128,AC$2)</f>
        <v>0</v>
      </c>
      <c r="AD128" cm="1">
        <f t="array" aca="1" ref="AD128" ca="1">IFERROR(SumCellsByColor($B128:$U128,AD$2), 0)</f>
        <v>0</v>
      </c>
      <c r="AE128" t="e" cm="1">
        <f t="array" aca="1" ref="AE128" ca="1">SumCellsByColor($B128:$U128,AE$2)</f>
        <v>#VALUE!</v>
      </c>
      <c r="AF128" t="e">
        <f t="shared" ca="1" si="10"/>
        <v>#DIV/0!</v>
      </c>
      <c r="AG128" t="e">
        <f t="shared" ca="1" si="11"/>
        <v>#DIV/0!</v>
      </c>
      <c r="AH128" t="e">
        <f t="shared" ca="1" si="12"/>
        <v>#DIV/0!</v>
      </c>
      <c r="AI128" t="e">
        <f t="shared" ca="1" si="13"/>
        <v>#DIV/0!</v>
      </c>
      <c r="AJ128" t="e">
        <f t="shared" ca="1" si="14"/>
        <v>#DIV/0!</v>
      </c>
      <c r="AK128">
        <f t="shared" si="15"/>
        <v>1</v>
      </c>
    </row>
    <row r="129" spans="1:37">
      <c r="A129" s="2" t="s">
        <v>195</v>
      </c>
      <c r="B129" s="3" t="s">
        <v>636</v>
      </c>
      <c r="C129" s="3">
        <v>3692000</v>
      </c>
      <c r="D129" t="e">
        <v>#N/A</v>
      </c>
      <c r="E129" t="e">
        <v>#N/A</v>
      </c>
      <c r="F129" t="s">
        <v>7</v>
      </c>
      <c r="G129">
        <v>696000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>
        <v>17.25</v>
      </c>
      <c r="W129">
        <v>4388000</v>
      </c>
      <c r="X129">
        <f t="shared" si="8"/>
        <v>4388000</v>
      </c>
      <c r="Y129">
        <f t="shared" si="9"/>
        <v>0</v>
      </c>
      <c r="Z129" cm="1">
        <f t="array" aca="1" ref="Z129" ca="1">SumCellsByColor($B129:$U129,Z$2)</f>
        <v>3692000</v>
      </c>
      <c r="AA129" cm="1">
        <f t="array" aca="1" ref="AA129" ca="1">SumCellsByColor($B129:$U129,AA$2)</f>
        <v>0</v>
      </c>
      <c r="AB129" cm="1">
        <f t="array" aca="1" ref="AB129" ca="1">SumCellsByColor($B129:$U129,AB$2)</f>
        <v>0</v>
      </c>
      <c r="AC129" cm="1">
        <f t="array" aca="1" ref="AC129" ca="1">SumCellsByColor($B129:$U129,AC$2)</f>
        <v>0</v>
      </c>
      <c r="AD129" cm="1">
        <f t="array" aca="1" ref="AD129" ca="1">IFERROR(SumCellsByColor($B129:$U129,AD$2), 0)</f>
        <v>0</v>
      </c>
      <c r="AE129" t="e" cm="1">
        <f t="array" aca="1" ref="AE129" ca="1">SumCellsByColor($B129:$U129,AE$2)</f>
        <v>#VALUE!</v>
      </c>
      <c r="AF129">
        <f t="shared" ca="1" si="10"/>
        <v>0</v>
      </c>
      <c r="AG129">
        <f t="shared" ca="1" si="11"/>
        <v>0.84138559708295346</v>
      </c>
      <c r="AH129" t="str">
        <f t="shared" ca="1" si="12"/>
        <v>#N/A</v>
      </c>
      <c r="AI129">
        <f t="shared" ca="1" si="13"/>
        <v>0.84138559708295346</v>
      </c>
      <c r="AJ129">
        <f t="shared" ca="1" si="14"/>
        <v>1</v>
      </c>
      <c r="AK129">
        <f t="shared" si="15"/>
        <v>0</v>
      </c>
    </row>
    <row r="130" spans="1:37">
      <c r="A130" s="2" t="s">
        <v>196</v>
      </c>
      <c r="B130" s="5" t="s">
        <v>23</v>
      </c>
      <c r="C130" s="5">
        <v>6676000</v>
      </c>
      <c r="D130" t="e">
        <v>#N/A</v>
      </c>
      <c r="E130" t="e">
        <v>#N/A</v>
      </c>
      <c r="F130" t="s">
        <v>117</v>
      </c>
      <c r="G130">
        <v>6803000</v>
      </c>
      <c r="H130" t="s">
        <v>41</v>
      </c>
      <c r="I130">
        <v>5752000</v>
      </c>
      <c r="J130" t="s">
        <v>37</v>
      </c>
      <c r="K130">
        <v>2527000</v>
      </c>
      <c r="L130" s="6" t="s">
        <v>731</v>
      </c>
      <c r="M130" s="6">
        <v>1263000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>
        <v>25.94</v>
      </c>
      <c r="W130">
        <v>23104000</v>
      </c>
      <c r="X130">
        <f t="shared" si="8"/>
        <v>23021000</v>
      </c>
      <c r="Y130">
        <f t="shared" si="9"/>
        <v>83000</v>
      </c>
      <c r="Z130" cm="1">
        <f t="array" aca="1" ref="Z130" ca="1">SumCellsByColor($B130:$U130,Z$2)</f>
        <v>0</v>
      </c>
      <c r="AA130" cm="1">
        <f t="array" aca="1" ref="AA130" ca="1">SumCellsByColor($B130:$U130,AA$2)</f>
        <v>0</v>
      </c>
      <c r="AB130" cm="1">
        <f t="array" aca="1" ref="AB130" ca="1">SumCellsByColor($B130:$U130,AB$2)</f>
        <v>6676000</v>
      </c>
      <c r="AC130" cm="1">
        <f t="array" aca="1" ref="AC130" ca="1">SumCellsByColor($B130:$U130,AC$2)</f>
        <v>1263000</v>
      </c>
      <c r="AD130" cm="1">
        <f t="array" aca="1" ref="AD130" ca="1">IFERROR(SumCellsByColor($B130:$U130,AD$2), 0)</f>
        <v>0</v>
      </c>
      <c r="AE130" t="e" cm="1">
        <f t="array" aca="1" ref="AE130" ca="1">SumCellsByColor($B130:$U130,AE$2)</f>
        <v>#VALUE!</v>
      </c>
      <c r="AF130">
        <f t="shared" ca="1" si="10"/>
        <v>0.28999609052604142</v>
      </c>
      <c r="AG130">
        <f t="shared" ca="1" si="11"/>
        <v>0</v>
      </c>
      <c r="AH130">
        <f t="shared" ca="1" si="12"/>
        <v>0.34485904174449417</v>
      </c>
      <c r="AI130">
        <f t="shared" ca="1" si="13"/>
        <v>0</v>
      </c>
      <c r="AJ130">
        <f t="shared" ca="1" si="14"/>
        <v>0</v>
      </c>
      <c r="AK130">
        <f t="shared" si="15"/>
        <v>0</v>
      </c>
    </row>
    <row r="131" spans="1:37">
      <c r="A131" s="2" t="s">
        <v>200</v>
      </c>
      <c r="B131" s="4" t="s">
        <v>117</v>
      </c>
      <c r="C131" s="4">
        <v>772775</v>
      </c>
      <c r="D131" t="e">
        <v>#N/A</v>
      </c>
      <c r="E131" t="e">
        <v>#N/A</v>
      </c>
      <c r="F131" s="5" t="s">
        <v>23</v>
      </c>
      <c r="G131" s="5">
        <v>103707</v>
      </c>
      <c r="H131" t="s">
        <v>58</v>
      </c>
      <c r="I131">
        <v>9348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>
        <v>21.64</v>
      </c>
      <c r="W131">
        <v>885830</v>
      </c>
      <c r="X131">
        <f t="shared" si="8"/>
        <v>885830</v>
      </c>
      <c r="Y131">
        <f t="shared" si="9"/>
        <v>0</v>
      </c>
      <c r="Z131" cm="1">
        <f t="array" aca="1" ref="Z131" ca="1">SumCellsByColor($B131:$U131,Z$2)</f>
        <v>0</v>
      </c>
      <c r="AA131" cm="1">
        <f t="array" aca="1" ref="AA131" ca="1">SumCellsByColor($B131:$U131,AA$2)</f>
        <v>772775</v>
      </c>
      <c r="AB131" cm="1">
        <f t="array" aca="1" ref="AB131" ca="1">SumCellsByColor($B131:$U131,AB$2)</f>
        <v>103707</v>
      </c>
      <c r="AC131" cm="1">
        <f t="array" aca="1" ref="AC131" ca="1">SumCellsByColor($B131:$U131,AC$2)</f>
        <v>0</v>
      </c>
      <c r="AD131" cm="1">
        <f t="array" aca="1" ref="AD131" ca="1">IFERROR(SumCellsByColor($B131:$U131,AD$2), 0)</f>
        <v>0</v>
      </c>
      <c r="AE131" t="e" cm="1">
        <f t="array" aca="1" ref="AE131" ca="1">SumCellsByColor($B131:$U131,AE$2)</f>
        <v>#VALUE!</v>
      </c>
      <c r="AF131">
        <f t="shared" ca="1" si="10"/>
        <v>0.1170732533330323</v>
      </c>
      <c r="AG131">
        <f t="shared" ca="1" si="11"/>
        <v>0</v>
      </c>
      <c r="AH131">
        <f t="shared" ca="1" si="12"/>
        <v>0.1170732533330323</v>
      </c>
      <c r="AI131">
        <f t="shared" ca="1" si="13"/>
        <v>0.87237393179278189</v>
      </c>
      <c r="AJ131">
        <f t="shared" ca="1" si="14"/>
        <v>0</v>
      </c>
      <c r="AK131">
        <f t="shared" si="15"/>
        <v>0</v>
      </c>
    </row>
    <row r="132" spans="1:37">
      <c r="A132" s="2" t="s">
        <v>201</v>
      </c>
      <c r="B132" s="3" t="s">
        <v>636</v>
      </c>
      <c r="C132" s="3">
        <v>2942300</v>
      </c>
      <c r="D132" t="e">
        <v>#N/A</v>
      </c>
      <c r="E132" t="e">
        <v>#N/A</v>
      </c>
      <c r="F132" s="5" t="s">
        <v>23</v>
      </c>
      <c r="G132" s="5">
        <v>2739400</v>
      </c>
      <c r="H132" t="s">
        <v>37</v>
      </c>
      <c r="I132">
        <v>2623800</v>
      </c>
      <c r="J132" t="s">
        <v>686</v>
      </c>
      <c r="K132">
        <v>2003700</v>
      </c>
      <c r="L132" s="6" t="s">
        <v>5</v>
      </c>
      <c r="M132" s="6">
        <v>702100</v>
      </c>
      <c r="N132" t="s">
        <v>117</v>
      </c>
      <c r="O132">
        <v>385600</v>
      </c>
      <c r="P132" t="s">
        <v>732</v>
      </c>
      <c r="Q132">
        <v>0</v>
      </c>
      <c r="R132" t="e">
        <v>#N/A</v>
      </c>
      <c r="S132" t="e">
        <v>#N/A</v>
      </c>
      <c r="T132" t="e">
        <v>#N/A</v>
      </c>
      <c r="U132" t="e">
        <v>#N/A</v>
      </c>
      <c r="V132">
        <v>14.7</v>
      </c>
      <c r="W132">
        <v>11396900</v>
      </c>
      <c r="X132">
        <f t="shared" ref="X132:X195" si="16">SUMIF(C132:U132,"&gt; 0")</f>
        <v>11396900</v>
      </c>
      <c r="Y132">
        <f t="shared" ref="Y132:Y195" si="17">W132-X132</f>
        <v>0</v>
      </c>
      <c r="Z132" cm="1">
        <f t="array" aca="1" ref="Z132" ca="1">SumCellsByColor($B132:$U132,Z$2)</f>
        <v>2942300</v>
      </c>
      <c r="AA132" cm="1">
        <f t="array" aca="1" ref="AA132" ca="1">SumCellsByColor($B132:$U132,AA$2)</f>
        <v>0</v>
      </c>
      <c r="AB132" cm="1">
        <f t="array" aca="1" ref="AB132" ca="1">SumCellsByColor($B132:$U132,AB$2)</f>
        <v>2739400</v>
      </c>
      <c r="AC132" cm="1">
        <f t="array" aca="1" ref="AC132" ca="1">SumCellsByColor($B132:$U132,AC$2)</f>
        <v>702100</v>
      </c>
      <c r="AD132" cm="1">
        <f t="array" aca="1" ref="AD132" ca="1">IFERROR(SumCellsByColor($B132:$U132,AD$2), 0)</f>
        <v>0</v>
      </c>
      <c r="AE132" t="e" cm="1">
        <f t="array" aca="1" ref="AE132" ca="1">SumCellsByColor($B132:$U132,AE$2)</f>
        <v>#VALUE!</v>
      </c>
      <c r="AF132">
        <f t="shared" ref="AF132:AF195" ca="1" si="18">(AB132+AD132)/X132</f>
        <v>0.24036360764769368</v>
      </c>
      <c r="AG132">
        <f t="shared" ref="AG132:AG195" ca="1" si="19">Z132/X132</f>
        <v>0.25816669445200008</v>
      </c>
      <c r="AH132">
        <f t="shared" ref="AH132:AH195" ca="1" si="20">IF(SUM(AB132:AD132)&gt;0,SUM(AB132:AD132)/X132, IF(AI132=1,0,"#N/A"))</f>
        <v>0.30196807903903694</v>
      </c>
      <c r="AI132">
        <f t="shared" ref="AI132:AI195" ca="1" si="21">SUM(Z132:AA132)/X132</f>
        <v>0.25816669445200008</v>
      </c>
      <c r="AJ132">
        <f t="shared" ref="AJ132:AJ195" ca="1" si="22">IF(AH132="#N/A",1,0)</f>
        <v>0</v>
      </c>
      <c r="AK132">
        <f t="shared" ref="AK132:AK195" si="23">IF(X132=0,1,0)</f>
        <v>0</v>
      </c>
    </row>
    <row r="133" spans="1:37">
      <c r="A133" s="2" t="s">
        <v>202</v>
      </c>
      <c r="B133" s="3" t="s">
        <v>636</v>
      </c>
      <c r="C133" s="3">
        <v>22255000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>
        <v>26.71</v>
      </c>
      <c r="W133">
        <v>22255000</v>
      </c>
      <c r="X133">
        <f t="shared" si="16"/>
        <v>22255000</v>
      </c>
      <c r="Y133">
        <f t="shared" si="17"/>
        <v>0</v>
      </c>
      <c r="Z133" cm="1">
        <f t="array" aca="1" ref="Z133" ca="1">SumCellsByColor($B133:$U133,Z$2)</f>
        <v>22255000</v>
      </c>
      <c r="AA133" cm="1">
        <f t="array" aca="1" ref="AA133" ca="1">SumCellsByColor($B133:$U133,AA$2)</f>
        <v>0</v>
      </c>
      <c r="AB133" cm="1">
        <f t="array" aca="1" ref="AB133" ca="1">SumCellsByColor($B133:$U133,AB$2)</f>
        <v>0</v>
      </c>
      <c r="AC133" cm="1">
        <f t="array" aca="1" ref="AC133" ca="1">SumCellsByColor($B133:$U133,AC$2)</f>
        <v>0</v>
      </c>
      <c r="AD133" cm="1">
        <f t="array" aca="1" ref="AD133" ca="1">IFERROR(SumCellsByColor($B133:$U133,AD$2), 0)</f>
        <v>0</v>
      </c>
      <c r="AE133" t="e" cm="1">
        <f t="array" aca="1" ref="AE133" ca="1">SumCellsByColor($B133:$U133,AE$2)</f>
        <v>#VALUE!</v>
      </c>
      <c r="AF133">
        <f t="shared" ca="1" si="18"/>
        <v>0</v>
      </c>
      <c r="AG133">
        <f t="shared" ca="1" si="19"/>
        <v>1</v>
      </c>
      <c r="AH133">
        <f t="shared" ca="1" si="20"/>
        <v>0</v>
      </c>
      <c r="AI133">
        <f t="shared" ca="1" si="21"/>
        <v>1</v>
      </c>
      <c r="AJ133">
        <f t="shared" ca="1" si="22"/>
        <v>0</v>
      </c>
      <c r="AK133">
        <f t="shared" si="23"/>
        <v>0</v>
      </c>
    </row>
    <row r="134" spans="1:37">
      <c r="A134" s="2" t="s">
        <v>203</v>
      </c>
      <c r="B134" s="3" t="s">
        <v>636</v>
      </c>
      <c r="C134" s="3">
        <v>3634000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>
        <v>23.22</v>
      </c>
      <c r="W134">
        <v>3596000</v>
      </c>
      <c r="X134">
        <f t="shared" si="16"/>
        <v>3634000</v>
      </c>
      <c r="Y134">
        <f t="shared" si="17"/>
        <v>-38000</v>
      </c>
      <c r="Z134" cm="1">
        <f t="array" aca="1" ref="Z134" ca="1">SumCellsByColor($B134:$U134,Z$2)</f>
        <v>3634000</v>
      </c>
      <c r="AA134" cm="1">
        <f t="array" aca="1" ref="AA134" ca="1">SumCellsByColor($B134:$U134,AA$2)</f>
        <v>0</v>
      </c>
      <c r="AB134" cm="1">
        <f t="array" aca="1" ref="AB134" ca="1">SumCellsByColor($B134:$U134,AB$2)</f>
        <v>0</v>
      </c>
      <c r="AC134" cm="1">
        <f t="array" aca="1" ref="AC134" ca="1">SumCellsByColor($B134:$U134,AC$2)</f>
        <v>0</v>
      </c>
      <c r="AD134" cm="1">
        <f t="array" aca="1" ref="AD134" ca="1">IFERROR(SumCellsByColor($B134:$U134,AD$2), 0)</f>
        <v>0</v>
      </c>
      <c r="AE134" t="e" cm="1">
        <f t="array" aca="1" ref="AE134" ca="1">SumCellsByColor($B134:$U134,AE$2)</f>
        <v>#VALUE!</v>
      </c>
      <c r="AF134">
        <f t="shared" ca="1" si="18"/>
        <v>0</v>
      </c>
      <c r="AG134">
        <f t="shared" ca="1" si="19"/>
        <v>1</v>
      </c>
      <c r="AH134">
        <f t="shared" ca="1" si="20"/>
        <v>0</v>
      </c>
      <c r="AI134">
        <f t="shared" ca="1" si="21"/>
        <v>1</v>
      </c>
      <c r="AJ134">
        <f t="shared" ca="1" si="22"/>
        <v>0</v>
      </c>
      <c r="AK134">
        <f t="shared" si="23"/>
        <v>0</v>
      </c>
    </row>
    <row r="135" spans="1:37">
      <c r="A135" s="2" t="s">
        <v>204</v>
      </c>
      <c r="B135" s="3" t="s">
        <v>636</v>
      </c>
      <c r="C135" s="3">
        <v>836420</v>
      </c>
      <c r="D135" t="e">
        <v>#N/A</v>
      </c>
      <c r="E135" t="e">
        <v>#N/A</v>
      </c>
      <c r="F135" s="6" t="s">
        <v>733</v>
      </c>
      <c r="G135" s="6">
        <v>299616</v>
      </c>
      <c r="H135" t="s">
        <v>734</v>
      </c>
      <c r="I135">
        <v>95803</v>
      </c>
      <c r="J135" t="s">
        <v>735</v>
      </c>
      <c r="K135">
        <v>77422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>
        <v>14.31</v>
      </c>
      <c r="W135">
        <v>1231839</v>
      </c>
      <c r="X135">
        <f t="shared" si="16"/>
        <v>1309261</v>
      </c>
      <c r="Y135">
        <f t="shared" si="17"/>
        <v>-77422</v>
      </c>
      <c r="Z135" cm="1">
        <f t="array" aca="1" ref="Z135" ca="1">SumCellsByColor($B135:$U135,Z$2)</f>
        <v>836420</v>
      </c>
      <c r="AA135" cm="1">
        <f t="array" aca="1" ref="AA135" ca="1">SumCellsByColor($B135:$U135,AA$2)</f>
        <v>0</v>
      </c>
      <c r="AB135" cm="1">
        <f t="array" aca="1" ref="AB135" ca="1">SumCellsByColor($B135:$U135,AB$2)</f>
        <v>0</v>
      </c>
      <c r="AC135" cm="1">
        <f t="array" aca="1" ref="AC135" ca="1">SumCellsByColor($B135:$U135,AC$2)</f>
        <v>299616</v>
      </c>
      <c r="AD135" cm="1">
        <f t="array" aca="1" ref="AD135" ca="1">IFERROR(SumCellsByColor($B135:$U135,AD$2), 0)</f>
        <v>0</v>
      </c>
      <c r="AE135" t="e" cm="1">
        <f t="array" aca="1" ref="AE135" ca="1">SumCellsByColor($B135:$U135,AE$2)</f>
        <v>#VALUE!</v>
      </c>
      <c r="AF135">
        <f t="shared" ca="1" si="18"/>
        <v>0</v>
      </c>
      <c r="AG135">
        <f t="shared" ca="1" si="19"/>
        <v>0.63884893844695601</v>
      </c>
      <c r="AH135">
        <f t="shared" ca="1" si="20"/>
        <v>0.22884359955730751</v>
      </c>
      <c r="AI135">
        <f t="shared" ca="1" si="21"/>
        <v>0.63884893844695601</v>
      </c>
      <c r="AJ135">
        <f t="shared" ca="1" si="22"/>
        <v>0</v>
      </c>
      <c r="AK135">
        <f t="shared" si="23"/>
        <v>0</v>
      </c>
    </row>
    <row r="136" spans="1:37">
      <c r="A136" s="2" t="s">
        <v>206</v>
      </c>
      <c r="B136" s="3" t="s">
        <v>636</v>
      </c>
      <c r="C136" s="3">
        <v>13266900</v>
      </c>
      <c r="D136" t="e">
        <v>#N/A</v>
      </c>
      <c r="E136" t="e">
        <v>#N/A</v>
      </c>
      <c r="F136" t="s">
        <v>7</v>
      </c>
      <c r="G136">
        <v>1300000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>
        <v>8.99</v>
      </c>
      <c r="W136">
        <v>14566900</v>
      </c>
      <c r="X136">
        <f t="shared" si="16"/>
        <v>14566900</v>
      </c>
      <c r="Y136">
        <f t="shared" si="17"/>
        <v>0</v>
      </c>
      <c r="Z136" cm="1">
        <f t="array" aca="1" ref="Z136" ca="1">SumCellsByColor($B136:$U136,Z$2)</f>
        <v>13266900</v>
      </c>
      <c r="AA136" cm="1">
        <f t="array" aca="1" ref="AA136" ca="1">SumCellsByColor($B136:$U136,AA$2)</f>
        <v>0</v>
      </c>
      <c r="AB136" cm="1">
        <f t="array" aca="1" ref="AB136" ca="1">SumCellsByColor($B136:$U136,AB$2)</f>
        <v>0</v>
      </c>
      <c r="AC136" cm="1">
        <f t="array" aca="1" ref="AC136" ca="1">SumCellsByColor($B136:$U136,AC$2)</f>
        <v>0</v>
      </c>
      <c r="AD136" cm="1">
        <f t="array" aca="1" ref="AD136" ca="1">IFERROR(SumCellsByColor($B136:$U136,AD$2), 0)</f>
        <v>0</v>
      </c>
      <c r="AE136" t="e" cm="1">
        <f t="array" aca="1" ref="AE136" ca="1">SumCellsByColor($B136:$U136,AE$2)</f>
        <v>#VALUE!</v>
      </c>
      <c r="AF136">
        <f t="shared" ca="1" si="18"/>
        <v>0</v>
      </c>
      <c r="AG136">
        <f t="shared" ca="1" si="19"/>
        <v>0.9107565782699133</v>
      </c>
      <c r="AH136" t="str">
        <f t="shared" ca="1" si="20"/>
        <v>#N/A</v>
      </c>
      <c r="AI136">
        <f t="shared" ca="1" si="21"/>
        <v>0.9107565782699133</v>
      </c>
      <c r="AJ136">
        <f t="shared" ca="1" si="22"/>
        <v>1</v>
      </c>
      <c r="AK136">
        <f t="shared" si="23"/>
        <v>0</v>
      </c>
    </row>
    <row r="137" spans="1:37">
      <c r="A137" s="2" t="s">
        <v>207</v>
      </c>
      <c r="B137" s="3" t="s">
        <v>636</v>
      </c>
      <c r="C137" s="3">
        <v>130874000</v>
      </c>
      <c r="D137" t="e">
        <v>#N/A</v>
      </c>
      <c r="E137" t="e">
        <v>#N/A</v>
      </c>
      <c r="F137" s="10" t="s">
        <v>33</v>
      </c>
      <c r="G137" s="10">
        <v>19043000</v>
      </c>
      <c r="H137" t="s">
        <v>36</v>
      </c>
      <c r="I137">
        <v>5676000</v>
      </c>
      <c r="J137" t="s">
        <v>19</v>
      </c>
      <c r="K137">
        <v>3280000</v>
      </c>
      <c r="L137" t="s">
        <v>208</v>
      </c>
      <c r="M137">
        <v>20569000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>
        <v>10.7</v>
      </c>
      <c r="W137">
        <v>162405000</v>
      </c>
      <c r="X137">
        <f t="shared" si="16"/>
        <v>179442000</v>
      </c>
      <c r="Y137">
        <f t="shared" si="17"/>
        <v>-17037000</v>
      </c>
      <c r="Z137" cm="1">
        <f t="array" aca="1" ref="Z137" ca="1">SumCellsByColor($B137:$U137,Z$2)</f>
        <v>130874000</v>
      </c>
      <c r="AA137" cm="1">
        <f t="array" aca="1" ref="AA137" ca="1">SumCellsByColor($B137:$U137,AA$2)</f>
        <v>0</v>
      </c>
      <c r="AB137" cm="1">
        <f t="array" aca="1" ref="AB137" ca="1">SumCellsByColor($B137:$U137,AB$2)</f>
        <v>0</v>
      </c>
      <c r="AC137" cm="1">
        <f t="array" aca="1" ref="AC137" ca="1">SumCellsByColor($B137:$U137,AC$2)</f>
        <v>0</v>
      </c>
      <c r="AD137" cm="1">
        <f t="array" aca="1" ref="AD137" ca="1">IFERROR(SumCellsByColor($B137:$U137,AD$2), 0)</f>
        <v>19043000</v>
      </c>
      <c r="AE137" t="e" cm="1">
        <f t="array" aca="1" ref="AE137" ca="1">SumCellsByColor($B137:$U137,AE$2)</f>
        <v>#VALUE!</v>
      </c>
      <c r="AF137">
        <f t="shared" ca="1" si="18"/>
        <v>0.10612342706835635</v>
      </c>
      <c r="AG137">
        <f t="shared" ca="1" si="19"/>
        <v>0.72933872783406339</v>
      </c>
      <c r="AH137">
        <f t="shared" ca="1" si="20"/>
        <v>0.10612342706835635</v>
      </c>
      <c r="AI137">
        <f t="shared" ca="1" si="21"/>
        <v>0.72933872783406339</v>
      </c>
      <c r="AJ137">
        <f t="shared" ca="1" si="22"/>
        <v>0</v>
      </c>
      <c r="AK137">
        <f t="shared" si="23"/>
        <v>0</v>
      </c>
    </row>
    <row r="138" spans="1:37">
      <c r="A138" s="2" t="s">
        <v>209</v>
      </c>
      <c r="B138" s="3" t="s">
        <v>636</v>
      </c>
      <c r="C138" s="3">
        <v>11690000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>
        <v>9.02</v>
      </c>
      <c r="W138">
        <v>11690000</v>
      </c>
      <c r="X138">
        <f t="shared" si="16"/>
        <v>11690000</v>
      </c>
      <c r="Y138">
        <f t="shared" si="17"/>
        <v>0</v>
      </c>
      <c r="Z138" cm="1">
        <f t="array" aca="1" ref="Z138" ca="1">SumCellsByColor($B138:$U138,Z$2)</f>
        <v>11690000</v>
      </c>
      <c r="AA138" cm="1">
        <f t="array" aca="1" ref="AA138" ca="1">SumCellsByColor($B138:$U138,AA$2)</f>
        <v>0</v>
      </c>
      <c r="AB138" cm="1">
        <f t="array" aca="1" ref="AB138" ca="1">SumCellsByColor($B138:$U138,AB$2)</f>
        <v>0</v>
      </c>
      <c r="AC138" cm="1">
        <f t="array" aca="1" ref="AC138" ca="1">SumCellsByColor($B138:$U138,AC$2)</f>
        <v>0</v>
      </c>
      <c r="AD138" cm="1">
        <f t="array" aca="1" ref="AD138" ca="1">IFERROR(SumCellsByColor($B138:$U138,AD$2), 0)</f>
        <v>0</v>
      </c>
      <c r="AE138" t="e" cm="1">
        <f t="array" aca="1" ref="AE138" ca="1">SumCellsByColor($B138:$U138,AE$2)</f>
        <v>#VALUE!</v>
      </c>
      <c r="AF138">
        <f t="shared" ca="1" si="18"/>
        <v>0</v>
      </c>
      <c r="AG138">
        <f t="shared" ca="1" si="19"/>
        <v>1</v>
      </c>
      <c r="AH138">
        <f t="shared" ca="1" si="20"/>
        <v>0</v>
      </c>
      <c r="AI138">
        <f t="shared" ca="1" si="21"/>
        <v>1</v>
      </c>
      <c r="AJ138">
        <f t="shared" ca="1" si="22"/>
        <v>0</v>
      </c>
      <c r="AK138">
        <f t="shared" si="23"/>
        <v>0</v>
      </c>
    </row>
    <row r="139" spans="1:37">
      <c r="A139" s="2" t="s">
        <v>210</v>
      </c>
      <c r="B139" s="3" t="s">
        <v>636</v>
      </c>
      <c r="C139" s="3">
        <v>2326253</v>
      </c>
      <c r="D139" t="e">
        <v>#N/A</v>
      </c>
      <c r="E139" t="e">
        <v>#N/A</v>
      </c>
      <c r="F139" s="10" t="s">
        <v>33</v>
      </c>
      <c r="G139" s="10">
        <v>1374775</v>
      </c>
      <c r="H139" t="s">
        <v>736</v>
      </c>
      <c r="I139">
        <v>314704</v>
      </c>
      <c r="J139" t="s">
        <v>30</v>
      </c>
      <c r="K139">
        <v>71906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>
        <v>11.07</v>
      </c>
      <c r="W139">
        <v>4087638</v>
      </c>
      <c r="X139">
        <f t="shared" si="16"/>
        <v>4087638</v>
      </c>
      <c r="Y139">
        <f t="shared" si="17"/>
        <v>0</v>
      </c>
      <c r="Z139" cm="1">
        <f t="array" aca="1" ref="Z139" ca="1">SumCellsByColor($B139:$U139,Z$2)</f>
        <v>2326253</v>
      </c>
      <c r="AA139" cm="1">
        <f t="array" aca="1" ref="AA139" ca="1">SumCellsByColor($B139:$U139,AA$2)</f>
        <v>0</v>
      </c>
      <c r="AB139" cm="1">
        <f t="array" aca="1" ref="AB139" ca="1">SumCellsByColor($B139:$U139,AB$2)</f>
        <v>0</v>
      </c>
      <c r="AC139" cm="1">
        <f t="array" aca="1" ref="AC139" ca="1">SumCellsByColor($B139:$U139,AC$2)</f>
        <v>0</v>
      </c>
      <c r="AD139" cm="1">
        <f t="array" aca="1" ref="AD139" ca="1">IFERROR(SumCellsByColor($B139:$U139,AD$2), 0)</f>
        <v>1374775</v>
      </c>
      <c r="AE139" t="e" cm="1">
        <f t="array" aca="1" ref="AE139" ca="1">SumCellsByColor($B139:$U139,AE$2)</f>
        <v>#VALUE!</v>
      </c>
      <c r="AF139">
        <f t="shared" ca="1" si="18"/>
        <v>0.33632503661038476</v>
      </c>
      <c r="AG139">
        <f t="shared" ca="1" si="19"/>
        <v>0.56909467032061056</v>
      </c>
      <c r="AH139">
        <f t="shared" ca="1" si="20"/>
        <v>0.33632503661038476</v>
      </c>
      <c r="AI139">
        <f t="shared" ca="1" si="21"/>
        <v>0.56909467032061056</v>
      </c>
      <c r="AJ139">
        <f t="shared" ca="1" si="22"/>
        <v>0</v>
      </c>
      <c r="AK139">
        <f t="shared" si="23"/>
        <v>0</v>
      </c>
    </row>
    <row r="140" spans="1:37">
      <c r="A140" s="2" t="s">
        <v>211</v>
      </c>
      <c r="B140" s="3" t="s">
        <v>636</v>
      </c>
      <c r="C140" s="3">
        <v>17132000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>
        <v>8.16</v>
      </c>
      <c r="W140">
        <v>17132000</v>
      </c>
      <c r="X140">
        <f t="shared" si="16"/>
        <v>17132000</v>
      </c>
      <c r="Y140">
        <f t="shared" si="17"/>
        <v>0</v>
      </c>
      <c r="Z140" cm="1">
        <f t="array" aca="1" ref="Z140" ca="1">SumCellsByColor($B140:$U140,Z$2)</f>
        <v>17132000</v>
      </c>
      <c r="AA140" cm="1">
        <f t="array" aca="1" ref="AA140" ca="1">SumCellsByColor($B140:$U140,AA$2)</f>
        <v>0</v>
      </c>
      <c r="AB140" cm="1">
        <f t="array" aca="1" ref="AB140" ca="1">SumCellsByColor($B140:$U140,AB$2)</f>
        <v>0</v>
      </c>
      <c r="AC140" cm="1">
        <f t="array" aca="1" ref="AC140" ca="1">SumCellsByColor($B140:$U140,AC$2)</f>
        <v>0</v>
      </c>
      <c r="AD140" cm="1">
        <f t="array" aca="1" ref="AD140" ca="1">IFERROR(SumCellsByColor($B140:$U140,AD$2), 0)</f>
        <v>0</v>
      </c>
      <c r="AE140" t="e" cm="1">
        <f t="array" aca="1" ref="AE140" ca="1">SumCellsByColor($B140:$U140,AE$2)</f>
        <v>#VALUE!</v>
      </c>
      <c r="AF140">
        <f t="shared" ca="1" si="18"/>
        <v>0</v>
      </c>
      <c r="AG140">
        <f t="shared" ca="1" si="19"/>
        <v>1</v>
      </c>
      <c r="AH140">
        <f t="shared" ca="1" si="20"/>
        <v>0</v>
      </c>
      <c r="AI140">
        <f t="shared" ca="1" si="21"/>
        <v>1</v>
      </c>
      <c r="AJ140">
        <f t="shared" ca="1" si="22"/>
        <v>0</v>
      </c>
      <c r="AK140">
        <f t="shared" si="23"/>
        <v>0</v>
      </c>
    </row>
    <row r="141" spans="1:37">
      <c r="A141" s="2" t="s">
        <v>212</v>
      </c>
      <c r="B141" s="3" t="s">
        <v>636</v>
      </c>
      <c r="C141" s="3">
        <v>1339000</v>
      </c>
      <c r="D141" t="e">
        <v>#N/A</v>
      </c>
      <c r="E141" t="e">
        <v>#N/A</v>
      </c>
      <c r="F141" t="s">
        <v>41</v>
      </c>
      <c r="G141">
        <v>2270000</v>
      </c>
      <c r="H141" s="5" t="s">
        <v>737</v>
      </c>
      <c r="I141" s="5">
        <v>680000</v>
      </c>
      <c r="J141" s="4" t="s">
        <v>117</v>
      </c>
      <c r="K141" s="4">
        <v>163000</v>
      </c>
      <c r="L141" t="s">
        <v>262</v>
      </c>
      <c r="M141">
        <v>92000</v>
      </c>
      <c r="N141" t="s">
        <v>37</v>
      </c>
      <c r="O141">
        <v>35000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>
        <v>40.729999999999997</v>
      </c>
      <c r="W141">
        <v>4579000</v>
      </c>
      <c r="X141">
        <f t="shared" si="16"/>
        <v>4579000</v>
      </c>
      <c r="Y141">
        <f t="shared" si="17"/>
        <v>0</v>
      </c>
      <c r="Z141" cm="1">
        <f t="array" aca="1" ref="Z141" ca="1">SumCellsByColor($B141:$U141,Z$2)</f>
        <v>1339000</v>
      </c>
      <c r="AA141" cm="1">
        <f t="array" aca="1" ref="AA141" ca="1">SumCellsByColor($B141:$U141,AA$2)</f>
        <v>163000</v>
      </c>
      <c r="AB141" cm="1">
        <f t="array" aca="1" ref="AB141" ca="1">SumCellsByColor($B141:$U141,AB$2)</f>
        <v>680000</v>
      </c>
      <c r="AC141" cm="1">
        <f t="array" aca="1" ref="AC141" ca="1">SumCellsByColor($B141:$U141,AC$2)</f>
        <v>0</v>
      </c>
      <c r="AD141" cm="1">
        <f t="array" aca="1" ref="AD141" ca="1">IFERROR(SumCellsByColor($B141:$U141,AD$2), 0)</f>
        <v>0</v>
      </c>
      <c r="AE141" t="e" cm="1">
        <f t="array" aca="1" ref="AE141" ca="1">SumCellsByColor($B141:$U141,AE$2)</f>
        <v>#VALUE!</v>
      </c>
      <c r="AF141">
        <f t="shared" ca="1" si="18"/>
        <v>0.14850404018344618</v>
      </c>
      <c r="AG141">
        <f t="shared" ca="1" si="19"/>
        <v>0.29242192618475649</v>
      </c>
      <c r="AH141">
        <f t="shared" ca="1" si="20"/>
        <v>0.14850404018344618</v>
      </c>
      <c r="AI141">
        <f t="shared" ca="1" si="21"/>
        <v>0.32801921816990609</v>
      </c>
      <c r="AJ141">
        <f t="shared" ca="1" si="22"/>
        <v>0</v>
      </c>
      <c r="AK141">
        <f t="shared" si="23"/>
        <v>0</v>
      </c>
    </row>
    <row r="142" spans="1:37">
      <c r="A142" s="2" t="s">
        <v>213</v>
      </c>
      <c r="B142" s="3" t="s">
        <v>636</v>
      </c>
      <c r="C142" s="3">
        <v>43051603</v>
      </c>
      <c r="D142" t="e">
        <v>#N/A</v>
      </c>
      <c r="E142" t="e">
        <v>#N/A</v>
      </c>
      <c r="F142" t="s">
        <v>36</v>
      </c>
      <c r="G142">
        <v>6728156</v>
      </c>
      <c r="H142" t="s">
        <v>205</v>
      </c>
      <c r="I142">
        <v>3155469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>
        <v>2.99</v>
      </c>
      <c r="W142">
        <v>52935228</v>
      </c>
      <c r="X142">
        <f t="shared" si="16"/>
        <v>52935228</v>
      </c>
      <c r="Y142">
        <f t="shared" si="17"/>
        <v>0</v>
      </c>
      <c r="Z142" cm="1">
        <f t="array" aca="1" ref="Z142" ca="1">SumCellsByColor($B142:$U142,Z$2)</f>
        <v>43051603</v>
      </c>
      <c r="AA142" cm="1">
        <f t="array" aca="1" ref="AA142" ca="1">SumCellsByColor($B142:$U142,AA$2)</f>
        <v>0</v>
      </c>
      <c r="AB142" cm="1">
        <f t="array" aca="1" ref="AB142" ca="1">SumCellsByColor($B142:$U142,AB$2)</f>
        <v>0</v>
      </c>
      <c r="AC142" cm="1">
        <f t="array" aca="1" ref="AC142" ca="1">SumCellsByColor($B142:$U142,AC$2)</f>
        <v>0</v>
      </c>
      <c r="AD142" cm="1">
        <f t="array" aca="1" ref="AD142" ca="1">IFERROR(SumCellsByColor($B142:$U142,AD$2), 0)</f>
        <v>0</v>
      </c>
      <c r="AE142" t="e" cm="1">
        <f t="array" aca="1" ref="AE142" ca="1">SumCellsByColor($B142:$U142,AE$2)</f>
        <v>#VALUE!</v>
      </c>
      <c r="AF142">
        <f t="shared" ca="1" si="18"/>
        <v>0</v>
      </c>
      <c r="AG142">
        <f t="shared" ca="1" si="19"/>
        <v>0.81328832663193595</v>
      </c>
      <c r="AH142" t="str">
        <f t="shared" ca="1" si="20"/>
        <v>#N/A</v>
      </c>
      <c r="AI142">
        <f t="shared" ca="1" si="21"/>
        <v>0.81328832663193595</v>
      </c>
      <c r="AJ142">
        <f t="shared" ca="1" si="22"/>
        <v>1</v>
      </c>
      <c r="AK142">
        <f t="shared" si="23"/>
        <v>0</v>
      </c>
    </row>
    <row r="143" spans="1:37">
      <c r="A143" s="2" t="s">
        <v>215</v>
      </c>
      <c r="B143" s="3" t="s">
        <v>636</v>
      </c>
      <c r="C143" s="3">
        <v>18075102</v>
      </c>
      <c r="D143" t="e">
        <v>#N/A</v>
      </c>
      <c r="E143" t="e">
        <v>#N/A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>
        <v>3.58</v>
      </c>
      <c r="W143">
        <v>18075102</v>
      </c>
      <c r="X143">
        <f t="shared" si="16"/>
        <v>18075102</v>
      </c>
      <c r="Y143">
        <f t="shared" si="17"/>
        <v>0</v>
      </c>
      <c r="Z143" cm="1">
        <f t="array" aca="1" ref="Z143" ca="1">SumCellsByColor($B143:$U143,Z$2)</f>
        <v>18075102</v>
      </c>
      <c r="AA143" cm="1">
        <f t="array" aca="1" ref="AA143" ca="1">SumCellsByColor($B143:$U143,AA$2)</f>
        <v>0</v>
      </c>
      <c r="AB143" cm="1">
        <f t="array" aca="1" ref="AB143" ca="1">SumCellsByColor($B143:$U143,AB$2)</f>
        <v>0</v>
      </c>
      <c r="AC143" cm="1">
        <f t="array" aca="1" ref="AC143" ca="1">SumCellsByColor($B143:$U143,AC$2)</f>
        <v>0</v>
      </c>
      <c r="AD143" cm="1">
        <f t="array" aca="1" ref="AD143" ca="1">IFERROR(SumCellsByColor($B143:$U143,AD$2), 0)</f>
        <v>0</v>
      </c>
      <c r="AE143" t="e" cm="1">
        <f t="array" aca="1" ref="AE143" ca="1">SumCellsByColor($B143:$U143,AE$2)</f>
        <v>#VALUE!</v>
      </c>
      <c r="AF143">
        <f t="shared" ca="1" si="18"/>
        <v>0</v>
      </c>
      <c r="AG143">
        <f t="shared" ca="1" si="19"/>
        <v>1</v>
      </c>
      <c r="AH143">
        <f t="shared" ca="1" si="20"/>
        <v>0</v>
      </c>
      <c r="AI143">
        <f t="shared" ca="1" si="21"/>
        <v>1</v>
      </c>
      <c r="AJ143">
        <f t="shared" ca="1" si="22"/>
        <v>0</v>
      </c>
      <c r="AK143">
        <f t="shared" si="23"/>
        <v>0</v>
      </c>
    </row>
    <row r="144" spans="1:37">
      <c r="A144" s="2" t="s">
        <v>216</v>
      </c>
      <c r="B144" s="3" t="s">
        <v>636</v>
      </c>
      <c r="C144" s="3">
        <v>4832000</v>
      </c>
      <c r="D144" t="e">
        <v>#N/A</v>
      </c>
      <c r="E144" t="e">
        <v>#N/A</v>
      </c>
      <c r="F144" t="s">
        <v>36</v>
      </c>
      <c r="G144">
        <v>728000</v>
      </c>
      <c r="H144" s="10" t="s">
        <v>33</v>
      </c>
      <c r="I144" s="10">
        <v>437000</v>
      </c>
      <c r="J144" t="s">
        <v>52</v>
      </c>
      <c r="K144">
        <v>3921000</v>
      </c>
      <c r="L144" t="e">
        <v>#N/A</v>
      </c>
      <c r="M144" t="e">
        <v>#N/A</v>
      </c>
      <c r="N144" t="e">
        <v>#N/A</v>
      </c>
      <c r="O144" t="e">
        <v>#N/A</v>
      </c>
      <c r="P144" t="e">
        <v>#N/A</v>
      </c>
      <c r="Q144" t="e">
        <v>#N/A</v>
      </c>
      <c r="R144" t="e">
        <v>#N/A</v>
      </c>
      <c r="S144" t="e">
        <v>#N/A</v>
      </c>
      <c r="T144" t="e">
        <v>#N/A</v>
      </c>
      <c r="U144" t="e">
        <v>#N/A</v>
      </c>
      <c r="V144">
        <v>10.050000000000001</v>
      </c>
      <c r="W144">
        <v>9918000</v>
      </c>
      <c r="X144">
        <f t="shared" si="16"/>
        <v>9918000</v>
      </c>
      <c r="Y144">
        <f t="shared" si="17"/>
        <v>0</v>
      </c>
      <c r="Z144" cm="1">
        <f t="array" aca="1" ref="Z144" ca="1">SumCellsByColor($B144:$U144,Z$2)</f>
        <v>4832000</v>
      </c>
      <c r="AA144" cm="1">
        <f t="array" aca="1" ref="AA144" ca="1">SumCellsByColor($B144:$U144,AA$2)</f>
        <v>0</v>
      </c>
      <c r="AB144" cm="1">
        <f t="array" aca="1" ref="AB144" ca="1">SumCellsByColor($B144:$U144,AB$2)</f>
        <v>0</v>
      </c>
      <c r="AC144" cm="1">
        <f t="array" aca="1" ref="AC144" ca="1">SumCellsByColor($B144:$U144,AC$2)</f>
        <v>0</v>
      </c>
      <c r="AD144" cm="1">
        <f t="array" aca="1" ref="AD144" ca="1">IFERROR(SumCellsByColor($B144:$U144,AD$2), 0)</f>
        <v>437000</v>
      </c>
      <c r="AE144" t="e" cm="1">
        <f t="array" aca="1" ref="AE144" ca="1">SumCellsByColor($B144:$U144,AE$2)</f>
        <v>#VALUE!</v>
      </c>
      <c r="AF144">
        <f t="shared" ca="1" si="18"/>
        <v>4.4061302681992334E-2</v>
      </c>
      <c r="AG144">
        <f t="shared" ca="1" si="19"/>
        <v>0.48719499899173219</v>
      </c>
      <c r="AH144">
        <f t="shared" ca="1" si="20"/>
        <v>4.4061302681992334E-2</v>
      </c>
      <c r="AI144">
        <f t="shared" ca="1" si="21"/>
        <v>0.48719499899173219</v>
      </c>
      <c r="AJ144">
        <f t="shared" ca="1" si="22"/>
        <v>0</v>
      </c>
      <c r="AK144">
        <f t="shared" si="23"/>
        <v>0</v>
      </c>
    </row>
    <row r="145" spans="1:37">
      <c r="A145" s="2" t="s">
        <v>217</v>
      </c>
      <c r="B145" s="3" t="s">
        <v>636</v>
      </c>
      <c r="C145" s="3">
        <v>13863700</v>
      </c>
      <c r="D145" t="e">
        <v>#N/A</v>
      </c>
      <c r="E145" t="e">
        <v>#N/A</v>
      </c>
      <c r="F145" t="e">
        <v>#N/A</v>
      </c>
      <c r="G145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t="e">
        <v>#N/A</v>
      </c>
      <c r="M145" t="e">
        <v>#N/A</v>
      </c>
      <c r="N145" t="e">
        <v>#N/A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>
        <v>11.02</v>
      </c>
      <c r="W145">
        <v>13863700</v>
      </c>
      <c r="X145">
        <f t="shared" si="16"/>
        <v>13863700</v>
      </c>
      <c r="Y145">
        <f t="shared" si="17"/>
        <v>0</v>
      </c>
      <c r="Z145" cm="1">
        <f t="array" aca="1" ref="Z145" ca="1">SumCellsByColor($B145:$U145,Z$2)</f>
        <v>13863700</v>
      </c>
      <c r="AA145" cm="1">
        <f t="array" aca="1" ref="AA145" ca="1">SumCellsByColor($B145:$U145,AA$2)</f>
        <v>0</v>
      </c>
      <c r="AB145" cm="1">
        <f t="array" aca="1" ref="AB145" ca="1">SumCellsByColor($B145:$U145,AB$2)</f>
        <v>0</v>
      </c>
      <c r="AC145" cm="1">
        <f t="array" aca="1" ref="AC145" ca="1">SumCellsByColor($B145:$U145,AC$2)</f>
        <v>0</v>
      </c>
      <c r="AD145" cm="1">
        <f t="array" aca="1" ref="AD145" ca="1">IFERROR(SumCellsByColor($B145:$U145,AD$2), 0)</f>
        <v>0</v>
      </c>
      <c r="AE145" t="e" cm="1">
        <f t="array" aca="1" ref="AE145" ca="1">SumCellsByColor($B145:$U145,AE$2)</f>
        <v>#VALUE!</v>
      </c>
      <c r="AF145">
        <f t="shared" ca="1" si="18"/>
        <v>0</v>
      </c>
      <c r="AG145">
        <f t="shared" ca="1" si="19"/>
        <v>1</v>
      </c>
      <c r="AH145">
        <f t="shared" ca="1" si="20"/>
        <v>0</v>
      </c>
      <c r="AI145">
        <f t="shared" ca="1" si="21"/>
        <v>1</v>
      </c>
      <c r="AJ145">
        <f t="shared" ca="1" si="22"/>
        <v>0</v>
      </c>
      <c r="AK145">
        <f t="shared" si="23"/>
        <v>0</v>
      </c>
    </row>
    <row r="146" spans="1:37">
      <c r="A146" s="2" t="s">
        <v>218</v>
      </c>
      <c r="B146" s="3" t="s">
        <v>636</v>
      </c>
      <c r="C146" s="3">
        <v>9022000</v>
      </c>
      <c r="D146" t="e">
        <v>#N/A</v>
      </c>
      <c r="E146" t="e">
        <v>#N/A</v>
      </c>
      <c r="F146" t="e">
        <v>#N/A</v>
      </c>
      <c r="G146" t="e">
        <v>#N/A</v>
      </c>
      <c r="H146" t="e">
        <v>#N/A</v>
      </c>
      <c r="I146" t="e">
        <v>#N/A</v>
      </c>
      <c r="J146" t="e">
        <v>#N/A</v>
      </c>
      <c r="K146" t="e">
        <v>#N/A</v>
      </c>
      <c r="L146" t="e">
        <v>#N/A</v>
      </c>
      <c r="M146" t="e">
        <v>#N/A</v>
      </c>
      <c r="N146" t="e">
        <v>#N/A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T146" t="e">
        <v>#N/A</v>
      </c>
      <c r="U146" t="e">
        <v>#N/A</v>
      </c>
      <c r="V146">
        <v>12.33</v>
      </c>
      <c r="W146">
        <v>9022000</v>
      </c>
      <c r="X146">
        <f t="shared" si="16"/>
        <v>9022000</v>
      </c>
      <c r="Y146">
        <f t="shared" si="17"/>
        <v>0</v>
      </c>
      <c r="Z146" cm="1">
        <f t="array" aca="1" ref="Z146" ca="1">SumCellsByColor($B146:$U146,Z$2)</f>
        <v>9022000</v>
      </c>
      <c r="AA146" cm="1">
        <f t="array" aca="1" ref="AA146" ca="1">SumCellsByColor($B146:$U146,AA$2)</f>
        <v>0</v>
      </c>
      <c r="AB146" cm="1">
        <f t="array" aca="1" ref="AB146" ca="1">SumCellsByColor($B146:$U146,AB$2)</f>
        <v>0</v>
      </c>
      <c r="AC146" cm="1">
        <f t="array" aca="1" ref="AC146" ca="1">SumCellsByColor($B146:$U146,AC$2)</f>
        <v>0</v>
      </c>
      <c r="AD146" cm="1">
        <f t="array" aca="1" ref="AD146" ca="1">IFERROR(SumCellsByColor($B146:$U146,AD$2), 0)</f>
        <v>0</v>
      </c>
      <c r="AE146" t="e" cm="1">
        <f t="array" aca="1" ref="AE146" ca="1">SumCellsByColor($B146:$U146,AE$2)</f>
        <v>#VALUE!</v>
      </c>
      <c r="AF146">
        <f t="shared" ca="1" si="18"/>
        <v>0</v>
      </c>
      <c r="AG146">
        <f t="shared" ca="1" si="19"/>
        <v>1</v>
      </c>
      <c r="AH146">
        <f t="shared" ca="1" si="20"/>
        <v>0</v>
      </c>
      <c r="AI146">
        <f t="shared" ca="1" si="21"/>
        <v>1</v>
      </c>
      <c r="AJ146">
        <f t="shared" ca="1" si="22"/>
        <v>0</v>
      </c>
      <c r="AK146">
        <f t="shared" si="23"/>
        <v>0</v>
      </c>
    </row>
    <row r="147" spans="1:37">
      <c r="A147" s="2" t="s">
        <v>219</v>
      </c>
      <c r="B147" s="3" t="s">
        <v>636</v>
      </c>
      <c r="C147" s="3">
        <v>8505600</v>
      </c>
      <c r="D147" t="e">
        <v>#N/A</v>
      </c>
      <c r="E147" t="e">
        <v>#N/A</v>
      </c>
      <c r="F147" s="5" t="s">
        <v>220</v>
      </c>
      <c r="G147" s="5">
        <v>2242700</v>
      </c>
      <c r="H147" s="10" t="s">
        <v>33</v>
      </c>
      <c r="I147" s="10">
        <v>2083000</v>
      </c>
      <c r="J147" t="s">
        <v>738</v>
      </c>
      <c r="K147">
        <v>1227300</v>
      </c>
      <c r="L147" t="e">
        <v>#N/A</v>
      </c>
      <c r="M147" t="e">
        <v>#N/A</v>
      </c>
      <c r="N147" t="e">
        <v>#N/A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>
        <v>13.85</v>
      </c>
      <c r="W147">
        <v>14058600</v>
      </c>
      <c r="X147">
        <f t="shared" si="16"/>
        <v>14058600</v>
      </c>
      <c r="Y147">
        <f t="shared" si="17"/>
        <v>0</v>
      </c>
      <c r="Z147" cm="1">
        <f t="array" aca="1" ref="Z147" ca="1">SumCellsByColor($B147:$U147,Z$2)</f>
        <v>8505600</v>
      </c>
      <c r="AA147" cm="1">
        <f t="array" aca="1" ref="AA147" ca="1">SumCellsByColor($B147:$U147,AA$2)</f>
        <v>0</v>
      </c>
      <c r="AB147" cm="1">
        <f t="array" aca="1" ref="AB147" ca="1">SumCellsByColor($B147:$U147,AB$2)</f>
        <v>2242700</v>
      </c>
      <c r="AC147" cm="1">
        <f t="array" aca="1" ref="AC147" ca="1">SumCellsByColor($B147:$U147,AC$2)</f>
        <v>0</v>
      </c>
      <c r="AD147" cm="1">
        <f t="array" aca="1" ref="AD147" ca="1">IFERROR(SumCellsByColor($B147:$U147,AD$2), 0)</f>
        <v>2083000</v>
      </c>
      <c r="AE147" t="e" cm="1">
        <f t="array" aca="1" ref="AE147" ca="1">SumCellsByColor($B147:$U147,AE$2)</f>
        <v>#VALUE!</v>
      </c>
      <c r="AF147">
        <f t="shared" ca="1" si="18"/>
        <v>0.30769066621142932</v>
      </c>
      <c r="AG147">
        <f t="shared" ca="1" si="19"/>
        <v>0.60501045623319538</v>
      </c>
      <c r="AH147">
        <f t="shared" ca="1" si="20"/>
        <v>0.30769066621142932</v>
      </c>
      <c r="AI147">
        <f t="shared" ca="1" si="21"/>
        <v>0.60501045623319538</v>
      </c>
      <c r="AJ147">
        <f t="shared" ca="1" si="22"/>
        <v>0</v>
      </c>
      <c r="AK147">
        <f t="shared" si="23"/>
        <v>0</v>
      </c>
    </row>
    <row r="148" spans="1:37">
      <c r="A148" s="2" t="s">
        <v>221</v>
      </c>
      <c r="B148" s="3" t="s">
        <v>636</v>
      </c>
      <c r="C148" s="3">
        <v>4592990</v>
      </c>
      <c r="D148" t="e">
        <v>#N/A</v>
      </c>
      <c r="E148" t="e">
        <v>#N/A</v>
      </c>
      <c r="F148" s="10" t="s">
        <v>34</v>
      </c>
      <c r="G148" s="10">
        <v>1160637</v>
      </c>
      <c r="H148" s="10" t="s">
        <v>33</v>
      </c>
      <c r="I148" s="10">
        <v>336822</v>
      </c>
      <c r="J148" t="s">
        <v>30</v>
      </c>
      <c r="K148">
        <v>1894255</v>
      </c>
      <c r="L148" t="e">
        <v>#N/A</v>
      </c>
      <c r="M148" t="e">
        <v>#N/A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>
        <v>13.46</v>
      </c>
      <c r="W148">
        <v>7984704</v>
      </c>
      <c r="X148">
        <f t="shared" si="16"/>
        <v>7984704</v>
      </c>
      <c r="Y148">
        <f t="shared" si="17"/>
        <v>0</v>
      </c>
      <c r="Z148" cm="1">
        <f t="array" aca="1" ref="Z148" ca="1">SumCellsByColor($B148:$U148,Z$2)</f>
        <v>4592990</v>
      </c>
      <c r="AA148" cm="1">
        <f t="array" aca="1" ref="AA148" ca="1">SumCellsByColor($B148:$U148,AA$2)</f>
        <v>0</v>
      </c>
      <c r="AB148" cm="1">
        <f t="array" aca="1" ref="AB148" ca="1">SumCellsByColor($B148:$U148,AB$2)</f>
        <v>0</v>
      </c>
      <c r="AC148" cm="1">
        <f t="array" aca="1" ref="AC148" ca="1">SumCellsByColor($B148:$U148,AC$2)</f>
        <v>0</v>
      </c>
      <c r="AD148" cm="1">
        <f t="array" aca="1" ref="AD148" ca="1">IFERROR(SumCellsByColor($B148:$U148,AD$2), 0)</f>
        <v>1497459</v>
      </c>
      <c r="AE148" t="e" cm="1">
        <f t="array" aca="1" ref="AE148" ca="1">SumCellsByColor($B148:$U148,AE$2)</f>
        <v>#VALUE!</v>
      </c>
      <c r="AF148">
        <f t="shared" ca="1" si="18"/>
        <v>0.18754095330271478</v>
      </c>
      <c r="AG148">
        <f t="shared" ca="1" si="19"/>
        <v>0.57522357748014208</v>
      </c>
      <c r="AH148">
        <f t="shared" ca="1" si="20"/>
        <v>0.18754095330271478</v>
      </c>
      <c r="AI148">
        <f t="shared" ca="1" si="21"/>
        <v>0.57522357748014208</v>
      </c>
      <c r="AJ148">
        <f t="shared" ca="1" si="22"/>
        <v>0</v>
      </c>
      <c r="AK148">
        <f t="shared" si="23"/>
        <v>0</v>
      </c>
    </row>
    <row r="149" spans="1:37">
      <c r="A149" s="2" t="s">
        <v>222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>
        <v>10.23</v>
      </c>
      <c r="W149">
        <v>5278110</v>
      </c>
      <c r="X149">
        <f t="shared" si="16"/>
        <v>0</v>
      </c>
      <c r="Y149">
        <f t="shared" si="17"/>
        <v>5278110</v>
      </c>
      <c r="Z149" cm="1">
        <f t="array" aca="1" ref="Z149" ca="1">SumCellsByColor($B149:$U149,Z$2)</f>
        <v>0</v>
      </c>
      <c r="AA149" cm="1">
        <f t="array" aca="1" ref="AA149" ca="1">SumCellsByColor($B149:$U149,AA$2)</f>
        <v>0</v>
      </c>
      <c r="AB149" cm="1">
        <f t="array" aca="1" ref="AB149" ca="1">SumCellsByColor($B149:$U149,AB$2)</f>
        <v>0</v>
      </c>
      <c r="AC149" cm="1">
        <f t="array" aca="1" ref="AC149" ca="1">SumCellsByColor($B149:$U149,AC$2)</f>
        <v>0</v>
      </c>
      <c r="AD149" cm="1">
        <f t="array" aca="1" ref="AD149" ca="1">IFERROR(SumCellsByColor($B149:$U149,AD$2), 0)</f>
        <v>0</v>
      </c>
      <c r="AE149" t="e" cm="1">
        <f t="array" aca="1" ref="AE149" ca="1">SumCellsByColor($B149:$U149,AE$2)</f>
        <v>#VALUE!</v>
      </c>
      <c r="AF149" t="e">
        <f t="shared" ca="1" si="18"/>
        <v>#DIV/0!</v>
      </c>
      <c r="AG149" t="e">
        <f t="shared" ca="1" si="19"/>
        <v>#DIV/0!</v>
      </c>
      <c r="AH149" t="e">
        <f t="shared" ca="1" si="20"/>
        <v>#DIV/0!</v>
      </c>
      <c r="AI149" t="e">
        <f t="shared" ca="1" si="21"/>
        <v>#DIV/0!</v>
      </c>
      <c r="AJ149" t="e">
        <f t="shared" ca="1" si="22"/>
        <v>#DIV/0!</v>
      </c>
      <c r="AK149">
        <f t="shared" si="23"/>
        <v>1</v>
      </c>
    </row>
    <row r="150" spans="1:37">
      <c r="A150" s="2" t="s">
        <v>223</v>
      </c>
      <c r="B150" s="3" t="s">
        <v>642</v>
      </c>
      <c r="C150" s="3">
        <v>2973918</v>
      </c>
      <c r="D150" t="e">
        <v>#N/A</v>
      </c>
      <c r="E150" t="e">
        <v>#N/A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>
        <v>10.99</v>
      </c>
      <c r="W150">
        <v>2973918</v>
      </c>
      <c r="X150">
        <f t="shared" si="16"/>
        <v>2973918</v>
      </c>
      <c r="Y150">
        <f t="shared" si="17"/>
        <v>0</v>
      </c>
      <c r="Z150" cm="1">
        <f t="array" aca="1" ref="Z150" ca="1">SumCellsByColor($B150:$U150,Z$2)</f>
        <v>2973918</v>
      </c>
      <c r="AA150" cm="1">
        <f t="array" aca="1" ref="AA150" ca="1">SumCellsByColor($B150:$U150,AA$2)</f>
        <v>0</v>
      </c>
      <c r="AB150" cm="1">
        <f t="array" aca="1" ref="AB150" ca="1">SumCellsByColor($B150:$U150,AB$2)</f>
        <v>0</v>
      </c>
      <c r="AC150" cm="1">
        <f t="array" aca="1" ref="AC150" ca="1">SumCellsByColor($B150:$U150,AC$2)</f>
        <v>0</v>
      </c>
      <c r="AD150" cm="1">
        <f t="array" aca="1" ref="AD150" ca="1">IFERROR(SumCellsByColor($B150:$U150,AD$2), 0)</f>
        <v>0</v>
      </c>
      <c r="AE150" t="e" cm="1">
        <f t="array" aca="1" ref="AE150" ca="1">SumCellsByColor($B150:$U150,AE$2)</f>
        <v>#VALUE!</v>
      </c>
      <c r="AF150">
        <f t="shared" ca="1" si="18"/>
        <v>0</v>
      </c>
      <c r="AG150">
        <f t="shared" ca="1" si="19"/>
        <v>1</v>
      </c>
      <c r="AH150">
        <f t="shared" ca="1" si="20"/>
        <v>0</v>
      </c>
      <c r="AI150">
        <f t="shared" ca="1" si="21"/>
        <v>1</v>
      </c>
      <c r="AJ150">
        <f t="shared" ca="1" si="22"/>
        <v>0</v>
      </c>
      <c r="AK150">
        <f t="shared" si="23"/>
        <v>0</v>
      </c>
    </row>
    <row r="151" spans="1:37">
      <c r="A151" s="2" t="s">
        <v>225</v>
      </c>
      <c r="B151" t="s">
        <v>739</v>
      </c>
      <c r="C151">
        <v>15502000</v>
      </c>
      <c r="D151" t="e">
        <v>#N/A</v>
      </c>
      <c r="E151" t="e">
        <v>#N/A</v>
      </c>
      <c r="F151" t="s">
        <v>226</v>
      </c>
      <c r="G151">
        <v>6090000</v>
      </c>
      <c r="H151" t="e">
        <v>#N/A</v>
      </c>
      <c r="I151" t="e">
        <v>#N/A</v>
      </c>
      <c r="J151" t="e">
        <v>#N/A</v>
      </c>
      <c r="K151" t="e">
        <v>#N/A</v>
      </c>
      <c r="L151" t="e">
        <v>#N/A</v>
      </c>
      <c r="M151" t="e">
        <v>#N/A</v>
      </c>
      <c r="N151" t="e">
        <v>#N/A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T151" t="e">
        <v>#N/A</v>
      </c>
      <c r="U151" t="e">
        <v>#N/A</v>
      </c>
      <c r="V151">
        <v>9.39</v>
      </c>
      <c r="W151">
        <v>21892500</v>
      </c>
      <c r="X151">
        <f t="shared" si="16"/>
        <v>21592000</v>
      </c>
      <c r="Y151">
        <f t="shared" si="17"/>
        <v>300500</v>
      </c>
      <c r="Z151" cm="1">
        <f t="array" aca="1" ref="Z151" ca="1">SumCellsByColor($B151:$U151,Z$2)</f>
        <v>0</v>
      </c>
      <c r="AA151" cm="1">
        <f t="array" aca="1" ref="AA151" ca="1">SumCellsByColor($B151:$U151,AA$2)</f>
        <v>0</v>
      </c>
      <c r="AB151" cm="1">
        <f t="array" aca="1" ref="AB151" ca="1">SumCellsByColor($B151:$U151,AB$2)</f>
        <v>0</v>
      </c>
      <c r="AC151" cm="1">
        <f t="array" aca="1" ref="AC151" ca="1">SumCellsByColor($B151:$U151,AC$2)</f>
        <v>0</v>
      </c>
      <c r="AD151" cm="1">
        <f t="array" aca="1" ref="AD151" ca="1">IFERROR(SumCellsByColor($B151:$U151,AD$2), 0)</f>
        <v>0</v>
      </c>
      <c r="AE151" t="e" cm="1">
        <f t="array" aca="1" ref="AE151" ca="1">SumCellsByColor($B151:$U151,AE$2)</f>
        <v>#VALUE!</v>
      </c>
      <c r="AF151">
        <f t="shared" ca="1" si="18"/>
        <v>0</v>
      </c>
      <c r="AG151">
        <f t="shared" ca="1" si="19"/>
        <v>0</v>
      </c>
      <c r="AH151" t="str">
        <f t="shared" ca="1" si="20"/>
        <v>#N/A</v>
      </c>
      <c r="AI151">
        <f t="shared" ca="1" si="21"/>
        <v>0</v>
      </c>
      <c r="AJ151">
        <f t="shared" ca="1" si="22"/>
        <v>1</v>
      </c>
      <c r="AK151">
        <f t="shared" si="23"/>
        <v>0</v>
      </c>
    </row>
    <row r="152" spans="1:37">
      <c r="A152" s="2" t="s">
        <v>227</v>
      </c>
      <c r="B152" s="4" t="s">
        <v>334</v>
      </c>
      <c r="C152" s="4">
        <v>36411000</v>
      </c>
      <c r="D152" t="e">
        <v>#N/A</v>
      </c>
      <c r="E152" t="e">
        <v>#N/A</v>
      </c>
      <c r="F152" s="5" t="s">
        <v>23</v>
      </c>
      <c r="G152" s="5">
        <v>12873000</v>
      </c>
      <c r="H152" t="s">
        <v>228</v>
      </c>
      <c r="I152">
        <v>6624000</v>
      </c>
      <c r="J152" t="s">
        <v>197</v>
      </c>
      <c r="K152">
        <v>0</v>
      </c>
      <c r="L152" t="e">
        <v>#N/A</v>
      </c>
      <c r="M152" t="e">
        <v>#N/A</v>
      </c>
      <c r="N152" t="e">
        <v>#N/A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>
        <v>8.02</v>
      </c>
      <c r="W152">
        <v>55908000</v>
      </c>
      <c r="X152">
        <f t="shared" si="16"/>
        <v>55908000</v>
      </c>
      <c r="Y152">
        <f t="shared" si="17"/>
        <v>0</v>
      </c>
      <c r="Z152" cm="1">
        <f t="array" aca="1" ref="Z152" ca="1">SumCellsByColor($B152:$U152,Z$2)</f>
        <v>0</v>
      </c>
      <c r="AA152" cm="1">
        <f t="array" aca="1" ref="AA152" ca="1">SumCellsByColor($B152:$U152,AA$2)</f>
        <v>36411000</v>
      </c>
      <c r="AB152" cm="1">
        <f t="array" aca="1" ref="AB152" ca="1">SumCellsByColor($B152:$U152,AB$2)</f>
        <v>12873000</v>
      </c>
      <c r="AC152" cm="1">
        <f t="array" aca="1" ref="AC152" ca="1">SumCellsByColor($B152:$U152,AC$2)</f>
        <v>0</v>
      </c>
      <c r="AD152" cm="1">
        <f t="array" aca="1" ref="AD152" ca="1">IFERROR(SumCellsByColor($B152:$U152,AD$2), 0)</f>
        <v>0</v>
      </c>
      <c r="AE152" t="e" cm="1">
        <f t="array" aca="1" ref="AE152" ca="1">SumCellsByColor($B152:$U152,AE$2)</f>
        <v>#VALUE!</v>
      </c>
      <c r="AF152">
        <f t="shared" ca="1" si="18"/>
        <v>0.23025327323459971</v>
      </c>
      <c r="AG152">
        <f t="shared" ca="1" si="19"/>
        <v>0</v>
      </c>
      <c r="AH152">
        <f t="shared" ca="1" si="20"/>
        <v>0.23025327323459971</v>
      </c>
      <c r="AI152">
        <f t="shared" ca="1" si="21"/>
        <v>0.65126636617299849</v>
      </c>
      <c r="AJ152">
        <f t="shared" ca="1" si="22"/>
        <v>0</v>
      </c>
      <c r="AK152">
        <f t="shared" si="23"/>
        <v>0</v>
      </c>
    </row>
    <row r="153" spans="1:37">
      <c r="A153" s="2" t="s">
        <v>229</v>
      </c>
      <c r="B153" s="3" t="s">
        <v>636</v>
      </c>
      <c r="C153" s="3">
        <v>756627</v>
      </c>
      <c r="D153" t="e">
        <v>#N/A</v>
      </c>
      <c r="E153" t="e">
        <v>#N/A</v>
      </c>
      <c r="F153" t="s">
        <v>7</v>
      </c>
      <c r="G153">
        <v>592524</v>
      </c>
      <c r="H153" s="10" t="s">
        <v>34</v>
      </c>
      <c r="I153" s="10">
        <v>365984</v>
      </c>
      <c r="J153" t="e">
        <v>#N/A</v>
      </c>
      <c r="K153" t="e">
        <v>#N/A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  <c r="U153" t="e">
        <v>#N/A</v>
      </c>
      <c r="V153">
        <v>13.79</v>
      </c>
      <c r="W153">
        <v>1715135</v>
      </c>
      <c r="X153">
        <f t="shared" si="16"/>
        <v>1715135</v>
      </c>
      <c r="Y153">
        <f t="shared" si="17"/>
        <v>0</v>
      </c>
      <c r="Z153" cm="1">
        <f t="array" aca="1" ref="Z153" ca="1">SumCellsByColor($B153:$U153,Z$2)</f>
        <v>756627</v>
      </c>
      <c r="AA153" cm="1">
        <f t="array" aca="1" ref="AA153" ca="1">SumCellsByColor($B153:$U153,AA$2)</f>
        <v>0</v>
      </c>
      <c r="AB153" cm="1">
        <f t="array" aca="1" ref="AB153" ca="1">SumCellsByColor($B153:$U153,AB$2)</f>
        <v>0</v>
      </c>
      <c r="AC153" cm="1">
        <f t="array" aca="1" ref="AC153" ca="1">SumCellsByColor($B153:$U153,AC$2)</f>
        <v>0</v>
      </c>
      <c r="AD153" cm="1">
        <f t="array" aca="1" ref="AD153" ca="1">IFERROR(SumCellsByColor($B153:$U153,AD$2), 0)</f>
        <v>365984</v>
      </c>
      <c r="AE153" t="e" cm="1">
        <f t="array" aca="1" ref="AE153" ca="1">SumCellsByColor($B153:$U153,AE$2)</f>
        <v>#VALUE!</v>
      </c>
      <c r="AF153">
        <f t="shared" ca="1" si="18"/>
        <v>0.21338495220492848</v>
      </c>
      <c r="AG153">
        <f t="shared" ca="1" si="19"/>
        <v>0.44114719832549626</v>
      </c>
      <c r="AH153">
        <f t="shared" ca="1" si="20"/>
        <v>0.21338495220492848</v>
      </c>
      <c r="AI153">
        <f t="shared" ca="1" si="21"/>
        <v>0.44114719832549626</v>
      </c>
      <c r="AJ153">
        <f t="shared" ca="1" si="22"/>
        <v>0</v>
      </c>
      <c r="AK153">
        <f t="shared" si="23"/>
        <v>0</v>
      </c>
    </row>
    <row r="154" spans="1:37">
      <c r="A154" s="2" t="s">
        <v>230</v>
      </c>
      <c r="B154" s="3" t="s">
        <v>636</v>
      </c>
      <c r="C154" s="3">
        <v>7255000</v>
      </c>
      <c r="D154" t="e">
        <v>#N/A</v>
      </c>
      <c r="E154" t="e">
        <v>#N/A</v>
      </c>
      <c r="F154" t="s">
        <v>36</v>
      </c>
      <c r="G154">
        <v>2375000</v>
      </c>
      <c r="H154" t="s">
        <v>77</v>
      </c>
      <c r="I154">
        <v>1111000</v>
      </c>
      <c r="J154" t="e">
        <v>#N/A</v>
      </c>
      <c r="K154" t="e">
        <v>#N/A</v>
      </c>
      <c r="L154" t="e">
        <v>#N/A</v>
      </c>
      <c r="M154" t="e">
        <v>#N/A</v>
      </c>
      <c r="N154" t="e">
        <v>#N/A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T154" t="e">
        <v>#N/A</v>
      </c>
      <c r="U154" t="e">
        <v>#N/A</v>
      </c>
      <c r="V154">
        <v>53.02</v>
      </c>
      <c r="W154">
        <v>10741000</v>
      </c>
      <c r="X154">
        <f t="shared" si="16"/>
        <v>10741000</v>
      </c>
      <c r="Y154">
        <f t="shared" si="17"/>
        <v>0</v>
      </c>
      <c r="Z154" cm="1">
        <f t="array" aca="1" ref="Z154" ca="1">SumCellsByColor($B154:$U154,Z$2)</f>
        <v>7255000</v>
      </c>
      <c r="AA154" cm="1">
        <f t="array" aca="1" ref="AA154" ca="1">SumCellsByColor($B154:$U154,AA$2)</f>
        <v>0</v>
      </c>
      <c r="AB154" cm="1">
        <f t="array" aca="1" ref="AB154" ca="1">SumCellsByColor($B154:$U154,AB$2)</f>
        <v>0</v>
      </c>
      <c r="AC154" cm="1">
        <f t="array" aca="1" ref="AC154" ca="1">SumCellsByColor($B154:$U154,AC$2)</f>
        <v>0</v>
      </c>
      <c r="AD154" cm="1">
        <f t="array" aca="1" ref="AD154" ca="1">IFERROR(SumCellsByColor($B154:$U154,AD$2), 0)</f>
        <v>0</v>
      </c>
      <c r="AE154" t="e" cm="1">
        <f t="array" aca="1" ref="AE154" ca="1">SumCellsByColor($B154:$U154,AE$2)</f>
        <v>#VALUE!</v>
      </c>
      <c r="AF154">
        <f t="shared" ca="1" si="18"/>
        <v>0</v>
      </c>
      <c r="AG154">
        <f t="shared" ca="1" si="19"/>
        <v>0.67544921329485152</v>
      </c>
      <c r="AH154" t="str">
        <f t="shared" ca="1" si="20"/>
        <v>#N/A</v>
      </c>
      <c r="AI154">
        <f t="shared" ca="1" si="21"/>
        <v>0.67544921329485152</v>
      </c>
      <c r="AJ154">
        <f t="shared" ca="1" si="22"/>
        <v>1</v>
      </c>
      <c r="AK154">
        <f t="shared" si="23"/>
        <v>0</v>
      </c>
    </row>
    <row r="155" spans="1:37">
      <c r="A155" s="2" t="s">
        <v>231</v>
      </c>
      <c r="B155" s="3" t="s">
        <v>636</v>
      </c>
      <c r="C155" s="3">
        <v>7560191</v>
      </c>
      <c r="D155" t="e">
        <v>#N/A</v>
      </c>
      <c r="E155" t="e">
        <v>#N/A</v>
      </c>
      <c r="F155" t="e">
        <v>#N/A</v>
      </c>
      <c r="G155" t="e">
        <v>#N/A</v>
      </c>
      <c r="H155" t="e">
        <v>#N/A</v>
      </c>
      <c r="I155" t="e">
        <v>#N/A</v>
      </c>
      <c r="J155" t="e">
        <v>#N/A</v>
      </c>
      <c r="K155" t="e">
        <v>#N/A</v>
      </c>
      <c r="L155" t="e">
        <v>#N/A</v>
      </c>
      <c r="M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>
        <v>6.68</v>
      </c>
      <c r="W155">
        <v>7560191</v>
      </c>
      <c r="X155">
        <f t="shared" si="16"/>
        <v>7560191</v>
      </c>
      <c r="Y155">
        <f t="shared" si="17"/>
        <v>0</v>
      </c>
      <c r="Z155" cm="1">
        <f t="array" aca="1" ref="Z155" ca="1">SumCellsByColor($B155:$U155,Z$2)</f>
        <v>7560191</v>
      </c>
      <c r="AA155" cm="1">
        <f t="array" aca="1" ref="AA155" ca="1">SumCellsByColor($B155:$U155,AA$2)</f>
        <v>0</v>
      </c>
      <c r="AB155" cm="1">
        <f t="array" aca="1" ref="AB155" ca="1">SumCellsByColor($B155:$U155,AB$2)</f>
        <v>0</v>
      </c>
      <c r="AC155" cm="1">
        <f t="array" aca="1" ref="AC155" ca="1">SumCellsByColor($B155:$U155,AC$2)</f>
        <v>0</v>
      </c>
      <c r="AD155" cm="1">
        <f t="array" aca="1" ref="AD155" ca="1">IFERROR(SumCellsByColor($B155:$U155,AD$2), 0)</f>
        <v>0</v>
      </c>
      <c r="AE155" t="e" cm="1">
        <f t="array" aca="1" ref="AE155" ca="1">SumCellsByColor($B155:$U155,AE$2)</f>
        <v>#VALUE!</v>
      </c>
      <c r="AF155">
        <f t="shared" ca="1" si="18"/>
        <v>0</v>
      </c>
      <c r="AG155">
        <f t="shared" ca="1" si="19"/>
        <v>1</v>
      </c>
      <c r="AH155">
        <f t="shared" ca="1" si="20"/>
        <v>0</v>
      </c>
      <c r="AI155">
        <f t="shared" ca="1" si="21"/>
        <v>1</v>
      </c>
      <c r="AJ155">
        <f t="shared" ca="1" si="22"/>
        <v>0</v>
      </c>
      <c r="AK155">
        <f t="shared" si="23"/>
        <v>0</v>
      </c>
    </row>
    <row r="156" spans="1:37">
      <c r="A156" s="2" t="s">
        <v>232</v>
      </c>
      <c r="B156" s="4" t="s">
        <v>740</v>
      </c>
      <c r="C156" s="4">
        <v>24806000</v>
      </c>
      <c r="D156" t="e">
        <v>#N/A</v>
      </c>
      <c r="E156" t="e">
        <v>#N/A</v>
      </c>
      <c r="F156" s="5" t="s">
        <v>23</v>
      </c>
      <c r="G156" s="5">
        <v>5207000</v>
      </c>
      <c r="H156" t="s">
        <v>41</v>
      </c>
      <c r="I156">
        <v>1451000</v>
      </c>
      <c r="J156" t="s">
        <v>233</v>
      </c>
      <c r="K156">
        <v>480000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>
        <v>14.48</v>
      </c>
      <c r="W156">
        <v>31944000</v>
      </c>
      <c r="X156">
        <f t="shared" si="16"/>
        <v>31944000</v>
      </c>
      <c r="Y156">
        <f t="shared" si="17"/>
        <v>0</v>
      </c>
      <c r="Z156" cm="1">
        <f t="array" aca="1" ref="Z156" ca="1">SumCellsByColor($B156:$U156,Z$2)</f>
        <v>0</v>
      </c>
      <c r="AA156" cm="1">
        <f t="array" aca="1" ref="AA156" ca="1">SumCellsByColor($B156:$U156,AA$2)</f>
        <v>24806000</v>
      </c>
      <c r="AB156" cm="1">
        <f t="array" aca="1" ref="AB156" ca="1">SumCellsByColor($B156:$U156,AB$2)</f>
        <v>5207000</v>
      </c>
      <c r="AC156" cm="1">
        <f t="array" aca="1" ref="AC156" ca="1">SumCellsByColor($B156:$U156,AC$2)</f>
        <v>0</v>
      </c>
      <c r="AD156" cm="1">
        <f t="array" aca="1" ref="AD156" ca="1">IFERROR(SumCellsByColor($B156:$U156,AD$2), 0)</f>
        <v>0</v>
      </c>
      <c r="AE156" t="e" cm="1">
        <f t="array" aca="1" ref="AE156" ca="1">SumCellsByColor($B156:$U156,AE$2)</f>
        <v>#VALUE!</v>
      </c>
      <c r="AF156">
        <f t="shared" ca="1" si="18"/>
        <v>0.16300400701227147</v>
      </c>
      <c r="AG156">
        <f t="shared" ca="1" si="19"/>
        <v>0</v>
      </c>
      <c r="AH156">
        <f t="shared" ca="1" si="20"/>
        <v>0.16300400701227147</v>
      </c>
      <c r="AI156">
        <f t="shared" ca="1" si="21"/>
        <v>0.77654645629852237</v>
      </c>
      <c r="AJ156">
        <f t="shared" ca="1" si="22"/>
        <v>0</v>
      </c>
      <c r="AK156">
        <f t="shared" si="23"/>
        <v>0</v>
      </c>
    </row>
    <row r="157" spans="1:37">
      <c r="A157" s="2" t="s">
        <v>234</v>
      </c>
      <c r="B157" s="3" t="s">
        <v>636</v>
      </c>
      <c r="C157" s="3">
        <v>4855391</v>
      </c>
      <c r="D157" t="e">
        <v>#N/A</v>
      </c>
      <c r="E157" t="e">
        <v>#N/A</v>
      </c>
      <c r="F157" s="10" t="s">
        <v>33</v>
      </c>
      <c r="G157" s="10">
        <v>256457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>
        <v>31.14</v>
      </c>
      <c r="W157">
        <v>5111848</v>
      </c>
      <c r="X157">
        <f t="shared" si="16"/>
        <v>5111848</v>
      </c>
      <c r="Y157">
        <f t="shared" si="17"/>
        <v>0</v>
      </c>
      <c r="Z157" cm="1">
        <f t="array" aca="1" ref="Z157" ca="1">SumCellsByColor($B157:$U157,Z$2)</f>
        <v>4855391</v>
      </c>
      <c r="AA157" cm="1">
        <f t="array" aca="1" ref="AA157" ca="1">SumCellsByColor($B157:$U157,AA$2)</f>
        <v>0</v>
      </c>
      <c r="AB157" cm="1">
        <f t="array" aca="1" ref="AB157" ca="1">SumCellsByColor($B157:$U157,AB$2)</f>
        <v>0</v>
      </c>
      <c r="AC157" cm="1">
        <f t="array" aca="1" ref="AC157" ca="1">SumCellsByColor($B157:$U157,AC$2)</f>
        <v>0</v>
      </c>
      <c r="AD157" cm="1">
        <f t="array" aca="1" ref="AD157" ca="1">IFERROR(SumCellsByColor($B157:$U157,AD$2), 0)</f>
        <v>256457</v>
      </c>
      <c r="AE157" t="e" cm="1">
        <f t="array" aca="1" ref="AE157" ca="1">SumCellsByColor($B157:$U157,AE$2)</f>
        <v>#VALUE!</v>
      </c>
      <c r="AF157">
        <f t="shared" ca="1" si="18"/>
        <v>5.0169136484496411E-2</v>
      </c>
      <c r="AG157">
        <f t="shared" ca="1" si="19"/>
        <v>0.94983086351550361</v>
      </c>
      <c r="AH157">
        <f t="shared" ca="1" si="20"/>
        <v>5.0169136484496411E-2</v>
      </c>
      <c r="AI157">
        <f t="shared" ca="1" si="21"/>
        <v>0.94983086351550361</v>
      </c>
      <c r="AJ157">
        <f t="shared" ca="1" si="22"/>
        <v>0</v>
      </c>
      <c r="AK157">
        <f t="shared" si="23"/>
        <v>0</v>
      </c>
    </row>
    <row r="158" spans="1:37">
      <c r="A158" s="2" t="s">
        <v>235</v>
      </c>
      <c r="B158" t="e">
        <v>#N/A</v>
      </c>
      <c r="C158" t="e">
        <v>#N/A</v>
      </c>
      <c r="D158" t="e">
        <v>#N/A</v>
      </c>
      <c r="E158" t="e">
        <v>#N/A</v>
      </c>
      <c r="F158" t="e">
        <v>#N/A</v>
      </c>
      <c r="G158" t="e">
        <v>#N/A</v>
      </c>
      <c r="H158" t="e">
        <v>#N/A</v>
      </c>
      <c r="I158" t="e">
        <v>#N/A</v>
      </c>
      <c r="J158" t="e">
        <v>#N/A</v>
      </c>
      <c r="K158" t="e">
        <v>#N/A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 t="e">
        <v>#N/A</v>
      </c>
      <c r="W158" t="e">
        <v>#N/A</v>
      </c>
      <c r="X158">
        <f t="shared" si="16"/>
        <v>0</v>
      </c>
      <c r="Y158" t="e">
        <f t="shared" si="17"/>
        <v>#N/A</v>
      </c>
      <c r="Z158" cm="1">
        <f t="array" aca="1" ref="Z158" ca="1">SumCellsByColor($B158:$U158,Z$2)</f>
        <v>0</v>
      </c>
      <c r="AA158" cm="1">
        <f t="array" aca="1" ref="AA158" ca="1">SumCellsByColor($B158:$U158,AA$2)</f>
        <v>0</v>
      </c>
      <c r="AB158" cm="1">
        <f t="array" aca="1" ref="AB158" ca="1">SumCellsByColor($B158:$U158,AB$2)</f>
        <v>0</v>
      </c>
      <c r="AC158" cm="1">
        <f t="array" aca="1" ref="AC158" ca="1">SumCellsByColor($B158:$U158,AC$2)</f>
        <v>0</v>
      </c>
      <c r="AD158" cm="1">
        <f t="array" aca="1" ref="AD158" ca="1">IFERROR(SumCellsByColor($B158:$U158,AD$2), 0)</f>
        <v>0</v>
      </c>
      <c r="AE158" t="e" cm="1">
        <f t="array" aca="1" ref="AE158" ca="1">SumCellsByColor($B158:$U158,AE$2)</f>
        <v>#VALUE!</v>
      </c>
      <c r="AF158" t="e">
        <f t="shared" ca="1" si="18"/>
        <v>#DIV/0!</v>
      </c>
      <c r="AG158" t="e">
        <f t="shared" ca="1" si="19"/>
        <v>#DIV/0!</v>
      </c>
      <c r="AH158" t="e">
        <f t="shared" ca="1" si="20"/>
        <v>#DIV/0!</v>
      </c>
      <c r="AI158" t="e">
        <f t="shared" ca="1" si="21"/>
        <v>#DIV/0!</v>
      </c>
      <c r="AJ158" t="e">
        <f t="shared" ca="1" si="22"/>
        <v>#DIV/0!</v>
      </c>
      <c r="AK158">
        <f t="shared" si="23"/>
        <v>1</v>
      </c>
    </row>
    <row r="159" spans="1:37">
      <c r="A159" s="2" t="s">
        <v>236</v>
      </c>
      <c r="B159" s="3" t="s">
        <v>636</v>
      </c>
      <c r="C159" s="3">
        <v>17861000</v>
      </c>
      <c r="D159" t="e">
        <v>#N/A</v>
      </c>
      <c r="E159" t="e">
        <v>#N/A</v>
      </c>
      <c r="F159" t="s">
        <v>36</v>
      </c>
      <c r="G159">
        <v>180000</v>
      </c>
      <c r="H159" t="e">
        <v>#N/A</v>
      </c>
      <c r="I159" t="e">
        <v>#N/A</v>
      </c>
      <c r="J159" t="e">
        <v>#N/A</v>
      </c>
      <c r="K159" t="e">
        <v>#N/A</v>
      </c>
      <c r="L159" t="e">
        <v>#N/A</v>
      </c>
      <c r="M159" t="e">
        <v>#N/A</v>
      </c>
      <c r="N159" t="e">
        <v>#N/A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>
        <v>16.88</v>
      </c>
      <c r="W159">
        <v>18041000</v>
      </c>
      <c r="X159">
        <f t="shared" si="16"/>
        <v>18041000</v>
      </c>
      <c r="Y159">
        <f t="shared" si="17"/>
        <v>0</v>
      </c>
      <c r="Z159" cm="1">
        <f t="array" aca="1" ref="Z159" ca="1">SumCellsByColor($B159:$U159,Z$2)</f>
        <v>17861000</v>
      </c>
      <c r="AA159" cm="1">
        <f t="array" aca="1" ref="AA159" ca="1">SumCellsByColor($B159:$U159,AA$2)</f>
        <v>0</v>
      </c>
      <c r="AB159" cm="1">
        <f t="array" aca="1" ref="AB159" ca="1">SumCellsByColor($B159:$U159,AB$2)</f>
        <v>0</v>
      </c>
      <c r="AC159" cm="1">
        <f t="array" aca="1" ref="AC159" ca="1">SumCellsByColor($B159:$U159,AC$2)</f>
        <v>0</v>
      </c>
      <c r="AD159" cm="1">
        <f t="array" aca="1" ref="AD159" ca="1">IFERROR(SumCellsByColor($B159:$U159,AD$2), 0)</f>
        <v>0</v>
      </c>
      <c r="AE159" t="e" cm="1">
        <f t="array" aca="1" ref="AE159" ca="1">SumCellsByColor($B159:$U159,AE$2)</f>
        <v>#VALUE!</v>
      </c>
      <c r="AF159">
        <f t="shared" ca="1" si="18"/>
        <v>0</v>
      </c>
      <c r="AG159">
        <f t="shared" ca="1" si="19"/>
        <v>0.99002272601297048</v>
      </c>
      <c r="AH159" t="str">
        <f t="shared" ca="1" si="20"/>
        <v>#N/A</v>
      </c>
      <c r="AI159">
        <f t="shared" ca="1" si="21"/>
        <v>0.99002272601297048</v>
      </c>
      <c r="AJ159">
        <f t="shared" ca="1" si="22"/>
        <v>1</v>
      </c>
      <c r="AK159">
        <f t="shared" si="23"/>
        <v>0</v>
      </c>
    </row>
    <row r="160" spans="1:37">
      <c r="A160" s="2" t="s">
        <v>237</v>
      </c>
      <c r="B160" s="3" t="s">
        <v>636</v>
      </c>
      <c r="C160" s="3">
        <v>6882800</v>
      </c>
      <c r="D160" t="e">
        <v>#N/A</v>
      </c>
      <c r="E160" t="e">
        <v>#N/A</v>
      </c>
      <c r="F160" s="5" t="s">
        <v>23</v>
      </c>
      <c r="G160" s="5">
        <v>792300</v>
      </c>
      <c r="H160" t="s">
        <v>63</v>
      </c>
      <c r="I160">
        <v>755100</v>
      </c>
      <c r="J160" t="e">
        <v>#N/A</v>
      </c>
      <c r="K160" t="e">
        <v>#N/A</v>
      </c>
      <c r="L160" t="e">
        <v>#N/A</v>
      </c>
      <c r="M160" t="e">
        <v>#N/A</v>
      </c>
      <c r="N160" t="e">
        <v>#N/A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>
        <v>11.46</v>
      </c>
      <c r="W160">
        <v>8430200</v>
      </c>
      <c r="X160">
        <f t="shared" si="16"/>
        <v>8430200</v>
      </c>
      <c r="Y160">
        <f t="shared" si="17"/>
        <v>0</v>
      </c>
      <c r="Z160" cm="1">
        <f t="array" aca="1" ref="Z160" ca="1">SumCellsByColor($B160:$U160,Z$2)</f>
        <v>6882800</v>
      </c>
      <c r="AA160" cm="1">
        <f t="array" aca="1" ref="AA160" ca="1">SumCellsByColor($B160:$U160,AA$2)</f>
        <v>0</v>
      </c>
      <c r="AB160" cm="1">
        <f t="array" aca="1" ref="AB160" ca="1">SumCellsByColor($B160:$U160,AB$2)</f>
        <v>792300</v>
      </c>
      <c r="AC160" cm="1">
        <f t="array" aca="1" ref="AC160" ca="1">SumCellsByColor($B160:$U160,AC$2)</f>
        <v>0</v>
      </c>
      <c r="AD160" cm="1">
        <f t="array" aca="1" ref="AD160" ca="1">IFERROR(SumCellsByColor($B160:$U160,AD$2), 0)</f>
        <v>0</v>
      </c>
      <c r="AE160" t="e" cm="1">
        <f t="array" aca="1" ref="AE160" ca="1">SumCellsByColor($B160:$U160,AE$2)</f>
        <v>#VALUE!</v>
      </c>
      <c r="AF160">
        <f t="shared" ca="1" si="18"/>
        <v>9.3983535384688385E-2</v>
      </c>
      <c r="AG160">
        <f t="shared" ca="1" si="19"/>
        <v>0.81644563592797326</v>
      </c>
      <c r="AH160">
        <f t="shared" ca="1" si="20"/>
        <v>9.3983535384688385E-2</v>
      </c>
      <c r="AI160">
        <f t="shared" ca="1" si="21"/>
        <v>0.81644563592797326</v>
      </c>
      <c r="AJ160">
        <f t="shared" ca="1" si="22"/>
        <v>0</v>
      </c>
      <c r="AK160">
        <f t="shared" si="23"/>
        <v>0</v>
      </c>
    </row>
    <row r="161" spans="1:37">
      <c r="A161" s="2" t="s">
        <v>238</v>
      </c>
      <c r="B161" s="3" t="s">
        <v>636</v>
      </c>
      <c r="C161" s="3">
        <v>3456662</v>
      </c>
      <c r="D161" t="e">
        <v>#N/A</v>
      </c>
      <c r="E161" t="e">
        <v>#N/A</v>
      </c>
      <c r="F161" s="5" t="s">
        <v>23</v>
      </c>
      <c r="G161" s="5">
        <v>1131326</v>
      </c>
      <c r="H161" t="s">
        <v>741</v>
      </c>
      <c r="I161">
        <v>822190</v>
      </c>
      <c r="J161" t="s">
        <v>239</v>
      </c>
      <c r="K161">
        <v>521675</v>
      </c>
      <c r="L161" t="s">
        <v>63</v>
      </c>
      <c r="M161">
        <v>146527</v>
      </c>
      <c r="N161" t="e">
        <v>#N/A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>
        <v>11.16</v>
      </c>
      <c r="W161">
        <v>6078380</v>
      </c>
      <c r="X161">
        <f t="shared" si="16"/>
        <v>6078380</v>
      </c>
      <c r="Y161">
        <f t="shared" si="17"/>
        <v>0</v>
      </c>
      <c r="Z161" cm="1">
        <f t="array" aca="1" ref="Z161" ca="1">SumCellsByColor($B161:$U161,Z$2)</f>
        <v>3456662</v>
      </c>
      <c r="AA161" cm="1">
        <f t="array" aca="1" ref="AA161" ca="1">SumCellsByColor($B161:$U161,AA$2)</f>
        <v>0</v>
      </c>
      <c r="AB161" cm="1">
        <f t="array" aca="1" ref="AB161" ca="1">SumCellsByColor($B161:$U161,AB$2)</f>
        <v>1131326</v>
      </c>
      <c r="AC161" cm="1">
        <f t="array" aca="1" ref="AC161" ca="1">SumCellsByColor($B161:$U161,AC$2)</f>
        <v>0</v>
      </c>
      <c r="AD161" cm="1">
        <f t="array" aca="1" ref="AD161" ca="1">IFERROR(SumCellsByColor($B161:$U161,AD$2), 0)</f>
        <v>0</v>
      </c>
      <c r="AE161" t="e" cm="1">
        <f t="array" aca="1" ref="AE161" ca="1">SumCellsByColor($B161:$U161,AE$2)</f>
        <v>#VALUE!</v>
      </c>
      <c r="AF161">
        <f t="shared" ca="1" si="18"/>
        <v>0.1861229472326508</v>
      </c>
      <c r="AG161">
        <f t="shared" ca="1" si="19"/>
        <v>0.56868145788845059</v>
      </c>
      <c r="AH161">
        <f t="shared" ca="1" si="20"/>
        <v>0.1861229472326508</v>
      </c>
      <c r="AI161">
        <f t="shared" ca="1" si="21"/>
        <v>0.56868145788845059</v>
      </c>
      <c r="AJ161">
        <f t="shared" ca="1" si="22"/>
        <v>0</v>
      </c>
      <c r="AK161">
        <f t="shared" si="23"/>
        <v>0</v>
      </c>
    </row>
    <row r="162" spans="1:37">
      <c r="A162" s="2" t="s">
        <v>240</v>
      </c>
      <c r="B162" s="3" t="s">
        <v>636</v>
      </c>
      <c r="C162" s="3">
        <v>17524000</v>
      </c>
      <c r="D162" t="e">
        <v>#N/A</v>
      </c>
      <c r="E162" t="e">
        <v>#N/A</v>
      </c>
      <c r="F162" s="5" t="s">
        <v>23</v>
      </c>
      <c r="G162" s="5">
        <v>16624000</v>
      </c>
      <c r="H162" t="s">
        <v>63</v>
      </c>
      <c r="I162">
        <v>12159000</v>
      </c>
      <c r="J162" t="e">
        <v>#N/A</v>
      </c>
      <c r="K162" t="e">
        <v>#N/A</v>
      </c>
      <c r="L162" t="e">
        <v>#N/A</v>
      </c>
      <c r="M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>
        <v>11.26</v>
      </c>
      <c r="W162">
        <v>46307000</v>
      </c>
      <c r="X162">
        <f t="shared" si="16"/>
        <v>46307000</v>
      </c>
      <c r="Y162">
        <f t="shared" si="17"/>
        <v>0</v>
      </c>
      <c r="Z162" cm="1">
        <f t="array" aca="1" ref="Z162" ca="1">SumCellsByColor($B162:$U162,Z$2)</f>
        <v>17524000</v>
      </c>
      <c r="AA162" cm="1">
        <f t="array" aca="1" ref="AA162" ca="1">SumCellsByColor($B162:$U162,AA$2)</f>
        <v>0</v>
      </c>
      <c r="AB162" cm="1">
        <f t="array" aca="1" ref="AB162" ca="1">SumCellsByColor($B162:$U162,AB$2)</f>
        <v>16624000</v>
      </c>
      <c r="AC162" cm="1">
        <f t="array" aca="1" ref="AC162" ca="1">SumCellsByColor($B162:$U162,AC$2)</f>
        <v>0</v>
      </c>
      <c r="AD162" cm="1">
        <f t="array" aca="1" ref="AD162" ca="1">IFERROR(SumCellsByColor($B162:$U162,AD$2), 0)</f>
        <v>0</v>
      </c>
      <c r="AE162" t="e" cm="1">
        <f t="array" aca="1" ref="AE162" ca="1">SumCellsByColor($B162:$U162,AE$2)</f>
        <v>#VALUE!</v>
      </c>
      <c r="AF162">
        <f t="shared" ca="1" si="18"/>
        <v>0.35899540026345911</v>
      </c>
      <c r="AG162">
        <f t="shared" ca="1" si="19"/>
        <v>0.37843090677435376</v>
      </c>
      <c r="AH162">
        <f t="shared" ca="1" si="20"/>
        <v>0.35899540026345911</v>
      </c>
      <c r="AI162">
        <f t="shared" ca="1" si="21"/>
        <v>0.37843090677435376</v>
      </c>
      <c r="AJ162">
        <f t="shared" ca="1" si="22"/>
        <v>0</v>
      </c>
      <c r="AK162">
        <f t="shared" si="23"/>
        <v>0</v>
      </c>
    </row>
    <row r="163" spans="1:37">
      <c r="A163" s="2" t="s">
        <v>241</v>
      </c>
      <c r="B163" s="3" t="s">
        <v>636</v>
      </c>
      <c r="C163" s="3">
        <v>11129000</v>
      </c>
      <c r="D163" t="s">
        <v>18</v>
      </c>
      <c r="E163">
        <v>6730000</v>
      </c>
      <c r="F163" s="10" t="s">
        <v>34</v>
      </c>
      <c r="G163" s="10">
        <v>2040000</v>
      </c>
      <c r="H163" t="s">
        <v>146</v>
      </c>
      <c r="I163">
        <v>1198000</v>
      </c>
      <c r="J163" t="s">
        <v>47</v>
      </c>
      <c r="K163">
        <v>1107000</v>
      </c>
      <c r="L163" t="s">
        <v>17</v>
      </c>
      <c r="M163">
        <v>1055000</v>
      </c>
      <c r="N163" s="10" t="s">
        <v>242</v>
      </c>
      <c r="O163" s="10">
        <v>986000</v>
      </c>
      <c r="P163" t="s">
        <v>36</v>
      </c>
      <c r="Q163">
        <v>897000</v>
      </c>
      <c r="R163" s="10" t="s">
        <v>56</v>
      </c>
      <c r="S163" s="10">
        <v>799000</v>
      </c>
      <c r="T163" t="s">
        <v>25</v>
      </c>
      <c r="U163">
        <v>698000</v>
      </c>
      <c r="V163">
        <v>6.41</v>
      </c>
      <c r="W163">
        <v>26639000</v>
      </c>
      <c r="X163">
        <f t="shared" si="16"/>
        <v>26639000</v>
      </c>
      <c r="Y163">
        <f t="shared" si="17"/>
        <v>0</v>
      </c>
      <c r="Z163" cm="1">
        <f t="array" aca="1" ref="Z163" ca="1">SumCellsByColor($B163:$U163,Z$2)</f>
        <v>11129000</v>
      </c>
      <c r="AA163" cm="1">
        <f t="array" aca="1" ref="AA163" ca="1">SumCellsByColor($B163:$U163,AA$2)</f>
        <v>0</v>
      </c>
      <c r="AB163" cm="1">
        <f t="array" aca="1" ref="AB163" ca="1">SumCellsByColor($B163:$U163,AB$2)</f>
        <v>0</v>
      </c>
      <c r="AC163" cm="1">
        <f t="array" aca="1" ref="AC163" ca="1">SumCellsByColor($B163:$U163,AC$2)</f>
        <v>0</v>
      </c>
      <c r="AD163" cm="1">
        <f t="array" aca="1" ref="AD163" ca="1">IFERROR(SumCellsByColor($B163:$U163,AD$2), 0)</f>
        <v>3825000</v>
      </c>
      <c r="AE163" cm="1">
        <f t="array" aca="1" ref="AE163" ca="1">SumCellsByColor($B163:$U163,AE$2)</f>
        <v>11685000</v>
      </c>
      <c r="AF163">
        <f t="shared" ca="1" si="18"/>
        <v>0.14358647096362476</v>
      </c>
      <c r="AG163">
        <f t="shared" ca="1" si="19"/>
        <v>0.41777093734749804</v>
      </c>
      <c r="AH163">
        <f t="shared" ca="1" si="20"/>
        <v>0.14358647096362476</v>
      </c>
      <c r="AI163">
        <f t="shared" ca="1" si="21"/>
        <v>0.41777093734749804</v>
      </c>
      <c r="AJ163">
        <f t="shared" ca="1" si="22"/>
        <v>0</v>
      </c>
      <c r="AK163">
        <f t="shared" si="23"/>
        <v>0</v>
      </c>
    </row>
    <row r="164" spans="1:37">
      <c r="A164" s="2" t="s">
        <v>245</v>
      </c>
      <c r="B164" s="3" t="s">
        <v>636</v>
      </c>
      <c r="C164" s="3">
        <v>12649000</v>
      </c>
      <c r="D164" t="e">
        <v>#N/A</v>
      </c>
      <c r="E164" t="e">
        <v>#N/A</v>
      </c>
      <c r="F164" t="s">
        <v>36</v>
      </c>
      <c r="G164">
        <v>3313000</v>
      </c>
      <c r="H164" t="s">
        <v>37</v>
      </c>
      <c r="I164">
        <v>741000</v>
      </c>
      <c r="J164" t="s">
        <v>52</v>
      </c>
      <c r="K164">
        <v>43000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>
        <v>19.850000000000001</v>
      </c>
      <c r="W164">
        <v>16746000</v>
      </c>
      <c r="X164">
        <f t="shared" si="16"/>
        <v>16746000</v>
      </c>
      <c r="Y164">
        <f t="shared" si="17"/>
        <v>0</v>
      </c>
      <c r="Z164" cm="1">
        <f t="array" aca="1" ref="Z164" ca="1">SumCellsByColor($B164:$U164,Z$2)</f>
        <v>12649000</v>
      </c>
      <c r="AA164" cm="1">
        <f t="array" aca="1" ref="AA164" ca="1">SumCellsByColor($B164:$U164,AA$2)</f>
        <v>0</v>
      </c>
      <c r="AB164" cm="1">
        <f t="array" aca="1" ref="AB164" ca="1">SumCellsByColor($B164:$U164,AB$2)</f>
        <v>0</v>
      </c>
      <c r="AC164" cm="1">
        <f t="array" aca="1" ref="AC164" ca="1">SumCellsByColor($B164:$U164,AC$2)</f>
        <v>0</v>
      </c>
      <c r="AD164" cm="1">
        <f t="array" aca="1" ref="AD164" ca="1">IFERROR(SumCellsByColor($B164:$U164,AD$2), 0)</f>
        <v>0</v>
      </c>
      <c r="AE164" t="e" cm="1">
        <f t="array" aca="1" ref="AE164" ca="1">SumCellsByColor($B164:$U164,AE$2)</f>
        <v>#VALUE!</v>
      </c>
      <c r="AF164">
        <f t="shared" ca="1" si="18"/>
        <v>0</v>
      </c>
      <c r="AG164">
        <f t="shared" ca="1" si="19"/>
        <v>0.75534455989490024</v>
      </c>
      <c r="AH164" t="str">
        <f t="shared" ca="1" si="20"/>
        <v>#N/A</v>
      </c>
      <c r="AI164">
        <f t="shared" ca="1" si="21"/>
        <v>0.75534455989490024</v>
      </c>
      <c r="AJ164">
        <f t="shared" ca="1" si="22"/>
        <v>1</v>
      </c>
      <c r="AK164">
        <f t="shared" si="23"/>
        <v>0</v>
      </c>
    </row>
    <row r="165" spans="1:37">
      <c r="A165" s="2" t="s">
        <v>246</v>
      </c>
      <c r="B165" s="3" t="s">
        <v>636</v>
      </c>
      <c r="C165" s="3">
        <v>5468644</v>
      </c>
      <c r="D165" t="e">
        <v>#N/A</v>
      </c>
      <c r="E165" t="e">
        <v>#N/A</v>
      </c>
      <c r="F165" s="6" t="s">
        <v>120</v>
      </c>
      <c r="G165" s="6">
        <v>2743810</v>
      </c>
      <c r="H165" t="s">
        <v>41</v>
      </c>
      <c r="I165">
        <v>1061198</v>
      </c>
      <c r="J165" t="s">
        <v>742</v>
      </c>
      <c r="K165">
        <v>390303</v>
      </c>
      <c r="L165" t="e">
        <v>#N/A</v>
      </c>
      <c r="M165" t="e">
        <v>#N/A</v>
      </c>
      <c r="N165" t="e">
        <v>#N/A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>
        <v>20.47</v>
      </c>
      <c r="W165">
        <v>9663955</v>
      </c>
      <c r="X165">
        <f t="shared" si="16"/>
        <v>9663955</v>
      </c>
      <c r="Y165">
        <f t="shared" si="17"/>
        <v>0</v>
      </c>
      <c r="Z165" cm="1">
        <f t="array" aca="1" ref="Z165" ca="1">SumCellsByColor($B165:$U165,Z$2)</f>
        <v>5468644</v>
      </c>
      <c r="AA165" cm="1">
        <f t="array" aca="1" ref="AA165" ca="1">SumCellsByColor($B165:$U165,AA$2)</f>
        <v>0</v>
      </c>
      <c r="AB165" cm="1">
        <f t="array" aca="1" ref="AB165" ca="1">SumCellsByColor($B165:$U165,AB$2)</f>
        <v>0</v>
      </c>
      <c r="AC165" cm="1">
        <f t="array" aca="1" ref="AC165" ca="1">SumCellsByColor($B165:$U165,AC$2)</f>
        <v>2743810</v>
      </c>
      <c r="AD165" cm="1">
        <f t="array" aca="1" ref="AD165" ca="1">IFERROR(SumCellsByColor($B165:$U165,AD$2), 0)</f>
        <v>0</v>
      </c>
      <c r="AE165" t="e" cm="1">
        <f t="array" aca="1" ref="AE165" ca="1">SumCellsByColor($B165:$U165,AE$2)</f>
        <v>#VALUE!</v>
      </c>
      <c r="AF165">
        <f t="shared" ca="1" si="18"/>
        <v>0</v>
      </c>
      <c r="AG165">
        <f t="shared" ca="1" si="19"/>
        <v>0.56588053234933322</v>
      </c>
      <c r="AH165">
        <f t="shared" ca="1" si="20"/>
        <v>0.28392205882581201</v>
      </c>
      <c r="AI165">
        <f t="shared" ca="1" si="21"/>
        <v>0.56588053234933322</v>
      </c>
      <c r="AJ165">
        <f t="shared" ca="1" si="22"/>
        <v>0</v>
      </c>
      <c r="AK165">
        <f t="shared" si="23"/>
        <v>0</v>
      </c>
    </row>
    <row r="166" spans="1:37">
      <c r="A166" s="2" t="s">
        <v>248</v>
      </c>
      <c r="B166" s="3" t="s">
        <v>636</v>
      </c>
      <c r="C166" s="3">
        <v>2584017</v>
      </c>
      <c r="D166" t="e">
        <v>#N/A</v>
      </c>
      <c r="E166" t="e">
        <v>#N/A</v>
      </c>
      <c r="F166" t="s">
        <v>36</v>
      </c>
      <c r="G166">
        <v>651348</v>
      </c>
      <c r="H166" t="s">
        <v>249</v>
      </c>
      <c r="I166">
        <v>280622</v>
      </c>
      <c r="J166" s="10" t="s">
        <v>33</v>
      </c>
      <c r="K166" s="10">
        <v>104226</v>
      </c>
      <c r="L166" t="s">
        <v>597</v>
      </c>
      <c r="M166">
        <v>-13223</v>
      </c>
      <c r="N166" t="e">
        <v>#N/A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T166" t="e">
        <v>#N/A</v>
      </c>
      <c r="U166" t="e">
        <v>#N/A</v>
      </c>
      <c r="V166">
        <v>66.069999999999993</v>
      </c>
      <c r="W166">
        <v>3606990</v>
      </c>
      <c r="X166">
        <f t="shared" si="16"/>
        <v>3620213</v>
      </c>
      <c r="Y166">
        <f t="shared" si="17"/>
        <v>-13223</v>
      </c>
      <c r="Z166" cm="1">
        <f t="array" aca="1" ref="Z166" ca="1">SumCellsByColor($B166:$U166,Z$2)</f>
        <v>2584017</v>
      </c>
      <c r="AA166" cm="1">
        <f t="array" aca="1" ref="AA166" ca="1">SumCellsByColor($B166:$U166,AA$2)</f>
        <v>0</v>
      </c>
      <c r="AB166" cm="1">
        <f t="array" aca="1" ref="AB166" ca="1">SumCellsByColor($B166:$U166,AB$2)</f>
        <v>0</v>
      </c>
      <c r="AC166" cm="1">
        <f t="array" aca="1" ref="AC166" ca="1">SumCellsByColor($B166:$U166,AC$2)</f>
        <v>0</v>
      </c>
      <c r="AD166" cm="1">
        <f t="array" aca="1" ref="AD166" ca="1">IFERROR(SumCellsByColor($B166:$U166,AD$2), 0)</f>
        <v>104226</v>
      </c>
      <c r="AE166" t="e" cm="1">
        <f t="array" aca="1" ref="AE166" ca="1">SumCellsByColor($B166:$U166,AE$2)</f>
        <v>#VALUE!</v>
      </c>
      <c r="AF166">
        <f t="shared" ca="1" si="18"/>
        <v>2.8790018708843929E-2</v>
      </c>
      <c r="AG166">
        <f t="shared" ca="1" si="19"/>
        <v>0.71377485247414996</v>
      </c>
      <c r="AH166">
        <f t="shared" ca="1" si="20"/>
        <v>2.8790018708843929E-2</v>
      </c>
      <c r="AI166">
        <f t="shared" ca="1" si="21"/>
        <v>0.71377485247414996</v>
      </c>
      <c r="AJ166">
        <f t="shared" ca="1" si="22"/>
        <v>0</v>
      </c>
      <c r="AK166">
        <f t="shared" si="23"/>
        <v>0</v>
      </c>
    </row>
    <row r="167" spans="1:37">
      <c r="A167" s="2" t="s">
        <v>250</v>
      </c>
      <c r="B167" s="3" t="s">
        <v>636</v>
      </c>
      <c r="C167" s="3">
        <v>1253724</v>
      </c>
      <c r="D167" t="e">
        <v>#N/A</v>
      </c>
      <c r="E167" t="e">
        <v>#N/A</v>
      </c>
      <c r="F167" t="e">
        <v>#N/A</v>
      </c>
      <c r="G16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t="e">
        <v>#N/A</v>
      </c>
      <c r="M167" t="e">
        <v>#N/A</v>
      </c>
      <c r="N167" t="e">
        <v>#N/A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>
        <v>6.56</v>
      </c>
      <c r="W167">
        <v>1253724</v>
      </c>
      <c r="X167">
        <f t="shared" si="16"/>
        <v>1253724</v>
      </c>
      <c r="Y167">
        <f t="shared" si="17"/>
        <v>0</v>
      </c>
      <c r="Z167" cm="1">
        <f t="array" aca="1" ref="Z167" ca="1">SumCellsByColor($B167:$U167,Z$2)</f>
        <v>1253724</v>
      </c>
      <c r="AA167" cm="1">
        <f t="array" aca="1" ref="AA167" ca="1">SumCellsByColor($B167:$U167,AA$2)</f>
        <v>0</v>
      </c>
      <c r="AB167" cm="1">
        <f t="array" aca="1" ref="AB167" ca="1">SumCellsByColor($B167:$U167,AB$2)</f>
        <v>0</v>
      </c>
      <c r="AC167" cm="1">
        <f t="array" aca="1" ref="AC167" ca="1">SumCellsByColor($B167:$U167,AC$2)</f>
        <v>0</v>
      </c>
      <c r="AD167" cm="1">
        <f t="array" aca="1" ref="AD167" ca="1">IFERROR(SumCellsByColor($B167:$U167,AD$2), 0)</f>
        <v>0</v>
      </c>
      <c r="AE167" t="e" cm="1">
        <f t="array" aca="1" ref="AE167" ca="1">SumCellsByColor($B167:$U167,AE$2)</f>
        <v>#VALUE!</v>
      </c>
      <c r="AF167">
        <f t="shared" ca="1" si="18"/>
        <v>0</v>
      </c>
      <c r="AG167">
        <f t="shared" ca="1" si="19"/>
        <v>1</v>
      </c>
      <c r="AH167">
        <f t="shared" ca="1" si="20"/>
        <v>0</v>
      </c>
      <c r="AI167">
        <f t="shared" ca="1" si="21"/>
        <v>1</v>
      </c>
      <c r="AJ167">
        <f t="shared" ca="1" si="22"/>
        <v>0</v>
      </c>
      <c r="AK167">
        <f t="shared" si="23"/>
        <v>0</v>
      </c>
    </row>
    <row r="168" spans="1:37">
      <c r="A168" s="2" t="s">
        <v>251</v>
      </c>
      <c r="B168" s="3" t="s">
        <v>636</v>
      </c>
      <c r="C168" s="3">
        <v>1496204</v>
      </c>
      <c r="D168" t="e">
        <v>#N/A</v>
      </c>
      <c r="E168" t="e">
        <v>#N/A</v>
      </c>
      <c r="F168" s="5" t="s">
        <v>23</v>
      </c>
      <c r="G168" s="5">
        <v>80505</v>
      </c>
      <c r="H168" t="s">
        <v>58</v>
      </c>
      <c r="I168">
        <v>71683</v>
      </c>
      <c r="J168" t="s">
        <v>36</v>
      </c>
      <c r="K168">
        <v>55453</v>
      </c>
      <c r="L168" t="e">
        <v>#N/A</v>
      </c>
      <c r="M168" t="e">
        <v>#N/A</v>
      </c>
      <c r="N168" t="e">
        <v>#N/A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T168" t="e">
        <v>#N/A</v>
      </c>
      <c r="U168" t="e">
        <v>#N/A</v>
      </c>
      <c r="V168">
        <v>27.5</v>
      </c>
      <c r="W168">
        <v>2491806</v>
      </c>
      <c r="X168">
        <f t="shared" si="16"/>
        <v>1703845</v>
      </c>
      <c r="Y168">
        <f t="shared" si="17"/>
        <v>787961</v>
      </c>
      <c r="Z168" cm="1">
        <f t="array" aca="1" ref="Z168" ca="1">SumCellsByColor($B168:$U168,Z$2)</f>
        <v>1496204</v>
      </c>
      <c r="AA168" cm="1">
        <f t="array" aca="1" ref="AA168" ca="1">SumCellsByColor($B168:$U168,AA$2)</f>
        <v>0</v>
      </c>
      <c r="AB168" cm="1">
        <f t="array" aca="1" ref="AB168" ca="1">SumCellsByColor($B168:$U168,AB$2)</f>
        <v>80505</v>
      </c>
      <c r="AC168" cm="1">
        <f t="array" aca="1" ref="AC168" ca="1">SumCellsByColor($B168:$U168,AC$2)</f>
        <v>0</v>
      </c>
      <c r="AD168" cm="1">
        <f t="array" aca="1" ref="AD168" ca="1">IFERROR(SumCellsByColor($B168:$U168,AD$2), 0)</f>
        <v>0</v>
      </c>
      <c r="AE168" t="e" cm="1">
        <f t="array" aca="1" ref="AE168" ca="1">SumCellsByColor($B168:$U168,AE$2)</f>
        <v>#VALUE!</v>
      </c>
      <c r="AF168">
        <f t="shared" ca="1" si="18"/>
        <v>4.7249016195722027E-2</v>
      </c>
      <c r="AG168">
        <f t="shared" ca="1" si="19"/>
        <v>0.87813386781074565</v>
      </c>
      <c r="AH168">
        <f t="shared" ca="1" si="20"/>
        <v>4.7249016195722027E-2</v>
      </c>
      <c r="AI168">
        <f t="shared" ca="1" si="21"/>
        <v>0.87813386781074565</v>
      </c>
      <c r="AJ168">
        <f t="shared" ca="1" si="22"/>
        <v>0</v>
      </c>
      <c r="AK168">
        <f t="shared" si="23"/>
        <v>0</v>
      </c>
    </row>
    <row r="169" spans="1:37">
      <c r="A169" s="2" t="s">
        <v>253</v>
      </c>
      <c r="B169" s="4" t="s">
        <v>740</v>
      </c>
      <c r="C169" s="4">
        <v>4098000</v>
      </c>
      <c r="D169" t="e">
        <v>#N/A</v>
      </c>
      <c r="E169" t="e">
        <v>#N/A</v>
      </c>
      <c r="F169" s="6" t="s">
        <v>743</v>
      </c>
      <c r="G169" s="6">
        <v>1344000</v>
      </c>
      <c r="H169" t="s">
        <v>41</v>
      </c>
      <c r="I169">
        <v>930000</v>
      </c>
      <c r="J169" t="s">
        <v>37</v>
      </c>
      <c r="K169">
        <v>687000</v>
      </c>
      <c r="L169" t="e">
        <v>#N/A</v>
      </c>
      <c r="M169" t="e">
        <v>#N/A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>
        <v>12.2</v>
      </c>
      <c r="W169">
        <v>7059000</v>
      </c>
      <c r="X169">
        <f t="shared" si="16"/>
        <v>7059000</v>
      </c>
      <c r="Y169">
        <f t="shared" si="17"/>
        <v>0</v>
      </c>
      <c r="Z169" cm="1">
        <f t="array" aca="1" ref="Z169" ca="1">SumCellsByColor($B169:$U169,Z$2)</f>
        <v>0</v>
      </c>
      <c r="AA169" cm="1">
        <f t="array" aca="1" ref="AA169" ca="1">SumCellsByColor($B169:$U169,AA$2)</f>
        <v>4098000</v>
      </c>
      <c r="AB169" cm="1">
        <f t="array" aca="1" ref="AB169" ca="1">SumCellsByColor($B169:$U169,AB$2)</f>
        <v>0</v>
      </c>
      <c r="AC169" cm="1">
        <f t="array" aca="1" ref="AC169" ca="1">SumCellsByColor($B169:$U169,AC$2)</f>
        <v>1344000</v>
      </c>
      <c r="AD169" cm="1">
        <f t="array" aca="1" ref="AD169" ca="1">IFERROR(SumCellsByColor($B169:$U169,AD$2), 0)</f>
        <v>0</v>
      </c>
      <c r="AE169" t="e" cm="1">
        <f t="array" aca="1" ref="AE169" ca="1">SumCellsByColor($B169:$U169,AE$2)</f>
        <v>#VALUE!</v>
      </c>
      <c r="AF169">
        <f t="shared" ca="1" si="18"/>
        <v>0</v>
      </c>
      <c r="AG169">
        <f t="shared" ca="1" si="19"/>
        <v>0</v>
      </c>
      <c r="AH169">
        <f t="shared" ca="1" si="20"/>
        <v>0.19039524011899703</v>
      </c>
      <c r="AI169">
        <f t="shared" ca="1" si="21"/>
        <v>0.58053548661283472</v>
      </c>
      <c r="AJ169">
        <f t="shared" ca="1" si="22"/>
        <v>0</v>
      </c>
      <c r="AK169">
        <f t="shared" si="23"/>
        <v>0</v>
      </c>
    </row>
    <row r="170" spans="1:37">
      <c r="A170" s="2" t="s">
        <v>254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>
        <f t="shared" si="16"/>
        <v>0</v>
      </c>
      <c r="Y170" t="e">
        <f t="shared" si="17"/>
        <v>#N/A</v>
      </c>
      <c r="Z170" cm="1">
        <f t="array" aca="1" ref="Z170" ca="1">SumCellsByColor($B170:$U170,Z$2)</f>
        <v>0</v>
      </c>
      <c r="AA170" cm="1">
        <f t="array" aca="1" ref="AA170" ca="1">SumCellsByColor($B170:$U170,AA$2)</f>
        <v>0</v>
      </c>
      <c r="AB170" cm="1">
        <f t="array" aca="1" ref="AB170" ca="1">SumCellsByColor($B170:$U170,AB$2)</f>
        <v>0</v>
      </c>
      <c r="AC170" cm="1">
        <f t="array" aca="1" ref="AC170" ca="1">SumCellsByColor($B170:$U170,AC$2)</f>
        <v>0</v>
      </c>
      <c r="AD170" cm="1">
        <f t="array" aca="1" ref="AD170" ca="1">IFERROR(SumCellsByColor($B170:$U170,AD$2), 0)</f>
        <v>0</v>
      </c>
      <c r="AE170" t="e" cm="1">
        <f t="array" aca="1" ref="AE170" ca="1">SumCellsByColor($B170:$U170,AE$2)</f>
        <v>#VALUE!</v>
      </c>
      <c r="AF170" t="e">
        <f t="shared" ca="1" si="18"/>
        <v>#DIV/0!</v>
      </c>
      <c r="AG170" t="e">
        <f t="shared" ca="1" si="19"/>
        <v>#DIV/0!</v>
      </c>
      <c r="AH170" t="e">
        <f t="shared" ca="1" si="20"/>
        <v>#DIV/0!</v>
      </c>
      <c r="AI170" t="e">
        <f t="shared" ca="1" si="21"/>
        <v>#DIV/0!</v>
      </c>
      <c r="AJ170" t="e">
        <f t="shared" ca="1" si="22"/>
        <v>#DIV/0!</v>
      </c>
      <c r="AK170">
        <f t="shared" si="23"/>
        <v>1</v>
      </c>
    </row>
    <row r="171" spans="1:37">
      <c r="A171" s="2" t="s">
        <v>255</v>
      </c>
      <c r="B171" s="3" t="s">
        <v>636</v>
      </c>
      <c r="C171" s="3">
        <v>2471273</v>
      </c>
      <c r="D171" t="e">
        <v>#N/A</v>
      </c>
      <c r="E171" t="e">
        <v>#N/A</v>
      </c>
      <c r="F171" t="s">
        <v>77</v>
      </c>
      <c r="G171">
        <v>2081128</v>
      </c>
      <c r="H171" t="e">
        <v>#N/A</v>
      </c>
      <c r="I171" t="e">
        <v>#N/A</v>
      </c>
      <c r="J171" t="e">
        <v>#N/A</v>
      </c>
      <c r="K171" t="e">
        <v>#N/A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>
        <v>44.24</v>
      </c>
      <c r="W171">
        <v>4552401</v>
      </c>
      <c r="X171">
        <f t="shared" si="16"/>
        <v>4552401</v>
      </c>
      <c r="Y171">
        <f t="shared" si="17"/>
        <v>0</v>
      </c>
      <c r="Z171" cm="1">
        <f t="array" aca="1" ref="Z171" ca="1">SumCellsByColor($B171:$U171,Z$2)</f>
        <v>2471273</v>
      </c>
      <c r="AA171" cm="1">
        <f t="array" aca="1" ref="AA171" ca="1">SumCellsByColor($B171:$U171,AA$2)</f>
        <v>0</v>
      </c>
      <c r="AB171" cm="1">
        <f t="array" aca="1" ref="AB171" ca="1">SumCellsByColor($B171:$U171,AB$2)</f>
        <v>0</v>
      </c>
      <c r="AC171" cm="1">
        <f t="array" aca="1" ref="AC171" ca="1">SumCellsByColor($B171:$U171,AC$2)</f>
        <v>0</v>
      </c>
      <c r="AD171" cm="1">
        <f t="array" aca="1" ref="AD171" ca="1">IFERROR(SumCellsByColor($B171:$U171,AD$2), 0)</f>
        <v>0</v>
      </c>
      <c r="AE171" t="e" cm="1">
        <f t="array" aca="1" ref="AE171" ca="1">SumCellsByColor($B171:$U171,AE$2)</f>
        <v>#VALUE!</v>
      </c>
      <c r="AF171">
        <f t="shared" ca="1" si="18"/>
        <v>0</v>
      </c>
      <c r="AG171">
        <f t="shared" ca="1" si="19"/>
        <v>0.54285046506228252</v>
      </c>
      <c r="AH171" t="str">
        <f t="shared" ca="1" si="20"/>
        <v>#N/A</v>
      </c>
      <c r="AI171">
        <f t="shared" ca="1" si="21"/>
        <v>0.54285046506228252</v>
      </c>
      <c r="AJ171">
        <f t="shared" ca="1" si="22"/>
        <v>1</v>
      </c>
      <c r="AK171">
        <f t="shared" si="23"/>
        <v>0</v>
      </c>
    </row>
    <row r="172" spans="1:37">
      <c r="A172" s="2" t="s">
        <v>256</v>
      </c>
      <c r="B172" s="3" t="s">
        <v>636</v>
      </c>
      <c r="C172" s="3">
        <v>2327454</v>
      </c>
      <c r="D172" t="e">
        <v>#N/A</v>
      </c>
      <c r="E172" t="e">
        <v>#N/A</v>
      </c>
      <c r="F172" t="s">
        <v>77</v>
      </c>
      <c r="G172">
        <v>2207378</v>
      </c>
      <c r="H172" t="e">
        <v>#N/A</v>
      </c>
      <c r="I172" t="e">
        <v>#N/A</v>
      </c>
      <c r="J172" t="e">
        <v>#N/A</v>
      </c>
      <c r="K172" t="e">
        <v>#N/A</v>
      </c>
      <c r="L172" t="e">
        <v>#N/A</v>
      </c>
      <c r="M172" t="e">
        <v>#N/A</v>
      </c>
      <c r="N172" t="e">
        <v>#N/A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>
        <v>13.01</v>
      </c>
      <c r="W172">
        <v>4534832</v>
      </c>
      <c r="X172">
        <f t="shared" si="16"/>
        <v>4534832</v>
      </c>
      <c r="Y172">
        <f t="shared" si="17"/>
        <v>0</v>
      </c>
      <c r="Z172" cm="1">
        <f t="array" aca="1" ref="Z172" ca="1">SumCellsByColor($B172:$U172,Z$2)</f>
        <v>2327454</v>
      </c>
      <c r="AA172" cm="1">
        <f t="array" aca="1" ref="AA172" ca="1">SumCellsByColor($B172:$U172,AA$2)</f>
        <v>0</v>
      </c>
      <c r="AB172" cm="1">
        <f t="array" aca="1" ref="AB172" ca="1">SumCellsByColor($B172:$U172,AB$2)</f>
        <v>0</v>
      </c>
      <c r="AC172" cm="1">
        <f t="array" aca="1" ref="AC172" ca="1">SumCellsByColor($B172:$U172,AC$2)</f>
        <v>0</v>
      </c>
      <c r="AD172" cm="1">
        <f t="array" aca="1" ref="AD172" ca="1">IFERROR(SumCellsByColor($B172:$U172,AD$2), 0)</f>
        <v>0</v>
      </c>
      <c r="AE172" t="e" cm="1">
        <f t="array" aca="1" ref="AE172" ca="1">SumCellsByColor($B172:$U172,AE$2)</f>
        <v>#VALUE!</v>
      </c>
      <c r="AF172">
        <f t="shared" ca="1" si="18"/>
        <v>0</v>
      </c>
      <c r="AG172">
        <f t="shared" ca="1" si="19"/>
        <v>0.51323929971385929</v>
      </c>
      <c r="AH172" t="str">
        <f t="shared" ca="1" si="20"/>
        <v>#N/A</v>
      </c>
      <c r="AI172">
        <f t="shared" ca="1" si="21"/>
        <v>0.51323929971385929</v>
      </c>
      <c r="AJ172">
        <f t="shared" ca="1" si="22"/>
        <v>1</v>
      </c>
      <c r="AK172">
        <f t="shared" si="23"/>
        <v>0</v>
      </c>
    </row>
    <row r="173" spans="1:37">
      <c r="A173" s="2" t="s">
        <v>257</v>
      </c>
      <c r="B173" s="3" t="s">
        <v>636</v>
      </c>
      <c r="C173" s="3">
        <v>11789000</v>
      </c>
      <c r="D173" t="e">
        <v>#N/A</v>
      </c>
      <c r="E173" t="e">
        <v>#N/A</v>
      </c>
      <c r="F173" t="s">
        <v>77</v>
      </c>
      <c r="G173">
        <v>63000</v>
      </c>
      <c r="H173" t="e">
        <v>#N/A</v>
      </c>
      <c r="I173" t="e">
        <v>#N/A</v>
      </c>
      <c r="J173" t="e">
        <v>#N/A</v>
      </c>
      <c r="K173" t="e">
        <v>#N/A</v>
      </c>
      <c r="L173" t="e">
        <v>#N/A</v>
      </c>
      <c r="M173" t="e">
        <v>#N/A</v>
      </c>
      <c r="N173" t="e">
        <v>#N/A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>
        <v>17.100000000000001</v>
      </c>
      <c r="W173">
        <v>11852000</v>
      </c>
      <c r="X173">
        <f t="shared" si="16"/>
        <v>11852000</v>
      </c>
      <c r="Y173">
        <f t="shared" si="17"/>
        <v>0</v>
      </c>
      <c r="Z173" cm="1">
        <f t="array" aca="1" ref="Z173" ca="1">SumCellsByColor($B173:$U173,Z$2)</f>
        <v>11789000</v>
      </c>
      <c r="AA173" cm="1">
        <f t="array" aca="1" ref="AA173" ca="1">SumCellsByColor($B173:$U173,AA$2)</f>
        <v>0</v>
      </c>
      <c r="AB173" cm="1">
        <f t="array" aca="1" ref="AB173" ca="1">SumCellsByColor($B173:$U173,AB$2)</f>
        <v>0</v>
      </c>
      <c r="AC173" cm="1">
        <f t="array" aca="1" ref="AC173" ca="1">SumCellsByColor($B173:$U173,AC$2)</f>
        <v>0</v>
      </c>
      <c r="AD173" cm="1">
        <f t="array" aca="1" ref="AD173" ca="1">IFERROR(SumCellsByColor($B173:$U173,AD$2), 0)</f>
        <v>0</v>
      </c>
      <c r="AE173" t="e" cm="1">
        <f t="array" aca="1" ref="AE173" ca="1">SumCellsByColor($B173:$U173,AE$2)</f>
        <v>#VALUE!</v>
      </c>
      <c r="AF173">
        <f t="shared" ca="1" si="18"/>
        <v>0</v>
      </c>
      <c r="AG173">
        <f t="shared" ca="1" si="19"/>
        <v>0.99468444144448198</v>
      </c>
      <c r="AH173" t="str">
        <f t="shared" ca="1" si="20"/>
        <v>#N/A</v>
      </c>
      <c r="AI173">
        <f t="shared" ca="1" si="21"/>
        <v>0.99468444144448198</v>
      </c>
      <c r="AJ173">
        <f t="shared" ca="1" si="22"/>
        <v>1</v>
      </c>
      <c r="AK173">
        <f t="shared" si="23"/>
        <v>0</v>
      </c>
    </row>
    <row r="174" spans="1:37">
      <c r="A174" s="2" t="s">
        <v>258</v>
      </c>
      <c r="B174" s="3" t="s">
        <v>636</v>
      </c>
      <c r="C174" s="3">
        <v>3834000</v>
      </c>
      <c r="D174" t="e">
        <v>#N/A</v>
      </c>
      <c r="E174" t="e">
        <v>#N/A</v>
      </c>
      <c r="F174" t="s">
        <v>7</v>
      </c>
      <c r="G174">
        <v>111000</v>
      </c>
      <c r="H174" t="e">
        <v>#N/A</v>
      </c>
      <c r="I174" t="e">
        <v>#N/A</v>
      </c>
      <c r="J174" t="e">
        <v>#N/A</v>
      </c>
      <c r="K174" t="e">
        <v>#N/A</v>
      </c>
      <c r="L174" t="e">
        <v>#N/A</v>
      </c>
      <c r="M174" t="e">
        <v>#N/A</v>
      </c>
      <c r="N174" t="e">
        <v>#N/A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>
        <v>22.31</v>
      </c>
      <c r="W174">
        <v>4017000</v>
      </c>
      <c r="X174">
        <f t="shared" si="16"/>
        <v>3945000</v>
      </c>
      <c r="Y174">
        <f t="shared" si="17"/>
        <v>72000</v>
      </c>
      <c r="Z174" cm="1">
        <f t="array" aca="1" ref="Z174" ca="1">SumCellsByColor($B174:$U174,Z$2)</f>
        <v>3834000</v>
      </c>
      <c r="AA174" cm="1">
        <f t="array" aca="1" ref="AA174" ca="1">SumCellsByColor($B174:$U174,AA$2)</f>
        <v>0</v>
      </c>
      <c r="AB174" cm="1">
        <f t="array" aca="1" ref="AB174" ca="1">SumCellsByColor($B174:$U174,AB$2)</f>
        <v>0</v>
      </c>
      <c r="AC174" cm="1">
        <f t="array" aca="1" ref="AC174" ca="1">SumCellsByColor($B174:$U174,AC$2)</f>
        <v>0</v>
      </c>
      <c r="AD174" cm="1">
        <f t="array" aca="1" ref="AD174" ca="1">IFERROR(SumCellsByColor($B174:$U174,AD$2), 0)</f>
        <v>0</v>
      </c>
      <c r="AE174" t="e" cm="1">
        <f t="array" aca="1" ref="AE174" ca="1">SumCellsByColor($B174:$U174,AE$2)</f>
        <v>#VALUE!</v>
      </c>
      <c r="AF174">
        <f t="shared" ca="1" si="18"/>
        <v>0</v>
      </c>
      <c r="AG174">
        <f t="shared" ca="1" si="19"/>
        <v>0.97186311787072244</v>
      </c>
      <c r="AH174" t="str">
        <f t="shared" ca="1" si="20"/>
        <v>#N/A</v>
      </c>
      <c r="AI174">
        <f t="shared" ca="1" si="21"/>
        <v>0.97186311787072244</v>
      </c>
      <c r="AJ174">
        <f t="shared" ca="1" si="22"/>
        <v>1</v>
      </c>
      <c r="AK174">
        <f t="shared" si="23"/>
        <v>0</v>
      </c>
    </row>
    <row r="175" spans="1:37">
      <c r="A175" s="2" t="s">
        <v>259</v>
      </c>
      <c r="B175" s="4" t="s">
        <v>117</v>
      </c>
      <c r="C175" s="4">
        <v>1665000</v>
      </c>
      <c r="D175" t="e">
        <v>#N/A</v>
      </c>
      <c r="E175" t="e">
        <v>#N/A</v>
      </c>
      <c r="F175" s="5" t="s">
        <v>23</v>
      </c>
      <c r="G175" s="5">
        <v>1284000</v>
      </c>
      <c r="H175" t="s">
        <v>41</v>
      </c>
      <c r="I175">
        <v>180000</v>
      </c>
      <c r="J175" t="e">
        <v>#N/A</v>
      </c>
      <c r="K175" t="e">
        <v>#N/A</v>
      </c>
      <c r="L175" t="e">
        <v>#N/A</v>
      </c>
      <c r="M175" t="e">
        <v>#N/A</v>
      </c>
      <c r="N175" t="e">
        <v>#N/A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T175" t="e">
        <v>#N/A</v>
      </c>
      <c r="U175" t="e">
        <v>#N/A</v>
      </c>
      <c r="V175">
        <v>22.02</v>
      </c>
      <c r="W175">
        <v>3129000</v>
      </c>
      <c r="X175">
        <f t="shared" si="16"/>
        <v>3129000</v>
      </c>
      <c r="Y175">
        <f t="shared" si="17"/>
        <v>0</v>
      </c>
      <c r="Z175" cm="1">
        <f t="array" aca="1" ref="Z175" ca="1">SumCellsByColor($B175:$U175,Z$2)</f>
        <v>0</v>
      </c>
      <c r="AA175" cm="1">
        <f t="array" aca="1" ref="AA175" ca="1">SumCellsByColor($B175:$U175,AA$2)</f>
        <v>1665000</v>
      </c>
      <c r="AB175" cm="1">
        <f t="array" aca="1" ref="AB175" ca="1">SumCellsByColor($B175:$U175,AB$2)</f>
        <v>1284000</v>
      </c>
      <c r="AC175" cm="1">
        <f t="array" aca="1" ref="AC175" ca="1">SumCellsByColor($B175:$U175,AC$2)</f>
        <v>0</v>
      </c>
      <c r="AD175" cm="1">
        <f t="array" aca="1" ref="AD175" ca="1">IFERROR(SumCellsByColor($B175:$U175,AD$2), 0)</f>
        <v>0</v>
      </c>
      <c r="AE175" t="e" cm="1">
        <f t="array" aca="1" ref="AE175" ca="1">SumCellsByColor($B175:$U175,AE$2)</f>
        <v>#VALUE!</v>
      </c>
      <c r="AF175">
        <f t="shared" ca="1" si="18"/>
        <v>0.4103547459252157</v>
      </c>
      <c r="AG175">
        <f t="shared" ca="1" si="19"/>
        <v>0</v>
      </c>
      <c r="AH175">
        <f t="shared" ca="1" si="20"/>
        <v>0.4103547459252157</v>
      </c>
      <c r="AI175">
        <f t="shared" ca="1" si="21"/>
        <v>0.53211888782358585</v>
      </c>
      <c r="AJ175">
        <f t="shared" ca="1" si="22"/>
        <v>0</v>
      </c>
      <c r="AK175">
        <f t="shared" si="23"/>
        <v>0</v>
      </c>
    </row>
    <row r="176" spans="1:37">
      <c r="A176" s="2" t="s">
        <v>261</v>
      </c>
      <c r="B176" s="3" t="s">
        <v>636</v>
      </c>
      <c r="C176" s="3">
        <v>10349000</v>
      </c>
      <c r="D176" t="e">
        <v>#N/A</v>
      </c>
      <c r="E176" t="e">
        <v>#N/A</v>
      </c>
      <c r="F176" t="s">
        <v>30</v>
      </c>
      <c r="G176">
        <v>5712000</v>
      </c>
      <c r="H176" s="10" t="s">
        <v>33</v>
      </c>
      <c r="I176" s="10">
        <v>3696000</v>
      </c>
      <c r="J176" t="e">
        <v>#N/A</v>
      </c>
      <c r="K176" t="e">
        <v>#N/A</v>
      </c>
      <c r="L176" t="e">
        <v>#N/A</v>
      </c>
      <c r="M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>
        <v>10.130000000000001</v>
      </c>
      <c r="W176">
        <v>19757000</v>
      </c>
      <c r="X176">
        <f t="shared" si="16"/>
        <v>19757000</v>
      </c>
      <c r="Y176">
        <f t="shared" si="17"/>
        <v>0</v>
      </c>
      <c r="Z176" cm="1">
        <f t="array" aca="1" ref="Z176" ca="1">SumCellsByColor($B176:$U176,Z$2)</f>
        <v>10349000</v>
      </c>
      <c r="AA176" cm="1">
        <f t="array" aca="1" ref="AA176" ca="1">SumCellsByColor($B176:$U176,AA$2)</f>
        <v>0</v>
      </c>
      <c r="AB176" cm="1">
        <f t="array" aca="1" ref="AB176" ca="1">SumCellsByColor($B176:$U176,AB$2)</f>
        <v>0</v>
      </c>
      <c r="AC176" cm="1">
        <f t="array" aca="1" ref="AC176" ca="1">SumCellsByColor($B176:$U176,AC$2)</f>
        <v>0</v>
      </c>
      <c r="AD176" cm="1">
        <f t="array" aca="1" ref="AD176" ca="1">IFERROR(SumCellsByColor($B176:$U176,AD$2), 0)</f>
        <v>3696000</v>
      </c>
      <c r="AE176" t="e" cm="1">
        <f t="array" aca="1" ref="AE176" ca="1">SumCellsByColor($B176:$U176,AE$2)</f>
        <v>#VALUE!</v>
      </c>
      <c r="AF176">
        <f t="shared" ca="1" si="18"/>
        <v>0.18707293617452042</v>
      </c>
      <c r="AG176">
        <f t="shared" ca="1" si="19"/>
        <v>0.52381434428303897</v>
      </c>
      <c r="AH176">
        <f t="shared" ca="1" si="20"/>
        <v>0.18707293617452042</v>
      </c>
      <c r="AI176">
        <f t="shared" ca="1" si="21"/>
        <v>0.52381434428303897</v>
      </c>
      <c r="AJ176">
        <f t="shared" ca="1" si="22"/>
        <v>0</v>
      </c>
      <c r="AK176">
        <f t="shared" si="23"/>
        <v>0</v>
      </c>
    </row>
    <row r="177" spans="1:37">
      <c r="A177" s="2" t="s">
        <v>263</v>
      </c>
      <c r="B177" s="3" t="s">
        <v>636</v>
      </c>
      <c r="C177" s="3">
        <v>9126000</v>
      </c>
      <c r="D177" t="e">
        <v>#N/A</v>
      </c>
      <c r="E177" t="e">
        <v>#N/A</v>
      </c>
      <c r="F177" s="5" t="s">
        <v>23</v>
      </c>
      <c r="G177" s="5">
        <v>3890000</v>
      </c>
      <c r="H177" t="s">
        <v>58</v>
      </c>
      <c r="I177">
        <v>2370000</v>
      </c>
      <c r="J177" t="s">
        <v>264</v>
      </c>
      <c r="K177">
        <v>1249000</v>
      </c>
      <c r="L177" t="s">
        <v>37</v>
      </c>
      <c r="M177">
        <v>670000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>
        <v>12.72</v>
      </c>
      <c r="W177">
        <v>17305000</v>
      </c>
      <c r="X177">
        <f t="shared" si="16"/>
        <v>17305000</v>
      </c>
      <c r="Y177">
        <f t="shared" si="17"/>
        <v>0</v>
      </c>
      <c r="Z177" cm="1">
        <f t="array" aca="1" ref="Z177" ca="1">SumCellsByColor($B177:$U177,Z$2)</f>
        <v>9126000</v>
      </c>
      <c r="AA177" cm="1">
        <f t="array" aca="1" ref="AA177" ca="1">SumCellsByColor($B177:$U177,AA$2)</f>
        <v>0</v>
      </c>
      <c r="AB177" cm="1">
        <f t="array" aca="1" ref="AB177" ca="1">SumCellsByColor($B177:$U177,AB$2)</f>
        <v>3890000</v>
      </c>
      <c r="AC177" cm="1">
        <f t="array" aca="1" ref="AC177" ca="1">SumCellsByColor($B177:$U177,AC$2)</f>
        <v>0</v>
      </c>
      <c r="AD177" cm="1">
        <f t="array" aca="1" ref="AD177" ca="1">IFERROR(SumCellsByColor($B177:$U177,AD$2), 0)</f>
        <v>0</v>
      </c>
      <c r="AE177" t="e" cm="1">
        <f t="array" aca="1" ref="AE177" ca="1">SumCellsByColor($B177:$U177,AE$2)</f>
        <v>#VALUE!</v>
      </c>
      <c r="AF177">
        <f t="shared" ca="1" si="18"/>
        <v>0.22479052297023983</v>
      </c>
      <c r="AG177">
        <f t="shared" ca="1" si="19"/>
        <v>0.52736203409419247</v>
      </c>
      <c r="AH177">
        <f t="shared" ca="1" si="20"/>
        <v>0.22479052297023983</v>
      </c>
      <c r="AI177">
        <f t="shared" ca="1" si="21"/>
        <v>0.52736203409419247</v>
      </c>
      <c r="AJ177">
        <f t="shared" ca="1" si="22"/>
        <v>0</v>
      </c>
      <c r="AK177">
        <f t="shared" si="23"/>
        <v>0</v>
      </c>
    </row>
    <row r="178" spans="1:37">
      <c r="A178" s="2" t="s">
        <v>265</v>
      </c>
      <c r="B178" s="3" t="s">
        <v>636</v>
      </c>
      <c r="C178" s="3">
        <v>10106247</v>
      </c>
      <c r="D178" t="e">
        <v>#N/A</v>
      </c>
      <c r="E178" t="e">
        <v>#N/A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>
        <v>23.42</v>
      </c>
      <c r="W178">
        <v>10106247</v>
      </c>
      <c r="X178">
        <f t="shared" si="16"/>
        <v>10106247</v>
      </c>
      <c r="Y178">
        <f t="shared" si="17"/>
        <v>0</v>
      </c>
      <c r="Z178" cm="1">
        <f t="array" aca="1" ref="Z178" ca="1">SumCellsByColor($B178:$U178,Z$2)</f>
        <v>10106247</v>
      </c>
      <c r="AA178" cm="1">
        <f t="array" aca="1" ref="AA178" ca="1">SumCellsByColor($B178:$U178,AA$2)</f>
        <v>0</v>
      </c>
      <c r="AB178" cm="1">
        <f t="array" aca="1" ref="AB178" ca="1">SumCellsByColor($B178:$U178,AB$2)</f>
        <v>0</v>
      </c>
      <c r="AC178" cm="1">
        <f t="array" aca="1" ref="AC178" ca="1">SumCellsByColor($B178:$U178,AC$2)</f>
        <v>0</v>
      </c>
      <c r="AD178" cm="1">
        <f t="array" aca="1" ref="AD178" ca="1">IFERROR(SumCellsByColor($B178:$U178,AD$2), 0)</f>
        <v>0</v>
      </c>
      <c r="AE178" t="e" cm="1">
        <f t="array" aca="1" ref="AE178" ca="1">SumCellsByColor($B178:$U178,AE$2)</f>
        <v>#VALUE!</v>
      </c>
      <c r="AF178">
        <f t="shared" ca="1" si="18"/>
        <v>0</v>
      </c>
      <c r="AG178">
        <f t="shared" ca="1" si="19"/>
        <v>1</v>
      </c>
      <c r="AH178">
        <f t="shared" ca="1" si="20"/>
        <v>0</v>
      </c>
      <c r="AI178">
        <f t="shared" ca="1" si="21"/>
        <v>1</v>
      </c>
      <c r="AJ178">
        <f t="shared" ca="1" si="22"/>
        <v>0</v>
      </c>
      <c r="AK178">
        <f t="shared" si="23"/>
        <v>0</v>
      </c>
    </row>
    <row r="179" spans="1:37">
      <c r="A179" s="2" t="s">
        <v>266</v>
      </c>
      <c r="B179" s="3" t="s">
        <v>636</v>
      </c>
      <c r="C179" s="3">
        <v>1063900</v>
      </c>
      <c r="D179" t="e">
        <v>#N/A</v>
      </c>
      <c r="E179" t="e">
        <v>#N/A</v>
      </c>
      <c r="F179" s="10" t="s">
        <v>33</v>
      </c>
      <c r="G179" s="10">
        <v>124300</v>
      </c>
      <c r="H179" t="s">
        <v>36</v>
      </c>
      <c r="I179">
        <v>110800</v>
      </c>
      <c r="J179" t="s">
        <v>30</v>
      </c>
      <c r="K179">
        <v>77000</v>
      </c>
      <c r="L179" t="s">
        <v>17</v>
      </c>
      <c r="M179">
        <v>67400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>
        <v>25.41</v>
      </c>
      <c r="W179">
        <v>1443400</v>
      </c>
      <c r="X179">
        <f t="shared" si="16"/>
        <v>1443400</v>
      </c>
      <c r="Y179">
        <f t="shared" si="17"/>
        <v>0</v>
      </c>
      <c r="Z179" cm="1">
        <f t="array" aca="1" ref="Z179" ca="1">SumCellsByColor($B179:$U179,Z$2)</f>
        <v>1063900</v>
      </c>
      <c r="AA179" cm="1">
        <f t="array" aca="1" ref="AA179" ca="1">SumCellsByColor($B179:$U179,AA$2)</f>
        <v>0</v>
      </c>
      <c r="AB179" cm="1">
        <f t="array" aca="1" ref="AB179" ca="1">SumCellsByColor($B179:$U179,AB$2)</f>
        <v>0</v>
      </c>
      <c r="AC179" cm="1">
        <f t="array" aca="1" ref="AC179" ca="1">SumCellsByColor($B179:$U179,AC$2)</f>
        <v>0</v>
      </c>
      <c r="AD179" cm="1">
        <f t="array" aca="1" ref="AD179" ca="1">IFERROR(SumCellsByColor($B179:$U179,AD$2), 0)</f>
        <v>124300</v>
      </c>
      <c r="AE179" t="e" cm="1">
        <f t="array" aca="1" ref="AE179" ca="1">SumCellsByColor($B179:$U179,AE$2)</f>
        <v>#VALUE!</v>
      </c>
      <c r="AF179">
        <f t="shared" ca="1" si="18"/>
        <v>8.611611472911182E-2</v>
      </c>
      <c r="AG179">
        <f t="shared" ca="1" si="19"/>
        <v>0.73707911874740195</v>
      </c>
      <c r="AH179">
        <f t="shared" ca="1" si="20"/>
        <v>8.611611472911182E-2</v>
      </c>
      <c r="AI179">
        <f t="shared" ca="1" si="21"/>
        <v>0.73707911874740195</v>
      </c>
      <c r="AJ179">
        <f t="shared" ca="1" si="22"/>
        <v>0</v>
      </c>
      <c r="AK179">
        <f t="shared" si="23"/>
        <v>0</v>
      </c>
    </row>
    <row r="180" spans="1:37">
      <c r="A180" s="2" t="s">
        <v>268</v>
      </c>
      <c r="B180" s="3" t="s">
        <v>636</v>
      </c>
      <c r="C180" s="3">
        <v>1954937</v>
      </c>
      <c r="D180" t="e">
        <v>#N/A</v>
      </c>
      <c r="E180" t="e">
        <v>#N/A</v>
      </c>
      <c r="F180" t="e">
        <v>#N/A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T180" t="e">
        <v>#N/A</v>
      </c>
      <c r="U180" t="e">
        <v>#N/A</v>
      </c>
      <c r="V180">
        <v>37.11</v>
      </c>
      <c r="W180">
        <v>1954937</v>
      </c>
      <c r="X180">
        <f t="shared" si="16"/>
        <v>1954937</v>
      </c>
      <c r="Y180">
        <f t="shared" si="17"/>
        <v>0</v>
      </c>
      <c r="Z180" cm="1">
        <f t="array" aca="1" ref="Z180" ca="1">SumCellsByColor($B180:$U180,Z$2)</f>
        <v>1954937</v>
      </c>
      <c r="AA180" cm="1">
        <f t="array" aca="1" ref="AA180" ca="1">SumCellsByColor($B180:$U180,AA$2)</f>
        <v>0</v>
      </c>
      <c r="AB180" cm="1">
        <f t="array" aca="1" ref="AB180" ca="1">SumCellsByColor($B180:$U180,AB$2)</f>
        <v>0</v>
      </c>
      <c r="AC180" cm="1">
        <f t="array" aca="1" ref="AC180" ca="1">SumCellsByColor($B180:$U180,AC$2)</f>
        <v>0</v>
      </c>
      <c r="AD180" cm="1">
        <f t="array" aca="1" ref="AD180" ca="1">IFERROR(SumCellsByColor($B180:$U180,AD$2), 0)</f>
        <v>0</v>
      </c>
      <c r="AE180" t="e" cm="1">
        <f t="array" aca="1" ref="AE180" ca="1">SumCellsByColor($B180:$U180,AE$2)</f>
        <v>#VALUE!</v>
      </c>
      <c r="AF180">
        <f t="shared" ca="1" si="18"/>
        <v>0</v>
      </c>
      <c r="AG180">
        <f t="shared" ca="1" si="19"/>
        <v>1</v>
      </c>
      <c r="AH180">
        <f t="shared" ca="1" si="20"/>
        <v>0</v>
      </c>
      <c r="AI180">
        <f t="shared" ca="1" si="21"/>
        <v>1</v>
      </c>
      <c r="AJ180">
        <f t="shared" ca="1" si="22"/>
        <v>0</v>
      </c>
      <c r="AK180">
        <f t="shared" si="23"/>
        <v>0</v>
      </c>
    </row>
    <row r="181" spans="1:37">
      <c r="A181" s="2" t="s">
        <v>269</v>
      </c>
      <c r="B181" s="3" t="s">
        <v>636</v>
      </c>
      <c r="C181" s="3">
        <v>7955000</v>
      </c>
      <c r="D181" t="e">
        <v>#N/A</v>
      </c>
      <c r="E181" t="e">
        <v>#N/A</v>
      </c>
      <c r="F181" t="e">
        <v>#N/A</v>
      </c>
      <c r="G181" t="e">
        <v>#N/A</v>
      </c>
      <c r="H181" t="e">
        <v>#N/A</v>
      </c>
      <c r="I181" t="e">
        <v>#N/A</v>
      </c>
      <c r="J181" t="e">
        <v>#N/A</v>
      </c>
      <c r="K181" t="e">
        <v>#N/A</v>
      </c>
      <c r="L181" t="e">
        <v>#N/A</v>
      </c>
      <c r="M181" t="e">
        <v>#N/A</v>
      </c>
      <c r="N181" t="e">
        <v>#N/A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T181" t="e">
        <v>#N/A</v>
      </c>
      <c r="U181" t="e">
        <v>#N/A</v>
      </c>
      <c r="V181">
        <v>6.65</v>
      </c>
      <c r="W181">
        <v>7397400</v>
      </c>
      <c r="X181">
        <f t="shared" si="16"/>
        <v>7955000</v>
      </c>
      <c r="Y181">
        <f t="shared" si="17"/>
        <v>-557600</v>
      </c>
      <c r="Z181" cm="1">
        <f t="array" aca="1" ref="Z181" ca="1">SumCellsByColor($B181:$U181,Z$2)</f>
        <v>7955000</v>
      </c>
      <c r="AA181" cm="1">
        <f t="array" aca="1" ref="AA181" ca="1">SumCellsByColor($B181:$U181,AA$2)</f>
        <v>0</v>
      </c>
      <c r="AB181" cm="1">
        <f t="array" aca="1" ref="AB181" ca="1">SumCellsByColor($B181:$U181,AB$2)</f>
        <v>0</v>
      </c>
      <c r="AC181" cm="1">
        <f t="array" aca="1" ref="AC181" ca="1">SumCellsByColor($B181:$U181,AC$2)</f>
        <v>0</v>
      </c>
      <c r="AD181" cm="1">
        <f t="array" aca="1" ref="AD181" ca="1">IFERROR(SumCellsByColor($B181:$U181,AD$2), 0)</f>
        <v>0</v>
      </c>
      <c r="AE181" t="e" cm="1">
        <f t="array" aca="1" ref="AE181" ca="1">SumCellsByColor($B181:$U181,AE$2)</f>
        <v>#VALUE!</v>
      </c>
      <c r="AF181">
        <f t="shared" ca="1" si="18"/>
        <v>0</v>
      </c>
      <c r="AG181">
        <f t="shared" ca="1" si="19"/>
        <v>1</v>
      </c>
      <c r="AH181">
        <f t="shared" ca="1" si="20"/>
        <v>0</v>
      </c>
      <c r="AI181">
        <f t="shared" ca="1" si="21"/>
        <v>1</v>
      </c>
      <c r="AJ181">
        <f t="shared" ca="1" si="22"/>
        <v>0</v>
      </c>
      <c r="AK181">
        <f t="shared" si="23"/>
        <v>0</v>
      </c>
    </row>
    <row r="182" spans="1:37">
      <c r="A182" s="2" t="s">
        <v>270</v>
      </c>
      <c r="B182" s="3" t="s">
        <v>636</v>
      </c>
      <c r="C182" s="3">
        <v>15357000</v>
      </c>
      <c r="D182" t="e">
        <v>#N/A</v>
      </c>
      <c r="E182" t="e">
        <v>#N/A</v>
      </c>
      <c r="F182" t="e">
        <v>#N/A</v>
      </c>
      <c r="G182" t="e">
        <v>#N/A</v>
      </c>
      <c r="H182" t="e">
        <v>#N/A</v>
      </c>
      <c r="I182" t="e">
        <v>#N/A</v>
      </c>
      <c r="J182" t="e">
        <v>#N/A</v>
      </c>
      <c r="K182" t="e">
        <v>#N/A</v>
      </c>
      <c r="L182" t="e">
        <v>#N/A</v>
      </c>
      <c r="M182" t="e">
        <v>#N/A</v>
      </c>
      <c r="N182" t="e">
        <v>#N/A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T182" t="e">
        <v>#N/A</v>
      </c>
      <c r="U182" t="e">
        <v>#N/A</v>
      </c>
      <c r="V182">
        <v>31.47</v>
      </c>
      <c r="W182">
        <v>15357000</v>
      </c>
      <c r="X182">
        <f t="shared" si="16"/>
        <v>15357000</v>
      </c>
      <c r="Y182">
        <f t="shared" si="17"/>
        <v>0</v>
      </c>
      <c r="Z182" cm="1">
        <f t="array" aca="1" ref="Z182" ca="1">SumCellsByColor($B182:$U182,Z$2)</f>
        <v>15357000</v>
      </c>
      <c r="AA182" cm="1">
        <f t="array" aca="1" ref="AA182" ca="1">SumCellsByColor($B182:$U182,AA$2)</f>
        <v>0</v>
      </c>
      <c r="AB182" cm="1">
        <f t="array" aca="1" ref="AB182" ca="1">SumCellsByColor($B182:$U182,AB$2)</f>
        <v>0</v>
      </c>
      <c r="AC182" cm="1">
        <f t="array" aca="1" ref="AC182" ca="1">SumCellsByColor($B182:$U182,AC$2)</f>
        <v>0</v>
      </c>
      <c r="AD182" cm="1">
        <f t="array" aca="1" ref="AD182" ca="1">IFERROR(SumCellsByColor($B182:$U182,AD$2), 0)</f>
        <v>0</v>
      </c>
      <c r="AE182" t="e" cm="1">
        <f t="array" aca="1" ref="AE182" ca="1">SumCellsByColor($B182:$U182,AE$2)</f>
        <v>#VALUE!</v>
      </c>
      <c r="AF182">
        <f t="shared" ca="1" si="18"/>
        <v>0</v>
      </c>
      <c r="AG182">
        <f t="shared" ca="1" si="19"/>
        <v>1</v>
      </c>
      <c r="AH182">
        <f t="shared" ca="1" si="20"/>
        <v>0</v>
      </c>
      <c r="AI182">
        <f t="shared" ca="1" si="21"/>
        <v>1</v>
      </c>
      <c r="AJ182">
        <f t="shared" ca="1" si="22"/>
        <v>0</v>
      </c>
      <c r="AK182">
        <f t="shared" si="23"/>
        <v>0</v>
      </c>
    </row>
    <row r="183" spans="1:37">
      <c r="A183" s="2" t="s">
        <v>271</v>
      </c>
      <c r="B183" s="3" t="s">
        <v>636</v>
      </c>
      <c r="C183" s="3">
        <v>1661996</v>
      </c>
      <c r="D183" t="e">
        <v>#N/A</v>
      </c>
      <c r="E183" t="e">
        <v>#N/A</v>
      </c>
      <c r="F183" t="s">
        <v>123</v>
      </c>
      <c r="G183">
        <v>457459</v>
      </c>
      <c r="H183" t="e">
        <v>#N/A</v>
      </c>
      <c r="I183" t="e">
        <v>#N/A</v>
      </c>
      <c r="J183" t="e">
        <v>#N/A</v>
      </c>
      <c r="K183" t="e">
        <v>#N/A</v>
      </c>
      <c r="L183" t="e">
        <v>#N/A</v>
      </c>
      <c r="M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>
        <v>28.59</v>
      </c>
      <c r="W183">
        <v>2119455</v>
      </c>
      <c r="X183">
        <f t="shared" si="16"/>
        <v>2119455</v>
      </c>
      <c r="Y183">
        <f t="shared" si="17"/>
        <v>0</v>
      </c>
      <c r="Z183" cm="1">
        <f t="array" aca="1" ref="Z183" ca="1">SumCellsByColor($B183:$U183,Z$2)</f>
        <v>1661996</v>
      </c>
      <c r="AA183" cm="1">
        <f t="array" aca="1" ref="AA183" ca="1">SumCellsByColor($B183:$U183,AA$2)</f>
        <v>0</v>
      </c>
      <c r="AB183" cm="1">
        <f t="array" aca="1" ref="AB183" ca="1">SumCellsByColor($B183:$U183,AB$2)</f>
        <v>0</v>
      </c>
      <c r="AC183" cm="1">
        <f t="array" aca="1" ref="AC183" ca="1">SumCellsByColor($B183:$U183,AC$2)</f>
        <v>0</v>
      </c>
      <c r="AD183" cm="1">
        <f t="array" aca="1" ref="AD183" ca="1">IFERROR(SumCellsByColor($B183:$U183,AD$2), 0)</f>
        <v>0</v>
      </c>
      <c r="AE183" t="e" cm="1">
        <f t="array" aca="1" ref="AE183" ca="1">SumCellsByColor($B183:$U183,AE$2)</f>
        <v>#VALUE!</v>
      </c>
      <c r="AF183">
        <f t="shared" ca="1" si="18"/>
        <v>0</v>
      </c>
      <c r="AG183">
        <f t="shared" ca="1" si="19"/>
        <v>0.78416196616583034</v>
      </c>
      <c r="AH183" t="str">
        <f t="shared" ca="1" si="20"/>
        <v>#N/A</v>
      </c>
      <c r="AI183">
        <f t="shared" ca="1" si="21"/>
        <v>0.78416196616583034</v>
      </c>
      <c r="AJ183">
        <f t="shared" ca="1" si="22"/>
        <v>1</v>
      </c>
      <c r="AK183">
        <f t="shared" si="23"/>
        <v>0</v>
      </c>
    </row>
    <row r="184" spans="1:37">
      <c r="A184" s="2" t="s">
        <v>272</v>
      </c>
      <c r="B184" s="3" t="s">
        <v>636</v>
      </c>
      <c r="C184" s="3">
        <v>762835</v>
      </c>
      <c r="D184" t="e">
        <v>#N/A</v>
      </c>
      <c r="E184" t="e">
        <v>#N/A</v>
      </c>
      <c r="F184" t="s">
        <v>274</v>
      </c>
      <c r="G184">
        <v>2224313</v>
      </c>
      <c r="H184" s="5" t="s">
        <v>23</v>
      </c>
      <c r="I184" s="5">
        <v>534897</v>
      </c>
      <c r="J184" t="s">
        <v>165</v>
      </c>
      <c r="K184">
        <v>174157</v>
      </c>
      <c r="L184" t="s">
        <v>244</v>
      </c>
      <c r="M184">
        <v>98369</v>
      </c>
      <c r="N184" t="s">
        <v>37</v>
      </c>
      <c r="O184">
        <v>58976</v>
      </c>
      <c r="P184" t="s">
        <v>273</v>
      </c>
      <c r="Q184">
        <v>48234</v>
      </c>
      <c r="R184" t="e">
        <v>#N/A</v>
      </c>
      <c r="S184" t="e">
        <v>#N/A</v>
      </c>
      <c r="T184" t="e">
        <v>#N/A</v>
      </c>
      <c r="U184" t="e">
        <v>#N/A</v>
      </c>
      <c r="V184">
        <v>6.98</v>
      </c>
      <c r="W184">
        <v>3901781</v>
      </c>
      <c r="X184">
        <f t="shared" si="16"/>
        <v>3901781</v>
      </c>
      <c r="Y184">
        <f t="shared" si="17"/>
        <v>0</v>
      </c>
      <c r="Z184" cm="1">
        <f t="array" aca="1" ref="Z184" ca="1">SumCellsByColor($B184:$U184,Z$2)</f>
        <v>762835</v>
      </c>
      <c r="AA184" cm="1">
        <f t="array" aca="1" ref="AA184" ca="1">SumCellsByColor($B184:$U184,AA$2)</f>
        <v>0</v>
      </c>
      <c r="AB184" cm="1">
        <f t="array" aca="1" ref="AB184" ca="1">SumCellsByColor($B184:$U184,AB$2)</f>
        <v>534897</v>
      </c>
      <c r="AC184" cm="1">
        <f t="array" aca="1" ref="AC184" ca="1">SumCellsByColor($B184:$U184,AC$2)</f>
        <v>0</v>
      </c>
      <c r="AD184" cm="1">
        <f t="array" aca="1" ref="AD184" ca="1">IFERROR(SumCellsByColor($B184:$U184,AD$2), 0)</f>
        <v>0</v>
      </c>
      <c r="AE184" t="e" cm="1">
        <f t="array" aca="1" ref="AE184" ca="1">SumCellsByColor($B184:$U184,AE$2)</f>
        <v>#VALUE!</v>
      </c>
      <c r="AF184">
        <f t="shared" ca="1" si="18"/>
        <v>0.13709047227407176</v>
      </c>
      <c r="AG184">
        <f t="shared" ca="1" si="19"/>
        <v>0.19550943530659459</v>
      </c>
      <c r="AH184">
        <f t="shared" ca="1" si="20"/>
        <v>0.13709047227407176</v>
      </c>
      <c r="AI184">
        <f t="shared" ca="1" si="21"/>
        <v>0.19550943530659459</v>
      </c>
      <c r="AJ184">
        <f t="shared" ca="1" si="22"/>
        <v>0</v>
      </c>
      <c r="AK184">
        <f t="shared" si="23"/>
        <v>0</v>
      </c>
    </row>
    <row r="185" spans="1:37">
      <c r="A185" s="2" t="s">
        <v>275</v>
      </c>
      <c r="B185" s="3" t="s">
        <v>636</v>
      </c>
      <c r="C185" s="3">
        <v>16235000</v>
      </c>
      <c r="D185" t="e">
        <v>#N/A</v>
      </c>
      <c r="E185" t="e">
        <v>#N/A</v>
      </c>
      <c r="F185" t="s">
        <v>36</v>
      </c>
      <c r="G185">
        <v>31000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>
        <v>3.52</v>
      </c>
      <c r="W185">
        <v>16266000</v>
      </c>
      <c r="X185">
        <f t="shared" si="16"/>
        <v>16266000</v>
      </c>
      <c r="Y185">
        <f t="shared" si="17"/>
        <v>0</v>
      </c>
      <c r="Z185" cm="1">
        <f t="array" aca="1" ref="Z185" ca="1">SumCellsByColor($B185:$U185,Z$2)</f>
        <v>16235000</v>
      </c>
      <c r="AA185" cm="1">
        <f t="array" aca="1" ref="AA185" ca="1">SumCellsByColor($B185:$U185,AA$2)</f>
        <v>0</v>
      </c>
      <c r="AB185" cm="1">
        <f t="array" aca="1" ref="AB185" ca="1">SumCellsByColor($B185:$U185,AB$2)</f>
        <v>0</v>
      </c>
      <c r="AC185" cm="1">
        <f t="array" aca="1" ref="AC185" ca="1">SumCellsByColor($B185:$U185,AC$2)</f>
        <v>0</v>
      </c>
      <c r="AD185" cm="1">
        <f t="array" aca="1" ref="AD185" ca="1">IFERROR(SumCellsByColor($B185:$U185,AD$2), 0)</f>
        <v>0</v>
      </c>
      <c r="AE185" t="e" cm="1">
        <f t="array" aca="1" ref="AE185" ca="1">SumCellsByColor($B185:$U185,AE$2)</f>
        <v>#VALUE!</v>
      </c>
      <c r="AF185">
        <f t="shared" ca="1" si="18"/>
        <v>0</v>
      </c>
      <c r="AG185">
        <f t="shared" ca="1" si="19"/>
        <v>0.99809418418787654</v>
      </c>
      <c r="AH185" t="str">
        <f t="shared" ca="1" si="20"/>
        <v>#N/A</v>
      </c>
      <c r="AI185">
        <f t="shared" ca="1" si="21"/>
        <v>0.99809418418787654</v>
      </c>
      <c r="AJ185">
        <f t="shared" ca="1" si="22"/>
        <v>1</v>
      </c>
      <c r="AK185">
        <f t="shared" si="23"/>
        <v>0</v>
      </c>
    </row>
    <row r="186" spans="1:37">
      <c r="A186" s="2" t="s">
        <v>276</v>
      </c>
      <c r="B186" s="3" t="s">
        <v>636</v>
      </c>
      <c r="C186" s="3">
        <v>110553000</v>
      </c>
      <c r="D186" t="e">
        <v>#N/A</v>
      </c>
      <c r="E186" t="e">
        <v>#N/A</v>
      </c>
      <c r="F186" t="s">
        <v>63</v>
      </c>
      <c r="G186">
        <v>248402000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>
        <v>14.22</v>
      </c>
      <c r="W186">
        <v>328213000</v>
      </c>
      <c r="X186">
        <f t="shared" si="16"/>
        <v>358955000</v>
      </c>
      <c r="Y186">
        <f t="shared" si="17"/>
        <v>-30742000</v>
      </c>
      <c r="Z186" cm="1">
        <f t="array" aca="1" ref="Z186" ca="1">SumCellsByColor($B186:$U186,Z$2)</f>
        <v>110553000</v>
      </c>
      <c r="AA186" cm="1">
        <f t="array" aca="1" ref="AA186" ca="1">SumCellsByColor($B186:$U186,AA$2)</f>
        <v>0</v>
      </c>
      <c r="AB186" cm="1">
        <f t="array" aca="1" ref="AB186" ca="1">SumCellsByColor($B186:$U186,AB$2)</f>
        <v>0</v>
      </c>
      <c r="AC186" cm="1">
        <f t="array" aca="1" ref="AC186" ca="1">SumCellsByColor($B186:$U186,AC$2)</f>
        <v>0</v>
      </c>
      <c r="AD186" cm="1">
        <f t="array" aca="1" ref="AD186" ca="1">IFERROR(SumCellsByColor($B186:$U186,AD$2), 0)</f>
        <v>0</v>
      </c>
      <c r="AE186" t="e" cm="1">
        <f t="array" aca="1" ref="AE186" ca="1">SumCellsByColor($B186:$U186,AE$2)</f>
        <v>#VALUE!</v>
      </c>
      <c r="AF186">
        <f t="shared" ca="1" si="18"/>
        <v>0</v>
      </c>
      <c r="AG186">
        <f t="shared" ca="1" si="19"/>
        <v>0.30798568065634968</v>
      </c>
      <c r="AH186" t="str">
        <f t="shared" ca="1" si="20"/>
        <v>#N/A</v>
      </c>
      <c r="AI186">
        <f t="shared" ca="1" si="21"/>
        <v>0.30798568065634968</v>
      </c>
      <c r="AJ186">
        <f t="shared" ca="1" si="22"/>
        <v>1</v>
      </c>
      <c r="AK186">
        <f t="shared" si="23"/>
        <v>0</v>
      </c>
    </row>
    <row r="187" spans="1:37">
      <c r="A187" s="2" t="s">
        <v>277</v>
      </c>
      <c r="B187" s="3" t="s">
        <v>636</v>
      </c>
      <c r="C187" s="3">
        <v>286879</v>
      </c>
      <c r="D187" t="e">
        <v>#N/A</v>
      </c>
      <c r="E187" t="e">
        <v>#N/A</v>
      </c>
      <c r="F187" s="5" t="s">
        <v>23</v>
      </c>
      <c r="G187" s="5">
        <v>133877</v>
      </c>
      <c r="H187" t="s">
        <v>52</v>
      </c>
      <c r="I187">
        <v>87805</v>
      </c>
      <c r="J187" t="e">
        <v>#N/A</v>
      </c>
      <c r="K187" t="e">
        <v>#N/A</v>
      </c>
      <c r="L187" t="e">
        <v>#N/A</v>
      </c>
      <c r="M187" t="e">
        <v>#N/A</v>
      </c>
      <c r="N187" t="e">
        <v>#N/A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T187" t="e">
        <v>#N/A</v>
      </c>
      <c r="U187" t="e">
        <v>#N/A</v>
      </c>
      <c r="V187">
        <v>24.82</v>
      </c>
      <c r="W187">
        <v>508561</v>
      </c>
      <c r="X187">
        <f t="shared" si="16"/>
        <v>508561</v>
      </c>
      <c r="Y187">
        <f t="shared" si="17"/>
        <v>0</v>
      </c>
      <c r="Z187" cm="1">
        <f t="array" aca="1" ref="Z187" ca="1">SumCellsByColor($B187:$U187,Z$2)</f>
        <v>286879</v>
      </c>
      <c r="AA187" cm="1">
        <f t="array" aca="1" ref="AA187" ca="1">SumCellsByColor($B187:$U187,AA$2)</f>
        <v>0</v>
      </c>
      <c r="AB187" cm="1">
        <f t="array" aca="1" ref="AB187" ca="1">SumCellsByColor($B187:$U187,AB$2)</f>
        <v>133877</v>
      </c>
      <c r="AC187" cm="1">
        <f t="array" aca="1" ref="AC187" ca="1">SumCellsByColor($B187:$U187,AC$2)</f>
        <v>0</v>
      </c>
      <c r="AD187" cm="1">
        <f t="array" aca="1" ref="AD187" ca="1">IFERROR(SumCellsByColor($B187:$U187,AD$2), 0)</f>
        <v>0</v>
      </c>
      <c r="AE187" t="e" cm="1">
        <f t="array" aca="1" ref="AE187" ca="1">SumCellsByColor($B187:$U187,AE$2)</f>
        <v>#VALUE!</v>
      </c>
      <c r="AF187">
        <f t="shared" ca="1" si="18"/>
        <v>0.26324669017089397</v>
      </c>
      <c r="AG187">
        <f t="shared" ca="1" si="19"/>
        <v>0.56409948855692826</v>
      </c>
      <c r="AH187">
        <f t="shared" ca="1" si="20"/>
        <v>0.26324669017089397</v>
      </c>
      <c r="AI187">
        <f t="shared" ca="1" si="21"/>
        <v>0.56409948855692826</v>
      </c>
      <c r="AJ187">
        <f t="shared" ca="1" si="22"/>
        <v>0</v>
      </c>
      <c r="AK187">
        <f t="shared" si="23"/>
        <v>0</v>
      </c>
    </row>
    <row r="188" spans="1:37">
      <c r="A188" s="2" t="s">
        <v>278</v>
      </c>
      <c r="B188" s="4" t="s">
        <v>117</v>
      </c>
      <c r="C188" s="4">
        <v>861100</v>
      </c>
      <c r="D188" t="e">
        <v>#N/A</v>
      </c>
      <c r="E188" t="e">
        <v>#N/A</v>
      </c>
      <c r="F188" s="6" t="s">
        <v>744</v>
      </c>
      <c r="G188" s="6">
        <v>619300</v>
      </c>
      <c r="H188" t="s">
        <v>37</v>
      </c>
      <c r="I188">
        <v>393600</v>
      </c>
      <c r="J188" t="s">
        <v>41</v>
      </c>
      <c r="K188">
        <v>276200</v>
      </c>
      <c r="L188" t="e">
        <v>#N/A</v>
      </c>
      <c r="M188" t="e">
        <v>#N/A</v>
      </c>
      <c r="N188" t="e">
        <v>#N/A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T188" t="e">
        <v>#N/A</v>
      </c>
      <c r="U188" t="e">
        <v>#N/A</v>
      </c>
      <c r="V188">
        <v>15.44</v>
      </c>
      <c r="W188">
        <v>2150200</v>
      </c>
      <c r="X188">
        <f t="shared" si="16"/>
        <v>2150200</v>
      </c>
      <c r="Y188">
        <f t="shared" si="17"/>
        <v>0</v>
      </c>
      <c r="Z188" cm="1">
        <f t="array" aca="1" ref="Z188" ca="1">SumCellsByColor($B188:$U188,Z$2)</f>
        <v>0</v>
      </c>
      <c r="AA188" cm="1">
        <f t="array" aca="1" ref="AA188" ca="1">SumCellsByColor($B188:$U188,AA$2)</f>
        <v>861100</v>
      </c>
      <c r="AB188" cm="1">
        <f t="array" aca="1" ref="AB188" ca="1">SumCellsByColor($B188:$U188,AB$2)</f>
        <v>0</v>
      </c>
      <c r="AC188" cm="1">
        <f t="array" aca="1" ref="AC188" ca="1">SumCellsByColor($B188:$U188,AC$2)</f>
        <v>619300</v>
      </c>
      <c r="AD188" cm="1">
        <f t="array" aca="1" ref="AD188" ca="1">IFERROR(SumCellsByColor($B188:$U188,AD$2), 0)</f>
        <v>0</v>
      </c>
      <c r="AE188" t="e" cm="1">
        <f t="array" aca="1" ref="AE188" ca="1">SumCellsByColor($B188:$U188,AE$2)</f>
        <v>#VALUE!</v>
      </c>
      <c r="AF188">
        <f t="shared" ca="1" si="18"/>
        <v>0</v>
      </c>
      <c r="AG188">
        <f t="shared" ca="1" si="19"/>
        <v>0</v>
      </c>
      <c r="AH188">
        <f t="shared" ca="1" si="20"/>
        <v>0.28801971909589807</v>
      </c>
      <c r="AI188">
        <f t="shared" ca="1" si="21"/>
        <v>0.40047437447679285</v>
      </c>
      <c r="AJ188">
        <f t="shared" ca="1" si="22"/>
        <v>0</v>
      </c>
      <c r="AK188">
        <f t="shared" si="23"/>
        <v>0</v>
      </c>
    </row>
    <row r="189" spans="1:37">
      <c r="A189" s="2" t="s">
        <v>280</v>
      </c>
      <c r="B189" s="3" t="s">
        <v>636</v>
      </c>
      <c r="C189" s="3">
        <v>5824808</v>
      </c>
      <c r="D189" t="e">
        <v>#N/A</v>
      </c>
      <c r="E189" t="e">
        <v>#N/A</v>
      </c>
      <c r="F189" t="e">
        <v>#N/A</v>
      </c>
      <c r="G189" t="e">
        <v>#N/A</v>
      </c>
      <c r="H189" t="e">
        <v>#N/A</v>
      </c>
      <c r="I189" t="e">
        <v>#N/A</v>
      </c>
      <c r="J189" t="e">
        <v>#N/A</v>
      </c>
      <c r="K189" t="e">
        <v>#N/A</v>
      </c>
      <c r="L189" t="e">
        <v>#N/A</v>
      </c>
      <c r="M189" t="e">
        <v>#N/A</v>
      </c>
      <c r="N189" t="e">
        <v>#N/A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T189" t="e">
        <v>#N/A</v>
      </c>
      <c r="U189" t="e">
        <v>#N/A</v>
      </c>
      <c r="V189">
        <v>5.54</v>
      </c>
      <c r="W189">
        <v>5824808</v>
      </c>
      <c r="X189">
        <f t="shared" si="16"/>
        <v>5824808</v>
      </c>
      <c r="Y189">
        <f t="shared" si="17"/>
        <v>0</v>
      </c>
      <c r="Z189" cm="1">
        <f t="array" aca="1" ref="Z189" ca="1">SumCellsByColor($B189:$U189,Z$2)</f>
        <v>5824808</v>
      </c>
      <c r="AA189" cm="1">
        <f t="array" aca="1" ref="AA189" ca="1">SumCellsByColor($B189:$U189,AA$2)</f>
        <v>0</v>
      </c>
      <c r="AB189" cm="1">
        <f t="array" aca="1" ref="AB189" ca="1">SumCellsByColor($B189:$U189,AB$2)</f>
        <v>0</v>
      </c>
      <c r="AC189" cm="1">
        <f t="array" aca="1" ref="AC189" ca="1">SumCellsByColor($B189:$U189,AC$2)</f>
        <v>0</v>
      </c>
      <c r="AD189" cm="1">
        <f t="array" aca="1" ref="AD189" ca="1">IFERROR(SumCellsByColor($B189:$U189,AD$2), 0)</f>
        <v>0</v>
      </c>
      <c r="AE189" t="e" cm="1">
        <f t="array" aca="1" ref="AE189" ca="1">SumCellsByColor($B189:$U189,AE$2)</f>
        <v>#VALUE!</v>
      </c>
      <c r="AF189">
        <f t="shared" ca="1" si="18"/>
        <v>0</v>
      </c>
      <c r="AG189">
        <f t="shared" ca="1" si="19"/>
        <v>1</v>
      </c>
      <c r="AH189">
        <f t="shared" ca="1" si="20"/>
        <v>0</v>
      </c>
      <c r="AI189">
        <f t="shared" ca="1" si="21"/>
        <v>1</v>
      </c>
      <c r="AJ189">
        <f t="shared" ca="1" si="22"/>
        <v>0</v>
      </c>
      <c r="AK189">
        <f t="shared" si="23"/>
        <v>0</v>
      </c>
    </row>
    <row r="190" spans="1:37">
      <c r="A190" s="2" t="s">
        <v>281</v>
      </c>
      <c r="B190" s="3" t="s">
        <v>636</v>
      </c>
      <c r="C190" s="3">
        <v>1427605</v>
      </c>
      <c r="D190" t="e">
        <v>#N/A</v>
      </c>
      <c r="E190" t="e">
        <v>#N/A</v>
      </c>
      <c r="F190" t="s">
        <v>36</v>
      </c>
      <c r="G190">
        <v>76783</v>
      </c>
      <c r="H190" t="s">
        <v>745</v>
      </c>
      <c r="I190">
        <v>18945</v>
      </c>
      <c r="J190" t="e">
        <v>#N/A</v>
      </c>
      <c r="K190" t="e">
        <v>#N/A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>
        <v>13.07</v>
      </c>
      <c r="W190">
        <v>1523333</v>
      </c>
      <c r="X190">
        <f t="shared" si="16"/>
        <v>1523333</v>
      </c>
      <c r="Y190">
        <f t="shared" si="17"/>
        <v>0</v>
      </c>
      <c r="Z190" cm="1">
        <f t="array" aca="1" ref="Z190" ca="1">SumCellsByColor($B190:$U190,Z$2)</f>
        <v>1427605</v>
      </c>
      <c r="AA190" cm="1">
        <f t="array" aca="1" ref="AA190" ca="1">SumCellsByColor($B190:$U190,AA$2)</f>
        <v>0</v>
      </c>
      <c r="AB190" cm="1">
        <f t="array" aca="1" ref="AB190" ca="1">SumCellsByColor($B190:$U190,AB$2)</f>
        <v>0</v>
      </c>
      <c r="AC190" cm="1">
        <f t="array" aca="1" ref="AC190" ca="1">SumCellsByColor($B190:$U190,AC$2)</f>
        <v>0</v>
      </c>
      <c r="AD190" cm="1">
        <f t="array" aca="1" ref="AD190" ca="1">IFERROR(SumCellsByColor($B190:$U190,AD$2), 0)</f>
        <v>0</v>
      </c>
      <c r="AE190" t="e" cm="1">
        <f t="array" aca="1" ref="AE190" ca="1">SumCellsByColor($B190:$U190,AE$2)</f>
        <v>#VALUE!</v>
      </c>
      <c r="AF190">
        <f t="shared" ca="1" si="18"/>
        <v>0</v>
      </c>
      <c r="AG190">
        <f t="shared" ca="1" si="19"/>
        <v>0.93715884839362107</v>
      </c>
      <c r="AH190" t="str">
        <f t="shared" ca="1" si="20"/>
        <v>#N/A</v>
      </c>
      <c r="AI190">
        <f t="shared" ca="1" si="21"/>
        <v>0.93715884839362107</v>
      </c>
      <c r="AJ190">
        <f t="shared" ca="1" si="22"/>
        <v>1</v>
      </c>
      <c r="AK190">
        <f t="shared" si="23"/>
        <v>0</v>
      </c>
    </row>
    <row r="191" spans="1:37">
      <c r="A191" s="2" t="s">
        <v>282</v>
      </c>
      <c r="B191" s="3" t="s">
        <v>636</v>
      </c>
      <c r="C191" s="3">
        <v>36453000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>
        <v>18.399999999999999</v>
      </c>
      <c r="W191">
        <v>36453000</v>
      </c>
      <c r="X191">
        <f t="shared" si="16"/>
        <v>36453000</v>
      </c>
      <c r="Y191">
        <f t="shared" si="17"/>
        <v>0</v>
      </c>
      <c r="Z191" cm="1">
        <f t="array" aca="1" ref="Z191" ca="1">SumCellsByColor($B191:$U191,Z$2)</f>
        <v>36453000</v>
      </c>
      <c r="AA191" cm="1">
        <f t="array" aca="1" ref="AA191" ca="1">SumCellsByColor($B191:$U191,AA$2)</f>
        <v>0</v>
      </c>
      <c r="AB191" cm="1">
        <f t="array" aca="1" ref="AB191" ca="1">SumCellsByColor($B191:$U191,AB$2)</f>
        <v>0</v>
      </c>
      <c r="AC191" cm="1">
        <f t="array" aca="1" ref="AC191" ca="1">SumCellsByColor($B191:$U191,AC$2)</f>
        <v>0</v>
      </c>
      <c r="AD191" cm="1">
        <f t="array" aca="1" ref="AD191" ca="1">IFERROR(SumCellsByColor($B191:$U191,AD$2), 0)</f>
        <v>0</v>
      </c>
      <c r="AE191" t="e" cm="1">
        <f t="array" aca="1" ref="AE191" ca="1">SumCellsByColor($B191:$U191,AE$2)</f>
        <v>#VALUE!</v>
      </c>
      <c r="AF191">
        <f t="shared" ca="1" si="18"/>
        <v>0</v>
      </c>
      <c r="AG191">
        <f t="shared" ca="1" si="19"/>
        <v>1</v>
      </c>
      <c r="AH191">
        <f t="shared" ca="1" si="20"/>
        <v>0</v>
      </c>
      <c r="AI191">
        <f t="shared" ca="1" si="21"/>
        <v>1</v>
      </c>
      <c r="AJ191">
        <f t="shared" ca="1" si="22"/>
        <v>0</v>
      </c>
      <c r="AK191">
        <f t="shared" si="23"/>
        <v>0</v>
      </c>
    </row>
    <row r="192" spans="1:37">
      <c r="A192" s="2" t="s">
        <v>283</v>
      </c>
      <c r="B192" s="3" t="s">
        <v>636</v>
      </c>
      <c r="C192" s="3">
        <v>50149000</v>
      </c>
      <c r="D192" t="e">
        <v>#N/A</v>
      </c>
      <c r="E192" t="e">
        <v>#N/A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>
        <v>32.799999999999997</v>
      </c>
      <c r="W192">
        <v>50149000</v>
      </c>
      <c r="X192">
        <f t="shared" si="16"/>
        <v>50149000</v>
      </c>
      <c r="Y192">
        <f t="shared" si="17"/>
        <v>0</v>
      </c>
      <c r="Z192" cm="1">
        <f t="array" aca="1" ref="Z192" ca="1">SumCellsByColor($B192:$U192,Z$2)</f>
        <v>50149000</v>
      </c>
      <c r="AA192" cm="1">
        <f t="array" aca="1" ref="AA192" ca="1">SumCellsByColor($B192:$U192,AA$2)</f>
        <v>0</v>
      </c>
      <c r="AB192" cm="1">
        <f t="array" aca="1" ref="AB192" ca="1">SumCellsByColor($B192:$U192,AB$2)</f>
        <v>0</v>
      </c>
      <c r="AC192" cm="1">
        <f t="array" aca="1" ref="AC192" ca="1">SumCellsByColor($B192:$U192,AC$2)</f>
        <v>0</v>
      </c>
      <c r="AD192" cm="1">
        <f t="array" aca="1" ref="AD192" ca="1">IFERROR(SumCellsByColor($B192:$U192,AD$2), 0)</f>
        <v>0</v>
      </c>
      <c r="AE192" t="e" cm="1">
        <f t="array" aca="1" ref="AE192" ca="1">SumCellsByColor($B192:$U192,AE$2)</f>
        <v>#VALUE!</v>
      </c>
      <c r="AF192">
        <f t="shared" ca="1" si="18"/>
        <v>0</v>
      </c>
      <c r="AG192">
        <f t="shared" ca="1" si="19"/>
        <v>1</v>
      </c>
      <c r="AH192">
        <f t="shared" ca="1" si="20"/>
        <v>0</v>
      </c>
      <c r="AI192">
        <f t="shared" ca="1" si="21"/>
        <v>1</v>
      </c>
      <c r="AJ192">
        <f t="shared" ca="1" si="22"/>
        <v>0</v>
      </c>
      <c r="AK192">
        <f t="shared" si="23"/>
        <v>0</v>
      </c>
    </row>
    <row r="193" spans="1:37">
      <c r="A193" s="2" t="s">
        <v>284</v>
      </c>
      <c r="B193" s="3" t="s">
        <v>636</v>
      </c>
      <c r="C193" s="3">
        <v>22146000</v>
      </c>
      <c r="D193" t="e">
        <v>#N/A</v>
      </c>
      <c r="E193" t="e">
        <v>#N/A</v>
      </c>
      <c r="F193" t="s">
        <v>77</v>
      </c>
      <c r="G193">
        <v>7217000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>
        <v>10.59</v>
      </c>
      <c r="W193">
        <v>29363000</v>
      </c>
      <c r="X193">
        <f t="shared" si="16"/>
        <v>29363000</v>
      </c>
      <c r="Y193">
        <f t="shared" si="17"/>
        <v>0</v>
      </c>
      <c r="Z193" cm="1">
        <f t="array" aca="1" ref="Z193" ca="1">SumCellsByColor($B193:$U193,Z$2)</f>
        <v>22146000</v>
      </c>
      <c r="AA193" cm="1">
        <f t="array" aca="1" ref="AA193" ca="1">SumCellsByColor($B193:$U193,AA$2)</f>
        <v>0</v>
      </c>
      <c r="AB193" cm="1">
        <f t="array" aca="1" ref="AB193" ca="1">SumCellsByColor($B193:$U193,AB$2)</f>
        <v>0</v>
      </c>
      <c r="AC193" cm="1">
        <f t="array" aca="1" ref="AC193" ca="1">SumCellsByColor($B193:$U193,AC$2)</f>
        <v>0</v>
      </c>
      <c r="AD193" cm="1">
        <f t="array" aca="1" ref="AD193" ca="1">IFERROR(SumCellsByColor($B193:$U193,AD$2), 0)</f>
        <v>0</v>
      </c>
      <c r="AE193" t="e" cm="1">
        <f t="array" aca="1" ref="AE193" ca="1">SumCellsByColor($B193:$U193,AE$2)</f>
        <v>#VALUE!</v>
      </c>
      <c r="AF193">
        <f t="shared" ca="1" si="18"/>
        <v>0</v>
      </c>
      <c r="AG193">
        <f t="shared" ca="1" si="19"/>
        <v>0.75421448762047472</v>
      </c>
      <c r="AH193" t="str">
        <f t="shared" ca="1" si="20"/>
        <v>#N/A</v>
      </c>
      <c r="AI193">
        <f t="shared" ca="1" si="21"/>
        <v>0.75421448762047472</v>
      </c>
      <c r="AJ193">
        <f t="shared" ca="1" si="22"/>
        <v>1</v>
      </c>
      <c r="AK193">
        <f t="shared" si="23"/>
        <v>0</v>
      </c>
    </row>
    <row r="194" spans="1:37">
      <c r="A194" s="2" t="s">
        <v>285</v>
      </c>
      <c r="B194" s="3" t="s">
        <v>636</v>
      </c>
      <c r="C194" s="3">
        <v>167322</v>
      </c>
      <c r="D194" t="e">
        <v>#N/A</v>
      </c>
      <c r="E194" t="e">
        <v>#N/A</v>
      </c>
      <c r="F194" s="5" t="s">
        <v>23</v>
      </c>
      <c r="G194" s="5">
        <v>47198</v>
      </c>
      <c r="H194" t="s">
        <v>47</v>
      </c>
      <c r="I194">
        <v>38435</v>
      </c>
      <c r="J194" t="s">
        <v>41</v>
      </c>
      <c r="K194">
        <v>28455</v>
      </c>
      <c r="L194" t="e">
        <v>#N/A</v>
      </c>
      <c r="M194" t="e">
        <v>#N/A</v>
      </c>
      <c r="N194" t="e">
        <v>#N/A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T194" t="e">
        <v>#N/A</v>
      </c>
      <c r="U194" t="e">
        <v>#N/A</v>
      </c>
      <c r="V194">
        <v>31.86</v>
      </c>
      <c r="W194">
        <v>281410</v>
      </c>
      <c r="X194">
        <f t="shared" si="16"/>
        <v>281410</v>
      </c>
      <c r="Y194">
        <f t="shared" si="17"/>
        <v>0</v>
      </c>
      <c r="Z194" cm="1">
        <f t="array" aca="1" ref="Z194" ca="1">SumCellsByColor($B194:$U194,Z$2)</f>
        <v>167322</v>
      </c>
      <c r="AA194" cm="1">
        <f t="array" aca="1" ref="AA194" ca="1">SumCellsByColor($B194:$U194,AA$2)</f>
        <v>0</v>
      </c>
      <c r="AB194" cm="1">
        <f t="array" aca="1" ref="AB194" ca="1">SumCellsByColor($B194:$U194,AB$2)</f>
        <v>47198</v>
      </c>
      <c r="AC194" cm="1">
        <f t="array" aca="1" ref="AC194" ca="1">SumCellsByColor($B194:$U194,AC$2)</f>
        <v>0</v>
      </c>
      <c r="AD194" cm="1">
        <f t="array" aca="1" ref="AD194" ca="1">IFERROR(SumCellsByColor($B194:$U194,AD$2), 0)</f>
        <v>0</v>
      </c>
      <c r="AE194" t="e" cm="1">
        <f t="array" aca="1" ref="AE194" ca="1">SumCellsByColor($B194:$U194,AE$2)</f>
        <v>#VALUE!</v>
      </c>
      <c r="AF194">
        <f t="shared" ca="1" si="18"/>
        <v>0.16771969723890409</v>
      </c>
      <c r="AG194">
        <f t="shared" ca="1" si="19"/>
        <v>0.59458441419992181</v>
      </c>
      <c r="AH194">
        <f t="shared" ca="1" si="20"/>
        <v>0.16771969723890409</v>
      </c>
      <c r="AI194">
        <f t="shared" ca="1" si="21"/>
        <v>0.59458441419992181</v>
      </c>
      <c r="AJ194">
        <f t="shared" ca="1" si="22"/>
        <v>0</v>
      </c>
      <c r="AK194">
        <f t="shared" si="23"/>
        <v>0</v>
      </c>
    </row>
    <row r="195" spans="1:37">
      <c r="A195" s="2" t="s">
        <v>287</v>
      </c>
      <c r="B195" s="3" t="s">
        <v>636</v>
      </c>
      <c r="C195" s="3">
        <v>2766085</v>
      </c>
      <c r="D195" t="e">
        <v>#N/A</v>
      </c>
      <c r="E195" t="e">
        <v>#N/A</v>
      </c>
      <c r="F195" t="e">
        <v>#N/A</v>
      </c>
      <c r="G195" t="e">
        <v>#N/A</v>
      </c>
      <c r="H195" t="e">
        <v>#N/A</v>
      </c>
      <c r="I195" t="e">
        <v>#N/A</v>
      </c>
      <c r="J195" t="e">
        <v>#N/A</v>
      </c>
      <c r="K195" t="e">
        <v>#N/A</v>
      </c>
      <c r="L195" t="e">
        <v>#N/A</v>
      </c>
      <c r="M195" t="e">
        <v>#N/A</v>
      </c>
      <c r="N195" t="e">
        <v>#N/A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T195" t="e">
        <v>#N/A</v>
      </c>
      <c r="U195" t="e">
        <v>#N/A</v>
      </c>
      <c r="V195">
        <v>20.32</v>
      </c>
      <c r="W195">
        <v>2766085</v>
      </c>
      <c r="X195">
        <f t="shared" si="16"/>
        <v>2766085</v>
      </c>
      <c r="Y195">
        <f t="shared" si="17"/>
        <v>0</v>
      </c>
      <c r="Z195" cm="1">
        <f t="array" aca="1" ref="Z195" ca="1">SumCellsByColor($B195:$U195,Z$2)</f>
        <v>2766085</v>
      </c>
      <c r="AA195" cm="1">
        <f t="array" aca="1" ref="AA195" ca="1">SumCellsByColor($B195:$U195,AA$2)</f>
        <v>0</v>
      </c>
      <c r="AB195" cm="1">
        <f t="array" aca="1" ref="AB195" ca="1">SumCellsByColor($B195:$U195,AB$2)</f>
        <v>0</v>
      </c>
      <c r="AC195" cm="1">
        <f t="array" aca="1" ref="AC195" ca="1">SumCellsByColor($B195:$U195,AC$2)</f>
        <v>0</v>
      </c>
      <c r="AD195" cm="1">
        <f t="array" aca="1" ref="AD195" ca="1">IFERROR(SumCellsByColor($B195:$U195,AD$2), 0)</f>
        <v>0</v>
      </c>
      <c r="AE195" t="e" cm="1">
        <f t="array" aca="1" ref="AE195" ca="1">SumCellsByColor($B195:$U195,AE$2)</f>
        <v>#VALUE!</v>
      </c>
      <c r="AF195">
        <f t="shared" ca="1" si="18"/>
        <v>0</v>
      </c>
      <c r="AG195">
        <f t="shared" ca="1" si="19"/>
        <v>1</v>
      </c>
      <c r="AH195">
        <f t="shared" ca="1" si="20"/>
        <v>0</v>
      </c>
      <c r="AI195">
        <f t="shared" ca="1" si="21"/>
        <v>1</v>
      </c>
      <c r="AJ195">
        <f t="shared" ca="1" si="22"/>
        <v>0</v>
      </c>
      <c r="AK195">
        <f t="shared" si="23"/>
        <v>0</v>
      </c>
    </row>
    <row r="196" spans="1:37">
      <c r="A196" s="2" t="s">
        <v>288</v>
      </c>
      <c r="B196" s="3" t="s">
        <v>636</v>
      </c>
      <c r="C196" s="3">
        <v>7495000</v>
      </c>
      <c r="D196" t="e">
        <v>#N/A</v>
      </c>
      <c r="E196" t="e">
        <v>#N/A</v>
      </c>
      <c r="F196" t="e">
        <v>#N/A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>
        <v>157.83000000000001</v>
      </c>
      <c r="W196">
        <v>7495000</v>
      </c>
      <c r="X196">
        <f t="shared" ref="X196:X259" si="24">SUMIF(C196:U196,"&gt; 0")</f>
        <v>7495000</v>
      </c>
      <c r="Y196">
        <f t="shared" ref="Y196:Y259" si="25">W196-X196</f>
        <v>0</v>
      </c>
      <c r="Z196" cm="1">
        <f t="array" aca="1" ref="Z196" ca="1">SumCellsByColor($B196:$U196,Z$2)</f>
        <v>7495000</v>
      </c>
      <c r="AA196" cm="1">
        <f t="array" aca="1" ref="AA196" ca="1">SumCellsByColor($B196:$U196,AA$2)</f>
        <v>0</v>
      </c>
      <c r="AB196" cm="1">
        <f t="array" aca="1" ref="AB196" ca="1">SumCellsByColor($B196:$U196,AB$2)</f>
        <v>0</v>
      </c>
      <c r="AC196" cm="1">
        <f t="array" aca="1" ref="AC196" ca="1">SumCellsByColor($B196:$U196,AC$2)</f>
        <v>0</v>
      </c>
      <c r="AD196" cm="1">
        <f t="array" aca="1" ref="AD196" ca="1">IFERROR(SumCellsByColor($B196:$U196,AD$2), 0)</f>
        <v>0</v>
      </c>
      <c r="AE196" t="e" cm="1">
        <f t="array" aca="1" ref="AE196" ca="1">SumCellsByColor($B196:$U196,AE$2)</f>
        <v>#VALUE!</v>
      </c>
      <c r="AF196">
        <f t="shared" ref="AF196:AF259" ca="1" si="26">(AB196+AD196)/X196</f>
        <v>0</v>
      </c>
      <c r="AG196">
        <f t="shared" ref="AG196:AG259" ca="1" si="27">Z196/X196</f>
        <v>1</v>
      </c>
      <c r="AH196">
        <f t="shared" ref="AH196:AH259" ca="1" si="28">IF(SUM(AB196:AD196)&gt;0,SUM(AB196:AD196)/X196, IF(AI196=1,0,"#N/A"))</f>
        <v>0</v>
      </c>
      <c r="AI196">
        <f t="shared" ref="AI196:AI259" ca="1" si="29">SUM(Z196:AA196)/X196</f>
        <v>1</v>
      </c>
      <c r="AJ196">
        <f t="shared" ref="AJ196:AJ259" ca="1" si="30">IF(AH196="#N/A",1,0)</f>
        <v>0</v>
      </c>
      <c r="AK196">
        <f t="shared" ref="AK196:AK259" si="31">IF(X196=0,1,0)</f>
        <v>0</v>
      </c>
    </row>
    <row r="197" spans="1:37">
      <c r="A197" s="2" t="s">
        <v>289</v>
      </c>
      <c r="B197" s="3" t="s">
        <v>636</v>
      </c>
      <c r="C197" s="3">
        <v>3239930</v>
      </c>
      <c r="D197" t="e">
        <v>#N/A</v>
      </c>
      <c r="E197" t="e">
        <v>#N/A</v>
      </c>
      <c r="F197" t="e">
        <v>#N/A</v>
      </c>
      <c r="G19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t="e">
        <v>#N/A</v>
      </c>
      <c r="M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>
        <v>28.73</v>
      </c>
      <c r="W197">
        <v>3239930</v>
      </c>
      <c r="X197">
        <f t="shared" si="24"/>
        <v>3239930</v>
      </c>
      <c r="Y197">
        <f t="shared" si="25"/>
        <v>0</v>
      </c>
      <c r="Z197" cm="1">
        <f t="array" aca="1" ref="Z197" ca="1">SumCellsByColor($B197:$U197,Z$2)</f>
        <v>3239930</v>
      </c>
      <c r="AA197" cm="1">
        <f t="array" aca="1" ref="AA197" ca="1">SumCellsByColor($B197:$U197,AA$2)</f>
        <v>0</v>
      </c>
      <c r="AB197" cm="1">
        <f t="array" aca="1" ref="AB197" ca="1">SumCellsByColor($B197:$U197,AB$2)</f>
        <v>0</v>
      </c>
      <c r="AC197" cm="1">
        <f t="array" aca="1" ref="AC197" ca="1">SumCellsByColor($B197:$U197,AC$2)</f>
        <v>0</v>
      </c>
      <c r="AD197" cm="1">
        <f t="array" aca="1" ref="AD197" ca="1">IFERROR(SumCellsByColor($B197:$U197,AD$2), 0)</f>
        <v>0</v>
      </c>
      <c r="AE197" t="e" cm="1">
        <f t="array" aca="1" ref="AE197" ca="1">SumCellsByColor($B197:$U197,AE$2)</f>
        <v>#VALUE!</v>
      </c>
      <c r="AF197">
        <f t="shared" ca="1" si="26"/>
        <v>0</v>
      </c>
      <c r="AG197">
        <f t="shared" ca="1" si="27"/>
        <v>1</v>
      </c>
      <c r="AH197">
        <f t="shared" ca="1" si="28"/>
        <v>0</v>
      </c>
      <c r="AI197">
        <f t="shared" ca="1" si="29"/>
        <v>1</v>
      </c>
      <c r="AJ197">
        <f t="shared" ca="1" si="30"/>
        <v>0</v>
      </c>
      <c r="AK197">
        <f t="shared" si="31"/>
        <v>0</v>
      </c>
    </row>
    <row r="198" spans="1:37">
      <c r="A198" s="2" t="s">
        <v>290</v>
      </c>
      <c r="B198" s="3" t="s">
        <v>636</v>
      </c>
      <c r="C198" s="3">
        <v>3897099</v>
      </c>
      <c r="D198" t="e">
        <v>#N/A</v>
      </c>
      <c r="E198" t="e">
        <v>#N/A</v>
      </c>
      <c r="F198" t="s">
        <v>77</v>
      </c>
      <c r="G198">
        <v>162379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>
        <v>15.34</v>
      </c>
      <c r="W198">
        <v>4059478</v>
      </c>
      <c r="X198">
        <f t="shared" si="24"/>
        <v>4059478</v>
      </c>
      <c r="Y198">
        <f t="shared" si="25"/>
        <v>0</v>
      </c>
      <c r="Z198" cm="1">
        <f t="array" aca="1" ref="Z198" ca="1">SumCellsByColor($B198:$U198,Z$2)</f>
        <v>3897099</v>
      </c>
      <c r="AA198" cm="1">
        <f t="array" aca="1" ref="AA198" ca="1">SumCellsByColor($B198:$U198,AA$2)</f>
        <v>0</v>
      </c>
      <c r="AB198" cm="1">
        <f t="array" aca="1" ref="AB198" ca="1">SumCellsByColor($B198:$U198,AB$2)</f>
        <v>0</v>
      </c>
      <c r="AC198" cm="1">
        <f t="array" aca="1" ref="AC198" ca="1">SumCellsByColor($B198:$U198,AC$2)</f>
        <v>0</v>
      </c>
      <c r="AD198" cm="1">
        <f t="array" aca="1" ref="AD198" ca="1">IFERROR(SumCellsByColor($B198:$U198,AD$2), 0)</f>
        <v>0</v>
      </c>
      <c r="AE198" t="e" cm="1">
        <f t="array" aca="1" ref="AE198" ca="1">SumCellsByColor($B198:$U198,AE$2)</f>
        <v>#VALUE!</v>
      </c>
      <c r="AF198">
        <f t="shared" ca="1" si="26"/>
        <v>0</v>
      </c>
      <c r="AG198">
        <f t="shared" ca="1" si="27"/>
        <v>0.96000002956045083</v>
      </c>
      <c r="AH198" t="str">
        <f t="shared" ca="1" si="28"/>
        <v>#N/A</v>
      </c>
      <c r="AI198">
        <f t="shared" ca="1" si="29"/>
        <v>0.96000002956045083</v>
      </c>
      <c r="AJ198">
        <f t="shared" ca="1" si="30"/>
        <v>1</v>
      </c>
      <c r="AK198">
        <f t="shared" si="31"/>
        <v>0</v>
      </c>
    </row>
    <row r="199" spans="1:37">
      <c r="A199" s="2" t="s">
        <v>291</v>
      </c>
      <c r="B199" s="3" t="s">
        <v>636</v>
      </c>
      <c r="C199" s="3">
        <v>11989000</v>
      </c>
      <c r="D199" t="e">
        <v>#N/A</v>
      </c>
      <c r="E199" t="e">
        <v>#N/A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>
        <v>16.010000000000002</v>
      </c>
      <c r="W199">
        <v>11989000</v>
      </c>
      <c r="X199">
        <f t="shared" si="24"/>
        <v>11989000</v>
      </c>
      <c r="Y199">
        <f t="shared" si="25"/>
        <v>0</v>
      </c>
      <c r="Z199" cm="1">
        <f t="array" aca="1" ref="Z199" ca="1">SumCellsByColor($B199:$U199,Z$2)</f>
        <v>11989000</v>
      </c>
      <c r="AA199" cm="1">
        <f t="array" aca="1" ref="AA199" ca="1">SumCellsByColor($B199:$U199,AA$2)</f>
        <v>0</v>
      </c>
      <c r="AB199" cm="1">
        <f t="array" aca="1" ref="AB199" ca="1">SumCellsByColor($B199:$U199,AB$2)</f>
        <v>0</v>
      </c>
      <c r="AC199" cm="1">
        <f t="array" aca="1" ref="AC199" ca="1">SumCellsByColor($B199:$U199,AC$2)</f>
        <v>0</v>
      </c>
      <c r="AD199" cm="1">
        <f t="array" aca="1" ref="AD199" ca="1">IFERROR(SumCellsByColor($B199:$U199,AD$2), 0)</f>
        <v>0</v>
      </c>
      <c r="AE199" t="e" cm="1">
        <f t="array" aca="1" ref="AE199" ca="1">SumCellsByColor($B199:$U199,AE$2)</f>
        <v>#VALUE!</v>
      </c>
      <c r="AF199">
        <f t="shared" ca="1" si="26"/>
        <v>0</v>
      </c>
      <c r="AG199">
        <f t="shared" ca="1" si="27"/>
        <v>1</v>
      </c>
      <c r="AH199">
        <f t="shared" ca="1" si="28"/>
        <v>0</v>
      </c>
      <c r="AI199">
        <f t="shared" ca="1" si="29"/>
        <v>1</v>
      </c>
      <c r="AJ199">
        <f t="shared" ca="1" si="30"/>
        <v>0</v>
      </c>
      <c r="AK199">
        <f t="shared" si="31"/>
        <v>0</v>
      </c>
    </row>
    <row r="200" spans="1:37">
      <c r="A200" s="2" t="s">
        <v>292</v>
      </c>
      <c r="B200" s="3" t="s">
        <v>636</v>
      </c>
      <c r="C200" s="3">
        <v>5326051</v>
      </c>
      <c r="D200" t="e">
        <v>#N/A</v>
      </c>
      <c r="E200" t="e">
        <v>#N/A</v>
      </c>
      <c r="F200" s="5" t="s">
        <v>23</v>
      </c>
      <c r="G200" s="5">
        <v>2740000</v>
      </c>
      <c r="H200" t="s">
        <v>293</v>
      </c>
      <c r="I200">
        <v>1545000</v>
      </c>
      <c r="J200" t="s">
        <v>294</v>
      </c>
      <c r="K200">
        <v>1491000</v>
      </c>
      <c r="L200" t="s">
        <v>41</v>
      </c>
      <c r="M200">
        <v>1032000</v>
      </c>
      <c r="N200" t="s">
        <v>36</v>
      </c>
      <c r="O200">
        <v>1027000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>
        <v>1.25</v>
      </c>
      <c r="W200">
        <v>13161051</v>
      </c>
      <c r="X200">
        <f t="shared" si="24"/>
        <v>13161051</v>
      </c>
      <c r="Y200">
        <f t="shared" si="25"/>
        <v>0</v>
      </c>
      <c r="Z200" cm="1">
        <f t="array" aca="1" ref="Z200" ca="1">SumCellsByColor($B200:$U200,Z$2)</f>
        <v>5326051</v>
      </c>
      <c r="AA200" cm="1">
        <f t="array" aca="1" ref="AA200" ca="1">SumCellsByColor($B200:$U200,AA$2)</f>
        <v>0</v>
      </c>
      <c r="AB200" cm="1">
        <f t="array" aca="1" ref="AB200" ca="1">SumCellsByColor($B200:$U200,AB$2)</f>
        <v>2740000</v>
      </c>
      <c r="AC200" cm="1">
        <f t="array" aca="1" ref="AC200" ca="1">SumCellsByColor($B200:$U200,AC$2)</f>
        <v>0</v>
      </c>
      <c r="AD200" cm="1">
        <f t="array" aca="1" ref="AD200" ca="1">IFERROR(SumCellsByColor($B200:$U200,AD$2), 0)</f>
        <v>0</v>
      </c>
      <c r="AE200" t="e" cm="1">
        <f t="array" aca="1" ref="AE200" ca="1">SumCellsByColor($B200:$U200,AE$2)</f>
        <v>#VALUE!</v>
      </c>
      <c r="AF200">
        <f t="shared" ca="1" si="26"/>
        <v>0.20819006020111919</v>
      </c>
      <c r="AG200">
        <f t="shared" ca="1" si="27"/>
        <v>0.40468280230811354</v>
      </c>
      <c r="AH200">
        <f t="shared" ca="1" si="28"/>
        <v>0.20819006020111919</v>
      </c>
      <c r="AI200">
        <f t="shared" ca="1" si="29"/>
        <v>0.40468280230811354</v>
      </c>
      <c r="AJ200">
        <f t="shared" ca="1" si="30"/>
        <v>0</v>
      </c>
      <c r="AK200">
        <f t="shared" si="31"/>
        <v>0</v>
      </c>
    </row>
    <row r="201" spans="1:37">
      <c r="A201" s="2" t="s">
        <v>295</v>
      </c>
      <c r="B201" s="3" t="s">
        <v>636</v>
      </c>
      <c r="C201" s="3">
        <v>1076043</v>
      </c>
      <c r="D201" t="e">
        <v>#N/A</v>
      </c>
      <c r="E201" t="e">
        <v>#N/A</v>
      </c>
      <c r="F201" s="5" t="s">
        <v>23</v>
      </c>
      <c r="G201" s="5">
        <v>1183139</v>
      </c>
      <c r="H201" t="s">
        <v>30</v>
      </c>
      <c r="I201">
        <v>436095</v>
      </c>
      <c r="J201" t="e">
        <v>#N/A</v>
      </c>
      <c r="K201" t="e">
        <v>#N/A</v>
      </c>
      <c r="L201" t="e">
        <v>#N/A</v>
      </c>
      <c r="M201" t="e">
        <v>#N/A</v>
      </c>
      <c r="N201" t="e">
        <v>#N/A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T201" t="e">
        <v>#N/A</v>
      </c>
      <c r="U201" t="e">
        <v>#N/A</v>
      </c>
      <c r="V201">
        <v>4.5999999999999996</v>
      </c>
      <c r="W201">
        <v>2695277</v>
      </c>
      <c r="X201">
        <f t="shared" si="24"/>
        <v>2695277</v>
      </c>
      <c r="Y201">
        <f t="shared" si="25"/>
        <v>0</v>
      </c>
      <c r="Z201" cm="1">
        <f t="array" aca="1" ref="Z201" ca="1">SumCellsByColor($B201:$U201,Z$2)</f>
        <v>1076043</v>
      </c>
      <c r="AA201" cm="1">
        <f t="array" aca="1" ref="AA201" ca="1">SumCellsByColor($B201:$U201,AA$2)</f>
        <v>0</v>
      </c>
      <c r="AB201" cm="1">
        <f t="array" aca="1" ref="AB201" ca="1">SumCellsByColor($B201:$U201,AB$2)</f>
        <v>1183139</v>
      </c>
      <c r="AC201" cm="1">
        <f t="array" aca="1" ref="AC201" ca="1">SumCellsByColor($B201:$U201,AC$2)</f>
        <v>0</v>
      </c>
      <c r="AD201" cm="1">
        <f t="array" aca="1" ref="AD201" ca="1">IFERROR(SumCellsByColor($B201:$U201,AD$2), 0)</f>
        <v>0</v>
      </c>
      <c r="AE201" t="e" cm="1">
        <f t="array" aca="1" ref="AE201" ca="1">SumCellsByColor($B201:$U201,AE$2)</f>
        <v>#VALUE!</v>
      </c>
      <c r="AF201">
        <f t="shared" ca="1" si="26"/>
        <v>0.43896749758930159</v>
      </c>
      <c r="AG201">
        <f t="shared" ca="1" si="27"/>
        <v>0.39923280612716244</v>
      </c>
      <c r="AH201">
        <f t="shared" ca="1" si="28"/>
        <v>0.43896749758930159</v>
      </c>
      <c r="AI201">
        <f t="shared" ca="1" si="29"/>
        <v>0.39923280612716244</v>
      </c>
      <c r="AJ201">
        <f t="shared" ca="1" si="30"/>
        <v>0</v>
      </c>
      <c r="AK201">
        <f t="shared" si="31"/>
        <v>0</v>
      </c>
    </row>
    <row r="202" spans="1:37">
      <c r="A202" s="2" t="s">
        <v>297</v>
      </c>
      <c r="B202" s="3" t="s">
        <v>636</v>
      </c>
      <c r="C202" s="3">
        <v>96764000</v>
      </c>
      <c r="D202" t="e">
        <v>#N/A</v>
      </c>
      <c r="E202" t="e">
        <v>#N/A</v>
      </c>
      <c r="F202" s="10" t="s">
        <v>746</v>
      </c>
      <c r="G202" s="10">
        <v>23221000</v>
      </c>
      <c r="H202" t="s">
        <v>747</v>
      </c>
      <c r="I202">
        <v>18360000</v>
      </c>
      <c r="J202" s="10" t="s">
        <v>33</v>
      </c>
      <c r="K202" s="10">
        <v>15287000</v>
      </c>
      <c r="L202" t="s">
        <v>36</v>
      </c>
      <c r="M202">
        <v>7945000</v>
      </c>
      <c r="N202" s="10" t="s">
        <v>34</v>
      </c>
      <c r="O202" s="10">
        <v>7701000</v>
      </c>
      <c r="P202" s="10" t="s">
        <v>748</v>
      </c>
      <c r="Q202" s="10">
        <v>4412000</v>
      </c>
      <c r="R202" t="s">
        <v>25</v>
      </c>
      <c r="S202">
        <v>3399000</v>
      </c>
      <c r="T202" t="e">
        <v>#N/A</v>
      </c>
      <c r="U202" t="e">
        <v>#N/A</v>
      </c>
      <c r="V202">
        <v>13.16</v>
      </c>
      <c r="W202">
        <v>177089000</v>
      </c>
      <c r="X202">
        <f t="shared" si="24"/>
        <v>177089000</v>
      </c>
      <c r="Y202">
        <f t="shared" si="25"/>
        <v>0</v>
      </c>
      <c r="Z202" cm="1">
        <f t="array" aca="1" ref="Z202" ca="1">SumCellsByColor($B202:$U202,Z$2)</f>
        <v>96764000</v>
      </c>
      <c r="AA202" cm="1">
        <f t="array" aca="1" ref="AA202" ca="1">SumCellsByColor($B202:$U202,AA$2)</f>
        <v>0</v>
      </c>
      <c r="AB202" cm="1">
        <f t="array" aca="1" ref="AB202" ca="1">SumCellsByColor($B202:$U202,AB$2)</f>
        <v>0</v>
      </c>
      <c r="AC202" cm="1">
        <f t="array" aca="1" ref="AC202" ca="1">SumCellsByColor($B202:$U202,AC$2)</f>
        <v>0</v>
      </c>
      <c r="AD202" cm="1">
        <f t="array" aca="1" ref="AD202" ca="1">IFERROR(SumCellsByColor($B202:$U202,AD$2), 0)</f>
        <v>50621000</v>
      </c>
      <c r="AE202" t="e" cm="1">
        <f t="array" aca="1" ref="AE202" ca="1">SumCellsByColor($B202:$U202,AE$2)</f>
        <v>#VALUE!</v>
      </c>
      <c r="AF202">
        <f t="shared" ca="1" si="26"/>
        <v>0.28585061748612278</v>
      </c>
      <c r="AG202">
        <f t="shared" ca="1" si="27"/>
        <v>0.54641451473552849</v>
      </c>
      <c r="AH202">
        <f t="shared" ca="1" si="28"/>
        <v>0.28585061748612278</v>
      </c>
      <c r="AI202">
        <f t="shared" ca="1" si="29"/>
        <v>0.54641451473552849</v>
      </c>
      <c r="AJ202">
        <f t="shared" ca="1" si="30"/>
        <v>0</v>
      </c>
      <c r="AK202">
        <f t="shared" si="31"/>
        <v>0</v>
      </c>
    </row>
    <row r="203" spans="1:37">
      <c r="A203" s="2" t="s">
        <v>298</v>
      </c>
      <c r="B203" s="3" t="s">
        <v>636</v>
      </c>
      <c r="C203" s="3">
        <v>2997731</v>
      </c>
      <c r="D203" t="e">
        <v>#N/A</v>
      </c>
      <c r="E203" t="e">
        <v>#N/A</v>
      </c>
      <c r="F203" s="10" t="s">
        <v>33</v>
      </c>
      <c r="G203" s="10">
        <v>44772</v>
      </c>
      <c r="H203" s="10" t="s">
        <v>299</v>
      </c>
      <c r="I203" s="10">
        <v>9905</v>
      </c>
      <c r="J203" t="e">
        <v>#N/A</v>
      </c>
      <c r="K203" t="e">
        <v>#N/A</v>
      </c>
      <c r="L203" t="e">
        <v>#N/A</v>
      </c>
      <c r="M203" t="e">
        <v>#N/A</v>
      </c>
      <c r="N203" t="e">
        <v>#N/A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T203" t="e">
        <v>#N/A</v>
      </c>
      <c r="U203" t="e">
        <v>#N/A</v>
      </c>
      <c r="V203">
        <v>32.840000000000003</v>
      </c>
      <c r="W203">
        <v>3052408</v>
      </c>
      <c r="X203">
        <f t="shared" si="24"/>
        <v>3052408</v>
      </c>
      <c r="Y203">
        <f t="shared" si="25"/>
        <v>0</v>
      </c>
      <c r="Z203" cm="1">
        <f t="array" aca="1" ref="Z203" ca="1">SumCellsByColor($B203:$U203,Z$2)</f>
        <v>2997731</v>
      </c>
      <c r="AA203" cm="1">
        <f t="array" aca="1" ref="AA203" ca="1">SumCellsByColor($B203:$U203,AA$2)</f>
        <v>0</v>
      </c>
      <c r="AB203" cm="1">
        <f t="array" aca="1" ref="AB203" ca="1">SumCellsByColor($B203:$U203,AB$2)</f>
        <v>0</v>
      </c>
      <c r="AC203" cm="1">
        <f t="array" aca="1" ref="AC203" ca="1">SumCellsByColor($B203:$U203,AC$2)</f>
        <v>0</v>
      </c>
      <c r="AD203" cm="1">
        <f t="array" aca="1" ref="AD203" ca="1">IFERROR(SumCellsByColor($B203:$U203,AD$2), 0)</f>
        <v>54677</v>
      </c>
      <c r="AE203" t="e" cm="1">
        <f t="array" aca="1" ref="AE203" ca="1">SumCellsByColor($B203:$U203,AE$2)</f>
        <v>#VALUE!</v>
      </c>
      <c r="AF203">
        <f t="shared" ca="1" si="26"/>
        <v>1.7912742988486469E-2</v>
      </c>
      <c r="AG203">
        <f t="shared" ca="1" si="27"/>
        <v>0.98208725701151356</v>
      </c>
      <c r="AH203">
        <f t="shared" ca="1" si="28"/>
        <v>1.7912742988486469E-2</v>
      </c>
      <c r="AI203">
        <f t="shared" ca="1" si="29"/>
        <v>0.98208725701151356</v>
      </c>
      <c r="AJ203">
        <f t="shared" ca="1" si="30"/>
        <v>0</v>
      </c>
      <c r="AK203">
        <f t="shared" si="31"/>
        <v>0</v>
      </c>
    </row>
    <row r="204" spans="1:37">
      <c r="A204" s="2" t="s">
        <v>300</v>
      </c>
      <c r="B204" s="3" t="s">
        <v>636</v>
      </c>
      <c r="C204" s="3">
        <v>2894809</v>
      </c>
      <c r="D204" t="e">
        <v>#N/A</v>
      </c>
      <c r="E204" t="e">
        <v>#N/A</v>
      </c>
      <c r="F204" t="s">
        <v>302</v>
      </c>
      <c r="G204">
        <v>680816</v>
      </c>
      <c r="H204" t="s">
        <v>36</v>
      </c>
      <c r="I204">
        <v>275702</v>
      </c>
      <c r="J204" s="5" t="s">
        <v>23</v>
      </c>
      <c r="K204" s="5">
        <v>151001</v>
      </c>
      <c r="L204" t="s">
        <v>30</v>
      </c>
      <c r="M204">
        <v>307770</v>
      </c>
      <c r="N204" t="s">
        <v>714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>
        <v>24.09</v>
      </c>
      <c r="W204">
        <v>4310098</v>
      </c>
      <c r="X204">
        <f t="shared" si="24"/>
        <v>4310098</v>
      </c>
      <c r="Y204">
        <f t="shared" si="25"/>
        <v>0</v>
      </c>
      <c r="Z204" cm="1">
        <f t="array" aca="1" ref="Z204" ca="1">SumCellsByColor($B204:$U204,Z$2)</f>
        <v>2894809</v>
      </c>
      <c r="AA204" cm="1">
        <f t="array" aca="1" ref="AA204" ca="1">SumCellsByColor($B204:$U204,AA$2)</f>
        <v>0</v>
      </c>
      <c r="AB204" cm="1">
        <f t="array" aca="1" ref="AB204" ca="1">SumCellsByColor($B204:$U204,AB$2)</f>
        <v>151001</v>
      </c>
      <c r="AC204" cm="1">
        <f t="array" aca="1" ref="AC204" ca="1">SumCellsByColor($B204:$U204,AC$2)</f>
        <v>0</v>
      </c>
      <c r="AD204" cm="1">
        <f t="array" aca="1" ref="AD204" ca="1">IFERROR(SumCellsByColor($B204:$U204,AD$2), 0)</f>
        <v>0</v>
      </c>
      <c r="AE204" t="e" cm="1">
        <f t="array" aca="1" ref="AE204" ca="1">SumCellsByColor($B204:$U204,AE$2)</f>
        <v>#VALUE!</v>
      </c>
      <c r="AF204">
        <f t="shared" ca="1" si="26"/>
        <v>3.5034238200616317E-2</v>
      </c>
      <c r="AG204">
        <f t="shared" ca="1" si="27"/>
        <v>0.67163414845787728</v>
      </c>
      <c r="AH204">
        <f t="shared" ca="1" si="28"/>
        <v>3.5034238200616317E-2</v>
      </c>
      <c r="AI204">
        <f t="shared" ca="1" si="29"/>
        <v>0.67163414845787728</v>
      </c>
      <c r="AJ204">
        <f t="shared" ca="1" si="30"/>
        <v>0</v>
      </c>
      <c r="AK204">
        <f t="shared" si="31"/>
        <v>0</v>
      </c>
    </row>
    <row r="205" spans="1:37">
      <c r="A205" s="2" t="s">
        <v>303</v>
      </c>
      <c r="B205" t="s">
        <v>15</v>
      </c>
      <c r="C205">
        <v>1008488</v>
      </c>
      <c r="D205" t="e">
        <v>#N/A</v>
      </c>
      <c r="E205" t="e">
        <v>#N/A</v>
      </c>
      <c r="F205" t="s">
        <v>47</v>
      </c>
      <c r="G205">
        <v>805066</v>
      </c>
      <c r="H205" s="10" t="s">
        <v>305</v>
      </c>
      <c r="I205" s="10">
        <v>783039</v>
      </c>
      <c r="J205" t="s">
        <v>582</v>
      </c>
      <c r="K205">
        <v>289464</v>
      </c>
      <c r="L205" t="s">
        <v>26</v>
      </c>
      <c r="M205">
        <v>241017</v>
      </c>
      <c r="N205" s="10" t="s">
        <v>304</v>
      </c>
      <c r="O205" s="10">
        <v>219074</v>
      </c>
      <c r="P205" t="s">
        <v>63</v>
      </c>
      <c r="Q205">
        <v>832970</v>
      </c>
      <c r="R205" t="e">
        <v>#N/A</v>
      </c>
      <c r="S205" t="e">
        <v>#N/A</v>
      </c>
      <c r="T205" t="e">
        <v>#N/A</v>
      </c>
      <c r="U205" t="e">
        <v>#N/A</v>
      </c>
      <c r="V205">
        <v>32.869999999999997</v>
      </c>
      <c r="W205">
        <v>4179118</v>
      </c>
      <c r="X205">
        <f t="shared" si="24"/>
        <v>4179118</v>
      </c>
      <c r="Y205">
        <f t="shared" si="25"/>
        <v>0</v>
      </c>
      <c r="Z205" cm="1">
        <f t="array" aca="1" ref="Z205" ca="1">SumCellsByColor($B205:$U205,Z$2)</f>
        <v>0</v>
      </c>
      <c r="AA205" cm="1">
        <f t="array" aca="1" ref="AA205" ca="1">SumCellsByColor($B205:$U205,AA$2)</f>
        <v>0</v>
      </c>
      <c r="AB205" cm="1">
        <f t="array" aca="1" ref="AB205" ca="1">SumCellsByColor($B205:$U205,AB$2)</f>
        <v>0</v>
      </c>
      <c r="AC205" cm="1">
        <f t="array" aca="1" ref="AC205" ca="1">SumCellsByColor($B205:$U205,AC$2)</f>
        <v>0</v>
      </c>
      <c r="AD205" cm="1">
        <f t="array" aca="1" ref="AD205" ca="1">IFERROR(SumCellsByColor($B205:$U205,AD$2), 0)</f>
        <v>1002113</v>
      </c>
      <c r="AE205" t="e" cm="1">
        <f t="array" aca="1" ref="AE205" ca="1">SumCellsByColor($B205:$U205,AE$2)</f>
        <v>#VALUE!</v>
      </c>
      <c r="AF205">
        <f t="shared" ca="1" si="26"/>
        <v>0.23979054910629469</v>
      </c>
      <c r="AG205">
        <f t="shared" ca="1" si="27"/>
        <v>0</v>
      </c>
      <c r="AH205">
        <f t="shared" ca="1" si="28"/>
        <v>0.23979054910629469</v>
      </c>
      <c r="AI205">
        <f t="shared" ca="1" si="29"/>
        <v>0</v>
      </c>
      <c r="AJ205">
        <f t="shared" ca="1" si="30"/>
        <v>0</v>
      </c>
      <c r="AK205">
        <f t="shared" si="31"/>
        <v>0</v>
      </c>
    </row>
    <row r="206" spans="1:37">
      <c r="A206" s="2" t="s">
        <v>306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>
        <f t="shared" si="24"/>
        <v>0</v>
      </c>
      <c r="Y206" t="e">
        <f t="shared" si="25"/>
        <v>#N/A</v>
      </c>
      <c r="Z206" cm="1">
        <f t="array" aca="1" ref="Z206" ca="1">SumCellsByColor($B206:$U206,Z$2)</f>
        <v>0</v>
      </c>
      <c r="AA206" cm="1">
        <f t="array" aca="1" ref="AA206" ca="1">SumCellsByColor($B206:$U206,AA$2)</f>
        <v>0</v>
      </c>
      <c r="AB206" cm="1">
        <f t="array" aca="1" ref="AB206" ca="1">SumCellsByColor($B206:$U206,AB$2)</f>
        <v>0</v>
      </c>
      <c r="AC206" cm="1">
        <f t="array" aca="1" ref="AC206" ca="1">SumCellsByColor($B206:$U206,AC$2)</f>
        <v>0</v>
      </c>
      <c r="AD206" cm="1">
        <f t="array" aca="1" ref="AD206" ca="1">IFERROR(SumCellsByColor($B206:$U206,AD$2), 0)</f>
        <v>0</v>
      </c>
      <c r="AE206" t="e" cm="1">
        <f t="array" aca="1" ref="AE206" ca="1">SumCellsByColor($B206:$U206,AE$2)</f>
        <v>#VALUE!</v>
      </c>
      <c r="AF206" t="e">
        <f t="shared" ca="1" si="26"/>
        <v>#DIV/0!</v>
      </c>
      <c r="AG206" t="e">
        <f t="shared" ca="1" si="27"/>
        <v>#DIV/0!</v>
      </c>
      <c r="AH206" t="e">
        <f t="shared" ca="1" si="28"/>
        <v>#DIV/0!</v>
      </c>
      <c r="AI206" t="e">
        <f t="shared" ca="1" si="29"/>
        <v>#DIV/0!</v>
      </c>
      <c r="AJ206" t="e">
        <f t="shared" ca="1" si="30"/>
        <v>#DIV/0!</v>
      </c>
      <c r="AK206">
        <f t="shared" si="31"/>
        <v>1</v>
      </c>
    </row>
    <row r="207" spans="1:37">
      <c r="A207" s="2" t="s">
        <v>307</v>
      </c>
      <c r="B207" s="3" t="s">
        <v>636</v>
      </c>
      <c r="C207" s="3">
        <v>14560000</v>
      </c>
      <c r="D207" t="e">
        <v>#N/A</v>
      </c>
      <c r="E207" t="e">
        <v>#N/A</v>
      </c>
      <c r="F207" s="5" t="s">
        <v>23</v>
      </c>
      <c r="G207" s="5">
        <v>825000</v>
      </c>
      <c r="H207" t="s">
        <v>41</v>
      </c>
      <c r="I207">
        <v>617000</v>
      </c>
      <c r="J207" t="s">
        <v>63</v>
      </c>
      <c r="K207">
        <v>21000</v>
      </c>
      <c r="L207" t="e">
        <v>#N/A</v>
      </c>
      <c r="M207" t="e">
        <v>#N/A</v>
      </c>
      <c r="N207" t="e">
        <v>#N/A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>
        <v>10.39</v>
      </c>
      <c r="W207">
        <v>16023000</v>
      </c>
      <c r="X207">
        <f t="shared" si="24"/>
        <v>16023000</v>
      </c>
      <c r="Y207">
        <f t="shared" si="25"/>
        <v>0</v>
      </c>
      <c r="Z207" cm="1">
        <f t="array" aca="1" ref="Z207" ca="1">SumCellsByColor($B207:$U207,Z$2)</f>
        <v>14560000</v>
      </c>
      <c r="AA207" cm="1">
        <f t="array" aca="1" ref="AA207" ca="1">SumCellsByColor($B207:$U207,AA$2)</f>
        <v>0</v>
      </c>
      <c r="AB207" cm="1">
        <f t="array" aca="1" ref="AB207" ca="1">SumCellsByColor($B207:$U207,AB$2)</f>
        <v>825000</v>
      </c>
      <c r="AC207" cm="1">
        <f t="array" aca="1" ref="AC207" ca="1">SumCellsByColor($B207:$U207,AC$2)</f>
        <v>0</v>
      </c>
      <c r="AD207" cm="1">
        <f t="array" aca="1" ref="AD207" ca="1">IFERROR(SumCellsByColor($B207:$U207,AD$2), 0)</f>
        <v>0</v>
      </c>
      <c r="AE207" t="e" cm="1">
        <f t="array" aca="1" ref="AE207" ca="1">SumCellsByColor($B207:$U207,AE$2)</f>
        <v>#VALUE!</v>
      </c>
      <c r="AF207">
        <f t="shared" ca="1" si="26"/>
        <v>5.1488485302377832E-2</v>
      </c>
      <c r="AG207">
        <f t="shared" ca="1" si="27"/>
        <v>0.90869375273044994</v>
      </c>
      <c r="AH207">
        <f t="shared" ca="1" si="28"/>
        <v>5.1488485302377832E-2</v>
      </c>
      <c r="AI207">
        <f t="shared" ca="1" si="29"/>
        <v>0.90869375273044994</v>
      </c>
      <c r="AJ207">
        <f t="shared" ca="1" si="30"/>
        <v>0</v>
      </c>
      <c r="AK207">
        <f t="shared" si="31"/>
        <v>0</v>
      </c>
    </row>
    <row r="208" spans="1:37">
      <c r="A208" s="2" t="s">
        <v>308</v>
      </c>
      <c r="B208" s="3" t="s">
        <v>636</v>
      </c>
      <c r="C208" s="3">
        <v>17871000</v>
      </c>
      <c r="D208" t="e">
        <v>#N/A</v>
      </c>
      <c r="E208" t="e">
        <v>#N/A</v>
      </c>
      <c r="F208" s="5" t="s">
        <v>23</v>
      </c>
      <c r="G208" s="5">
        <v>2065000</v>
      </c>
      <c r="H208" t="s">
        <v>36</v>
      </c>
      <c r="I208">
        <v>458000</v>
      </c>
      <c r="J208" t="s">
        <v>41</v>
      </c>
      <c r="K208">
        <v>380000</v>
      </c>
      <c r="L208" t="s">
        <v>166</v>
      </c>
      <c r="M208">
        <v>154000</v>
      </c>
      <c r="N208" t="s">
        <v>749</v>
      </c>
      <c r="O208">
        <v>132000</v>
      </c>
      <c r="P208" t="s">
        <v>63</v>
      </c>
      <c r="Q208">
        <v>184000</v>
      </c>
      <c r="R208" t="e">
        <v>#N/A</v>
      </c>
      <c r="S208" t="e">
        <v>#N/A</v>
      </c>
      <c r="T208" t="e">
        <v>#N/A</v>
      </c>
      <c r="U208" t="e">
        <v>#N/A</v>
      </c>
      <c r="V208">
        <v>9.1199999999999992</v>
      </c>
      <c r="W208">
        <v>21244000</v>
      </c>
      <c r="X208">
        <f t="shared" si="24"/>
        <v>21244000</v>
      </c>
      <c r="Y208">
        <f t="shared" si="25"/>
        <v>0</v>
      </c>
      <c r="Z208" cm="1">
        <f t="array" aca="1" ref="Z208" ca="1">SumCellsByColor($B208:$U208,Z$2)</f>
        <v>17871000</v>
      </c>
      <c r="AA208" cm="1">
        <f t="array" aca="1" ref="AA208" ca="1">SumCellsByColor($B208:$U208,AA$2)</f>
        <v>0</v>
      </c>
      <c r="AB208" cm="1">
        <f t="array" aca="1" ref="AB208" ca="1">SumCellsByColor($B208:$U208,AB$2)</f>
        <v>2065000</v>
      </c>
      <c r="AC208" cm="1">
        <f t="array" aca="1" ref="AC208" ca="1">SumCellsByColor($B208:$U208,AC$2)</f>
        <v>0</v>
      </c>
      <c r="AD208" cm="1">
        <f t="array" aca="1" ref="AD208" ca="1">IFERROR(SumCellsByColor($B208:$U208,AD$2), 0)</f>
        <v>0</v>
      </c>
      <c r="AE208" t="e" cm="1">
        <f t="array" aca="1" ref="AE208" ca="1">SumCellsByColor($B208:$U208,AE$2)</f>
        <v>#VALUE!</v>
      </c>
      <c r="AF208">
        <f t="shared" ca="1" si="26"/>
        <v>9.7203916399924678E-2</v>
      </c>
      <c r="AG208">
        <f t="shared" ca="1" si="27"/>
        <v>0.84122575786104314</v>
      </c>
      <c r="AH208">
        <f t="shared" ca="1" si="28"/>
        <v>9.7203916399924678E-2</v>
      </c>
      <c r="AI208">
        <f t="shared" ca="1" si="29"/>
        <v>0.84122575786104314</v>
      </c>
      <c r="AJ208">
        <f t="shared" ca="1" si="30"/>
        <v>0</v>
      </c>
      <c r="AK208">
        <f t="shared" si="31"/>
        <v>0</v>
      </c>
    </row>
    <row r="209" spans="1:37">
      <c r="A209" s="2" t="s">
        <v>310</v>
      </c>
      <c r="B209" s="3" t="s">
        <v>636</v>
      </c>
      <c r="C209" s="3">
        <v>89887000</v>
      </c>
      <c r="D209" t="e">
        <v>#N/A</v>
      </c>
      <c r="E209" t="e">
        <v>#N/A</v>
      </c>
      <c r="F209" s="5" t="s">
        <v>23</v>
      </c>
      <c r="G209" s="5">
        <v>36900000</v>
      </c>
      <c r="H209" t="s">
        <v>312</v>
      </c>
      <c r="I209">
        <v>16000000</v>
      </c>
      <c r="J209" t="s">
        <v>334</v>
      </c>
      <c r="K209">
        <v>7500000</v>
      </c>
      <c r="L209" t="s">
        <v>750</v>
      </c>
      <c r="M209">
        <v>6100000</v>
      </c>
      <c r="N209" t="e">
        <v>#N/A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T209" t="e">
        <v>#N/A</v>
      </c>
      <c r="U209" t="e">
        <v>#N/A</v>
      </c>
      <c r="V209">
        <v>22.56</v>
      </c>
      <c r="W209">
        <v>148019000</v>
      </c>
      <c r="X209">
        <f t="shared" si="24"/>
        <v>156387000</v>
      </c>
      <c r="Y209">
        <f t="shared" si="25"/>
        <v>-8368000</v>
      </c>
      <c r="Z209" cm="1">
        <f t="array" aca="1" ref="Z209" ca="1">SumCellsByColor($B209:$U209,Z$2)</f>
        <v>89887000</v>
      </c>
      <c r="AA209" cm="1">
        <f t="array" aca="1" ref="AA209" ca="1">SumCellsByColor($B209:$U209,AA$2)</f>
        <v>0</v>
      </c>
      <c r="AB209" cm="1">
        <f t="array" aca="1" ref="AB209" ca="1">SumCellsByColor($B209:$U209,AB$2)</f>
        <v>36900000</v>
      </c>
      <c r="AC209" cm="1">
        <f t="array" aca="1" ref="AC209" ca="1">SumCellsByColor($B209:$U209,AC$2)</f>
        <v>0</v>
      </c>
      <c r="AD209" cm="1">
        <f t="array" aca="1" ref="AD209" ca="1">IFERROR(SumCellsByColor($B209:$U209,AD$2), 0)</f>
        <v>0</v>
      </c>
      <c r="AE209" t="e" cm="1">
        <f t="array" aca="1" ref="AE209" ca="1">SumCellsByColor($B209:$U209,AE$2)</f>
        <v>#VALUE!</v>
      </c>
      <c r="AF209">
        <f t="shared" ca="1" si="26"/>
        <v>0.23595311630762147</v>
      </c>
      <c r="AG209">
        <f t="shared" ca="1" si="27"/>
        <v>0.57477283917461175</v>
      </c>
      <c r="AH209">
        <f t="shared" ca="1" si="28"/>
        <v>0.23595311630762147</v>
      </c>
      <c r="AI209">
        <f t="shared" ca="1" si="29"/>
        <v>0.57477283917461175</v>
      </c>
      <c r="AJ209">
        <f t="shared" ca="1" si="30"/>
        <v>0</v>
      </c>
      <c r="AK209">
        <f t="shared" si="31"/>
        <v>0</v>
      </c>
    </row>
    <row r="210" spans="1:37">
      <c r="A210" s="2" t="s">
        <v>313</v>
      </c>
      <c r="B210" s="3" t="s">
        <v>636</v>
      </c>
      <c r="C210" s="3">
        <v>9447000</v>
      </c>
      <c r="D210" t="e">
        <v>#N/A</v>
      </c>
      <c r="E210" t="e">
        <v>#N/A</v>
      </c>
      <c r="F210" t="s">
        <v>751</v>
      </c>
      <c r="G210">
        <v>1797000</v>
      </c>
      <c r="H210" t="e">
        <v>#N/A</v>
      </c>
      <c r="I210" t="e">
        <v>#N/A</v>
      </c>
      <c r="J210" t="e">
        <v>#N/A</v>
      </c>
      <c r="K210" t="e">
        <v>#N/A</v>
      </c>
      <c r="L210" t="e">
        <v>#N/A</v>
      </c>
      <c r="M210" t="e">
        <v>#N/A</v>
      </c>
      <c r="N210" t="e">
        <v>#N/A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T210" t="e">
        <v>#N/A</v>
      </c>
      <c r="U210" t="e">
        <v>#N/A</v>
      </c>
      <c r="V210">
        <v>12.92</v>
      </c>
      <c r="W210">
        <v>11244000</v>
      </c>
      <c r="X210">
        <f t="shared" si="24"/>
        <v>11244000</v>
      </c>
      <c r="Y210">
        <f t="shared" si="25"/>
        <v>0</v>
      </c>
      <c r="Z210" cm="1">
        <f t="array" aca="1" ref="Z210" ca="1">SumCellsByColor($B210:$U210,Z$2)</f>
        <v>9447000</v>
      </c>
      <c r="AA210" cm="1">
        <f t="array" aca="1" ref="AA210" ca="1">SumCellsByColor($B210:$U210,AA$2)</f>
        <v>0</v>
      </c>
      <c r="AB210" cm="1">
        <f t="array" aca="1" ref="AB210" ca="1">SumCellsByColor($B210:$U210,AB$2)</f>
        <v>0</v>
      </c>
      <c r="AC210" cm="1">
        <f t="array" aca="1" ref="AC210" ca="1">SumCellsByColor($B210:$U210,AC$2)</f>
        <v>0</v>
      </c>
      <c r="AD210" cm="1">
        <f t="array" aca="1" ref="AD210" ca="1">IFERROR(SumCellsByColor($B210:$U210,AD$2), 0)</f>
        <v>0</v>
      </c>
      <c r="AE210" t="e" cm="1">
        <f t="array" aca="1" ref="AE210" ca="1">SumCellsByColor($B210:$U210,AE$2)</f>
        <v>#VALUE!</v>
      </c>
      <c r="AF210">
        <f t="shared" ca="1" si="26"/>
        <v>0</v>
      </c>
      <c r="AG210">
        <f t="shared" ca="1" si="27"/>
        <v>0.84018143009605117</v>
      </c>
      <c r="AH210" t="str">
        <f t="shared" ca="1" si="28"/>
        <v>#N/A</v>
      </c>
      <c r="AI210">
        <f t="shared" ca="1" si="29"/>
        <v>0.84018143009605117</v>
      </c>
      <c r="AJ210">
        <f t="shared" ca="1" si="30"/>
        <v>1</v>
      </c>
      <c r="AK210">
        <f t="shared" si="31"/>
        <v>0</v>
      </c>
    </row>
    <row r="211" spans="1:37">
      <c r="A211" s="2" t="s">
        <v>314</v>
      </c>
      <c r="B211" s="3" t="s">
        <v>636</v>
      </c>
      <c r="C211" s="3">
        <v>8768737</v>
      </c>
      <c r="D211" t="e">
        <v>#N/A</v>
      </c>
      <c r="E211" t="e">
        <v>#N/A</v>
      </c>
      <c r="F211" t="s">
        <v>36</v>
      </c>
      <c r="G211">
        <v>954317</v>
      </c>
      <c r="H211" t="s">
        <v>25</v>
      </c>
      <c r="I211">
        <v>90011</v>
      </c>
      <c r="J211" t="e">
        <v>#N/A</v>
      </c>
      <c r="K211" t="e">
        <v>#N/A</v>
      </c>
      <c r="L211" t="e">
        <v>#N/A</v>
      </c>
      <c r="M211" t="e">
        <v>#N/A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>
        <v>5.72</v>
      </c>
      <c r="W211">
        <v>9783050</v>
      </c>
      <c r="X211">
        <f t="shared" si="24"/>
        <v>9813065</v>
      </c>
      <c r="Y211">
        <f t="shared" si="25"/>
        <v>-30015</v>
      </c>
      <c r="Z211" cm="1">
        <f t="array" aca="1" ref="Z211" ca="1">SumCellsByColor($B211:$U211,Z$2)</f>
        <v>8768737</v>
      </c>
      <c r="AA211" cm="1">
        <f t="array" aca="1" ref="AA211" ca="1">SumCellsByColor($B211:$U211,AA$2)</f>
        <v>0</v>
      </c>
      <c r="AB211" cm="1">
        <f t="array" aca="1" ref="AB211" ca="1">SumCellsByColor($B211:$U211,AB$2)</f>
        <v>0</v>
      </c>
      <c r="AC211" cm="1">
        <f t="array" aca="1" ref="AC211" ca="1">SumCellsByColor($B211:$U211,AC$2)</f>
        <v>0</v>
      </c>
      <c r="AD211" cm="1">
        <f t="array" aca="1" ref="AD211" ca="1">IFERROR(SumCellsByColor($B211:$U211,AD$2), 0)</f>
        <v>0</v>
      </c>
      <c r="AE211" t="e" cm="1">
        <f t="array" aca="1" ref="AE211" ca="1">SumCellsByColor($B211:$U211,AE$2)</f>
        <v>#VALUE!</v>
      </c>
      <c r="AF211">
        <f t="shared" ca="1" si="26"/>
        <v>0</v>
      </c>
      <c r="AG211">
        <f t="shared" ca="1" si="27"/>
        <v>0.89357779653961322</v>
      </c>
      <c r="AH211" t="str">
        <f t="shared" ca="1" si="28"/>
        <v>#N/A</v>
      </c>
      <c r="AI211">
        <f t="shared" ca="1" si="29"/>
        <v>0.89357779653961322</v>
      </c>
      <c r="AJ211">
        <f t="shared" ca="1" si="30"/>
        <v>1</v>
      </c>
      <c r="AK211">
        <f t="shared" si="31"/>
        <v>0</v>
      </c>
    </row>
    <row r="212" spans="1:37">
      <c r="A212" s="2" t="s">
        <v>315</v>
      </c>
      <c r="B212" s="3" t="s">
        <v>636</v>
      </c>
      <c r="C212" s="3">
        <v>8354000</v>
      </c>
      <c r="D212" t="e">
        <v>#N/A</v>
      </c>
      <c r="E212" t="e">
        <v>#N/A</v>
      </c>
      <c r="F212" t="s">
        <v>77</v>
      </c>
      <c r="G212">
        <v>2150000</v>
      </c>
      <c r="H212" t="e">
        <v>#N/A</v>
      </c>
      <c r="I212" t="e">
        <v>#N/A</v>
      </c>
      <c r="J212" t="e">
        <v>#N/A</v>
      </c>
      <c r="K212" t="e">
        <v>#N/A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>
        <v>33.119999999999997</v>
      </c>
      <c r="W212">
        <v>10504000</v>
      </c>
      <c r="X212">
        <f t="shared" si="24"/>
        <v>10504000</v>
      </c>
      <c r="Y212">
        <f t="shared" si="25"/>
        <v>0</v>
      </c>
      <c r="Z212" cm="1">
        <f t="array" aca="1" ref="Z212" ca="1">SumCellsByColor($B212:$U212,Z$2)</f>
        <v>8354000</v>
      </c>
      <c r="AA212" cm="1">
        <f t="array" aca="1" ref="AA212" ca="1">SumCellsByColor($B212:$U212,AA$2)</f>
        <v>0</v>
      </c>
      <c r="AB212" cm="1">
        <f t="array" aca="1" ref="AB212" ca="1">SumCellsByColor($B212:$U212,AB$2)</f>
        <v>0</v>
      </c>
      <c r="AC212" cm="1">
        <f t="array" aca="1" ref="AC212" ca="1">SumCellsByColor($B212:$U212,AC$2)</f>
        <v>0</v>
      </c>
      <c r="AD212" cm="1">
        <f t="array" aca="1" ref="AD212" ca="1">IFERROR(SumCellsByColor($B212:$U212,AD$2), 0)</f>
        <v>0</v>
      </c>
      <c r="AE212" t="e" cm="1">
        <f t="array" aca="1" ref="AE212" ca="1">SumCellsByColor($B212:$U212,AE$2)</f>
        <v>#VALUE!</v>
      </c>
      <c r="AF212">
        <f t="shared" ca="1" si="26"/>
        <v>0</v>
      </c>
      <c r="AG212">
        <f t="shared" ca="1" si="27"/>
        <v>0.79531607006854532</v>
      </c>
      <c r="AH212" t="str">
        <f t="shared" ca="1" si="28"/>
        <v>#N/A</v>
      </c>
      <c r="AI212">
        <f t="shared" ca="1" si="29"/>
        <v>0.79531607006854532</v>
      </c>
      <c r="AJ212">
        <f t="shared" ca="1" si="30"/>
        <v>1</v>
      </c>
      <c r="AK212">
        <f t="shared" si="31"/>
        <v>0</v>
      </c>
    </row>
    <row r="213" spans="1:37">
      <c r="A213" s="2" t="s">
        <v>316</v>
      </c>
      <c r="B213" s="3" t="s">
        <v>636</v>
      </c>
      <c r="C213" s="3">
        <v>991079</v>
      </c>
      <c r="D213" t="e">
        <v>#N/A</v>
      </c>
      <c r="E213" t="e">
        <v>#N/A</v>
      </c>
      <c r="F213" s="10" t="s">
        <v>304</v>
      </c>
      <c r="G213" s="10">
        <v>174358</v>
      </c>
      <c r="H213" s="10" t="s">
        <v>242</v>
      </c>
      <c r="I213" s="10">
        <v>156370</v>
      </c>
      <c r="J213" s="10" t="s">
        <v>220</v>
      </c>
      <c r="K213" s="10">
        <v>143852</v>
      </c>
      <c r="L213" s="10" t="s">
        <v>305</v>
      </c>
      <c r="M213" s="10">
        <v>125171</v>
      </c>
      <c r="N213" s="10" t="s">
        <v>33</v>
      </c>
      <c r="O213" s="10">
        <v>120259</v>
      </c>
      <c r="P213" s="10" t="s">
        <v>56</v>
      </c>
      <c r="Q213" s="10">
        <v>106482</v>
      </c>
      <c r="R213" s="10" t="s">
        <v>34</v>
      </c>
      <c r="S213" s="10">
        <v>104003</v>
      </c>
      <c r="T213" t="s">
        <v>123</v>
      </c>
      <c r="U213">
        <v>106826</v>
      </c>
      <c r="V213">
        <v>48.11</v>
      </c>
      <c r="W213">
        <v>2028400</v>
      </c>
      <c r="X213">
        <f t="shared" si="24"/>
        <v>2028400</v>
      </c>
      <c r="Y213">
        <f t="shared" si="25"/>
        <v>0</v>
      </c>
      <c r="Z213" cm="1">
        <f t="array" aca="1" ref="Z213" ca="1">SumCellsByColor($B213:$U213,Z$2)</f>
        <v>991079</v>
      </c>
      <c r="AA213" cm="1">
        <f t="array" aca="1" ref="AA213" ca="1">SumCellsByColor($B213:$U213,AA$2)</f>
        <v>0</v>
      </c>
      <c r="AB213" cm="1">
        <f t="array" aca="1" ref="AB213" ca="1">SumCellsByColor($B213:$U213,AB$2)</f>
        <v>0</v>
      </c>
      <c r="AC213" cm="1">
        <f t="array" aca="1" ref="AC213" ca="1">SumCellsByColor($B213:$U213,AC$2)</f>
        <v>0</v>
      </c>
      <c r="AD213" cm="1">
        <f t="array" aca="1" ref="AD213" ca="1">IFERROR(SumCellsByColor($B213:$U213,AD$2), 0)</f>
        <v>930495</v>
      </c>
      <c r="AE213" t="e" cm="1">
        <f t="array" aca="1" ref="AE213" ca="1">SumCellsByColor($B213:$U213,AE$2)</f>
        <v>#VALUE!</v>
      </c>
      <c r="AF213">
        <f t="shared" ca="1" si="26"/>
        <v>0.4587334845198186</v>
      </c>
      <c r="AG213">
        <f t="shared" ca="1" si="27"/>
        <v>0.48860136067836718</v>
      </c>
      <c r="AH213">
        <f t="shared" ca="1" si="28"/>
        <v>0.4587334845198186</v>
      </c>
      <c r="AI213">
        <f t="shared" ca="1" si="29"/>
        <v>0.48860136067836718</v>
      </c>
      <c r="AJ213">
        <f t="shared" ca="1" si="30"/>
        <v>0</v>
      </c>
      <c r="AK213">
        <f t="shared" si="31"/>
        <v>0</v>
      </c>
    </row>
    <row r="214" spans="1:37">
      <c r="A214" s="2" t="s">
        <v>317</v>
      </c>
      <c r="B214" s="3" t="s">
        <v>636</v>
      </c>
      <c r="C214" s="3">
        <v>3112410</v>
      </c>
      <c r="D214" t="e">
        <v>#N/A</v>
      </c>
      <c r="E214" t="e">
        <v>#N/A</v>
      </c>
      <c r="F214" t="e">
        <v>#N/A</v>
      </c>
      <c r="G214" t="e">
        <v>#N/A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>
        <v>27.55</v>
      </c>
      <c r="W214">
        <v>3112410</v>
      </c>
      <c r="X214">
        <f t="shared" si="24"/>
        <v>3112410</v>
      </c>
      <c r="Y214">
        <f t="shared" si="25"/>
        <v>0</v>
      </c>
      <c r="Z214" cm="1">
        <f t="array" aca="1" ref="Z214" ca="1">SumCellsByColor($B214:$U214,Z$2)</f>
        <v>3112410</v>
      </c>
      <c r="AA214" cm="1">
        <f t="array" aca="1" ref="AA214" ca="1">SumCellsByColor($B214:$U214,AA$2)</f>
        <v>0</v>
      </c>
      <c r="AB214" cm="1">
        <f t="array" aca="1" ref="AB214" ca="1">SumCellsByColor($B214:$U214,AB$2)</f>
        <v>0</v>
      </c>
      <c r="AC214" cm="1">
        <f t="array" aca="1" ref="AC214" ca="1">SumCellsByColor($B214:$U214,AC$2)</f>
        <v>0</v>
      </c>
      <c r="AD214" cm="1">
        <f t="array" aca="1" ref="AD214" ca="1">IFERROR(SumCellsByColor($B214:$U214,AD$2), 0)</f>
        <v>0</v>
      </c>
      <c r="AE214" t="e" cm="1">
        <f t="array" aca="1" ref="AE214" ca="1">SumCellsByColor($B214:$U214,AE$2)</f>
        <v>#VALUE!</v>
      </c>
      <c r="AF214">
        <f t="shared" ca="1" si="26"/>
        <v>0</v>
      </c>
      <c r="AG214">
        <f t="shared" ca="1" si="27"/>
        <v>1</v>
      </c>
      <c r="AH214">
        <f t="shared" ca="1" si="28"/>
        <v>0</v>
      </c>
      <c r="AI214">
        <f t="shared" ca="1" si="29"/>
        <v>1</v>
      </c>
      <c r="AJ214">
        <f t="shared" ca="1" si="30"/>
        <v>0</v>
      </c>
      <c r="AK214">
        <f t="shared" si="31"/>
        <v>0</v>
      </c>
    </row>
    <row r="215" spans="1:37">
      <c r="A215" s="2" t="s">
        <v>318</v>
      </c>
      <c r="B215" s="3" t="s">
        <v>636</v>
      </c>
      <c r="C215" s="3">
        <v>14315000</v>
      </c>
      <c r="D215" t="e">
        <v>#N/A</v>
      </c>
      <c r="E215" t="e">
        <v>#N/A</v>
      </c>
      <c r="F215" s="6" t="s">
        <v>59</v>
      </c>
      <c r="G215" s="6">
        <v>6804000</v>
      </c>
      <c r="H215" t="s">
        <v>58</v>
      </c>
      <c r="I215">
        <v>3389000</v>
      </c>
      <c r="J215" t="e">
        <v>#N/A</v>
      </c>
      <c r="K215" t="e">
        <v>#N/A</v>
      </c>
      <c r="L215" t="e">
        <v>#N/A</v>
      </c>
      <c r="M215" t="e">
        <v>#N/A</v>
      </c>
      <c r="N215" t="e">
        <v>#N/A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T215" t="e">
        <v>#N/A</v>
      </c>
      <c r="U215" t="e">
        <v>#N/A</v>
      </c>
      <c r="V215">
        <v>17.940000000000001</v>
      </c>
      <c r="W215">
        <v>43391000</v>
      </c>
      <c r="X215">
        <f t="shared" si="24"/>
        <v>24508000</v>
      </c>
      <c r="Y215">
        <f t="shared" si="25"/>
        <v>18883000</v>
      </c>
      <c r="Z215" cm="1">
        <f t="array" aca="1" ref="Z215" ca="1">SumCellsByColor($B215:$U215,Z$2)</f>
        <v>14315000</v>
      </c>
      <c r="AA215" cm="1">
        <f t="array" aca="1" ref="AA215" ca="1">SumCellsByColor($B215:$U215,AA$2)</f>
        <v>0</v>
      </c>
      <c r="AB215" cm="1">
        <f t="array" aca="1" ref="AB215" ca="1">SumCellsByColor($B215:$U215,AB$2)</f>
        <v>0</v>
      </c>
      <c r="AC215" cm="1">
        <f t="array" aca="1" ref="AC215" ca="1">SumCellsByColor($B215:$U215,AC$2)</f>
        <v>6804000</v>
      </c>
      <c r="AD215" cm="1">
        <f t="array" aca="1" ref="AD215" ca="1">IFERROR(SumCellsByColor($B215:$U215,AD$2), 0)</f>
        <v>0</v>
      </c>
      <c r="AE215" t="e" cm="1">
        <f t="array" aca="1" ref="AE215" ca="1">SumCellsByColor($B215:$U215,AE$2)</f>
        <v>#VALUE!</v>
      </c>
      <c r="AF215">
        <f t="shared" ca="1" si="26"/>
        <v>0</v>
      </c>
      <c r="AG215">
        <f t="shared" ca="1" si="27"/>
        <v>0.58409498939121918</v>
      </c>
      <c r="AH215">
        <f t="shared" ca="1" si="28"/>
        <v>0.27762363309939614</v>
      </c>
      <c r="AI215">
        <f t="shared" ca="1" si="29"/>
        <v>0.58409498939121918</v>
      </c>
      <c r="AJ215">
        <f t="shared" ca="1" si="30"/>
        <v>0</v>
      </c>
      <c r="AK215">
        <f t="shared" si="31"/>
        <v>0</v>
      </c>
    </row>
    <row r="216" spans="1:37">
      <c r="A216" s="2" t="s">
        <v>319</v>
      </c>
      <c r="B216" s="3" t="s">
        <v>636</v>
      </c>
      <c r="C216" s="3">
        <v>2894800</v>
      </c>
      <c r="D216" t="e">
        <v>#N/A</v>
      </c>
      <c r="E216" t="e">
        <v>#N/A</v>
      </c>
      <c r="F216" s="5" t="s">
        <v>23</v>
      </c>
      <c r="G216" s="5">
        <v>1694300</v>
      </c>
      <c r="H216" t="s">
        <v>52</v>
      </c>
      <c r="I216">
        <v>607500</v>
      </c>
      <c r="J216" t="s">
        <v>36</v>
      </c>
      <c r="K216">
        <v>199900</v>
      </c>
      <c r="L216" t="e">
        <v>#N/A</v>
      </c>
      <c r="M216" t="e">
        <v>#N/A</v>
      </c>
      <c r="N216" t="e">
        <v>#N/A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T216" t="e">
        <v>#N/A</v>
      </c>
      <c r="U216" t="e">
        <v>#N/A</v>
      </c>
      <c r="V216">
        <v>8.15</v>
      </c>
      <c r="W216">
        <v>5396500</v>
      </c>
      <c r="X216">
        <f t="shared" si="24"/>
        <v>5396500</v>
      </c>
      <c r="Y216">
        <f t="shared" si="25"/>
        <v>0</v>
      </c>
      <c r="Z216" cm="1">
        <f t="array" aca="1" ref="Z216" ca="1">SumCellsByColor($B216:$U216,Z$2)</f>
        <v>2894800</v>
      </c>
      <c r="AA216" cm="1">
        <f t="array" aca="1" ref="AA216" ca="1">SumCellsByColor($B216:$U216,AA$2)</f>
        <v>0</v>
      </c>
      <c r="AB216" cm="1">
        <f t="array" aca="1" ref="AB216" ca="1">SumCellsByColor($B216:$U216,AB$2)</f>
        <v>1694300</v>
      </c>
      <c r="AC216" cm="1">
        <f t="array" aca="1" ref="AC216" ca="1">SumCellsByColor($B216:$U216,AC$2)</f>
        <v>0</v>
      </c>
      <c r="AD216" cm="1">
        <f t="array" aca="1" ref="AD216" ca="1">IFERROR(SumCellsByColor($B216:$U216,AD$2), 0)</f>
        <v>0</v>
      </c>
      <c r="AE216" t="e" cm="1">
        <f t="array" aca="1" ref="AE216" ca="1">SumCellsByColor($B216:$U216,AE$2)</f>
        <v>#VALUE!</v>
      </c>
      <c r="AF216">
        <f t="shared" ca="1" si="26"/>
        <v>0.3139627536366163</v>
      </c>
      <c r="AG216">
        <f t="shared" ca="1" si="27"/>
        <v>0.53642175484110066</v>
      </c>
      <c r="AH216">
        <f t="shared" ca="1" si="28"/>
        <v>0.3139627536366163</v>
      </c>
      <c r="AI216">
        <f t="shared" ca="1" si="29"/>
        <v>0.53642175484110066</v>
      </c>
      <c r="AJ216">
        <f t="shared" ca="1" si="30"/>
        <v>0</v>
      </c>
      <c r="AK216">
        <f t="shared" si="31"/>
        <v>0</v>
      </c>
    </row>
    <row r="217" spans="1:37">
      <c r="A217" s="2" t="s">
        <v>320</v>
      </c>
      <c r="B217" s="3" t="s">
        <v>636</v>
      </c>
      <c r="C217" s="3">
        <v>9048000</v>
      </c>
      <c r="D217" t="e">
        <v>#N/A</v>
      </c>
      <c r="E217" t="e">
        <v>#N/A</v>
      </c>
      <c r="F217" t="s">
        <v>77</v>
      </c>
      <c r="G217">
        <v>10675000</v>
      </c>
      <c r="H217" t="e">
        <v>#N/A</v>
      </c>
      <c r="I217" t="e">
        <v>#N/A</v>
      </c>
      <c r="J217" t="e">
        <v>#N/A</v>
      </c>
      <c r="K217" t="e">
        <v>#N/A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T217" t="e">
        <v>#N/A</v>
      </c>
      <c r="U217" t="e">
        <v>#N/A</v>
      </c>
      <c r="V217">
        <v>3.26</v>
      </c>
      <c r="W217">
        <v>19723000</v>
      </c>
      <c r="X217">
        <f t="shared" si="24"/>
        <v>19723000</v>
      </c>
      <c r="Y217">
        <f t="shared" si="25"/>
        <v>0</v>
      </c>
      <c r="Z217" cm="1">
        <f t="array" aca="1" ref="Z217" ca="1">SumCellsByColor($B217:$U217,Z$2)</f>
        <v>9048000</v>
      </c>
      <c r="AA217" cm="1">
        <f t="array" aca="1" ref="AA217" ca="1">SumCellsByColor($B217:$U217,AA$2)</f>
        <v>0</v>
      </c>
      <c r="AB217" cm="1">
        <f t="array" aca="1" ref="AB217" ca="1">SumCellsByColor($B217:$U217,AB$2)</f>
        <v>0</v>
      </c>
      <c r="AC217" cm="1">
        <f t="array" aca="1" ref="AC217" ca="1">SumCellsByColor($B217:$U217,AC$2)</f>
        <v>0</v>
      </c>
      <c r="AD217" cm="1">
        <f t="array" aca="1" ref="AD217" ca="1">IFERROR(SumCellsByColor($B217:$U217,AD$2), 0)</f>
        <v>0</v>
      </c>
      <c r="AE217" t="e" cm="1">
        <f t="array" aca="1" ref="AE217" ca="1">SumCellsByColor($B217:$U217,AE$2)</f>
        <v>#VALUE!</v>
      </c>
      <c r="AF217">
        <f t="shared" ca="1" si="26"/>
        <v>0</v>
      </c>
      <c r="AG217">
        <f t="shared" ca="1" si="27"/>
        <v>0.4587537392891548</v>
      </c>
      <c r="AH217" t="str">
        <f t="shared" ca="1" si="28"/>
        <v>#N/A</v>
      </c>
      <c r="AI217">
        <f t="shared" ca="1" si="29"/>
        <v>0.4587537392891548</v>
      </c>
      <c r="AJ217">
        <f t="shared" ca="1" si="30"/>
        <v>1</v>
      </c>
      <c r="AK217">
        <f t="shared" si="31"/>
        <v>0</v>
      </c>
    </row>
    <row r="218" spans="1:37">
      <c r="A218" s="2" t="s">
        <v>322</v>
      </c>
      <c r="B218" s="3" t="s">
        <v>636</v>
      </c>
      <c r="C218" s="3">
        <v>4507030</v>
      </c>
      <c r="D218" t="e">
        <v>#N/A</v>
      </c>
      <c r="E218" t="e">
        <v>#N/A</v>
      </c>
      <c r="F218" t="s">
        <v>36</v>
      </c>
      <c r="G218">
        <v>436877</v>
      </c>
      <c r="H218" t="s">
        <v>752</v>
      </c>
      <c r="I218">
        <v>105878</v>
      </c>
      <c r="J218" t="e">
        <v>#N/A</v>
      </c>
      <c r="K218" t="e">
        <v>#N/A</v>
      </c>
      <c r="L218" t="e">
        <v>#N/A</v>
      </c>
      <c r="M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>
        <v>8.7200000000000006</v>
      </c>
      <c r="W218">
        <v>5526636</v>
      </c>
      <c r="X218">
        <f t="shared" si="24"/>
        <v>5049785</v>
      </c>
      <c r="Y218">
        <f t="shared" si="25"/>
        <v>476851</v>
      </c>
      <c r="Z218" cm="1">
        <f t="array" aca="1" ref="Z218" ca="1">SumCellsByColor($B218:$U218,Z$2)</f>
        <v>4507030</v>
      </c>
      <c r="AA218" cm="1">
        <f t="array" aca="1" ref="AA218" ca="1">SumCellsByColor($B218:$U218,AA$2)</f>
        <v>0</v>
      </c>
      <c r="AB218" cm="1">
        <f t="array" aca="1" ref="AB218" ca="1">SumCellsByColor($B218:$U218,AB$2)</f>
        <v>0</v>
      </c>
      <c r="AC218" cm="1">
        <f t="array" aca="1" ref="AC218" ca="1">SumCellsByColor($B218:$U218,AC$2)</f>
        <v>0</v>
      </c>
      <c r="AD218" cm="1">
        <f t="array" aca="1" ref="AD218" ca="1">IFERROR(SumCellsByColor($B218:$U218,AD$2), 0)</f>
        <v>0</v>
      </c>
      <c r="AE218" t="e" cm="1">
        <f t="array" aca="1" ref="AE218" ca="1">SumCellsByColor($B218:$U218,AE$2)</f>
        <v>#VALUE!</v>
      </c>
      <c r="AF218">
        <f t="shared" ca="1" si="26"/>
        <v>0</v>
      </c>
      <c r="AG218">
        <f t="shared" ca="1" si="27"/>
        <v>0.89251918646041362</v>
      </c>
      <c r="AH218" t="str">
        <f t="shared" ca="1" si="28"/>
        <v>#N/A</v>
      </c>
      <c r="AI218">
        <f t="shared" ca="1" si="29"/>
        <v>0.89251918646041362</v>
      </c>
      <c r="AJ218">
        <f t="shared" ca="1" si="30"/>
        <v>1</v>
      </c>
      <c r="AK218">
        <f t="shared" si="31"/>
        <v>0</v>
      </c>
    </row>
    <row r="219" spans="1:37">
      <c r="A219" s="2" t="s">
        <v>323</v>
      </c>
      <c r="B219" s="3" t="s">
        <v>636</v>
      </c>
      <c r="C219" s="3">
        <v>30548000</v>
      </c>
      <c r="D219" t="e">
        <v>#N/A</v>
      </c>
      <c r="E219" t="e">
        <v>#N/A</v>
      </c>
      <c r="F219" t="s">
        <v>7</v>
      </c>
      <c r="G219">
        <v>56148000</v>
      </c>
      <c r="H219" t="e">
        <v>#N/A</v>
      </c>
      <c r="I219" t="e">
        <v>#N/A</v>
      </c>
      <c r="J219" t="e">
        <v>#N/A</v>
      </c>
      <c r="K219" t="e">
        <v>#N/A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>
        <v>7.43</v>
      </c>
      <c r="W219">
        <v>86696000</v>
      </c>
      <c r="X219">
        <f t="shared" si="24"/>
        <v>86696000</v>
      </c>
      <c r="Y219">
        <f t="shared" si="25"/>
        <v>0</v>
      </c>
      <c r="Z219" cm="1">
        <f t="array" aca="1" ref="Z219" ca="1">SumCellsByColor($B219:$U219,Z$2)</f>
        <v>30548000</v>
      </c>
      <c r="AA219" cm="1">
        <f t="array" aca="1" ref="AA219" ca="1">SumCellsByColor($B219:$U219,AA$2)</f>
        <v>0</v>
      </c>
      <c r="AB219" cm="1">
        <f t="array" aca="1" ref="AB219" ca="1">SumCellsByColor($B219:$U219,AB$2)</f>
        <v>0</v>
      </c>
      <c r="AC219" cm="1">
        <f t="array" aca="1" ref="AC219" ca="1">SumCellsByColor($B219:$U219,AC$2)</f>
        <v>0</v>
      </c>
      <c r="AD219" cm="1">
        <f t="array" aca="1" ref="AD219" ca="1">IFERROR(SumCellsByColor($B219:$U219,AD$2), 0)</f>
        <v>0</v>
      </c>
      <c r="AE219" t="e" cm="1">
        <f t="array" aca="1" ref="AE219" ca="1">SumCellsByColor($B219:$U219,AE$2)</f>
        <v>#VALUE!</v>
      </c>
      <c r="AF219">
        <f t="shared" ca="1" si="26"/>
        <v>0</v>
      </c>
      <c r="AG219">
        <f t="shared" ca="1" si="27"/>
        <v>0.35235766356002585</v>
      </c>
      <c r="AH219" t="str">
        <f t="shared" ca="1" si="28"/>
        <v>#N/A</v>
      </c>
      <c r="AI219">
        <f t="shared" ca="1" si="29"/>
        <v>0.35235766356002585</v>
      </c>
      <c r="AJ219">
        <f t="shared" ca="1" si="30"/>
        <v>1</v>
      </c>
      <c r="AK219">
        <f t="shared" si="31"/>
        <v>0</v>
      </c>
    </row>
    <row r="220" spans="1:37">
      <c r="A220" s="2" t="s">
        <v>324</v>
      </c>
      <c r="B220" s="3" t="s">
        <v>636</v>
      </c>
      <c r="C220" s="3">
        <v>5655000</v>
      </c>
      <c r="D220" t="e">
        <v>#N/A</v>
      </c>
      <c r="E220" t="e">
        <v>#N/A</v>
      </c>
      <c r="F220" t="s">
        <v>753</v>
      </c>
      <c r="G220">
        <v>5116000</v>
      </c>
      <c r="H220" s="10" t="s">
        <v>33</v>
      </c>
      <c r="I220" s="10">
        <v>2013000</v>
      </c>
      <c r="J220" t="s">
        <v>754</v>
      </c>
      <c r="K220">
        <v>416000</v>
      </c>
      <c r="L220" t="s">
        <v>30</v>
      </c>
      <c r="M220">
        <v>7794000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>
        <v>5.52</v>
      </c>
      <c r="W220">
        <v>21007000</v>
      </c>
      <c r="X220">
        <f t="shared" si="24"/>
        <v>20994000</v>
      </c>
      <c r="Y220">
        <f t="shared" si="25"/>
        <v>13000</v>
      </c>
      <c r="Z220" cm="1">
        <f t="array" aca="1" ref="Z220" ca="1">SumCellsByColor($B220:$U220,Z$2)</f>
        <v>5655000</v>
      </c>
      <c r="AA220" cm="1">
        <f t="array" aca="1" ref="AA220" ca="1">SumCellsByColor($B220:$U220,AA$2)</f>
        <v>0</v>
      </c>
      <c r="AB220" cm="1">
        <f t="array" aca="1" ref="AB220" ca="1">SumCellsByColor($B220:$U220,AB$2)</f>
        <v>0</v>
      </c>
      <c r="AC220" cm="1">
        <f t="array" aca="1" ref="AC220" ca="1">SumCellsByColor($B220:$U220,AC$2)</f>
        <v>0</v>
      </c>
      <c r="AD220" cm="1">
        <f t="array" aca="1" ref="AD220" ca="1">IFERROR(SumCellsByColor($B220:$U220,AD$2), 0)</f>
        <v>2013000</v>
      </c>
      <c r="AE220" t="e" cm="1">
        <f t="array" aca="1" ref="AE220" ca="1">SumCellsByColor($B220:$U220,AE$2)</f>
        <v>#VALUE!</v>
      </c>
      <c r="AF220">
        <f t="shared" ca="1" si="26"/>
        <v>9.5884538439554162E-2</v>
      </c>
      <c r="AG220">
        <f t="shared" ca="1" si="27"/>
        <v>0.26936267505001427</v>
      </c>
      <c r="AH220">
        <f t="shared" ca="1" si="28"/>
        <v>9.5884538439554162E-2</v>
      </c>
      <c r="AI220">
        <f t="shared" ca="1" si="29"/>
        <v>0.26936267505001427</v>
      </c>
      <c r="AJ220">
        <f t="shared" ca="1" si="30"/>
        <v>0</v>
      </c>
      <c r="AK220">
        <f t="shared" si="31"/>
        <v>0</v>
      </c>
    </row>
    <row r="221" spans="1:37">
      <c r="A221" s="2" t="s">
        <v>325</v>
      </c>
      <c r="B221" s="3" t="s">
        <v>636</v>
      </c>
      <c r="C221" s="3">
        <v>4613206</v>
      </c>
      <c r="D221" t="e">
        <v>#N/A</v>
      </c>
      <c r="E221" t="e">
        <v>#N/A</v>
      </c>
      <c r="F221" s="5" t="s">
        <v>23</v>
      </c>
      <c r="G221" s="5">
        <v>539259</v>
      </c>
      <c r="H221" t="s">
        <v>47</v>
      </c>
      <c r="I221">
        <v>192268</v>
      </c>
      <c r="J221" t="s">
        <v>36</v>
      </c>
      <c r="K221">
        <v>143204</v>
      </c>
      <c r="L221" t="s">
        <v>52</v>
      </c>
      <c r="M221">
        <v>171753</v>
      </c>
      <c r="N221" t="e">
        <v>#N/A</v>
      </c>
      <c r="O221" t="e">
        <v>#N/A</v>
      </c>
      <c r="P221" t="e">
        <v>#N/A</v>
      </c>
      <c r="Q221" t="e">
        <v>#N/A</v>
      </c>
      <c r="R221" t="e">
        <v>#N/A</v>
      </c>
      <c r="S221" t="e">
        <v>#N/A</v>
      </c>
      <c r="T221" t="e">
        <v>#N/A</v>
      </c>
      <c r="U221" t="e">
        <v>#N/A</v>
      </c>
      <c r="V221">
        <v>17.02</v>
      </c>
      <c r="W221">
        <v>5673832</v>
      </c>
      <c r="X221">
        <f t="shared" si="24"/>
        <v>5659690</v>
      </c>
      <c r="Y221">
        <f t="shared" si="25"/>
        <v>14142</v>
      </c>
      <c r="Z221" cm="1">
        <f t="array" aca="1" ref="Z221" ca="1">SumCellsByColor($B221:$U221,Z$2)</f>
        <v>4613206</v>
      </c>
      <c r="AA221" cm="1">
        <f t="array" aca="1" ref="AA221" ca="1">SumCellsByColor($B221:$U221,AA$2)</f>
        <v>0</v>
      </c>
      <c r="AB221" cm="1">
        <f t="array" aca="1" ref="AB221" ca="1">SumCellsByColor($B221:$U221,AB$2)</f>
        <v>539259</v>
      </c>
      <c r="AC221" cm="1">
        <f t="array" aca="1" ref="AC221" ca="1">SumCellsByColor($B221:$U221,AC$2)</f>
        <v>0</v>
      </c>
      <c r="AD221" cm="1">
        <f t="array" aca="1" ref="AD221" ca="1">IFERROR(SumCellsByColor($B221:$U221,AD$2), 0)</f>
        <v>0</v>
      </c>
      <c r="AE221" t="e" cm="1">
        <f t="array" aca="1" ref="AE221" ca="1">SumCellsByColor($B221:$U221,AE$2)</f>
        <v>#VALUE!</v>
      </c>
      <c r="AF221">
        <f t="shared" ca="1" si="26"/>
        <v>9.5280660248176136E-2</v>
      </c>
      <c r="AG221">
        <f t="shared" ca="1" si="27"/>
        <v>0.81509870681963148</v>
      </c>
      <c r="AH221">
        <f t="shared" ca="1" si="28"/>
        <v>9.5280660248176136E-2</v>
      </c>
      <c r="AI221">
        <f t="shared" ca="1" si="29"/>
        <v>0.81509870681963148</v>
      </c>
      <c r="AJ221">
        <f t="shared" ca="1" si="30"/>
        <v>0</v>
      </c>
      <c r="AK221">
        <f t="shared" si="31"/>
        <v>0</v>
      </c>
    </row>
    <row r="222" spans="1:37">
      <c r="A222" s="2" t="s">
        <v>326</v>
      </c>
      <c r="B222" s="3" t="s">
        <v>636</v>
      </c>
      <c r="C222" s="3">
        <v>633780</v>
      </c>
      <c r="D222" t="e">
        <v>#N/A</v>
      </c>
      <c r="E222" t="e">
        <v>#N/A</v>
      </c>
      <c r="F222" s="10" t="s">
        <v>34</v>
      </c>
      <c r="G222" s="10">
        <v>1335720</v>
      </c>
      <c r="H222" s="5" t="s">
        <v>23</v>
      </c>
      <c r="I222" s="5">
        <v>573133</v>
      </c>
      <c r="J222" t="s">
        <v>30</v>
      </c>
      <c r="K222">
        <v>488256</v>
      </c>
      <c r="L222" t="e">
        <v>#N/A</v>
      </c>
      <c r="M222" t="e">
        <v>#N/A</v>
      </c>
      <c r="N222" t="e">
        <v>#N/A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T222" t="e">
        <v>#N/A</v>
      </c>
      <c r="U222" t="e">
        <v>#N/A</v>
      </c>
      <c r="V222">
        <v>11.89</v>
      </c>
      <c r="W222">
        <v>3030889</v>
      </c>
      <c r="X222">
        <f t="shared" si="24"/>
        <v>3030889</v>
      </c>
      <c r="Y222">
        <f t="shared" si="25"/>
        <v>0</v>
      </c>
      <c r="Z222" cm="1">
        <f t="array" aca="1" ref="Z222" ca="1">SumCellsByColor($B222:$U222,Z$2)</f>
        <v>633780</v>
      </c>
      <c r="AA222" cm="1">
        <f t="array" aca="1" ref="AA222" ca="1">SumCellsByColor($B222:$U222,AA$2)</f>
        <v>0</v>
      </c>
      <c r="AB222" cm="1">
        <f t="array" aca="1" ref="AB222" ca="1">SumCellsByColor($B222:$U222,AB$2)</f>
        <v>573133</v>
      </c>
      <c r="AC222" cm="1">
        <f t="array" aca="1" ref="AC222" ca="1">SumCellsByColor($B222:$U222,AC$2)</f>
        <v>0</v>
      </c>
      <c r="AD222" cm="1">
        <f t="array" aca="1" ref="AD222" ca="1">IFERROR(SumCellsByColor($B222:$U222,AD$2), 0)</f>
        <v>1335720</v>
      </c>
      <c r="AE222" t="e" cm="1">
        <f t="array" aca="1" ref="AE222" ca="1">SumCellsByColor($B222:$U222,AE$2)</f>
        <v>#VALUE!</v>
      </c>
      <c r="AF222">
        <f t="shared" ca="1" si="26"/>
        <v>0.62979970563092214</v>
      </c>
      <c r="AG222">
        <f t="shared" ca="1" si="27"/>
        <v>0.20910696498618062</v>
      </c>
      <c r="AH222">
        <f t="shared" ca="1" si="28"/>
        <v>0.62979970563092214</v>
      </c>
      <c r="AI222">
        <f t="shared" ca="1" si="29"/>
        <v>0.20910696498618062</v>
      </c>
      <c r="AJ222">
        <f t="shared" ca="1" si="30"/>
        <v>0</v>
      </c>
      <c r="AK222">
        <f t="shared" si="31"/>
        <v>0</v>
      </c>
    </row>
    <row r="223" spans="1:37">
      <c r="A223" s="2" t="s">
        <v>327</v>
      </c>
      <c r="B223" s="3" t="s">
        <v>636</v>
      </c>
      <c r="C223" s="3">
        <v>7111000</v>
      </c>
      <c r="D223" t="e">
        <v>#N/A</v>
      </c>
      <c r="E223" t="e">
        <v>#N/A</v>
      </c>
      <c r="F223" t="e">
        <v>#N/A</v>
      </c>
      <c r="G223" t="e">
        <v>#N/A</v>
      </c>
      <c r="H223" t="e">
        <v>#N/A</v>
      </c>
      <c r="I223" t="e">
        <v>#N/A</v>
      </c>
      <c r="J223" t="e">
        <v>#N/A</v>
      </c>
      <c r="K223" t="e">
        <v>#N/A</v>
      </c>
      <c r="L223" t="e">
        <v>#N/A</v>
      </c>
      <c r="M223" t="e">
        <v>#N/A</v>
      </c>
      <c r="N223" t="e">
        <v>#N/A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T223" t="e">
        <v>#N/A</v>
      </c>
      <c r="U223" t="e">
        <v>#N/A</v>
      </c>
      <c r="V223">
        <v>12.59</v>
      </c>
      <c r="W223">
        <v>7111000</v>
      </c>
      <c r="X223">
        <f t="shared" si="24"/>
        <v>7111000</v>
      </c>
      <c r="Y223">
        <f t="shared" si="25"/>
        <v>0</v>
      </c>
      <c r="Z223" cm="1">
        <f t="array" aca="1" ref="Z223" ca="1">SumCellsByColor($B223:$U223,Z$2)</f>
        <v>7111000</v>
      </c>
      <c r="AA223" cm="1">
        <f t="array" aca="1" ref="AA223" ca="1">SumCellsByColor($B223:$U223,AA$2)</f>
        <v>0</v>
      </c>
      <c r="AB223" cm="1">
        <f t="array" aca="1" ref="AB223" ca="1">SumCellsByColor($B223:$U223,AB$2)</f>
        <v>0</v>
      </c>
      <c r="AC223" cm="1">
        <f t="array" aca="1" ref="AC223" ca="1">SumCellsByColor($B223:$U223,AC$2)</f>
        <v>0</v>
      </c>
      <c r="AD223" cm="1">
        <f t="array" aca="1" ref="AD223" ca="1">IFERROR(SumCellsByColor($B223:$U223,AD$2), 0)</f>
        <v>0</v>
      </c>
      <c r="AE223" t="e" cm="1">
        <f t="array" aca="1" ref="AE223" ca="1">SumCellsByColor($B223:$U223,AE$2)</f>
        <v>#VALUE!</v>
      </c>
      <c r="AF223">
        <f t="shared" ca="1" si="26"/>
        <v>0</v>
      </c>
      <c r="AG223">
        <f t="shared" ca="1" si="27"/>
        <v>1</v>
      </c>
      <c r="AH223">
        <f t="shared" ca="1" si="28"/>
        <v>0</v>
      </c>
      <c r="AI223">
        <f t="shared" ca="1" si="29"/>
        <v>1</v>
      </c>
      <c r="AJ223">
        <f t="shared" ca="1" si="30"/>
        <v>0</v>
      </c>
      <c r="AK223">
        <f t="shared" si="31"/>
        <v>0</v>
      </c>
    </row>
    <row r="224" spans="1:37">
      <c r="A224" s="2" t="s">
        <v>328</v>
      </c>
      <c r="B224" s="4" t="s">
        <v>117</v>
      </c>
      <c r="C224" s="4">
        <v>22349000</v>
      </c>
      <c r="D224" t="e">
        <v>#N/A</v>
      </c>
      <c r="E224" t="e">
        <v>#N/A</v>
      </c>
      <c r="F224" t="s">
        <v>30</v>
      </c>
      <c r="G224">
        <v>4734000</v>
      </c>
      <c r="H224" t="e">
        <v>#N/A</v>
      </c>
      <c r="I224" t="e">
        <v>#N/A</v>
      </c>
      <c r="J224" t="e">
        <v>#N/A</v>
      </c>
      <c r="K224" t="e">
        <v>#N/A</v>
      </c>
      <c r="L224" t="e">
        <v>#N/A</v>
      </c>
      <c r="M224" t="e">
        <v>#N/A</v>
      </c>
      <c r="N224" t="e">
        <v>#N/A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T224" t="e">
        <v>#N/A</v>
      </c>
      <c r="U224" t="e">
        <v>#N/A</v>
      </c>
      <c r="V224">
        <v>13.76</v>
      </c>
      <c r="W224">
        <v>27130000</v>
      </c>
      <c r="X224">
        <f t="shared" si="24"/>
        <v>27083000</v>
      </c>
      <c r="Y224">
        <f t="shared" si="25"/>
        <v>47000</v>
      </c>
      <c r="Z224" cm="1">
        <f t="array" aca="1" ref="Z224" ca="1">SumCellsByColor($B224:$U224,Z$2)</f>
        <v>0</v>
      </c>
      <c r="AA224" cm="1">
        <f t="array" aca="1" ref="AA224" ca="1">SumCellsByColor($B224:$U224,AA$2)</f>
        <v>22349000</v>
      </c>
      <c r="AB224" cm="1">
        <f t="array" aca="1" ref="AB224" ca="1">SumCellsByColor($B224:$U224,AB$2)</f>
        <v>0</v>
      </c>
      <c r="AC224" cm="1">
        <f t="array" aca="1" ref="AC224" ca="1">SumCellsByColor($B224:$U224,AC$2)</f>
        <v>0</v>
      </c>
      <c r="AD224" cm="1">
        <f t="array" aca="1" ref="AD224" ca="1">IFERROR(SumCellsByColor($B224:$U224,AD$2), 0)</f>
        <v>0</v>
      </c>
      <c r="AE224" t="e" cm="1">
        <f t="array" aca="1" ref="AE224" ca="1">SumCellsByColor($B224:$U224,AE$2)</f>
        <v>#VALUE!</v>
      </c>
      <c r="AF224">
        <f t="shared" ca="1" si="26"/>
        <v>0</v>
      </c>
      <c r="AG224">
        <f t="shared" ca="1" si="27"/>
        <v>0</v>
      </c>
      <c r="AH224" t="str">
        <f t="shared" ca="1" si="28"/>
        <v>#N/A</v>
      </c>
      <c r="AI224">
        <f t="shared" ca="1" si="29"/>
        <v>0.82520400251080017</v>
      </c>
      <c r="AJ224">
        <f t="shared" ca="1" si="30"/>
        <v>1</v>
      </c>
      <c r="AK224">
        <f t="shared" si="31"/>
        <v>0</v>
      </c>
    </row>
    <row r="225" spans="1:37">
      <c r="A225" s="2" t="s">
        <v>329</v>
      </c>
      <c r="B225" s="3" t="s">
        <v>636</v>
      </c>
      <c r="C225" s="3">
        <v>1846217</v>
      </c>
      <c r="D225" t="e">
        <v>#N/A</v>
      </c>
      <c r="E225" t="e">
        <v>#N/A</v>
      </c>
      <c r="F225" t="s">
        <v>7</v>
      </c>
      <c r="G225">
        <v>1241410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>
        <v>11.86</v>
      </c>
      <c r="W225">
        <v>3087627</v>
      </c>
      <c r="X225">
        <f t="shared" si="24"/>
        <v>3087627</v>
      </c>
      <c r="Y225">
        <f t="shared" si="25"/>
        <v>0</v>
      </c>
      <c r="Z225" cm="1">
        <f t="array" aca="1" ref="Z225" ca="1">SumCellsByColor($B225:$U225,Z$2)</f>
        <v>1846217</v>
      </c>
      <c r="AA225" cm="1">
        <f t="array" aca="1" ref="AA225" ca="1">SumCellsByColor($B225:$U225,AA$2)</f>
        <v>0</v>
      </c>
      <c r="AB225" cm="1">
        <f t="array" aca="1" ref="AB225" ca="1">SumCellsByColor($B225:$U225,AB$2)</f>
        <v>0</v>
      </c>
      <c r="AC225" cm="1">
        <f t="array" aca="1" ref="AC225" ca="1">SumCellsByColor($B225:$U225,AC$2)</f>
        <v>0</v>
      </c>
      <c r="AD225" cm="1">
        <f t="array" aca="1" ref="AD225" ca="1">IFERROR(SumCellsByColor($B225:$U225,AD$2), 0)</f>
        <v>0</v>
      </c>
      <c r="AE225" t="e" cm="1">
        <f t="array" aca="1" ref="AE225" ca="1">SumCellsByColor($B225:$U225,AE$2)</f>
        <v>#VALUE!</v>
      </c>
      <c r="AF225">
        <f t="shared" ca="1" si="26"/>
        <v>0</v>
      </c>
      <c r="AG225">
        <f t="shared" ca="1" si="27"/>
        <v>0.59794042479872078</v>
      </c>
      <c r="AH225" t="str">
        <f t="shared" ca="1" si="28"/>
        <v>#N/A</v>
      </c>
      <c r="AI225">
        <f t="shared" ca="1" si="29"/>
        <v>0.59794042479872078</v>
      </c>
      <c r="AJ225">
        <f t="shared" ca="1" si="30"/>
        <v>1</v>
      </c>
      <c r="AK225">
        <f t="shared" si="31"/>
        <v>0</v>
      </c>
    </row>
    <row r="226" spans="1:37">
      <c r="A226" s="2" t="s">
        <v>330</v>
      </c>
      <c r="B226" s="3" t="s">
        <v>636</v>
      </c>
      <c r="C226" s="3">
        <v>478399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>
        <v>58.71</v>
      </c>
      <c r="W226">
        <v>478399</v>
      </c>
      <c r="X226">
        <f t="shared" si="24"/>
        <v>478399</v>
      </c>
      <c r="Y226">
        <f t="shared" si="25"/>
        <v>0</v>
      </c>
      <c r="Z226" cm="1">
        <f t="array" aca="1" ref="Z226" ca="1">SumCellsByColor($B226:$U226,Z$2)</f>
        <v>478399</v>
      </c>
      <c r="AA226" cm="1">
        <f t="array" aca="1" ref="AA226" ca="1">SumCellsByColor($B226:$U226,AA$2)</f>
        <v>0</v>
      </c>
      <c r="AB226" cm="1">
        <f t="array" aca="1" ref="AB226" ca="1">SumCellsByColor($B226:$U226,AB$2)</f>
        <v>0</v>
      </c>
      <c r="AC226" cm="1">
        <f t="array" aca="1" ref="AC226" ca="1">SumCellsByColor($B226:$U226,AC$2)</f>
        <v>0</v>
      </c>
      <c r="AD226" cm="1">
        <f t="array" aca="1" ref="AD226" ca="1">IFERROR(SumCellsByColor($B226:$U226,AD$2), 0)</f>
        <v>0</v>
      </c>
      <c r="AE226" t="e" cm="1">
        <f t="array" aca="1" ref="AE226" ca="1">SumCellsByColor($B226:$U226,AE$2)</f>
        <v>#VALUE!</v>
      </c>
      <c r="AF226">
        <f t="shared" ca="1" si="26"/>
        <v>0</v>
      </c>
      <c r="AG226">
        <f t="shared" ca="1" si="27"/>
        <v>1</v>
      </c>
      <c r="AH226">
        <f t="shared" ca="1" si="28"/>
        <v>0</v>
      </c>
      <c r="AI226">
        <f t="shared" ca="1" si="29"/>
        <v>1</v>
      </c>
      <c r="AJ226">
        <f t="shared" ca="1" si="30"/>
        <v>0</v>
      </c>
      <c r="AK226">
        <f t="shared" si="31"/>
        <v>0</v>
      </c>
    </row>
    <row r="227" spans="1:37">
      <c r="A227" s="2" t="s">
        <v>331</v>
      </c>
      <c r="B227" s="4" t="s">
        <v>117</v>
      </c>
      <c r="C227" s="4">
        <v>3760680</v>
      </c>
      <c r="D227" t="e">
        <v>#N/A</v>
      </c>
      <c r="E227" t="e">
        <v>#N/A</v>
      </c>
      <c r="F227" s="5" t="s">
        <v>23</v>
      </c>
      <c r="G227" s="5">
        <v>3447299</v>
      </c>
      <c r="H227" t="s">
        <v>82</v>
      </c>
      <c r="I227">
        <v>1307675</v>
      </c>
      <c r="J227" t="s">
        <v>755</v>
      </c>
      <c r="K227">
        <v>396643</v>
      </c>
      <c r="L227" t="s">
        <v>756</v>
      </c>
      <c r="M227">
        <v>0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>
        <v>13.32</v>
      </c>
      <c r="W227">
        <v>8912297</v>
      </c>
      <c r="X227">
        <f t="shared" si="24"/>
        <v>8912297</v>
      </c>
      <c r="Y227">
        <f t="shared" si="25"/>
        <v>0</v>
      </c>
      <c r="Z227" cm="1">
        <f t="array" aca="1" ref="Z227" ca="1">SumCellsByColor($B227:$U227,Z$2)</f>
        <v>0</v>
      </c>
      <c r="AA227" cm="1">
        <f t="array" aca="1" ref="AA227" ca="1">SumCellsByColor($B227:$U227,AA$2)</f>
        <v>3760680</v>
      </c>
      <c r="AB227" cm="1">
        <f t="array" aca="1" ref="AB227" ca="1">SumCellsByColor($B227:$U227,AB$2)</f>
        <v>3447299</v>
      </c>
      <c r="AC227" cm="1">
        <f t="array" aca="1" ref="AC227" ca="1">SumCellsByColor($B227:$U227,AC$2)</f>
        <v>0</v>
      </c>
      <c r="AD227" cm="1">
        <f t="array" aca="1" ref="AD227" ca="1">IFERROR(SumCellsByColor($B227:$U227,AD$2), 0)</f>
        <v>0</v>
      </c>
      <c r="AE227" t="e" cm="1">
        <f t="array" aca="1" ref="AE227" ca="1">SumCellsByColor($B227:$U227,AE$2)</f>
        <v>#VALUE!</v>
      </c>
      <c r="AF227">
        <f t="shared" ca="1" si="26"/>
        <v>0.38680252689065459</v>
      </c>
      <c r="AG227">
        <f t="shared" ca="1" si="27"/>
        <v>0</v>
      </c>
      <c r="AH227">
        <f t="shared" ca="1" si="28"/>
        <v>0.38680252689065459</v>
      </c>
      <c r="AI227">
        <f t="shared" ca="1" si="29"/>
        <v>0.42196529132725269</v>
      </c>
      <c r="AJ227">
        <f t="shared" ca="1" si="30"/>
        <v>0</v>
      </c>
      <c r="AK227">
        <f t="shared" si="31"/>
        <v>0</v>
      </c>
    </row>
    <row r="228" spans="1:37">
      <c r="A228" s="2" t="s">
        <v>332</v>
      </c>
      <c r="B228" s="3" t="s">
        <v>636</v>
      </c>
      <c r="C228" s="3">
        <v>623246</v>
      </c>
      <c r="D228" t="e">
        <v>#N/A</v>
      </c>
      <c r="E228" t="e">
        <v>#N/A</v>
      </c>
      <c r="F228" t="s">
        <v>122</v>
      </c>
      <c r="G228">
        <v>66824</v>
      </c>
      <c r="H228" t="s">
        <v>696</v>
      </c>
      <c r="I228">
        <v>60946</v>
      </c>
      <c r="J228" t="s">
        <v>63</v>
      </c>
      <c r="K228">
        <v>36918</v>
      </c>
      <c r="L228" t="s">
        <v>757</v>
      </c>
      <c r="M228">
        <v>12792</v>
      </c>
      <c r="N228" t="e">
        <v>#N/A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>
        <v>29.19</v>
      </c>
      <c r="W228">
        <v>800726</v>
      </c>
      <c r="X228">
        <f t="shared" si="24"/>
        <v>800726</v>
      </c>
      <c r="Y228">
        <f t="shared" si="25"/>
        <v>0</v>
      </c>
      <c r="Z228" cm="1">
        <f t="array" aca="1" ref="Z228" ca="1">SumCellsByColor($B228:$U228,Z$2)</f>
        <v>623246</v>
      </c>
      <c r="AA228" cm="1">
        <f t="array" aca="1" ref="AA228" ca="1">SumCellsByColor($B228:$U228,AA$2)</f>
        <v>0</v>
      </c>
      <c r="AB228" cm="1">
        <f t="array" aca="1" ref="AB228" ca="1">SumCellsByColor($B228:$U228,AB$2)</f>
        <v>0</v>
      </c>
      <c r="AC228" cm="1">
        <f t="array" aca="1" ref="AC228" ca="1">SumCellsByColor($B228:$U228,AC$2)</f>
        <v>0</v>
      </c>
      <c r="AD228" cm="1">
        <f t="array" aca="1" ref="AD228" ca="1">IFERROR(SumCellsByColor($B228:$U228,AD$2), 0)</f>
        <v>0</v>
      </c>
      <c r="AE228" t="e" cm="1">
        <f t="array" aca="1" ref="AE228" ca="1">SumCellsByColor($B228:$U228,AE$2)</f>
        <v>#VALUE!</v>
      </c>
      <c r="AF228">
        <f t="shared" ca="1" si="26"/>
        <v>0</v>
      </c>
      <c r="AG228">
        <f t="shared" ca="1" si="27"/>
        <v>0.77835114633470126</v>
      </c>
      <c r="AH228" t="str">
        <f t="shared" ca="1" si="28"/>
        <v>#N/A</v>
      </c>
      <c r="AI228">
        <f t="shared" ca="1" si="29"/>
        <v>0.77835114633470126</v>
      </c>
      <c r="AJ228">
        <f t="shared" ca="1" si="30"/>
        <v>1</v>
      </c>
      <c r="AK228">
        <f t="shared" si="31"/>
        <v>0</v>
      </c>
    </row>
    <row r="229" spans="1:37">
      <c r="A229" s="2" t="s">
        <v>333</v>
      </c>
      <c r="B229" s="3" t="s">
        <v>636</v>
      </c>
      <c r="C229" s="3">
        <v>981000</v>
      </c>
      <c r="D229" t="e">
        <v>#N/A</v>
      </c>
      <c r="E229" t="e">
        <v>#N/A</v>
      </c>
      <c r="F229" s="5" t="s">
        <v>23</v>
      </c>
      <c r="G229" s="5">
        <v>747900</v>
      </c>
      <c r="H229" t="s">
        <v>41</v>
      </c>
      <c r="I229">
        <v>233900</v>
      </c>
      <c r="J229" t="s">
        <v>334</v>
      </c>
      <c r="K229">
        <v>106000</v>
      </c>
      <c r="L229" t="e">
        <v>#N/A</v>
      </c>
      <c r="M229" t="e">
        <v>#N/A</v>
      </c>
      <c r="N229" t="e">
        <v>#N/A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T229" t="e">
        <v>#N/A</v>
      </c>
      <c r="U229" t="e">
        <v>#N/A</v>
      </c>
      <c r="V229">
        <v>3.13</v>
      </c>
      <c r="W229">
        <v>2068800</v>
      </c>
      <c r="X229">
        <f t="shared" si="24"/>
        <v>2068800</v>
      </c>
      <c r="Y229">
        <f t="shared" si="25"/>
        <v>0</v>
      </c>
      <c r="Z229" cm="1">
        <f t="array" aca="1" ref="Z229" ca="1">SumCellsByColor($B229:$U229,Z$2)</f>
        <v>981000</v>
      </c>
      <c r="AA229" cm="1">
        <f t="array" aca="1" ref="AA229" ca="1">SumCellsByColor($B229:$U229,AA$2)</f>
        <v>0</v>
      </c>
      <c r="AB229" cm="1">
        <f t="array" aca="1" ref="AB229" ca="1">SumCellsByColor($B229:$U229,AB$2)</f>
        <v>747900</v>
      </c>
      <c r="AC229" cm="1">
        <f t="array" aca="1" ref="AC229" ca="1">SumCellsByColor($B229:$U229,AC$2)</f>
        <v>0</v>
      </c>
      <c r="AD229" cm="1">
        <f t="array" aca="1" ref="AD229" ca="1">IFERROR(SumCellsByColor($B229:$U229,AD$2), 0)</f>
        <v>0</v>
      </c>
      <c r="AE229" t="e" cm="1">
        <f t="array" aca="1" ref="AE229" ca="1">SumCellsByColor($B229:$U229,AE$2)</f>
        <v>#VALUE!</v>
      </c>
      <c r="AF229">
        <f t="shared" ca="1" si="26"/>
        <v>0.36151392111368907</v>
      </c>
      <c r="AG229">
        <f t="shared" ca="1" si="27"/>
        <v>0.47418793503480278</v>
      </c>
      <c r="AH229">
        <f t="shared" ca="1" si="28"/>
        <v>0.36151392111368907</v>
      </c>
      <c r="AI229">
        <f t="shared" ca="1" si="29"/>
        <v>0.47418793503480278</v>
      </c>
      <c r="AJ229">
        <f t="shared" ca="1" si="30"/>
        <v>0</v>
      </c>
      <c r="AK229">
        <f t="shared" si="31"/>
        <v>0</v>
      </c>
    </row>
    <row r="230" spans="1:37">
      <c r="A230" s="2" t="s">
        <v>335</v>
      </c>
      <c r="B230" s="4" t="s">
        <v>117</v>
      </c>
      <c r="C230" s="4">
        <v>4835974</v>
      </c>
      <c r="D230" t="e">
        <v>#N/A</v>
      </c>
      <c r="E230" t="e">
        <v>#N/A</v>
      </c>
      <c r="F230" t="e">
        <v>#N/A</v>
      </c>
      <c r="G230" t="e">
        <v>#N/A</v>
      </c>
      <c r="H230" t="e">
        <v>#N/A</v>
      </c>
      <c r="I230" t="e">
        <v>#N/A</v>
      </c>
      <c r="J230" t="e">
        <v>#N/A</v>
      </c>
      <c r="K230" t="e">
        <v>#N/A</v>
      </c>
      <c r="L230" t="e">
        <v>#N/A</v>
      </c>
      <c r="M230" t="e">
        <v>#N/A</v>
      </c>
      <c r="N230" t="e">
        <v>#N/A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T230" t="e">
        <v>#N/A</v>
      </c>
      <c r="U230" t="e">
        <v>#N/A</v>
      </c>
      <c r="V230">
        <v>12.68</v>
      </c>
      <c r="W230">
        <v>4835974</v>
      </c>
      <c r="X230">
        <f t="shared" si="24"/>
        <v>4835974</v>
      </c>
      <c r="Y230">
        <f t="shared" si="25"/>
        <v>0</v>
      </c>
      <c r="Z230" cm="1">
        <f t="array" aca="1" ref="Z230" ca="1">SumCellsByColor($B230:$U230,Z$2)</f>
        <v>0</v>
      </c>
      <c r="AA230" cm="1">
        <f t="array" aca="1" ref="AA230" ca="1">SumCellsByColor($B230:$U230,AA$2)</f>
        <v>4835974</v>
      </c>
      <c r="AB230" cm="1">
        <f t="array" aca="1" ref="AB230" ca="1">SumCellsByColor($B230:$U230,AB$2)</f>
        <v>0</v>
      </c>
      <c r="AC230" cm="1">
        <f t="array" aca="1" ref="AC230" ca="1">SumCellsByColor($B230:$U230,AC$2)</f>
        <v>0</v>
      </c>
      <c r="AD230" cm="1">
        <f t="array" aca="1" ref="AD230" ca="1">IFERROR(SumCellsByColor($B230:$U230,AD$2), 0)</f>
        <v>0</v>
      </c>
      <c r="AE230" t="e" cm="1">
        <f t="array" aca="1" ref="AE230" ca="1">SumCellsByColor($B230:$U230,AE$2)</f>
        <v>#VALUE!</v>
      </c>
      <c r="AF230">
        <f t="shared" ca="1" si="26"/>
        <v>0</v>
      </c>
      <c r="AG230">
        <f t="shared" ca="1" si="27"/>
        <v>0</v>
      </c>
      <c r="AH230">
        <f t="shared" ca="1" si="28"/>
        <v>0</v>
      </c>
      <c r="AI230">
        <f t="shared" ca="1" si="29"/>
        <v>1</v>
      </c>
      <c r="AJ230">
        <f t="shared" ca="1" si="30"/>
        <v>0</v>
      </c>
      <c r="AK230">
        <f t="shared" si="31"/>
        <v>0</v>
      </c>
    </row>
    <row r="231" spans="1:37">
      <c r="A231" s="2" t="s">
        <v>336</v>
      </c>
      <c r="B231" s="3" t="s">
        <v>636</v>
      </c>
      <c r="C231" s="3">
        <v>19496000</v>
      </c>
      <c r="D231" t="e">
        <v>#N/A</v>
      </c>
      <c r="E231" t="e">
        <v>#N/A</v>
      </c>
      <c r="F231" s="5" t="s">
        <v>23</v>
      </c>
      <c r="G231" s="5">
        <v>2016000</v>
      </c>
      <c r="H231" t="s">
        <v>144</v>
      </c>
      <c r="I231">
        <v>827000</v>
      </c>
      <c r="J231" t="s">
        <v>758</v>
      </c>
      <c r="K231">
        <v>408000</v>
      </c>
      <c r="L231" t="e">
        <v>#N/A</v>
      </c>
      <c r="M231" t="e">
        <v>#N/A</v>
      </c>
      <c r="N231" t="e">
        <v>#N/A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>
        <v>9.8800000000000008</v>
      </c>
      <c r="W231">
        <v>22747000</v>
      </c>
      <c r="X231">
        <f t="shared" si="24"/>
        <v>22747000</v>
      </c>
      <c r="Y231">
        <f t="shared" si="25"/>
        <v>0</v>
      </c>
      <c r="Z231" cm="1">
        <f t="array" aca="1" ref="Z231" ca="1">SumCellsByColor($B231:$U231,Z$2)</f>
        <v>19496000</v>
      </c>
      <c r="AA231" cm="1">
        <f t="array" aca="1" ref="AA231" ca="1">SumCellsByColor($B231:$U231,AA$2)</f>
        <v>0</v>
      </c>
      <c r="AB231" cm="1">
        <f t="array" aca="1" ref="AB231" ca="1">SumCellsByColor($B231:$U231,AB$2)</f>
        <v>2016000</v>
      </c>
      <c r="AC231" cm="1">
        <f t="array" aca="1" ref="AC231" ca="1">SumCellsByColor($B231:$U231,AC$2)</f>
        <v>0</v>
      </c>
      <c r="AD231" cm="1">
        <f t="array" aca="1" ref="AD231" ca="1">IFERROR(SumCellsByColor($B231:$U231,AD$2), 0)</f>
        <v>0</v>
      </c>
      <c r="AE231" t="e" cm="1">
        <f t="array" aca="1" ref="AE231" ca="1">SumCellsByColor($B231:$U231,AE$2)</f>
        <v>#VALUE!</v>
      </c>
      <c r="AF231">
        <f t="shared" ca="1" si="26"/>
        <v>8.8627071701762872E-2</v>
      </c>
      <c r="AG231">
        <f t="shared" ca="1" si="27"/>
        <v>0.85708005451268299</v>
      </c>
      <c r="AH231">
        <f t="shared" ca="1" si="28"/>
        <v>8.8627071701762872E-2</v>
      </c>
      <c r="AI231">
        <f t="shared" ca="1" si="29"/>
        <v>0.85708005451268299</v>
      </c>
      <c r="AJ231">
        <f t="shared" ca="1" si="30"/>
        <v>0</v>
      </c>
      <c r="AK231">
        <f t="shared" si="31"/>
        <v>0</v>
      </c>
    </row>
    <row r="232" spans="1:37">
      <c r="A232" s="2" t="s">
        <v>337</v>
      </c>
      <c r="B232" s="3" t="s">
        <v>636</v>
      </c>
      <c r="C232" s="3">
        <v>10811000</v>
      </c>
      <c r="D232" t="e">
        <v>#N/A</v>
      </c>
      <c r="E232" t="e">
        <v>#N/A</v>
      </c>
      <c r="F232" t="s">
        <v>30</v>
      </c>
      <c r="G232">
        <v>5501000</v>
      </c>
      <c r="H232" s="10" t="s">
        <v>242</v>
      </c>
      <c r="I232" s="10">
        <v>1567000</v>
      </c>
      <c r="J232" s="10" t="s">
        <v>29</v>
      </c>
      <c r="K232" s="10">
        <v>1375000</v>
      </c>
      <c r="L232" t="e">
        <v>#N/A</v>
      </c>
      <c r="M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>
        <v>9.3800000000000008</v>
      </c>
      <c r="W232">
        <v>19254000</v>
      </c>
      <c r="X232">
        <f t="shared" si="24"/>
        <v>19254000</v>
      </c>
      <c r="Y232">
        <f t="shared" si="25"/>
        <v>0</v>
      </c>
      <c r="Z232" cm="1">
        <f t="array" aca="1" ref="Z232" ca="1">SumCellsByColor($B232:$U232,Z$2)</f>
        <v>10811000</v>
      </c>
      <c r="AA232" cm="1">
        <f t="array" aca="1" ref="AA232" ca="1">SumCellsByColor($B232:$U232,AA$2)</f>
        <v>0</v>
      </c>
      <c r="AB232" cm="1">
        <f t="array" aca="1" ref="AB232" ca="1">SumCellsByColor($B232:$U232,AB$2)</f>
        <v>0</v>
      </c>
      <c r="AC232" cm="1">
        <f t="array" aca="1" ref="AC232" ca="1">SumCellsByColor($B232:$U232,AC$2)</f>
        <v>0</v>
      </c>
      <c r="AD232" cm="1">
        <f t="array" aca="1" ref="AD232" ca="1">IFERROR(SumCellsByColor($B232:$U232,AD$2), 0)</f>
        <v>2942000</v>
      </c>
      <c r="AE232" t="e" cm="1">
        <f t="array" aca="1" ref="AE232" ca="1">SumCellsByColor($B232:$U232,AE$2)</f>
        <v>#VALUE!</v>
      </c>
      <c r="AF232">
        <f t="shared" ca="1" si="26"/>
        <v>0.15279941830269034</v>
      </c>
      <c r="AG232">
        <f t="shared" ca="1" si="27"/>
        <v>0.56149371559156536</v>
      </c>
      <c r="AH232">
        <f t="shared" ca="1" si="28"/>
        <v>0.15279941830269034</v>
      </c>
      <c r="AI232">
        <f t="shared" ca="1" si="29"/>
        <v>0.56149371559156536</v>
      </c>
      <c r="AJ232">
        <f t="shared" ca="1" si="30"/>
        <v>0</v>
      </c>
      <c r="AK232">
        <f t="shared" si="31"/>
        <v>0</v>
      </c>
    </row>
    <row r="233" spans="1:37">
      <c r="A233" s="2" t="s">
        <v>338</v>
      </c>
      <c r="B233" s="3" t="s">
        <v>636</v>
      </c>
      <c r="C233" s="3">
        <v>76211000</v>
      </c>
      <c r="D233" t="e">
        <v>#N/A</v>
      </c>
      <c r="E233" t="e">
        <v>#N/A</v>
      </c>
      <c r="F233" t="s">
        <v>759</v>
      </c>
      <c r="G233">
        <v>5300000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>
        <v>8.66</v>
      </c>
      <c r="W233">
        <v>81511000</v>
      </c>
      <c r="X233">
        <f t="shared" si="24"/>
        <v>81511000</v>
      </c>
      <c r="Y233">
        <f t="shared" si="25"/>
        <v>0</v>
      </c>
      <c r="Z233" cm="1">
        <f t="array" aca="1" ref="Z233" ca="1">SumCellsByColor($B233:$U233,Z$2)</f>
        <v>76211000</v>
      </c>
      <c r="AA233" cm="1">
        <f t="array" aca="1" ref="AA233" ca="1">SumCellsByColor($B233:$U233,AA$2)</f>
        <v>0</v>
      </c>
      <c r="AB233" cm="1">
        <f t="array" aca="1" ref="AB233" ca="1">SumCellsByColor($B233:$U233,AB$2)</f>
        <v>0</v>
      </c>
      <c r="AC233" cm="1">
        <f t="array" aca="1" ref="AC233" ca="1">SumCellsByColor($B233:$U233,AC$2)</f>
        <v>0</v>
      </c>
      <c r="AD233" cm="1">
        <f t="array" aca="1" ref="AD233" ca="1">IFERROR(SumCellsByColor($B233:$U233,AD$2), 0)</f>
        <v>0</v>
      </c>
      <c r="AE233" t="e" cm="1">
        <f t="array" aca="1" ref="AE233" ca="1">SumCellsByColor($B233:$U233,AE$2)</f>
        <v>#VALUE!</v>
      </c>
      <c r="AF233">
        <f t="shared" ca="1" si="26"/>
        <v>0</v>
      </c>
      <c r="AG233">
        <f t="shared" ca="1" si="27"/>
        <v>0.93497810111518687</v>
      </c>
      <c r="AH233" t="str">
        <f t="shared" ca="1" si="28"/>
        <v>#N/A</v>
      </c>
      <c r="AI233">
        <f t="shared" ca="1" si="29"/>
        <v>0.93497810111518687</v>
      </c>
      <c r="AJ233">
        <f t="shared" ca="1" si="30"/>
        <v>1</v>
      </c>
      <c r="AK233">
        <f t="shared" si="31"/>
        <v>0</v>
      </c>
    </row>
    <row r="234" spans="1:37">
      <c r="A234" s="2" t="s">
        <v>339</v>
      </c>
      <c r="B234" s="3" t="s">
        <v>636</v>
      </c>
      <c r="C234" s="3">
        <v>17957000</v>
      </c>
      <c r="D234" t="e">
        <v>#N/A</v>
      </c>
      <c r="E234" t="e">
        <v>#N/A</v>
      </c>
      <c r="F234" s="5" t="s">
        <v>23</v>
      </c>
      <c r="G234" s="5">
        <v>6552000</v>
      </c>
      <c r="H234" t="s">
        <v>96</v>
      </c>
      <c r="I234">
        <v>3144000</v>
      </c>
      <c r="J234" t="s">
        <v>7</v>
      </c>
      <c r="K234">
        <v>0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>
        <v>7.46</v>
      </c>
      <c r="W234">
        <v>27653000</v>
      </c>
      <c r="X234">
        <f t="shared" si="24"/>
        <v>27653000</v>
      </c>
      <c r="Y234">
        <f t="shared" si="25"/>
        <v>0</v>
      </c>
      <c r="Z234" cm="1">
        <f t="array" aca="1" ref="Z234" ca="1">SumCellsByColor($B234:$U234,Z$2)</f>
        <v>17957000</v>
      </c>
      <c r="AA234" cm="1">
        <f t="array" aca="1" ref="AA234" ca="1">SumCellsByColor($B234:$U234,AA$2)</f>
        <v>0</v>
      </c>
      <c r="AB234" cm="1">
        <f t="array" aca="1" ref="AB234" ca="1">SumCellsByColor($B234:$U234,AB$2)</f>
        <v>6552000</v>
      </c>
      <c r="AC234" cm="1">
        <f t="array" aca="1" ref="AC234" ca="1">SumCellsByColor($B234:$U234,AC$2)</f>
        <v>0</v>
      </c>
      <c r="AD234" cm="1">
        <f t="array" aca="1" ref="AD234" ca="1">IFERROR(SumCellsByColor($B234:$U234,AD$2), 0)</f>
        <v>0</v>
      </c>
      <c r="AE234" t="e" cm="1">
        <f t="array" aca="1" ref="AE234" ca="1">SumCellsByColor($B234:$U234,AE$2)</f>
        <v>#VALUE!</v>
      </c>
      <c r="AF234">
        <f t="shared" ca="1" si="26"/>
        <v>0.23693631794018732</v>
      </c>
      <c r="AG234">
        <f t="shared" ca="1" si="27"/>
        <v>0.6493689653925433</v>
      </c>
      <c r="AH234">
        <f t="shared" ca="1" si="28"/>
        <v>0.23693631794018732</v>
      </c>
      <c r="AI234">
        <f t="shared" ca="1" si="29"/>
        <v>0.6493689653925433</v>
      </c>
      <c r="AJ234">
        <f t="shared" ca="1" si="30"/>
        <v>0</v>
      </c>
      <c r="AK234">
        <f t="shared" si="31"/>
        <v>0</v>
      </c>
    </row>
    <row r="235" spans="1:37">
      <c r="A235" s="2" t="s">
        <v>340</v>
      </c>
      <c r="B235" s="3" t="s">
        <v>636</v>
      </c>
      <c r="C235" s="3">
        <v>5189000</v>
      </c>
      <c r="D235" t="e">
        <v>#N/A</v>
      </c>
      <c r="E235" t="e">
        <v>#N/A</v>
      </c>
      <c r="F235" t="s">
        <v>7</v>
      </c>
      <c r="G235">
        <v>225000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>
        <v>6.27</v>
      </c>
      <c r="W235">
        <v>5413997</v>
      </c>
      <c r="X235">
        <f t="shared" si="24"/>
        <v>5414000</v>
      </c>
      <c r="Y235">
        <f t="shared" si="25"/>
        <v>-3</v>
      </c>
      <c r="Z235" cm="1">
        <f t="array" aca="1" ref="Z235" ca="1">SumCellsByColor($B235:$U235,Z$2)</f>
        <v>5189000</v>
      </c>
      <c r="AA235" cm="1">
        <f t="array" aca="1" ref="AA235" ca="1">SumCellsByColor($B235:$U235,AA$2)</f>
        <v>0</v>
      </c>
      <c r="AB235" cm="1">
        <f t="array" aca="1" ref="AB235" ca="1">SumCellsByColor($B235:$U235,AB$2)</f>
        <v>0</v>
      </c>
      <c r="AC235" cm="1">
        <f t="array" aca="1" ref="AC235" ca="1">SumCellsByColor($B235:$U235,AC$2)</f>
        <v>0</v>
      </c>
      <c r="AD235" cm="1">
        <f t="array" aca="1" ref="AD235" ca="1">IFERROR(SumCellsByColor($B235:$U235,AD$2), 0)</f>
        <v>0</v>
      </c>
      <c r="AE235" t="e" cm="1">
        <f t="array" aca="1" ref="AE235" ca="1">SumCellsByColor($B235:$U235,AE$2)</f>
        <v>#VALUE!</v>
      </c>
      <c r="AF235">
        <f t="shared" ca="1" si="26"/>
        <v>0</v>
      </c>
      <c r="AG235">
        <f t="shared" ca="1" si="27"/>
        <v>0.95844107868489103</v>
      </c>
      <c r="AH235" t="str">
        <f t="shared" ca="1" si="28"/>
        <v>#N/A</v>
      </c>
      <c r="AI235">
        <f t="shared" ca="1" si="29"/>
        <v>0.95844107868489103</v>
      </c>
      <c r="AJ235">
        <f t="shared" ca="1" si="30"/>
        <v>1</v>
      </c>
      <c r="AK235">
        <f t="shared" si="31"/>
        <v>0</v>
      </c>
    </row>
    <row r="236" spans="1:37">
      <c r="A236" s="2" t="s">
        <v>341</v>
      </c>
      <c r="B236" s="3" t="s">
        <v>636</v>
      </c>
      <c r="C236" s="3">
        <v>2187775</v>
      </c>
      <c r="D236" t="e">
        <v>#N/A</v>
      </c>
      <c r="E236" t="e">
        <v>#N/A</v>
      </c>
      <c r="F236" t="s">
        <v>77</v>
      </c>
      <c r="G236">
        <v>438921</v>
      </c>
      <c r="H236" t="e">
        <v>#N/A</v>
      </c>
      <c r="I236" t="e">
        <v>#N/A</v>
      </c>
      <c r="J236" t="e">
        <v>#N/A</v>
      </c>
      <c r="K236" t="e">
        <v>#N/A</v>
      </c>
      <c r="L236" t="e">
        <v>#N/A</v>
      </c>
      <c r="M236" t="e">
        <v>#N/A</v>
      </c>
      <c r="N236" t="e">
        <v>#N/A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T236" t="e">
        <v>#N/A</v>
      </c>
      <c r="U236" t="e">
        <v>#N/A</v>
      </c>
      <c r="V236">
        <v>15.42</v>
      </c>
      <c r="W236">
        <v>2626696</v>
      </c>
      <c r="X236">
        <f t="shared" si="24"/>
        <v>2626696</v>
      </c>
      <c r="Y236">
        <f t="shared" si="25"/>
        <v>0</v>
      </c>
      <c r="Z236" cm="1">
        <f t="array" aca="1" ref="Z236" ca="1">SumCellsByColor($B236:$U236,Z$2)</f>
        <v>2187775</v>
      </c>
      <c r="AA236" cm="1">
        <f t="array" aca="1" ref="AA236" ca="1">SumCellsByColor($B236:$U236,AA$2)</f>
        <v>0</v>
      </c>
      <c r="AB236" cm="1">
        <f t="array" aca="1" ref="AB236" ca="1">SumCellsByColor($B236:$U236,AB$2)</f>
        <v>0</v>
      </c>
      <c r="AC236" cm="1">
        <f t="array" aca="1" ref="AC236" ca="1">SumCellsByColor($B236:$U236,AC$2)</f>
        <v>0</v>
      </c>
      <c r="AD236" cm="1">
        <f t="array" aca="1" ref="AD236" ca="1">IFERROR(SumCellsByColor($B236:$U236,AD$2), 0)</f>
        <v>0</v>
      </c>
      <c r="AE236" t="e" cm="1">
        <f t="array" aca="1" ref="AE236" ca="1">SumCellsByColor($B236:$U236,AE$2)</f>
        <v>#VALUE!</v>
      </c>
      <c r="AF236">
        <f t="shared" ca="1" si="26"/>
        <v>0</v>
      </c>
      <c r="AG236">
        <f t="shared" ca="1" si="27"/>
        <v>0.83289996253848941</v>
      </c>
      <c r="AH236" t="str">
        <f t="shared" ca="1" si="28"/>
        <v>#N/A</v>
      </c>
      <c r="AI236">
        <f t="shared" ca="1" si="29"/>
        <v>0.83289996253848941</v>
      </c>
      <c r="AJ236">
        <f t="shared" ca="1" si="30"/>
        <v>1</v>
      </c>
      <c r="AK236">
        <f t="shared" si="31"/>
        <v>0</v>
      </c>
    </row>
    <row r="237" spans="1:37">
      <c r="A237" s="2" t="s">
        <v>342</v>
      </c>
      <c r="B237" s="3" t="s">
        <v>636</v>
      </c>
      <c r="C237" s="3">
        <v>3763000</v>
      </c>
      <c r="D237" t="e">
        <v>#N/A</v>
      </c>
      <c r="E237" t="e">
        <v>#N/A</v>
      </c>
      <c r="F237" t="s">
        <v>36</v>
      </c>
      <c r="G237">
        <v>94000</v>
      </c>
      <c r="H237" t="s">
        <v>25</v>
      </c>
      <c r="I237">
        <v>24000</v>
      </c>
      <c r="J237" t="e">
        <v>#N/A</v>
      </c>
      <c r="K237" t="e">
        <v>#N/A</v>
      </c>
      <c r="L237" t="e">
        <v>#N/A</v>
      </c>
      <c r="M237" t="e">
        <v>#N/A</v>
      </c>
      <c r="N237" t="e">
        <v>#N/A</v>
      </c>
      <c r="O237" t="e">
        <v>#N/A</v>
      </c>
      <c r="P237" t="e">
        <v>#N/A</v>
      </c>
      <c r="Q237" t="e">
        <v>#N/A</v>
      </c>
      <c r="R237" t="e">
        <v>#N/A</v>
      </c>
      <c r="S237" t="e">
        <v>#N/A</v>
      </c>
      <c r="T237" t="e">
        <v>#N/A</v>
      </c>
      <c r="U237" t="e">
        <v>#N/A</v>
      </c>
      <c r="V237">
        <v>12.65</v>
      </c>
      <c r="W237">
        <v>3881000</v>
      </c>
      <c r="X237">
        <f t="shared" si="24"/>
        <v>3881000</v>
      </c>
      <c r="Y237">
        <f t="shared" si="25"/>
        <v>0</v>
      </c>
      <c r="Z237" cm="1">
        <f t="array" aca="1" ref="Z237" ca="1">SumCellsByColor($B237:$U237,Z$2)</f>
        <v>3763000</v>
      </c>
      <c r="AA237" cm="1">
        <f t="array" aca="1" ref="AA237" ca="1">SumCellsByColor($B237:$U237,AA$2)</f>
        <v>0</v>
      </c>
      <c r="AB237" cm="1">
        <f t="array" aca="1" ref="AB237" ca="1">SumCellsByColor($B237:$U237,AB$2)</f>
        <v>0</v>
      </c>
      <c r="AC237" cm="1">
        <f t="array" aca="1" ref="AC237" ca="1">SumCellsByColor($B237:$U237,AC$2)</f>
        <v>0</v>
      </c>
      <c r="AD237" cm="1">
        <f t="array" aca="1" ref="AD237" ca="1">IFERROR(SumCellsByColor($B237:$U237,AD$2), 0)</f>
        <v>0</v>
      </c>
      <c r="AE237" t="e" cm="1">
        <f t="array" aca="1" ref="AE237" ca="1">SumCellsByColor($B237:$U237,AE$2)</f>
        <v>#VALUE!</v>
      </c>
      <c r="AF237">
        <f t="shared" ca="1" si="26"/>
        <v>0</v>
      </c>
      <c r="AG237">
        <f t="shared" ca="1" si="27"/>
        <v>0.969595465086318</v>
      </c>
      <c r="AH237" t="str">
        <f t="shared" ca="1" si="28"/>
        <v>#N/A</v>
      </c>
      <c r="AI237">
        <f t="shared" ca="1" si="29"/>
        <v>0.969595465086318</v>
      </c>
      <c r="AJ237">
        <f t="shared" ca="1" si="30"/>
        <v>1</v>
      </c>
      <c r="AK237">
        <f t="shared" si="31"/>
        <v>0</v>
      </c>
    </row>
    <row r="238" spans="1:37">
      <c r="A238" s="2" t="s">
        <v>343</v>
      </c>
      <c r="B238" s="3" t="s">
        <v>636</v>
      </c>
      <c r="C238" s="3">
        <v>15514000</v>
      </c>
      <c r="D238" t="e">
        <v>#N/A</v>
      </c>
      <c r="E238" t="e">
        <v>#N/A</v>
      </c>
      <c r="F238" t="s">
        <v>30</v>
      </c>
      <c r="G238">
        <v>3418000</v>
      </c>
      <c r="H238" t="s">
        <v>13</v>
      </c>
      <c r="I238">
        <v>2464000</v>
      </c>
      <c r="J238" s="10" t="s">
        <v>305</v>
      </c>
      <c r="K238" s="10">
        <v>1451000</v>
      </c>
      <c r="L238" s="10" t="s">
        <v>33</v>
      </c>
      <c r="M238" s="10">
        <v>887000</v>
      </c>
      <c r="N238" s="10" t="s">
        <v>49</v>
      </c>
      <c r="O238" s="10">
        <v>855000</v>
      </c>
      <c r="P238" t="s">
        <v>17</v>
      </c>
      <c r="Q238">
        <v>787000</v>
      </c>
      <c r="R238" s="10" t="s">
        <v>34</v>
      </c>
      <c r="S238" s="10">
        <v>779000</v>
      </c>
      <c r="T238" t="s">
        <v>760</v>
      </c>
      <c r="U238">
        <v>0</v>
      </c>
      <c r="V238">
        <v>10.46</v>
      </c>
      <c r="W238">
        <v>26159000</v>
      </c>
      <c r="X238">
        <f t="shared" si="24"/>
        <v>26155000</v>
      </c>
      <c r="Y238">
        <f t="shared" si="25"/>
        <v>4000</v>
      </c>
      <c r="Z238" cm="1">
        <f t="array" aca="1" ref="Z238" ca="1">SumCellsByColor($B238:$U238,Z$2)</f>
        <v>15514000</v>
      </c>
      <c r="AA238" cm="1">
        <f t="array" aca="1" ref="AA238" ca="1">SumCellsByColor($B238:$U238,AA$2)</f>
        <v>0</v>
      </c>
      <c r="AB238" cm="1">
        <f t="array" aca="1" ref="AB238" ca="1">SumCellsByColor($B238:$U238,AB$2)</f>
        <v>0</v>
      </c>
      <c r="AC238" cm="1">
        <f t="array" aca="1" ref="AC238" ca="1">SumCellsByColor($B238:$U238,AC$2)</f>
        <v>0</v>
      </c>
      <c r="AD238" cm="1">
        <f t="array" aca="1" ref="AD238" ca="1">IFERROR(SumCellsByColor($B238:$U238,AD$2), 0)</f>
        <v>3972000</v>
      </c>
      <c r="AE238" t="e" cm="1">
        <f t="array" aca="1" ref="AE238" ca="1">SumCellsByColor($B238:$U238,AE$2)</f>
        <v>#VALUE!</v>
      </c>
      <c r="AF238">
        <f t="shared" ca="1" si="26"/>
        <v>0.15186388835786657</v>
      </c>
      <c r="AG238">
        <f t="shared" ca="1" si="27"/>
        <v>0.59315618428598738</v>
      </c>
      <c r="AH238">
        <f t="shared" ca="1" si="28"/>
        <v>0.15186388835786657</v>
      </c>
      <c r="AI238">
        <f t="shared" ca="1" si="29"/>
        <v>0.59315618428598738</v>
      </c>
      <c r="AJ238">
        <f t="shared" ca="1" si="30"/>
        <v>0</v>
      </c>
      <c r="AK238">
        <f t="shared" si="31"/>
        <v>0</v>
      </c>
    </row>
    <row r="239" spans="1:37">
      <c r="A239" s="2" t="s">
        <v>344</v>
      </c>
      <c r="B239" s="3" t="s">
        <v>636</v>
      </c>
      <c r="C239" s="3">
        <v>14418127</v>
      </c>
      <c r="D239" t="e">
        <v>#N/A</v>
      </c>
      <c r="E239" t="e">
        <v>#N/A</v>
      </c>
      <c r="F239" t="e">
        <v>#N/A</v>
      </c>
      <c r="G239" t="e">
        <v>#N/A</v>
      </c>
      <c r="H239" t="e">
        <v>#N/A</v>
      </c>
      <c r="I239" t="e">
        <v>#N/A</v>
      </c>
      <c r="J239" t="e">
        <v>#N/A</v>
      </c>
      <c r="K239" t="e">
        <v>#N/A</v>
      </c>
      <c r="L239" t="e">
        <v>#N/A</v>
      </c>
      <c r="M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>
        <v>4.34</v>
      </c>
      <c r="W239">
        <v>14418127</v>
      </c>
      <c r="X239">
        <f t="shared" si="24"/>
        <v>14418127</v>
      </c>
      <c r="Y239">
        <f t="shared" si="25"/>
        <v>0</v>
      </c>
      <c r="Z239" cm="1">
        <f t="array" aca="1" ref="Z239" ca="1">SumCellsByColor($B239:$U239,Z$2)</f>
        <v>14418127</v>
      </c>
      <c r="AA239" cm="1">
        <f t="array" aca="1" ref="AA239" ca="1">SumCellsByColor($B239:$U239,AA$2)</f>
        <v>0</v>
      </c>
      <c r="AB239" cm="1">
        <f t="array" aca="1" ref="AB239" ca="1">SumCellsByColor($B239:$U239,AB$2)</f>
        <v>0</v>
      </c>
      <c r="AC239" cm="1">
        <f t="array" aca="1" ref="AC239" ca="1">SumCellsByColor($B239:$U239,AC$2)</f>
        <v>0</v>
      </c>
      <c r="AD239" cm="1">
        <f t="array" aca="1" ref="AD239" ca="1">IFERROR(SumCellsByColor($B239:$U239,AD$2), 0)</f>
        <v>0</v>
      </c>
      <c r="AE239" t="e" cm="1">
        <f t="array" aca="1" ref="AE239" ca="1">SumCellsByColor($B239:$U239,AE$2)</f>
        <v>#VALUE!</v>
      </c>
      <c r="AF239">
        <f t="shared" ca="1" si="26"/>
        <v>0</v>
      </c>
      <c r="AG239">
        <f t="shared" ca="1" si="27"/>
        <v>1</v>
      </c>
      <c r="AH239">
        <f t="shared" ca="1" si="28"/>
        <v>0</v>
      </c>
      <c r="AI239">
        <f t="shared" ca="1" si="29"/>
        <v>1</v>
      </c>
      <c r="AJ239">
        <f t="shared" ca="1" si="30"/>
        <v>0</v>
      </c>
      <c r="AK239">
        <f t="shared" si="31"/>
        <v>0</v>
      </c>
    </row>
    <row r="240" spans="1:37">
      <c r="A240" s="2" t="s">
        <v>345</v>
      </c>
      <c r="B240" s="3" t="s">
        <v>636</v>
      </c>
      <c r="C240" s="3">
        <v>2292025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>
        <v>27.48</v>
      </c>
      <c r="W240">
        <v>2292025</v>
      </c>
      <c r="X240">
        <f t="shared" si="24"/>
        <v>2292025</v>
      </c>
      <c r="Y240">
        <f t="shared" si="25"/>
        <v>0</v>
      </c>
      <c r="Z240" cm="1">
        <f t="array" aca="1" ref="Z240" ca="1">SumCellsByColor($B240:$U240,Z$2)</f>
        <v>2292025</v>
      </c>
      <c r="AA240" cm="1">
        <f t="array" aca="1" ref="AA240" ca="1">SumCellsByColor($B240:$U240,AA$2)</f>
        <v>0</v>
      </c>
      <c r="AB240" cm="1">
        <f t="array" aca="1" ref="AB240" ca="1">SumCellsByColor($B240:$U240,AB$2)</f>
        <v>0</v>
      </c>
      <c r="AC240" cm="1">
        <f t="array" aca="1" ref="AC240" ca="1">SumCellsByColor($B240:$U240,AC$2)</f>
        <v>0</v>
      </c>
      <c r="AD240" cm="1">
        <f t="array" aca="1" ref="AD240" ca="1">IFERROR(SumCellsByColor($B240:$U240,AD$2), 0)</f>
        <v>0</v>
      </c>
      <c r="AE240" t="e" cm="1">
        <f t="array" aca="1" ref="AE240" ca="1">SumCellsByColor($B240:$U240,AE$2)</f>
        <v>#VALUE!</v>
      </c>
      <c r="AF240">
        <f t="shared" ca="1" si="26"/>
        <v>0</v>
      </c>
      <c r="AG240">
        <f t="shared" ca="1" si="27"/>
        <v>1</v>
      </c>
      <c r="AH240">
        <f t="shared" ca="1" si="28"/>
        <v>0</v>
      </c>
      <c r="AI240">
        <f t="shared" ca="1" si="29"/>
        <v>1</v>
      </c>
      <c r="AJ240">
        <f t="shared" ca="1" si="30"/>
        <v>0</v>
      </c>
      <c r="AK240">
        <f t="shared" si="31"/>
        <v>0</v>
      </c>
    </row>
    <row r="241" spans="1:37">
      <c r="A241" s="2" t="s">
        <v>346</v>
      </c>
      <c r="B241" s="4" t="s">
        <v>334</v>
      </c>
      <c r="C241" s="4">
        <v>779982</v>
      </c>
      <c r="D241" t="e">
        <v>#N/A</v>
      </c>
      <c r="E241" t="e">
        <v>#N/A</v>
      </c>
      <c r="F241" s="5" t="s">
        <v>23</v>
      </c>
      <c r="G241" s="5">
        <v>736061</v>
      </c>
      <c r="H241" t="s">
        <v>41</v>
      </c>
      <c r="I241">
        <v>238748</v>
      </c>
      <c r="J241" t="s">
        <v>347</v>
      </c>
      <c r="K241">
        <v>0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>
        <v>24.55</v>
      </c>
      <c r="W241">
        <v>1754791</v>
      </c>
      <c r="X241">
        <f t="shared" si="24"/>
        <v>1754791</v>
      </c>
      <c r="Y241">
        <f t="shared" si="25"/>
        <v>0</v>
      </c>
      <c r="Z241" cm="1">
        <f t="array" aca="1" ref="Z241" ca="1">SumCellsByColor($B241:$U241,Z$2)</f>
        <v>0</v>
      </c>
      <c r="AA241" cm="1">
        <f t="array" aca="1" ref="AA241" ca="1">SumCellsByColor($B241:$U241,AA$2)</f>
        <v>779982</v>
      </c>
      <c r="AB241" cm="1">
        <f t="array" aca="1" ref="AB241" ca="1">SumCellsByColor($B241:$U241,AB$2)</f>
        <v>736061</v>
      </c>
      <c r="AC241" cm="1">
        <f t="array" aca="1" ref="AC241" ca="1">SumCellsByColor($B241:$U241,AC$2)</f>
        <v>0</v>
      </c>
      <c r="AD241" cm="1">
        <f t="array" aca="1" ref="AD241" ca="1">IFERROR(SumCellsByColor($B241:$U241,AD$2), 0)</f>
        <v>0</v>
      </c>
      <c r="AE241" t="e" cm="1">
        <f t="array" aca="1" ref="AE241" ca="1">SumCellsByColor($B241:$U241,AE$2)</f>
        <v>#VALUE!</v>
      </c>
      <c r="AF241">
        <f t="shared" ca="1" si="26"/>
        <v>0.41945792974775914</v>
      </c>
      <c r="AG241">
        <f t="shared" ca="1" si="27"/>
        <v>0</v>
      </c>
      <c r="AH241">
        <f t="shared" ca="1" si="28"/>
        <v>0.41945792974775914</v>
      </c>
      <c r="AI241">
        <f t="shared" ca="1" si="29"/>
        <v>0.44448712125831508</v>
      </c>
      <c r="AJ241">
        <f t="shared" ca="1" si="30"/>
        <v>0</v>
      </c>
      <c r="AK241">
        <f t="shared" si="31"/>
        <v>0</v>
      </c>
    </row>
    <row r="242" spans="1:37">
      <c r="A242" s="2" t="s">
        <v>348</v>
      </c>
      <c r="B242" s="3" t="s">
        <v>636</v>
      </c>
      <c r="C242" s="3">
        <v>4495200</v>
      </c>
      <c r="D242" t="e">
        <v>#N/A</v>
      </c>
      <c r="E242" t="e">
        <v>#N/A</v>
      </c>
      <c r="F242" s="10" t="s">
        <v>349</v>
      </c>
      <c r="G242" s="10">
        <v>1722500</v>
      </c>
      <c r="H242" t="s">
        <v>41</v>
      </c>
      <c r="I242">
        <v>519200</v>
      </c>
      <c r="J242" t="s">
        <v>30</v>
      </c>
      <c r="K242">
        <v>690400</v>
      </c>
      <c r="L242" t="e">
        <v>#N/A</v>
      </c>
      <c r="M242" t="e">
        <v>#N/A</v>
      </c>
      <c r="N242" t="e">
        <v>#N/A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>
        <v>9.15</v>
      </c>
      <c r="W242">
        <v>7427300</v>
      </c>
      <c r="X242">
        <f t="shared" si="24"/>
        <v>7427300</v>
      </c>
      <c r="Y242">
        <f t="shared" si="25"/>
        <v>0</v>
      </c>
      <c r="Z242" cm="1">
        <f t="array" aca="1" ref="Z242" ca="1">SumCellsByColor($B242:$U242,Z$2)</f>
        <v>4495200</v>
      </c>
      <c r="AA242" cm="1">
        <f t="array" aca="1" ref="AA242" ca="1">SumCellsByColor($B242:$U242,AA$2)</f>
        <v>0</v>
      </c>
      <c r="AB242" cm="1">
        <f t="array" aca="1" ref="AB242" ca="1">SumCellsByColor($B242:$U242,AB$2)</f>
        <v>0</v>
      </c>
      <c r="AC242" cm="1">
        <f t="array" aca="1" ref="AC242" ca="1">SumCellsByColor($B242:$U242,AC$2)</f>
        <v>0</v>
      </c>
      <c r="AD242" cm="1">
        <f t="array" aca="1" ref="AD242" ca="1">IFERROR(SumCellsByColor($B242:$U242,AD$2), 0)</f>
        <v>1722500</v>
      </c>
      <c r="AE242" t="e" cm="1">
        <f t="array" aca="1" ref="AE242" ca="1">SumCellsByColor($B242:$U242,AE$2)</f>
        <v>#VALUE!</v>
      </c>
      <c r="AF242">
        <f t="shared" ca="1" si="26"/>
        <v>0.23191469309170223</v>
      </c>
      <c r="AG242">
        <f t="shared" ca="1" si="27"/>
        <v>0.60522666379438017</v>
      </c>
      <c r="AH242">
        <f t="shared" ca="1" si="28"/>
        <v>0.23191469309170223</v>
      </c>
      <c r="AI242">
        <f t="shared" ca="1" si="29"/>
        <v>0.60522666379438017</v>
      </c>
      <c r="AJ242">
        <f t="shared" ca="1" si="30"/>
        <v>0</v>
      </c>
      <c r="AK242">
        <f t="shared" si="31"/>
        <v>0</v>
      </c>
    </row>
    <row r="243" spans="1:37">
      <c r="A243" s="2" t="s">
        <v>350</v>
      </c>
      <c r="B243" s="3" t="s">
        <v>636</v>
      </c>
      <c r="C243" s="3">
        <v>7236830</v>
      </c>
      <c r="D243" t="e">
        <v>#N/A</v>
      </c>
      <c r="E243" t="e">
        <v>#N/A</v>
      </c>
      <c r="F243" s="5" t="s">
        <v>23</v>
      </c>
      <c r="G243" s="5">
        <v>3836375</v>
      </c>
      <c r="H243" t="s">
        <v>58</v>
      </c>
      <c r="I243">
        <v>629614</v>
      </c>
      <c r="J243" t="s">
        <v>13</v>
      </c>
      <c r="K243">
        <v>599783</v>
      </c>
      <c r="L243" t="s">
        <v>30</v>
      </c>
      <c r="M243">
        <v>619190</v>
      </c>
      <c r="N243" t="e">
        <v>#N/A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T243" t="e">
        <v>#N/A</v>
      </c>
      <c r="U243" t="e">
        <v>#N/A</v>
      </c>
      <c r="V243">
        <v>14.73</v>
      </c>
      <c r="W243">
        <v>12921792</v>
      </c>
      <c r="X243">
        <f t="shared" si="24"/>
        <v>12921792</v>
      </c>
      <c r="Y243">
        <f t="shared" si="25"/>
        <v>0</v>
      </c>
      <c r="Z243" cm="1">
        <f t="array" aca="1" ref="Z243" ca="1">SumCellsByColor($B243:$U243,Z$2)</f>
        <v>7236830</v>
      </c>
      <c r="AA243" cm="1">
        <f t="array" aca="1" ref="AA243" ca="1">SumCellsByColor($B243:$U243,AA$2)</f>
        <v>0</v>
      </c>
      <c r="AB243" cm="1">
        <f t="array" aca="1" ref="AB243" ca="1">SumCellsByColor($B243:$U243,AB$2)</f>
        <v>3836375</v>
      </c>
      <c r="AC243" cm="1">
        <f t="array" aca="1" ref="AC243" ca="1">SumCellsByColor($B243:$U243,AC$2)</f>
        <v>0</v>
      </c>
      <c r="AD243" cm="1">
        <f t="array" aca="1" ref="AD243" ca="1">IFERROR(SumCellsByColor($B243:$U243,AD$2), 0)</f>
        <v>0</v>
      </c>
      <c r="AE243" t="e" cm="1">
        <f t="array" aca="1" ref="AE243" ca="1">SumCellsByColor($B243:$U243,AE$2)</f>
        <v>#VALUE!</v>
      </c>
      <c r="AF243">
        <f t="shared" ca="1" si="26"/>
        <v>0.29689187072505113</v>
      </c>
      <c r="AG243">
        <f t="shared" ca="1" si="27"/>
        <v>0.56004848243958738</v>
      </c>
      <c r="AH243">
        <f t="shared" ca="1" si="28"/>
        <v>0.29689187072505113</v>
      </c>
      <c r="AI243">
        <f t="shared" ca="1" si="29"/>
        <v>0.56004848243958738</v>
      </c>
      <c r="AJ243">
        <f t="shared" ca="1" si="30"/>
        <v>0</v>
      </c>
      <c r="AK243">
        <f t="shared" si="31"/>
        <v>0</v>
      </c>
    </row>
    <row r="244" spans="1:37">
      <c r="A244" s="2" t="s">
        <v>352</v>
      </c>
      <c r="B244" s="3" t="s">
        <v>636</v>
      </c>
      <c r="C244" s="3">
        <v>5662000</v>
      </c>
      <c r="D244" t="e">
        <v>#N/A</v>
      </c>
      <c r="E244" t="e">
        <v>#N/A</v>
      </c>
      <c r="F244" s="5" t="s">
        <v>23</v>
      </c>
      <c r="G244" s="5">
        <v>8210000</v>
      </c>
      <c r="H244" t="s">
        <v>105</v>
      </c>
      <c r="I244">
        <v>7225000</v>
      </c>
      <c r="J244" t="s">
        <v>41</v>
      </c>
      <c r="K244">
        <v>6758000</v>
      </c>
      <c r="L244" t="s">
        <v>146</v>
      </c>
      <c r="M244">
        <v>5347000</v>
      </c>
      <c r="N244" t="s">
        <v>47</v>
      </c>
      <c r="O244">
        <v>3712000</v>
      </c>
      <c r="P244" t="s">
        <v>239</v>
      </c>
      <c r="Q244">
        <v>1912000</v>
      </c>
      <c r="R244" t="e">
        <v>#N/A</v>
      </c>
      <c r="S244" t="e">
        <v>#N/A</v>
      </c>
      <c r="T244" t="e">
        <v>#N/A</v>
      </c>
      <c r="U244" t="e">
        <v>#N/A</v>
      </c>
      <c r="V244">
        <v>34.299999999999997</v>
      </c>
      <c r="W244">
        <v>38826000</v>
      </c>
      <c r="X244">
        <f t="shared" si="24"/>
        <v>38826000</v>
      </c>
      <c r="Y244">
        <f t="shared" si="25"/>
        <v>0</v>
      </c>
      <c r="Z244" cm="1">
        <f t="array" aca="1" ref="Z244" ca="1">SumCellsByColor($B244:$U244,Z$2)</f>
        <v>5662000</v>
      </c>
      <c r="AA244" cm="1">
        <f t="array" aca="1" ref="AA244" ca="1">SumCellsByColor($B244:$U244,AA$2)</f>
        <v>0</v>
      </c>
      <c r="AB244" cm="1">
        <f t="array" aca="1" ref="AB244" ca="1">SumCellsByColor($B244:$U244,AB$2)</f>
        <v>8210000</v>
      </c>
      <c r="AC244" cm="1">
        <f t="array" aca="1" ref="AC244" ca="1">SumCellsByColor($B244:$U244,AC$2)</f>
        <v>0</v>
      </c>
      <c r="AD244" cm="1">
        <f t="array" aca="1" ref="AD244" ca="1">IFERROR(SumCellsByColor($B244:$U244,AD$2), 0)</f>
        <v>0</v>
      </c>
      <c r="AE244" t="e" cm="1">
        <f t="array" aca="1" ref="AE244" ca="1">SumCellsByColor($B244:$U244,AE$2)</f>
        <v>#VALUE!</v>
      </c>
      <c r="AF244">
        <f t="shared" ca="1" si="26"/>
        <v>0.21145624066347293</v>
      </c>
      <c r="AG244">
        <f t="shared" ca="1" si="27"/>
        <v>0.14583011384124039</v>
      </c>
      <c r="AH244">
        <f t="shared" ca="1" si="28"/>
        <v>0.21145624066347293</v>
      </c>
      <c r="AI244">
        <f t="shared" ca="1" si="29"/>
        <v>0.14583011384124039</v>
      </c>
      <c r="AJ244">
        <f t="shared" ca="1" si="30"/>
        <v>0</v>
      </c>
      <c r="AK244">
        <f t="shared" si="31"/>
        <v>0</v>
      </c>
    </row>
    <row r="245" spans="1:37">
      <c r="A245" s="2" t="s">
        <v>353</v>
      </c>
      <c r="B245" s="3" t="s">
        <v>636</v>
      </c>
      <c r="C245" s="3">
        <v>90202</v>
      </c>
      <c r="D245" t="e">
        <v>#N/A</v>
      </c>
      <c r="E245" t="e">
        <v>#N/A</v>
      </c>
      <c r="F245" s="10" t="s">
        <v>33</v>
      </c>
      <c r="G245" s="10">
        <v>65663</v>
      </c>
      <c r="H245" t="e">
        <v>#N/A</v>
      </c>
      <c r="I245" t="e">
        <v>#N/A</v>
      </c>
      <c r="J245" t="e">
        <v>#N/A</v>
      </c>
      <c r="K245" t="e">
        <v>#N/A</v>
      </c>
      <c r="L245" t="e">
        <v>#N/A</v>
      </c>
      <c r="M245" t="e">
        <v>#N/A</v>
      </c>
      <c r="N245" t="e">
        <v>#N/A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T245" t="e">
        <v>#N/A</v>
      </c>
      <c r="U245" t="e">
        <v>#N/A</v>
      </c>
      <c r="V245">
        <v>35.31</v>
      </c>
      <c r="W245">
        <v>155865</v>
      </c>
      <c r="X245">
        <f t="shared" si="24"/>
        <v>155865</v>
      </c>
      <c r="Y245">
        <f t="shared" si="25"/>
        <v>0</v>
      </c>
      <c r="Z245" cm="1">
        <f t="array" aca="1" ref="Z245" ca="1">SumCellsByColor($B245:$U245,Z$2)</f>
        <v>90202</v>
      </c>
      <c r="AA245" cm="1">
        <f t="array" aca="1" ref="AA245" ca="1">SumCellsByColor($B245:$U245,AA$2)</f>
        <v>0</v>
      </c>
      <c r="AB245" cm="1">
        <f t="array" aca="1" ref="AB245" ca="1">SumCellsByColor($B245:$U245,AB$2)</f>
        <v>0</v>
      </c>
      <c r="AC245" cm="1">
        <f t="array" aca="1" ref="AC245" ca="1">SumCellsByColor($B245:$U245,AC$2)</f>
        <v>0</v>
      </c>
      <c r="AD245" cm="1">
        <f t="array" aca="1" ref="AD245" ca="1">IFERROR(SumCellsByColor($B245:$U245,AD$2), 0)</f>
        <v>65663</v>
      </c>
      <c r="AE245" t="e" cm="1">
        <f t="array" aca="1" ref="AE245" ca="1">SumCellsByColor($B245:$U245,AE$2)</f>
        <v>#VALUE!</v>
      </c>
      <c r="AF245">
        <f t="shared" ca="1" si="26"/>
        <v>0.42128123696788888</v>
      </c>
      <c r="AG245">
        <f t="shared" ca="1" si="27"/>
        <v>0.57871876303211112</v>
      </c>
      <c r="AH245">
        <f t="shared" ca="1" si="28"/>
        <v>0.42128123696788888</v>
      </c>
      <c r="AI245">
        <f t="shared" ca="1" si="29"/>
        <v>0.57871876303211112</v>
      </c>
      <c r="AJ245">
        <f t="shared" ca="1" si="30"/>
        <v>0</v>
      </c>
      <c r="AK245">
        <f t="shared" si="31"/>
        <v>0</v>
      </c>
    </row>
    <row r="246" spans="1:37">
      <c r="A246" s="2" t="s">
        <v>354</v>
      </c>
      <c r="B246" s="3" t="s">
        <v>636</v>
      </c>
      <c r="C246" s="3">
        <v>34951000</v>
      </c>
      <c r="D246" t="e">
        <v>#N/A</v>
      </c>
      <c r="E246" t="e">
        <v>#N/A</v>
      </c>
      <c r="F246" t="s">
        <v>47</v>
      </c>
      <c r="G246">
        <v>10753000</v>
      </c>
      <c r="H246" t="s">
        <v>123</v>
      </c>
      <c r="I246">
        <v>45430000</v>
      </c>
      <c r="J246" t="e">
        <v>#N/A</v>
      </c>
      <c r="K246" t="e">
        <v>#N/A</v>
      </c>
      <c r="L246" t="e">
        <v>#N/A</v>
      </c>
      <c r="M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>
        <v>16.260000000000002</v>
      </c>
      <c r="W246">
        <v>91134000</v>
      </c>
      <c r="X246">
        <f t="shared" si="24"/>
        <v>91134000</v>
      </c>
      <c r="Y246">
        <f t="shared" si="25"/>
        <v>0</v>
      </c>
      <c r="Z246" cm="1">
        <f t="array" aca="1" ref="Z246" ca="1">SumCellsByColor($B246:$U246,Z$2)</f>
        <v>34951000</v>
      </c>
      <c r="AA246" cm="1">
        <f t="array" aca="1" ref="AA246" ca="1">SumCellsByColor($B246:$U246,AA$2)</f>
        <v>0</v>
      </c>
      <c r="AB246" cm="1">
        <f t="array" aca="1" ref="AB246" ca="1">SumCellsByColor($B246:$U246,AB$2)</f>
        <v>0</v>
      </c>
      <c r="AC246" cm="1">
        <f t="array" aca="1" ref="AC246" ca="1">SumCellsByColor($B246:$U246,AC$2)</f>
        <v>0</v>
      </c>
      <c r="AD246" cm="1">
        <f t="array" aca="1" ref="AD246" ca="1">IFERROR(SumCellsByColor($B246:$U246,AD$2), 0)</f>
        <v>0</v>
      </c>
      <c r="AE246" t="e" cm="1">
        <f t="array" aca="1" ref="AE246" ca="1">SumCellsByColor($B246:$U246,AE$2)</f>
        <v>#VALUE!</v>
      </c>
      <c r="AF246">
        <f t="shared" ca="1" si="26"/>
        <v>0</v>
      </c>
      <c r="AG246">
        <f t="shared" ca="1" si="27"/>
        <v>0.38351219083986215</v>
      </c>
      <c r="AH246" t="str">
        <f t="shared" ca="1" si="28"/>
        <v>#N/A</v>
      </c>
      <c r="AI246">
        <f t="shared" ca="1" si="29"/>
        <v>0.38351219083986215</v>
      </c>
      <c r="AJ246">
        <f t="shared" ca="1" si="30"/>
        <v>1</v>
      </c>
      <c r="AK246">
        <f t="shared" si="31"/>
        <v>0</v>
      </c>
    </row>
    <row r="247" spans="1:37">
      <c r="A247" s="2" t="s">
        <v>355</v>
      </c>
      <c r="B247" s="5" t="s">
        <v>23</v>
      </c>
      <c r="C247" s="5">
        <v>754157</v>
      </c>
      <c r="D247" t="e">
        <v>#N/A</v>
      </c>
      <c r="E247" t="e">
        <v>#N/A</v>
      </c>
      <c r="F247" t="s">
        <v>117</v>
      </c>
      <c r="G247">
        <v>610620</v>
      </c>
      <c r="H247" t="s">
        <v>41</v>
      </c>
      <c r="I247">
        <v>326022</v>
      </c>
      <c r="J247" t="s">
        <v>37</v>
      </c>
      <c r="K247">
        <v>244805</v>
      </c>
      <c r="L247" t="s">
        <v>761</v>
      </c>
      <c r="M247">
        <v>57789</v>
      </c>
      <c r="N247" t="s">
        <v>301</v>
      </c>
      <c r="O247">
        <v>0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>
        <v>12.54</v>
      </c>
      <c r="W247">
        <v>1993393</v>
      </c>
      <c r="X247">
        <f t="shared" si="24"/>
        <v>1993393</v>
      </c>
      <c r="Y247">
        <f t="shared" si="25"/>
        <v>0</v>
      </c>
      <c r="Z247" cm="1">
        <f t="array" aca="1" ref="Z247" ca="1">SumCellsByColor($B247:$U247,Z$2)</f>
        <v>0</v>
      </c>
      <c r="AA247" cm="1">
        <f t="array" aca="1" ref="AA247" ca="1">SumCellsByColor($B247:$U247,AA$2)</f>
        <v>0</v>
      </c>
      <c r="AB247" cm="1">
        <f t="array" aca="1" ref="AB247" ca="1">SumCellsByColor($B247:$U247,AB$2)</f>
        <v>754157</v>
      </c>
      <c r="AC247" cm="1">
        <f t="array" aca="1" ref="AC247" ca="1">SumCellsByColor($B247:$U247,AC$2)</f>
        <v>0</v>
      </c>
      <c r="AD247" cm="1">
        <f t="array" aca="1" ref="AD247" ca="1">IFERROR(SumCellsByColor($B247:$U247,AD$2), 0)</f>
        <v>0</v>
      </c>
      <c r="AE247" t="e" cm="1">
        <f t="array" aca="1" ref="AE247" ca="1">SumCellsByColor($B247:$U247,AE$2)</f>
        <v>#VALUE!</v>
      </c>
      <c r="AF247">
        <f t="shared" ca="1" si="26"/>
        <v>0.37832830756403779</v>
      </c>
      <c r="AG247">
        <f t="shared" ca="1" si="27"/>
        <v>0</v>
      </c>
      <c r="AH247">
        <f t="shared" ca="1" si="28"/>
        <v>0.37832830756403779</v>
      </c>
      <c r="AI247">
        <f t="shared" ca="1" si="29"/>
        <v>0</v>
      </c>
      <c r="AJ247">
        <f t="shared" ca="1" si="30"/>
        <v>0</v>
      </c>
      <c r="AK247">
        <f t="shared" si="31"/>
        <v>0</v>
      </c>
    </row>
    <row r="248" spans="1:37">
      <c r="A248" s="2" t="s">
        <v>357</v>
      </c>
      <c r="B248" s="3" t="s">
        <v>639</v>
      </c>
      <c r="C248" s="3">
        <v>1878900</v>
      </c>
      <c r="D248" t="e">
        <v>#N/A</v>
      </c>
      <c r="E248" t="e">
        <v>#N/A</v>
      </c>
      <c r="F248" t="s">
        <v>77</v>
      </c>
      <c r="G248">
        <v>500500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>
        <v>29.29</v>
      </c>
      <c r="W248">
        <v>2379400</v>
      </c>
      <c r="X248">
        <f t="shared" si="24"/>
        <v>2379400</v>
      </c>
      <c r="Y248">
        <f t="shared" si="25"/>
        <v>0</v>
      </c>
      <c r="Z248" cm="1">
        <f t="array" aca="1" ref="Z248" ca="1">SumCellsByColor($B248:$U248,Z$2)</f>
        <v>1878900</v>
      </c>
      <c r="AA248" cm="1">
        <f t="array" aca="1" ref="AA248" ca="1">SumCellsByColor($B248:$U248,AA$2)</f>
        <v>0</v>
      </c>
      <c r="AB248" cm="1">
        <f t="array" aca="1" ref="AB248" ca="1">SumCellsByColor($B248:$U248,AB$2)</f>
        <v>0</v>
      </c>
      <c r="AC248" cm="1">
        <f t="array" aca="1" ref="AC248" ca="1">SumCellsByColor($B248:$U248,AC$2)</f>
        <v>0</v>
      </c>
      <c r="AD248" cm="1">
        <f t="array" aca="1" ref="AD248" ca="1">IFERROR(SumCellsByColor($B248:$U248,AD$2), 0)</f>
        <v>0</v>
      </c>
      <c r="AE248" t="e" cm="1">
        <f t="array" aca="1" ref="AE248" ca="1">SumCellsByColor($B248:$U248,AE$2)</f>
        <v>#VALUE!</v>
      </c>
      <c r="AF248">
        <f t="shared" ca="1" si="26"/>
        <v>0</v>
      </c>
      <c r="AG248">
        <f t="shared" ca="1" si="27"/>
        <v>0.78965285366058668</v>
      </c>
      <c r="AH248" t="str">
        <f t="shared" ca="1" si="28"/>
        <v>#N/A</v>
      </c>
      <c r="AI248">
        <f t="shared" ca="1" si="29"/>
        <v>0.78965285366058668</v>
      </c>
      <c r="AJ248">
        <f t="shared" ca="1" si="30"/>
        <v>1</v>
      </c>
      <c r="AK248">
        <f t="shared" si="31"/>
        <v>0</v>
      </c>
    </row>
    <row r="249" spans="1:37">
      <c r="A249" s="2" t="s">
        <v>358</v>
      </c>
      <c r="B249" s="3" t="s">
        <v>636</v>
      </c>
      <c r="C249" s="3">
        <v>19886000</v>
      </c>
      <c r="D249" t="e">
        <v>#N/A</v>
      </c>
      <c r="E249" t="e">
        <v>#N/A</v>
      </c>
      <c r="F249" s="5" t="s">
        <v>23</v>
      </c>
      <c r="G249" s="5">
        <v>2809000</v>
      </c>
      <c r="H249" t="s">
        <v>359</v>
      </c>
      <c r="I249">
        <v>328000</v>
      </c>
      <c r="J249" t="s">
        <v>30</v>
      </c>
      <c r="K249">
        <v>1074000</v>
      </c>
      <c r="L249" t="e">
        <v>#N/A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>
        <v>8.7200000000000006</v>
      </c>
      <c r="W249">
        <v>24097000</v>
      </c>
      <c r="X249">
        <f t="shared" si="24"/>
        <v>24097000</v>
      </c>
      <c r="Y249">
        <f t="shared" si="25"/>
        <v>0</v>
      </c>
      <c r="Z249" cm="1">
        <f t="array" aca="1" ref="Z249" ca="1">SumCellsByColor($B249:$U249,Z$2)</f>
        <v>19886000</v>
      </c>
      <c r="AA249" cm="1">
        <f t="array" aca="1" ref="AA249" ca="1">SumCellsByColor($B249:$U249,AA$2)</f>
        <v>0</v>
      </c>
      <c r="AB249" cm="1">
        <f t="array" aca="1" ref="AB249" ca="1">SumCellsByColor($B249:$U249,AB$2)</f>
        <v>2809000</v>
      </c>
      <c r="AC249" cm="1">
        <f t="array" aca="1" ref="AC249" ca="1">SumCellsByColor($B249:$U249,AC$2)</f>
        <v>0</v>
      </c>
      <c r="AD249" cm="1">
        <f t="array" aca="1" ref="AD249" ca="1">IFERROR(SumCellsByColor($B249:$U249,AD$2), 0)</f>
        <v>0</v>
      </c>
      <c r="AE249" t="e" cm="1">
        <f t="array" aca="1" ref="AE249" ca="1">SumCellsByColor($B249:$U249,AE$2)</f>
        <v>#VALUE!</v>
      </c>
      <c r="AF249">
        <f t="shared" ca="1" si="26"/>
        <v>0.11657052745154999</v>
      </c>
      <c r="AG249">
        <f t="shared" ca="1" si="27"/>
        <v>0.82524795617711744</v>
      </c>
      <c r="AH249">
        <f t="shared" ca="1" si="28"/>
        <v>0.11657052745154999</v>
      </c>
      <c r="AI249">
        <f t="shared" ca="1" si="29"/>
        <v>0.82524795617711744</v>
      </c>
      <c r="AJ249">
        <f t="shared" ca="1" si="30"/>
        <v>0</v>
      </c>
      <c r="AK249">
        <f t="shared" si="31"/>
        <v>0</v>
      </c>
    </row>
    <row r="250" spans="1:37">
      <c r="A250" s="2" t="s">
        <v>360</v>
      </c>
      <c r="B250" s="3" t="s">
        <v>636</v>
      </c>
      <c r="C250" s="3">
        <v>3461100</v>
      </c>
      <c r="D250" t="e">
        <v>#N/A</v>
      </c>
      <c r="E250" t="e">
        <v>#N/A</v>
      </c>
      <c r="F250" s="5" t="s">
        <v>23</v>
      </c>
      <c r="G250" s="5">
        <v>1143400</v>
      </c>
      <c r="H250" s="10" t="s">
        <v>33</v>
      </c>
      <c r="I250" s="10">
        <v>619300</v>
      </c>
      <c r="J250" t="s">
        <v>41</v>
      </c>
      <c r="K250">
        <v>473000</v>
      </c>
      <c r="L250" t="s">
        <v>30</v>
      </c>
      <c r="M250">
        <v>302300</v>
      </c>
      <c r="N250" t="s">
        <v>37</v>
      </c>
      <c r="O250">
        <v>275200</v>
      </c>
      <c r="P250" t="e">
        <v>#N/A</v>
      </c>
      <c r="Q250" t="e">
        <v>#N/A</v>
      </c>
      <c r="R250" t="e">
        <v>#N/A</v>
      </c>
      <c r="S250" t="e">
        <v>#N/A</v>
      </c>
      <c r="T250" t="e">
        <v>#N/A</v>
      </c>
      <c r="U250" t="e">
        <v>#N/A</v>
      </c>
      <c r="V250">
        <v>1.8</v>
      </c>
      <c r="W250">
        <v>6274300</v>
      </c>
      <c r="X250">
        <f t="shared" si="24"/>
        <v>6274300</v>
      </c>
      <c r="Y250">
        <f t="shared" si="25"/>
        <v>0</v>
      </c>
      <c r="Z250" cm="1">
        <f t="array" aca="1" ref="Z250" ca="1">SumCellsByColor($B250:$U250,Z$2)</f>
        <v>3461100</v>
      </c>
      <c r="AA250" cm="1">
        <f t="array" aca="1" ref="AA250" ca="1">SumCellsByColor($B250:$U250,AA$2)</f>
        <v>0</v>
      </c>
      <c r="AB250" cm="1">
        <f t="array" aca="1" ref="AB250" ca="1">SumCellsByColor($B250:$U250,AB$2)</f>
        <v>1143400</v>
      </c>
      <c r="AC250" cm="1">
        <f t="array" aca="1" ref="AC250" ca="1">SumCellsByColor($B250:$U250,AC$2)</f>
        <v>0</v>
      </c>
      <c r="AD250" cm="1">
        <f t="array" aca="1" ref="AD250" ca="1">IFERROR(SumCellsByColor($B250:$U250,AD$2), 0)</f>
        <v>619300</v>
      </c>
      <c r="AE250" t="e" cm="1">
        <f t="array" aca="1" ref="AE250" ca="1">SumCellsByColor($B250:$U250,AE$2)</f>
        <v>#VALUE!</v>
      </c>
      <c r="AF250">
        <f t="shared" ca="1" si="26"/>
        <v>0.28093970642143345</v>
      </c>
      <c r="AG250">
        <f t="shared" ca="1" si="27"/>
        <v>0.5516312576701784</v>
      </c>
      <c r="AH250">
        <f t="shared" ca="1" si="28"/>
        <v>0.28093970642143345</v>
      </c>
      <c r="AI250">
        <f t="shared" ca="1" si="29"/>
        <v>0.5516312576701784</v>
      </c>
      <c r="AJ250">
        <f t="shared" ca="1" si="30"/>
        <v>0</v>
      </c>
      <c r="AK250">
        <f t="shared" si="31"/>
        <v>0</v>
      </c>
    </row>
    <row r="251" spans="1:37">
      <c r="A251" s="2" t="s">
        <v>361</v>
      </c>
      <c r="B251" s="3" t="s">
        <v>636</v>
      </c>
      <c r="C251" s="3">
        <v>2037703</v>
      </c>
      <c r="D251" t="e">
        <v>#N/A</v>
      </c>
      <c r="E251" t="e">
        <v>#N/A</v>
      </c>
      <c r="F251" t="e">
        <v>#N/A</v>
      </c>
      <c r="G251" t="e">
        <v>#N/A</v>
      </c>
      <c r="H251" t="e">
        <v>#N/A</v>
      </c>
      <c r="I251" t="e">
        <v>#N/A</v>
      </c>
      <c r="J251" t="e">
        <v>#N/A</v>
      </c>
      <c r="K251" t="e">
        <v>#N/A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>
        <v>28.24</v>
      </c>
      <c r="W251">
        <v>2037703</v>
      </c>
      <c r="X251">
        <f t="shared" si="24"/>
        <v>2037703</v>
      </c>
      <c r="Y251">
        <f t="shared" si="25"/>
        <v>0</v>
      </c>
      <c r="Z251" cm="1">
        <f t="array" aca="1" ref="Z251" ca="1">SumCellsByColor($B251:$U251,Z$2)</f>
        <v>2037703</v>
      </c>
      <c r="AA251" cm="1">
        <f t="array" aca="1" ref="AA251" ca="1">SumCellsByColor($B251:$U251,AA$2)</f>
        <v>0</v>
      </c>
      <c r="AB251" cm="1">
        <f t="array" aca="1" ref="AB251" ca="1">SumCellsByColor($B251:$U251,AB$2)</f>
        <v>0</v>
      </c>
      <c r="AC251" cm="1">
        <f t="array" aca="1" ref="AC251" ca="1">SumCellsByColor($B251:$U251,AC$2)</f>
        <v>0</v>
      </c>
      <c r="AD251" cm="1">
        <f t="array" aca="1" ref="AD251" ca="1">IFERROR(SumCellsByColor($B251:$U251,AD$2), 0)</f>
        <v>0</v>
      </c>
      <c r="AE251" t="e" cm="1">
        <f t="array" aca="1" ref="AE251" ca="1">SumCellsByColor($B251:$U251,AE$2)</f>
        <v>#VALUE!</v>
      </c>
      <c r="AF251">
        <f t="shared" ca="1" si="26"/>
        <v>0</v>
      </c>
      <c r="AG251">
        <f t="shared" ca="1" si="27"/>
        <v>1</v>
      </c>
      <c r="AH251">
        <f t="shared" ca="1" si="28"/>
        <v>0</v>
      </c>
      <c r="AI251">
        <f t="shared" ca="1" si="29"/>
        <v>1</v>
      </c>
      <c r="AJ251">
        <f t="shared" ca="1" si="30"/>
        <v>0</v>
      </c>
      <c r="AK251">
        <f t="shared" si="31"/>
        <v>0</v>
      </c>
    </row>
    <row r="252" spans="1:37">
      <c r="A252" s="2" t="s">
        <v>362</v>
      </c>
      <c r="B252" s="3" t="s">
        <v>636</v>
      </c>
      <c r="C252" s="3">
        <v>227338</v>
      </c>
      <c r="D252" t="e">
        <v>#N/A</v>
      </c>
      <c r="E252" t="e">
        <v>#N/A</v>
      </c>
      <c r="F252" t="e">
        <v>#N/A</v>
      </c>
      <c r="G252" t="e">
        <v>#N/A</v>
      </c>
      <c r="H252" t="e">
        <v>#N/A</v>
      </c>
      <c r="I252" t="e">
        <v>#N/A</v>
      </c>
      <c r="J252" t="e">
        <v>#N/A</v>
      </c>
      <c r="K252" t="e">
        <v>#N/A</v>
      </c>
      <c r="L252" t="e">
        <v>#N/A</v>
      </c>
      <c r="M252" t="e">
        <v>#N/A</v>
      </c>
      <c r="N252" t="e">
        <v>#N/A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>
        <v>35.44</v>
      </c>
      <c r="W252">
        <v>227338</v>
      </c>
      <c r="X252">
        <f t="shared" si="24"/>
        <v>227338</v>
      </c>
      <c r="Y252">
        <f t="shared" si="25"/>
        <v>0</v>
      </c>
      <c r="Z252" cm="1">
        <f t="array" aca="1" ref="Z252" ca="1">SumCellsByColor($B252:$U252,Z$2)</f>
        <v>227338</v>
      </c>
      <c r="AA252" cm="1">
        <f t="array" aca="1" ref="AA252" ca="1">SumCellsByColor($B252:$U252,AA$2)</f>
        <v>0</v>
      </c>
      <c r="AB252" cm="1">
        <f t="array" aca="1" ref="AB252" ca="1">SumCellsByColor($B252:$U252,AB$2)</f>
        <v>0</v>
      </c>
      <c r="AC252" cm="1">
        <f t="array" aca="1" ref="AC252" ca="1">SumCellsByColor($B252:$U252,AC$2)</f>
        <v>0</v>
      </c>
      <c r="AD252" cm="1">
        <f t="array" aca="1" ref="AD252" ca="1">IFERROR(SumCellsByColor($B252:$U252,AD$2), 0)</f>
        <v>0</v>
      </c>
      <c r="AE252" t="e" cm="1">
        <f t="array" aca="1" ref="AE252" ca="1">SumCellsByColor($B252:$U252,AE$2)</f>
        <v>#VALUE!</v>
      </c>
      <c r="AF252">
        <f t="shared" ca="1" si="26"/>
        <v>0</v>
      </c>
      <c r="AG252">
        <f t="shared" ca="1" si="27"/>
        <v>1</v>
      </c>
      <c r="AH252">
        <f t="shared" ca="1" si="28"/>
        <v>0</v>
      </c>
      <c r="AI252">
        <f t="shared" ca="1" si="29"/>
        <v>1</v>
      </c>
      <c r="AJ252">
        <f t="shared" ca="1" si="30"/>
        <v>0</v>
      </c>
      <c r="AK252">
        <f t="shared" si="31"/>
        <v>0</v>
      </c>
    </row>
    <row r="253" spans="1:37">
      <c r="A253" s="2" t="s">
        <v>363</v>
      </c>
      <c r="B253" s="3" t="s">
        <v>636</v>
      </c>
      <c r="C253" s="3">
        <v>1504907</v>
      </c>
      <c r="D253" t="e">
        <v>#N/A</v>
      </c>
      <c r="E253" t="e">
        <v>#N/A</v>
      </c>
      <c r="F253" s="10" t="s">
        <v>33</v>
      </c>
      <c r="G253" s="10">
        <v>275426</v>
      </c>
      <c r="H253" t="s">
        <v>7</v>
      </c>
      <c r="I253">
        <v>165520</v>
      </c>
      <c r="J253" t="s">
        <v>36</v>
      </c>
      <c r="K253">
        <v>132302</v>
      </c>
      <c r="L253" t="e">
        <v>#N/A</v>
      </c>
      <c r="M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>
        <v>18.100000000000001</v>
      </c>
      <c r="W253">
        <v>2078155</v>
      </c>
      <c r="X253">
        <f t="shared" si="24"/>
        <v>2078155</v>
      </c>
      <c r="Y253">
        <f t="shared" si="25"/>
        <v>0</v>
      </c>
      <c r="Z253" cm="1">
        <f t="array" aca="1" ref="Z253" ca="1">SumCellsByColor($B253:$U253,Z$2)</f>
        <v>1504907</v>
      </c>
      <c r="AA253" cm="1">
        <f t="array" aca="1" ref="AA253" ca="1">SumCellsByColor($B253:$U253,AA$2)</f>
        <v>0</v>
      </c>
      <c r="AB253" cm="1">
        <f t="array" aca="1" ref="AB253" ca="1">SumCellsByColor($B253:$U253,AB$2)</f>
        <v>0</v>
      </c>
      <c r="AC253" cm="1">
        <f t="array" aca="1" ref="AC253" ca="1">SumCellsByColor($B253:$U253,AC$2)</f>
        <v>0</v>
      </c>
      <c r="AD253" cm="1">
        <f t="array" aca="1" ref="AD253" ca="1">IFERROR(SumCellsByColor($B253:$U253,AD$2), 0)</f>
        <v>275426</v>
      </c>
      <c r="AE253" t="e" cm="1">
        <f t="array" aca="1" ref="AE253" ca="1">SumCellsByColor($B253:$U253,AE$2)</f>
        <v>#VALUE!</v>
      </c>
      <c r="AF253">
        <f t="shared" ca="1" si="26"/>
        <v>0.13253390627744321</v>
      </c>
      <c r="AG253">
        <f t="shared" ca="1" si="27"/>
        <v>0.72415532046454667</v>
      </c>
      <c r="AH253">
        <f t="shared" ca="1" si="28"/>
        <v>0.13253390627744321</v>
      </c>
      <c r="AI253">
        <f t="shared" ca="1" si="29"/>
        <v>0.72415532046454667</v>
      </c>
      <c r="AJ253">
        <f t="shared" ca="1" si="30"/>
        <v>0</v>
      </c>
      <c r="AK253">
        <f t="shared" si="31"/>
        <v>0</v>
      </c>
    </row>
    <row r="254" spans="1:37">
      <c r="A254" s="2" t="s">
        <v>364</v>
      </c>
      <c r="B254" s="3" t="s">
        <v>636</v>
      </c>
      <c r="C254" s="3">
        <v>42851000</v>
      </c>
      <c r="D254" t="e">
        <v>#N/A</v>
      </c>
      <c r="E254" t="e">
        <v>#N/A</v>
      </c>
      <c r="F254" s="6" t="s">
        <v>762</v>
      </c>
      <c r="G254" s="6">
        <v>7708000</v>
      </c>
      <c r="H254" t="s">
        <v>41</v>
      </c>
      <c r="I254">
        <v>2840000</v>
      </c>
      <c r="J254" t="s">
        <v>763</v>
      </c>
      <c r="K254">
        <v>969000</v>
      </c>
      <c r="L254" t="s">
        <v>30</v>
      </c>
      <c r="M254">
        <v>165000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>
        <v>19.899999999999999</v>
      </c>
      <c r="W254">
        <v>79902000</v>
      </c>
      <c r="X254">
        <f t="shared" si="24"/>
        <v>54533000</v>
      </c>
      <c r="Y254">
        <f t="shared" si="25"/>
        <v>25369000</v>
      </c>
      <c r="Z254" cm="1">
        <f t="array" aca="1" ref="Z254" ca="1">SumCellsByColor($B254:$U254,Z$2)</f>
        <v>42851000</v>
      </c>
      <c r="AA254" cm="1">
        <f t="array" aca="1" ref="AA254" ca="1">SumCellsByColor($B254:$U254,AA$2)</f>
        <v>0</v>
      </c>
      <c r="AB254" cm="1">
        <f t="array" aca="1" ref="AB254" ca="1">SumCellsByColor($B254:$U254,AB$2)</f>
        <v>0</v>
      </c>
      <c r="AC254" cm="1">
        <f t="array" aca="1" ref="AC254" ca="1">SumCellsByColor($B254:$U254,AC$2)</f>
        <v>7708000</v>
      </c>
      <c r="AD254" cm="1">
        <f t="array" aca="1" ref="AD254" ca="1">IFERROR(SumCellsByColor($B254:$U254,AD$2), 0)</f>
        <v>0</v>
      </c>
      <c r="AE254" t="e" cm="1">
        <f t="array" aca="1" ref="AE254" ca="1">SumCellsByColor($B254:$U254,AE$2)</f>
        <v>#VALUE!</v>
      </c>
      <c r="AF254">
        <f t="shared" ca="1" si="26"/>
        <v>0</v>
      </c>
      <c r="AG254">
        <f t="shared" ca="1" si="27"/>
        <v>0.78578108668145896</v>
      </c>
      <c r="AH254">
        <f t="shared" ca="1" si="28"/>
        <v>0.14134560724698805</v>
      </c>
      <c r="AI254">
        <f t="shared" ca="1" si="29"/>
        <v>0.78578108668145896</v>
      </c>
      <c r="AJ254">
        <f t="shared" ca="1" si="30"/>
        <v>0</v>
      </c>
      <c r="AK254">
        <f t="shared" si="31"/>
        <v>0</v>
      </c>
    </row>
    <row r="255" spans="1:37">
      <c r="A255" s="2" t="s">
        <v>365</v>
      </c>
      <c r="B255" s="3" t="s">
        <v>636</v>
      </c>
      <c r="C255" s="3">
        <v>2550685</v>
      </c>
      <c r="D255" t="e">
        <v>#N/A</v>
      </c>
      <c r="E255" t="e">
        <v>#N/A</v>
      </c>
      <c r="F255" s="5" t="s">
        <v>23</v>
      </c>
      <c r="G255" s="5">
        <v>2608467</v>
      </c>
      <c r="H255" t="s">
        <v>706</v>
      </c>
      <c r="I255">
        <v>2042497</v>
      </c>
      <c r="J255" t="s">
        <v>30</v>
      </c>
      <c r="K255">
        <v>322737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 t="e">
        <v>#N/A</v>
      </c>
      <c r="U255" t="e">
        <v>#N/A</v>
      </c>
      <c r="V255">
        <v>6.15</v>
      </c>
      <c r="W255">
        <v>7524386</v>
      </c>
      <c r="X255">
        <f t="shared" si="24"/>
        <v>7524386</v>
      </c>
      <c r="Y255">
        <f t="shared" si="25"/>
        <v>0</v>
      </c>
      <c r="Z255" cm="1">
        <f t="array" aca="1" ref="Z255" ca="1">SumCellsByColor($B255:$U255,Z$2)</f>
        <v>2550685</v>
      </c>
      <c r="AA255" cm="1">
        <f t="array" aca="1" ref="AA255" ca="1">SumCellsByColor($B255:$U255,AA$2)</f>
        <v>0</v>
      </c>
      <c r="AB255" cm="1">
        <f t="array" aca="1" ref="AB255" ca="1">SumCellsByColor($B255:$U255,AB$2)</f>
        <v>2608467</v>
      </c>
      <c r="AC255" cm="1">
        <f t="array" aca="1" ref="AC255" ca="1">SumCellsByColor($B255:$U255,AC$2)</f>
        <v>0</v>
      </c>
      <c r="AD255" cm="1">
        <f t="array" aca="1" ref="AD255" ca="1">IFERROR(SumCellsByColor($B255:$U255,AD$2), 0)</f>
        <v>0</v>
      </c>
      <c r="AE255" t="e" cm="1">
        <f t="array" aca="1" ref="AE255" ca="1">SumCellsByColor($B255:$U255,AE$2)</f>
        <v>#VALUE!</v>
      </c>
      <c r="AF255">
        <f t="shared" ca="1" si="26"/>
        <v>0.3466684191906157</v>
      </c>
      <c r="AG255">
        <f t="shared" ca="1" si="27"/>
        <v>0.33898912150439914</v>
      </c>
      <c r="AH255">
        <f t="shared" ca="1" si="28"/>
        <v>0.3466684191906157</v>
      </c>
      <c r="AI255">
        <f t="shared" ca="1" si="29"/>
        <v>0.33898912150439914</v>
      </c>
      <c r="AJ255">
        <f t="shared" ca="1" si="30"/>
        <v>0</v>
      </c>
      <c r="AK255">
        <f t="shared" si="31"/>
        <v>0</v>
      </c>
    </row>
    <row r="256" spans="1:37">
      <c r="A256" s="2" t="s">
        <v>367</v>
      </c>
      <c r="B256" s="3" t="s">
        <v>636</v>
      </c>
      <c r="C256" s="3">
        <v>3741257</v>
      </c>
      <c r="D256" t="e">
        <v>#N/A</v>
      </c>
      <c r="E256" t="e">
        <v>#N/A</v>
      </c>
      <c r="F256" s="5" t="s">
        <v>23</v>
      </c>
      <c r="G256" s="5">
        <v>1285957</v>
      </c>
      <c r="H256" t="s">
        <v>36</v>
      </c>
      <c r="I256">
        <v>525467</v>
      </c>
      <c r="J256" t="s">
        <v>58</v>
      </c>
      <c r="K256">
        <v>53577</v>
      </c>
      <c r="L256" t="s">
        <v>96</v>
      </c>
      <c r="M256">
        <v>28743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T256" t="e">
        <v>#N/A</v>
      </c>
      <c r="U256" t="e">
        <v>#N/A</v>
      </c>
      <c r="V256">
        <v>3.47</v>
      </c>
      <c r="W256">
        <v>5635001</v>
      </c>
      <c r="X256">
        <f t="shared" si="24"/>
        <v>5635001</v>
      </c>
      <c r="Y256">
        <f t="shared" si="25"/>
        <v>0</v>
      </c>
      <c r="Z256" cm="1">
        <f t="array" aca="1" ref="Z256" ca="1">SumCellsByColor($B256:$U256,Z$2)</f>
        <v>3741257</v>
      </c>
      <c r="AA256" cm="1">
        <f t="array" aca="1" ref="AA256" ca="1">SumCellsByColor($B256:$U256,AA$2)</f>
        <v>0</v>
      </c>
      <c r="AB256" cm="1">
        <f t="array" aca="1" ref="AB256" ca="1">SumCellsByColor($B256:$U256,AB$2)</f>
        <v>1285957</v>
      </c>
      <c r="AC256" cm="1">
        <f t="array" aca="1" ref="AC256" ca="1">SumCellsByColor($B256:$U256,AC$2)</f>
        <v>0</v>
      </c>
      <c r="AD256" cm="1">
        <f t="array" aca="1" ref="AD256" ca="1">IFERROR(SumCellsByColor($B256:$U256,AD$2), 0)</f>
        <v>0</v>
      </c>
      <c r="AE256" t="e" cm="1">
        <f t="array" aca="1" ref="AE256" ca="1">SumCellsByColor($B256:$U256,AE$2)</f>
        <v>#VALUE!</v>
      </c>
      <c r="AF256">
        <f t="shared" ca="1" si="26"/>
        <v>0.22820883261600131</v>
      </c>
      <c r="AG256">
        <f t="shared" ca="1" si="27"/>
        <v>0.6639319141203347</v>
      </c>
      <c r="AH256">
        <f t="shared" ca="1" si="28"/>
        <v>0.22820883261600131</v>
      </c>
      <c r="AI256">
        <f t="shared" ca="1" si="29"/>
        <v>0.6639319141203347</v>
      </c>
      <c r="AJ256">
        <f t="shared" ca="1" si="30"/>
        <v>0</v>
      </c>
      <c r="AK256">
        <f t="shared" si="31"/>
        <v>0</v>
      </c>
    </row>
    <row r="257" spans="1:37">
      <c r="A257" s="2" t="s">
        <v>368</v>
      </c>
      <c r="B257" s="3" t="s">
        <v>636</v>
      </c>
      <c r="C257" s="3">
        <v>868100</v>
      </c>
      <c r="D257" t="e">
        <v>#N/A</v>
      </c>
      <c r="E257" t="e">
        <v>#N/A</v>
      </c>
      <c r="F257" t="s">
        <v>77</v>
      </c>
      <c r="G257">
        <v>85000</v>
      </c>
      <c r="H257" t="e">
        <v>#N/A</v>
      </c>
      <c r="I257" t="e">
        <v>#N/A</v>
      </c>
      <c r="J257" t="e">
        <v>#N/A</v>
      </c>
      <c r="K257" t="e">
        <v>#N/A</v>
      </c>
      <c r="L257" t="e">
        <v>#N/A</v>
      </c>
      <c r="M257" t="e">
        <v>#N/A</v>
      </c>
      <c r="N257" t="e">
        <v>#N/A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T257" t="e">
        <v>#N/A</v>
      </c>
      <c r="U257" t="e">
        <v>#N/A</v>
      </c>
      <c r="V257">
        <v>27.67</v>
      </c>
      <c r="W257">
        <v>953100</v>
      </c>
      <c r="X257">
        <f t="shared" si="24"/>
        <v>953100</v>
      </c>
      <c r="Y257">
        <f t="shared" si="25"/>
        <v>0</v>
      </c>
      <c r="Z257" cm="1">
        <f t="array" aca="1" ref="Z257" ca="1">SumCellsByColor($B257:$U257,Z$2)</f>
        <v>868100</v>
      </c>
      <c r="AA257" cm="1">
        <f t="array" aca="1" ref="AA257" ca="1">SumCellsByColor($B257:$U257,AA$2)</f>
        <v>0</v>
      </c>
      <c r="AB257" cm="1">
        <f t="array" aca="1" ref="AB257" ca="1">SumCellsByColor($B257:$U257,AB$2)</f>
        <v>0</v>
      </c>
      <c r="AC257" cm="1">
        <f t="array" aca="1" ref="AC257" ca="1">SumCellsByColor($B257:$U257,AC$2)</f>
        <v>0</v>
      </c>
      <c r="AD257" cm="1">
        <f t="array" aca="1" ref="AD257" ca="1">IFERROR(SumCellsByColor($B257:$U257,AD$2), 0)</f>
        <v>0</v>
      </c>
      <c r="AE257" t="e" cm="1">
        <f t="array" aca="1" ref="AE257" ca="1">SumCellsByColor($B257:$U257,AE$2)</f>
        <v>#VALUE!</v>
      </c>
      <c r="AF257">
        <f t="shared" ca="1" si="26"/>
        <v>0</v>
      </c>
      <c r="AG257">
        <f t="shared" ca="1" si="27"/>
        <v>0.91081733291365019</v>
      </c>
      <c r="AH257" t="str">
        <f t="shared" ca="1" si="28"/>
        <v>#N/A</v>
      </c>
      <c r="AI257">
        <f t="shared" ca="1" si="29"/>
        <v>0.91081733291365019</v>
      </c>
      <c r="AJ257">
        <f t="shared" ca="1" si="30"/>
        <v>1</v>
      </c>
      <c r="AK257">
        <f t="shared" si="31"/>
        <v>0</v>
      </c>
    </row>
    <row r="258" spans="1:37">
      <c r="A258" s="2" t="s">
        <v>369</v>
      </c>
      <c r="B258" s="3" t="s">
        <v>636</v>
      </c>
      <c r="C258" s="3">
        <v>895147</v>
      </c>
      <c r="D258" t="e">
        <v>#N/A</v>
      </c>
      <c r="E258" t="e">
        <v>#N/A</v>
      </c>
      <c r="F258" t="e">
        <v>#N/A</v>
      </c>
      <c r="G258" t="e">
        <v>#N/A</v>
      </c>
      <c r="H258" t="e">
        <v>#N/A</v>
      </c>
      <c r="I258" t="e">
        <v>#N/A</v>
      </c>
      <c r="J258" t="e">
        <v>#N/A</v>
      </c>
      <c r="K258" t="e">
        <v>#N/A</v>
      </c>
      <c r="L258" t="e">
        <v>#N/A</v>
      </c>
      <c r="M258" t="e">
        <v>#N/A</v>
      </c>
      <c r="N258" t="e">
        <v>#N/A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>
        <v>33.99</v>
      </c>
      <c r="W258">
        <v>895147</v>
      </c>
      <c r="X258">
        <f t="shared" si="24"/>
        <v>895147</v>
      </c>
      <c r="Y258">
        <f t="shared" si="25"/>
        <v>0</v>
      </c>
      <c r="Z258" cm="1">
        <f t="array" aca="1" ref="Z258" ca="1">SumCellsByColor($B258:$U258,Z$2)</f>
        <v>895147</v>
      </c>
      <c r="AA258" cm="1">
        <f t="array" aca="1" ref="AA258" ca="1">SumCellsByColor($B258:$U258,AA$2)</f>
        <v>0</v>
      </c>
      <c r="AB258" cm="1">
        <f t="array" aca="1" ref="AB258" ca="1">SumCellsByColor($B258:$U258,AB$2)</f>
        <v>0</v>
      </c>
      <c r="AC258" cm="1">
        <f t="array" aca="1" ref="AC258" ca="1">SumCellsByColor($B258:$U258,AC$2)</f>
        <v>0</v>
      </c>
      <c r="AD258" cm="1">
        <f t="array" aca="1" ref="AD258" ca="1">IFERROR(SumCellsByColor($B258:$U258,AD$2), 0)</f>
        <v>0</v>
      </c>
      <c r="AE258" t="e" cm="1">
        <f t="array" aca="1" ref="AE258" ca="1">SumCellsByColor($B258:$U258,AE$2)</f>
        <v>#VALUE!</v>
      </c>
      <c r="AF258">
        <f t="shared" ca="1" si="26"/>
        <v>0</v>
      </c>
      <c r="AG258">
        <f t="shared" ca="1" si="27"/>
        <v>1</v>
      </c>
      <c r="AH258">
        <f t="shared" ca="1" si="28"/>
        <v>0</v>
      </c>
      <c r="AI258">
        <f t="shared" ca="1" si="29"/>
        <v>1</v>
      </c>
      <c r="AJ258">
        <f t="shared" ca="1" si="30"/>
        <v>0</v>
      </c>
      <c r="AK258">
        <f t="shared" si="31"/>
        <v>0</v>
      </c>
    </row>
    <row r="259" spans="1:37">
      <c r="A259" s="2" t="s">
        <v>370</v>
      </c>
      <c r="B259" s="3" t="s">
        <v>636</v>
      </c>
      <c r="C259" s="3">
        <v>28377000</v>
      </c>
      <c r="D259" t="e">
        <v>#N/A</v>
      </c>
      <c r="E259" t="e">
        <v>#N/A</v>
      </c>
      <c r="F259" s="5" t="s">
        <v>23</v>
      </c>
      <c r="G259" s="5">
        <v>12187000</v>
      </c>
      <c r="H259" t="s">
        <v>764</v>
      </c>
      <c r="I259">
        <v>6863000</v>
      </c>
      <c r="J259" t="s">
        <v>371</v>
      </c>
      <c r="K259">
        <v>3087000</v>
      </c>
      <c r="L259" t="e">
        <v>#N/A</v>
      </c>
      <c r="M259" t="e">
        <v>#N/A</v>
      </c>
      <c r="N259" t="e">
        <v>#N/A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T259" t="e">
        <v>#N/A</v>
      </c>
      <c r="U259" t="e">
        <v>#N/A</v>
      </c>
      <c r="V259">
        <v>25.32</v>
      </c>
      <c r="W259">
        <v>50514000</v>
      </c>
      <c r="X259">
        <f t="shared" si="24"/>
        <v>50514000</v>
      </c>
      <c r="Y259">
        <f t="shared" si="25"/>
        <v>0</v>
      </c>
      <c r="Z259" cm="1">
        <f t="array" aca="1" ref="Z259" ca="1">SumCellsByColor($B259:$U259,Z$2)</f>
        <v>28377000</v>
      </c>
      <c r="AA259" cm="1">
        <f t="array" aca="1" ref="AA259" ca="1">SumCellsByColor($B259:$U259,AA$2)</f>
        <v>0</v>
      </c>
      <c r="AB259" cm="1">
        <f t="array" aca="1" ref="AB259" ca="1">SumCellsByColor($B259:$U259,AB$2)</f>
        <v>12187000</v>
      </c>
      <c r="AC259" cm="1">
        <f t="array" aca="1" ref="AC259" ca="1">SumCellsByColor($B259:$U259,AC$2)</f>
        <v>0</v>
      </c>
      <c r="AD259" cm="1">
        <f t="array" aca="1" ref="AD259" ca="1">IFERROR(SumCellsByColor($B259:$U259,AD$2), 0)</f>
        <v>0</v>
      </c>
      <c r="AE259" t="e" cm="1">
        <f t="array" aca="1" ref="AE259" ca="1">SumCellsByColor($B259:$U259,AE$2)</f>
        <v>#VALUE!</v>
      </c>
      <c r="AF259">
        <f t="shared" ca="1" si="26"/>
        <v>0.24125984875480064</v>
      </c>
      <c r="AG259">
        <f t="shared" ca="1" si="27"/>
        <v>0.56176505523221287</v>
      </c>
      <c r="AH259">
        <f t="shared" ca="1" si="28"/>
        <v>0.24125984875480064</v>
      </c>
      <c r="AI259">
        <f t="shared" ca="1" si="29"/>
        <v>0.56176505523221287</v>
      </c>
      <c r="AJ259">
        <f t="shared" ca="1" si="30"/>
        <v>0</v>
      </c>
      <c r="AK259">
        <f t="shared" si="31"/>
        <v>0</v>
      </c>
    </row>
    <row r="260" spans="1:37">
      <c r="A260" s="2" t="s">
        <v>372</v>
      </c>
      <c r="B260" s="3" t="s">
        <v>636</v>
      </c>
      <c r="C260" s="3">
        <v>11000200</v>
      </c>
      <c r="D260" t="e">
        <v>#N/A</v>
      </c>
      <c r="E260" t="e">
        <v>#N/A</v>
      </c>
      <c r="F260" s="10" t="s">
        <v>765</v>
      </c>
      <c r="G260" s="10">
        <v>8066300</v>
      </c>
      <c r="H260" t="s">
        <v>107</v>
      </c>
      <c r="I260">
        <v>5141600</v>
      </c>
      <c r="J260" s="10" t="s">
        <v>34</v>
      </c>
      <c r="K260" s="10">
        <v>3271300</v>
      </c>
      <c r="L260" t="e">
        <v>#N/A</v>
      </c>
      <c r="M260" t="e">
        <v>#N/A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>
        <v>4.72</v>
      </c>
      <c r="W260">
        <v>27479400</v>
      </c>
      <c r="X260">
        <f t="shared" ref="X260:X323" si="32">SUMIF(C260:U260,"&gt; 0")</f>
        <v>27479400</v>
      </c>
      <c r="Y260">
        <f t="shared" ref="Y260:Y323" si="33">W260-X260</f>
        <v>0</v>
      </c>
      <c r="Z260" cm="1">
        <f t="array" aca="1" ref="Z260" ca="1">SumCellsByColor($B260:$U260,Z$2)</f>
        <v>11000200</v>
      </c>
      <c r="AA260" cm="1">
        <f t="array" aca="1" ref="AA260" ca="1">SumCellsByColor($B260:$U260,AA$2)</f>
        <v>0</v>
      </c>
      <c r="AB260" cm="1">
        <f t="array" aca="1" ref="AB260" ca="1">SumCellsByColor($B260:$U260,AB$2)</f>
        <v>0</v>
      </c>
      <c r="AC260" cm="1">
        <f t="array" aca="1" ref="AC260" ca="1">SumCellsByColor($B260:$U260,AC$2)</f>
        <v>0</v>
      </c>
      <c r="AD260" cm="1">
        <f t="array" aca="1" ref="AD260" ca="1">IFERROR(SumCellsByColor($B260:$U260,AD$2), 0)</f>
        <v>11337600</v>
      </c>
      <c r="AE260" t="e" cm="1">
        <f t="array" aca="1" ref="AE260" ca="1">SumCellsByColor($B260:$U260,AE$2)</f>
        <v>#VALUE!</v>
      </c>
      <c r="AF260">
        <f t="shared" ref="AF260:AF323" ca="1" si="34">(AB260+AD260)/X260</f>
        <v>0.41258542762942424</v>
      </c>
      <c r="AG260">
        <f t="shared" ref="AG260:AG323" ca="1" si="35">Z260/X260</f>
        <v>0.40030713916606619</v>
      </c>
      <c r="AH260">
        <f t="shared" ref="AH260:AH323" ca="1" si="36">IF(SUM(AB260:AD260)&gt;0,SUM(AB260:AD260)/X260, IF(AI260=1,0,"#N/A"))</f>
        <v>0.41258542762942424</v>
      </c>
      <c r="AI260">
        <f t="shared" ref="AI260:AI323" ca="1" si="37">SUM(Z260:AA260)/X260</f>
        <v>0.40030713916606619</v>
      </c>
      <c r="AJ260">
        <f t="shared" ref="AJ260:AJ323" ca="1" si="38">IF(AH260="#N/A",1,0)</f>
        <v>0</v>
      </c>
      <c r="AK260">
        <f t="shared" ref="AK260:AK323" si="39">IF(X260=0,1,0)</f>
        <v>0</v>
      </c>
    </row>
    <row r="261" spans="1:37">
      <c r="A261" s="2" t="s">
        <v>373</v>
      </c>
      <c r="B261" s="4" t="s">
        <v>334</v>
      </c>
      <c r="C261" s="4">
        <v>932900</v>
      </c>
      <c r="D261" t="e">
        <v>#N/A</v>
      </c>
      <c r="E261" t="e">
        <v>#N/A</v>
      </c>
      <c r="F261" s="6" t="s">
        <v>766</v>
      </c>
      <c r="G261" s="6">
        <v>610100</v>
      </c>
      <c r="H261" t="s">
        <v>41</v>
      </c>
      <c r="I261">
        <v>521000</v>
      </c>
      <c r="J261" t="e">
        <v>#N/A</v>
      </c>
      <c r="K261" t="e">
        <v>#N/A</v>
      </c>
      <c r="L261" t="e">
        <v>#N/A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>
        <v>31.88</v>
      </c>
      <c r="W261">
        <v>2064000</v>
      </c>
      <c r="X261">
        <f t="shared" si="32"/>
        <v>2064000</v>
      </c>
      <c r="Y261">
        <f t="shared" si="33"/>
        <v>0</v>
      </c>
      <c r="Z261" cm="1">
        <f t="array" aca="1" ref="Z261" ca="1">SumCellsByColor($B261:$U261,Z$2)</f>
        <v>0</v>
      </c>
      <c r="AA261" cm="1">
        <f t="array" aca="1" ref="AA261" ca="1">SumCellsByColor($B261:$U261,AA$2)</f>
        <v>932900</v>
      </c>
      <c r="AB261" cm="1">
        <f t="array" aca="1" ref="AB261" ca="1">SumCellsByColor($B261:$U261,AB$2)</f>
        <v>0</v>
      </c>
      <c r="AC261" cm="1">
        <f t="array" aca="1" ref="AC261" ca="1">SumCellsByColor($B261:$U261,AC$2)</f>
        <v>610100</v>
      </c>
      <c r="AD261" cm="1">
        <f t="array" aca="1" ref="AD261" ca="1">IFERROR(SumCellsByColor($B261:$U261,AD$2), 0)</f>
        <v>0</v>
      </c>
      <c r="AE261" t="e" cm="1">
        <f t="array" aca="1" ref="AE261" ca="1">SumCellsByColor($B261:$U261,AE$2)</f>
        <v>#VALUE!</v>
      </c>
      <c r="AF261">
        <f t="shared" ca="1" si="34"/>
        <v>0</v>
      </c>
      <c r="AG261">
        <f t="shared" ca="1" si="35"/>
        <v>0</v>
      </c>
      <c r="AH261">
        <f t="shared" ca="1" si="36"/>
        <v>0.29559108527131783</v>
      </c>
      <c r="AI261">
        <f t="shared" ca="1" si="37"/>
        <v>0.45198643410852712</v>
      </c>
      <c r="AJ261">
        <f t="shared" ca="1" si="38"/>
        <v>0</v>
      </c>
      <c r="AK261">
        <f t="shared" si="39"/>
        <v>0</v>
      </c>
    </row>
    <row r="262" spans="1:37">
      <c r="A262" s="2" t="s">
        <v>374</v>
      </c>
      <c r="B262" s="3" t="s">
        <v>636</v>
      </c>
      <c r="C262" s="3">
        <v>496973</v>
      </c>
      <c r="D262" t="e">
        <v>#N/A</v>
      </c>
      <c r="E262" t="e">
        <v>#N/A</v>
      </c>
      <c r="F262" t="s">
        <v>47</v>
      </c>
      <c r="G262">
        <v>450397</v>
      </c>
      <c r="H262" t="s">
        <v>105</v>
      </c>
      <c r="I262">
        <v>429759</v>
      </c>
      <c r="J262" t="s">
        <v>41</v>
      </c>
      <c r="K262">
        <v>293492</v>
      </c>
      <c r="L262" s="6" t="s">
        <v>767</v>
      </c>
      <c r="M262" s="6">
        <v>266177</v>
      </c>
      <c r="N262" t="s">
        <v>582</v>
      </c>
      <c r="O262">
        <v>148355</v>
      </c>
      <c r="P262" t="e">
        <v>#N/A</v>
      </c>
      <c r="Q262" t="e">
        <v>#N/A</v>
      </c>
      <c r="R262" t="e">
        <v>#N/A</v>
      </c>
      <c r="S262" t="e">
        <v>#N/A</v>
      </c>
      <c r="T262" t="e">
        <v>#N/A</v>
      </c>
      <c r="U262" t="e">
        <v>#N/A</v>
      </c>
      <c r="V262">
        <v>25.04</v>
      </c>
      <c r="W262">
        <v>2085153</v>
      </c>
      <c r="X262">
        <f t="shared" si="32"/>
        <v>2085153</v>
      </c>
      <c r="Y262">
        <f t="shared" si="33"/>
        <v>0</v>
      </c>
      <c r="Z262" cm="1">
        <f t="array" aca="1" ref="Z262" ca="1">SumCellsByColor($B262:$U262,Z$2)</f>
        <v>496973</v>
      </c>
      <c r="AA262" cm="1">
        <f t="array" aca="1" ref="AA262" ca="1">SumCellsByColor($B262:$U262,AA$2)</f>
        <v>0</v>
      </c>
      <c r="AB262" cm="1">
        <f t="array" aca="1" ref="AB262" ca="1">SumCellsByColor($B262:$U262,AB$2)</f>
        <v>0</v>
      </c>
      <c r="AC262" cm="1">
        <f t="array" aca="1" ref="AC262" ca="1">SumCellsByColor($B262:$U262,AC$2)</f>
        <v>266177</v>
      </c>
      <c r="AD262" cm="1">
        <f t="array" aca="1" ref="AD262" ca="1">IFERROR(SumCellsByColor($B262:$U262,AD$2), 0)</f>
        <v>0</v>
      </c>
      <c r="AE262" t="e" cm="1">
        <f t="array" aca="1" ref="AE262" ca="1">SumCellsByColor($B262:$U262,AE$2)</f>
        <v>#VALUE!</v>
      </c>
      <c r="AF262">
        <f t="shared" ca="1" si="34"/>
        <v>0</v>
      </c>
      <c r="AG262">
        <f t="shared" ca="1" si="35"/>
        <v>0.23833886530149107</v>
      </c>
      <c r="AH262">
        <f t="shared" ca="1" si="36"/>
        <v>0.12765346235983643</v>
      </c>
      <c r="AI262">
        <f t="shared" ca="1" si="37"/>
        <v>0.23833886530149107</v>
      </c>
      <c r="AJ262">
        <f t="shared" ca="1" si="38"/>
        <v>0</v>
      </c>
      <c r="AK262">
        <f t="shared" si="39"/>
        <v>0</v>
      </c>
    </row>
    <row r="263" spans="1:37">
      <c r="A263" s="2" t="s">
        <v>375</v>
      </c>
      <c r="B263" s="3" t="s">
        <v>639</v>
      </c>
      <c r="C263" s="3">
        <v>3586048</v>
      </c>
      <c r="D263" t="e">
        <v>#N/A</v>
      </c>
      <c r="E263" t="e">
        <v>#N/A</v>
      </c>
      <c r="F263" t="s">
        <v>77</v>
      </c>
      <c r="G263">
        <v>1261705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>
        <v>9.81</v>
      </c>
      <c r="W263">
        <v>4847753</v>
      </c>
      <c r="X263">
        <f t="shared" si="32"/>
        <v>4847753</v>
      </c>
      <c r="Y263">
        <f t="shared" si="33"/>
        <v>0</v>
      </c>
      <c r="Z263" cm="1">
        <f t="array" aca="1" ref="Z263" ca="1">SumCellsByColor($B263:$U263,Z$2)</f>
        <v>3586048</v>
      </c>
      <c r="AA263" cm="1">
        <f t="array" aca="1" ref="AA263" ca="1">SumCellsByColor($B263:$U263,AA$2)</f>
        <v>0</v>
      </c>
      <c r="AB263" cm="1">
        <f t="array" aca="1" ref="AB263" ca="1">SumCellsByColor($B263:$U263,AB$2)</f>
        <v>0</v>
      </c>
      <c r="AC263" cm="1">
        <f t="array" aca="1" ref="AC263" ca="1">SumCellsByColor($B263:$U263,AC$2)</f>
        <v>0</v>
      </c>
      <c r="AD263" cm="1">
        <f t="array" aca="1" ref="AD263" ca="1">IFERROR(SumCellsByColor($B263:$U263,AD$2), 0)</f>
        <v>0</v>
      </c>
      <c r="AE263" t="e" cm="1">
        <f t="array" aca="1" ref="AE263" ca="1">SumCellsByColor($B263:$U263,AE$2)</f>
        <v>#VALUE!</v>
      </c>
      <c r="AF263">
        <f t="shared" ca="1" si="34"/>
        <v>0</v>
      </c>
      <c r="AG263">
        <f t="shared" ca="1" si="35"/>
        <v>0.7397340582327524</v>
      </c>
      <c r="AH263" t="str">
        <f t="shared" ca="1" si="36"/>
        <v>#N/A</v>
      </c>
      <c r="AI263">
        <f t="shared" ca="1" si="37"/>
        <v>0.7397340582327524</v>
      </c>
      <c r="AJ263">
        <f t="shared" ca="1" si="38"/>
        <v>1</v>
      </c>
      <c r="AK263">
        <f t="shared" si="39"/>
        <v>0</v>
      </c>
    </row>
    <row r="264" spans="1:37">
      <c r="A264" s="2" t="s">
        <v>376</v>
      </c>
      <c r="B264" s="3" t="s">
        <v>636</v>
      </c>
      <c r="C264" s="3">
        <v>8154681</v>
      </c>
      <c r="D264" t="e">
        <v>#N/A</v>
      </c>
      <c r="E264" t="e">
        <v>#N/A</v>
      </c>
      <c r="F264" s="10" t="s">
        <v>242</v>
      </c>
      <c r="G264" s="10">
        <v>1286969</v>
      </c>
      <c r="H264" t="e">
        <v>#N/A</v>
      </c>
      <c r="I264" t="e">
        <v>#N/A</v>
      </c>
      <c r="J264" t="e">
        <v>#N/A</v>
      </c>
      <c r="K264" t="e">
        <v>#N/A</v>
      </c>
      <c r="L264" t="e">
        <v>#N/A</v>
      </c>
      <c r="M264" t="e">
        <v>#N/A</v>
      </c>
      <c r="N264" t="e">
        <v>#N/A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T264" t="e">
        <v>#N/A</v>
      </c>
      <c r="U264" t="e">
        <v>#N/A</v>
      </c>
      <c r="V264">
        <v>10.54</v>
      </c>
      <c r="W264">
        <v>9441650</v>
      </c>
      <c r="X264">
        <f t="shared" si="32"/>
        <v>9441650</v>
      </c>
      <c r="Y264">
        <f t="shared" si="33"/>
        <v>0</v>
      </c>
      <c r="Z264" cm="1">
        <f t="array" aca="1" ref="Z264" ca="1">SumCellsByColor($B264:$U264,Z$2)</f>
        <v>8154681</v>
      </c>
      <c r="AA264" cm="1">
        <f t="array" aca="1" ref="AA264" ca="1">SumCellsByColor($B264:$U264,AA$2)</f>
        <v>0</v>
      </c>
      <c r="AB264" cm="1">
        <f t="array" aca="1" ref="AB264" ca="1">SumCellsByColor($B264:$U264,AB$2)</f>
        <v>0</v>
      </c>
      <c r="AC264" cm="1">
        <f t="array" aca="1" ref="AC264" ca="1">SumCellsByColor($B264:$U264,AC$2)</f>
        <v>0</v>
      </c>
      <c r="AD264" cm="1">
        <f t="array" aca="1" ref="AD264" ca="1">IFERROR(SumCellsByColor($B264:$U264,AD$2), 0)</f>
        <v>1286969</v>
      </c>
      <c r="AE264" t="e" cm="1">
        <f t="array" aca="1" ref="AE264" ca="1">SumCellsByColor($B264:$U264,AE$2)</f>
        <v>#VALUE!</v>
      </c>
      <c r="AF264">
        <f t="shared" ca="1" si="34"/>
        <v>0.13630763690668474</v>
      </c>
      <c r="AG264">
        <f t="shared" ca="1" si="35"/>
        <v>0.86369236309331521</v>
      </c>
      <c r="AH264">
        <f t="shared" ca="1" si="36"/>
        <v>0.13630763690668474</v>
      </c>
      <c r="AI264">
        <f t="shared" ca="1" si="37"/>
        <v>0.86369236309331521</v>
      </c>
      <c r="AJ264">
        <f t="shared" ca="1" si="38"/>
        <v>0</v>
      </c>
      <c r="AK264">
        <f t="shared" si="39"/>
        <v>0</v>
      </c>
    </row>
    <row r="265" spans="1:37">
      <c r="A265" s="2" t="s">
        <v>377</v>
      </c>
      <c r="B265" s="4" t="s">
        <v>117</v>
      </c>
      <c r="C265" s="4">
        <v>6807800</v>
      </c>
      <c r="D265" t="e">
        <v>#N/A</v>
      </c>
      <c r="E265" t="e">
        <v>#N/A</v>
      </c>
      <c r="F265" s="5" t="s">
        <v>23</v>
      </c>
      <c r="G265" s="5">
        <v>2013600</v>
      </c>
      <c r="H265" t="s">
        <v>37</v>
      </c>
      <c r="I265">
        <v>822200</v>
      </c>
      <c r="J265" t="s">
        <v>41</v>
      </c>
      <c r="K265">
        <v>533600</v>
      </c>
      <c r="L265" t="e">
        <v>#N/A</v>
      </c>
      <c r="M265" t="e">
        <v>#N/A</v>
      </c>
      <c r="N265" t="e">
        <v>#N/A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>
        <v>10.96</v>
      </c>
      <c r="W265">
        <v>10177200</v>
      </c>
      <c r="X265">
        <f t="shared" si="32"/>
        <v>10177200</v>
      </c>
      <c r="Y265">
        <f t="shared" si="33"/>
        <v>0</v>
      </c>
      <c r="Z265" cm="1">
        <f t="array" aca="1" ref="Z265" ca="1">SumCellsByColor($B265:$U265,Z$2)</f>
        <v>0</v>
      </c>
      <c r="AA265" cm="1">
        <f t="array" aca="1" ref="AA265" ca="1">SumCellsByColor($B265:$U265,AA$2)</f>
        <v>6807800</v>
      </c>
      <c r="AB265" cm="1">
        <f t="array" aca="1" ref="AB265" ca="1">SumCellsByColor($B265:$U265,AB$2)</f>
        <v>2013600</v>
      </c>
      <c r="AC265" cm="1">
        <f t="array" aca="1" ref="AC265" ca="1">SumCellsByColor($B265:$U265,AC$2)</f>
        <v>0</v>
      </c>
      <c r="AD265" cm="1">
        <f t="array" aca="1" ref="AD265" ca="1">IFERROR(SumCellsByColor($B265:$U265,AD$2), 0)</f>
        <v>0</v>
      </c>
      <c r="AE265" t="e" cm="1">
        <f t="array" aca="1" ref="AE265" ca="1">SumCellsByColor($B265:$U265,AE$2)</f>
        <v>#VALUE!</v>
      </c>
      <c r="AF265">
        <f t="shared" ca="1" si="34"/>
        <v>0.19785402664780097</v>
      </c>
      <c r="AG265">
        <f t="shared" ca="1" si="35"/>
        <v>0</v>
      </c>
      <c r="AH265">
        <f t="shared" ca="1" si="36"/>
        <v>0.19785402664780097</v>
      </c>
      <c r="AI265">
        <f t="shared" ca="1" si="37"/>
        <v>0.66892662028848804</v>
      </c>
      <c r="AJ265">
        <f t="shared" ca="1" si="38"/>
        <v>0</v>
      </c>
      <c r="AK265">
        <f t="shared" si="39"/>
        <v>0</v>
      </c>
    </row>
    <row r="266" spans="1:37">
      <c r="A266" s="2" t="s">
        <v>379</v>
      </c>
      <c r="B266" s="3" t="s">
        <v>636</v>
      </c>
      <c r="C266" s="3">
        <v>6695000</v>
      </c>
      <c r="D266" t="e">
        <v>#N/A</v>
      </c>
      <c r="E266" t="e">
        <v>#N/A</v>
      </c>
      <c r="F266" t="e">
        <v>#N/A</v>
      </c>
      <c r="G266" t="e">
        <v>#N/A</v>
      </c>
      <c r="H266" t="e">
        <v>#N/A</v>
      </c>
      <c r="I266" t="e">
        <v>#N/A</v>
      </c>
      <c r="J266" t="e">
        <v>#N/A</v>
      </c>
      <c r="K266" t="e">
        <v>#N/A</v>
      </c>
      <c r="L266" t="e">
        <v>#N/A</v>
      </c>
      <c r="M266" t="e">
        <v>#N/A</v>
      </c>
      <c r="N266" t="e">
        <v>#N/A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T266" t="e">
        <v>#N/A</v>
      </c>
      <c r="U266" t="e">
        <v>#N/A</v>
      </c>
      <c r="V266">
        <v>23.82</v>
      </c>
      <c r="W266">
        <v>6695000</v>
      </c>
      <c r="X266">
        <f t="shared" si="32"/>
        <v>6695000</v>
      </c>
      <c r="Y266">
        <f t="shared" si="33"/>
        <v>0</v>
      </c>
      <c r="Z266" cm="1">
        <f t="array" aca="1" ref="Z266" ca="1">SumCellsByColor($B266:$U266,Z$2)</f>
        <v>6695000</v>
      </c>
      <c r="AA266" cm="1">
        <f t="array" aca="1" ref="AA266" ca="1">SumCellsByColor($B266:$U266,AA$2)</f>
        <v>0</v>
      </c>
      <c r="AB266" cm="1">
        <f t="array" aca="1" ref="AB266" ca="1">SumCellsByColor($B266:$U266,AB$2)</f>
        <v>0</v>
      </c>
      <c r="AC266" cm="1">
        <f t="array" aca="1" ref="AC266" ca="1">SumCellsByColor($B266:$U266,AC$2)</f>
        <v>0</v>
      </c>
      <c r="AD266" cm="1">
        <f t="array" aca="1" ref="AD266" ca="1">IFERROR(SumCellsByColor($B266:$U266,AD$2), 0)</f>
        <v>0</v>
      </c>
      <c r="AE266" t="e" cm="1">
        <f t="array" aca="1" ref="AE266" ca="1">SumCellsByColor($B266:$U266,AE$2)</f>
        <v>#VALUE!</v>
      </c>
      <c r="AF266">
        <f t="shared" ca="1" si="34"/>
        <v>0</v>
      </c>
      <c r="AG266">
        <f t="shared" ca="1" si="35"/>
        <v>1</v>
      </c>
      <c r="AH266">
        <f t="shared" ca="1" si="36"/>
        <v>0</v>
      </c>
      <c r="AI266">
        <f t="shared" ca="1" si="37"/>
        <v>1</v>
      </c>
      <c r="AJ266">
        <f t="shared" ca="1" si="38"/>
        <v>0</v>
      </c>
      <c r="AK266">
        <f t="shared" si="39"/>
        <v>0</v>
      </c>
    </row>
    <row r="267" spans="1:37">
      <c r="A267" s="2" t="s">
        <v>380</v>
      </c>
      <c r="B267" s="3" t="s">
        <v>636</v>
      </c>
      <c r="C267" s="3">
        <v>9093100</v>
      </c>
      <c r="D267" t="e">
        <v>#N/A</v>
      </c>
      <c r="E267" t="e">
        <v>#N/A</v>
      </c>
      <c r="F267" t="s">
        <v>768</v>
      </c>
      <c r="G267">
        <v>4019200</v>
      </c>
      <c r="H267" s="5" t="s">
        <v>23</v>
      </c>
      <c r="I267" s="5">
        <v>3072800</v>
      </c>
      <c r="J267" t="s">
        <v>36</v>
      </c>
      <c r="K267">
        <v>516400</v>
      </c>
      <c r="L267" t="s">
        <v>769</v>
      </c>
      <c r="M267">
        <v>-798900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>
        <v>15.52</v>
      </c>
      <c r="W267">
        <v>15902600</v>
      </c>
      <c r="X267">
        <f t="shared" si="32"/>
        <v>16701500</v>
      </c>
      <c r="Y267">
        <f t="shared" si="33"/>
        <v>-798900</v>
      </c>
      <c r="Z267" cm="1">
        <f t="array" aca="1" ref="Z267" ca="1">SumCellsByColor($B267:$U267,Z$2)</f>
        <v>9093100</v>
      </c>
      <c r="AA267" cm="1">
        <f t="array" aca="1" ref="AA267" ca="1">SumCellsByColor($B267:$U267,AA$2)</f>
        <v>0</v>
      </c>
      <c r="AB267" cm="1">
        <f t="array" aca="1" ref="AB267" ca="1">SumCellsByColor($B267:$U267,AB$2)</f>
        <v>3072800</v>
      </c>
      <c r="AC267" cm="1">
        <f t="array" aca="1" ref="AC267" ca="1">SumCellsByColor($B267:$U267,AC$2)</f>
        <v>0</v>
      </c>
      <c r="AD267" cm="1">
        <f t="array" aca="1" ref="AD267" ca="1">IFERROR(SumCellsByColor($B267:$U267,AD$2), 0)</f>
        <v>0</v>
      </c>
      <c r="AE267" t="e" cm="1">
        <f t="array" aca="1" ref="AE267" ca="1">SumCellsByColor($B267:$U267,AE$2)</f>
        <v>#VALUE!</v>
      </c>
      <c r="AF267">
        <f t="shared" ca="1" si="34"/>
        <v>0.18398347453821512</v>
      </c>
      <c r="AG267">
        <f t="shared" ca="1" si="35"/>
        <v>0.54444810346376071</v>
      </c>
      <c r="AH267">
        <f t="shared" ca="1" si="36"/>
        <v>0.18398347453821512</v>
      </c>
      <c r="AI267">
        <f t="shared" ca="1" si="37"/>
        <v>0.54444810346376071</v>
      </c>
      <c r="AJ267">
        <f t="shared" ca="1" si="38"/>
        <v>0</v>
      </c>
      <c r="AK267">
        <f t="shared" si="39"/>
        <v>0</v>
      </c>
    </row>
    <row r="268" spans="1:37">
      <c r="A268" s="2" t="s">
        <v>381</v>
      </c>
      <c r="B268" s="3" t="s">
        <v>636</v>
      </c>
      <c r="C268" s="3">
        <v>580605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>
        <v>72.78</v>
      </c>
      <c r="W268">
        <v>580605</v>
      </c>
      <c r="X268">
        <f t="shared" si="32"/>
        <v>580605</v>
      </c>
      <c r="Y268">
        <f t="shared" si="33"/>
        <v>0</v>
      </c>
      <c r="Z268" cm="1">
        <f t="array" aca="1" ref="Z268" ca="1">SumCellsByColor($B268:$U268,Z$2)</f>
        <v>580605</v>
      </c>
      <c r="AA268" cm="1">
        <f t="array" aca="1" ref="AA268" ca="1">SumCellsByColor($B268:$U268,AA$2)</f>
        <v>0</v>
      </c>
      <c r="AB268" cm="1">
        <f t="array" aca="1" ref="AB268" ca="1">SumCellsByColor($B268:$U268,AB$2)</f>
        <v>0</v>
      </c>
      <c r="AC268" cm="1">
        <f t="array" aca="1" ref="AC268" ca="1">SumCellsByColor($B268:$U268,AC$2)</f>
        <v>0</v>
      </c>
      <c r="AD268" cm="1">
        <f t="array" aca="1" ref="AD268" ca="1">IFERROR(SumCellsByColor($B268:$U268,AD$2), 0)</f>
        <v>0</v>
      </c>
      <c r="AE268" t="e" cm="1">
        <f t="array" aca="1" ref="AE268" ca="1">SumCellsByColor($B268:$U268,AE$2)</f>
        <v>#VALUE!</v>
      </c>
      <c r="AF268">
        <f t="shared" ca="1" si="34"/>
        <v>0</v>
      </c>
      <c r="AG268">
        <f t="shared" ca="1" si="35"/>
        <v>1</v>
      </c>
      <c r="AH268">
        <f t="shared" ca="1" si="36"/>
        <v>0</v>
      </c>
      <c r="AI268">
        <f t="shared" ca="1" si="37"/>
        <v>1</v>
      </c>
      <c r="AJ268">
        <f t="shared" ca="1" si="38"/>
        <v>0</v>
      </c>
      <c r="AK268">
        <f t="shared" si="39"/>
        <v>0</v>
      </c>
    </row>
    <row r="269" spans="1:37">
      <c r="A269" s="2" t="s">
        <v>382</v>
      </c>
      <c r="B269" s="3" t="s">
        <v>636</v>
      </c>
      <c r="C269" s="3">
        <v>1772881</v>
      </c>
      <c r="D269" t="e">
        <v>#N/A</v>
      </c>
      <c r="E269" t="e">
        <v>#N/A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>
        <v>34.729999999999997</v>
      </c>
      <c r="W269">
        <v>1772881</v>
      </c>
      <c r="X269">
        <f t="shared" si="32"/>
        <v>1772881</v>
      </c>
      <c r="Y269">
        <f t="shared" si="33"/>
        <v>0</v>
      </c>
      <c r="Z269" cm="1">
        <f t="array" aca="1" ref="Z269" ca="1">SumCellsByColor($B269:$U269,Z$2)</f>
        <v>1772881</v>
      </c>
      <c r="AA269" cm="1">
        <f t="array" aca="1" ref="AA269" ca="1">SumCellsByColor($B269:$U269,AA$2)</f>
        <v>0</v>
      </c>
      <c r="AB269" cm="1">
        <f t="array" aca="1" ref="AB269" ca="1">SumCellsByColor($B269:$U269,AB$2)</f>
        <v>0</v>
      </c>
      <c r="AC269" cm="1">
        <f t="array" aca="1" ref="AC269" ca="1">SumCellsByColor($B269:$U269,AC$2)</f>
        <v>0</v>
      </c>
      <c r="AD269" cm="1">
        <f t="array" aca="1" ref="AD269" ca="1">IFERROR(SumCellsByColor($B269:$U269,AD$2), 0)</f>
        <v>0</v>
      </c>
      <c r="AE269" t="e" cm="1">
        <f t="array" aca="1" ref="AE269" ca="1">SumCellsByColor($B269:$U269,AE$2)</f>
        <v>#VALUE!</v>
      </c>
      <c r="AF269">
        <f t="shared" ca="1" si="34"/>
        <v>0</v>
      </c>
      <c r="AG269">
        <f t="shared" ca="1" si="35"/>
        <v>1</v>
      </c>
      <c r="AH269">
        <f t="shared" ca="1" si="36"/>
        <v>0</v>
      </c>
      <c r="AI269">
        <f t="shared" ca="1" si="37"/>
        <v>1</v>
      </c>
      <c r="AJ269">
        <f t="shared" ca="1" si="38"/>
        <v>0</v>
      </c>
      <c r="AK269">
        <f t="shared" si="39"/>
        <v>0</v>
      </c>
    </row>
    <row r="270" spans="1:37">
      <c r="A270" s="2" t="s">
        <v>383</v>
      </c>
      <c r="B270" s="3" t="s">
        <v>636</v>
      </c>
      <c r="C270" s="3">
        <v>13402217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>
        <v>9.18</v>
      </c>
      <c r="W270">
        <v>13402217</v>
      </c>
      <c r="X270">
        <f t="shared" si="32"/>
        <v>13402217</v>
      </c>
      <c r="Y270">
        <f t="shared" si="33"/>
        <v>0</v>
      </c>
      <c r="Z270" cm="1">
        <f t="array" aca="1" ref="Z270" ca="1">SumCellsByColor($B270:$U270,Z$2)</f>
        <v>13402217</v>
      </c>
      <c r="AA270" cm="1">
        <f t="array" aca="1" ref="AA270" ca="1">SumCellsByColor($B270:$U270,AA$2)</f>
        <v>0</v>
      </c>
      <c r="AB270" cm="1">
        <f t="array" aca="1" ref="AB270" ca="1">SumCellsByColor($B270:$U270,AB$2)</f>
        <v>0</v>
      </c>
      <c r="AC270" cm="1">
        <f t="array" aca="1" ref="AC270" ca="1">SumCellsByColor($B270:$U270,AC$2)</f>
        <v>0</v>
      </c>
      <c r="AD270" cm="1">
        <f t="array" aca="1" ref="AD270" ca="1">IFERROR(SumCellsByColor($B270:$U270,AD$2), 0)</f>
        <v>0</v>
      </c>
      <c r="AE270" t="e" cm="1">
        <f t="array" aca="1" ref="AE270" ca="1">SumCellsByColor($B270:$U270,AE$2)</f>
        <v>#VALUE!</v>
      </c>
      <c r="AF270">
        <f t="shared" ca="1" si="34"/>
        <v>0</v>
      </c>
      <c r="AG270">
        <f t="shared" ca="1" si="35"/>
        <v>1</v>
      </c>
      <c r="AH270">
        <f t="shared" ca="1" si="36"/>
        <v>0</v>
      </c>
      <c r="AI270">
        <f t="shared" ca="1" si="37"/>
        <v>1</v>
      </c>
      <c r="AJ270">
        <f t="shared" ca="1" si="38"/>
        <v>0</v>
      </c>
      <c r="AK270">
        <f t="shared" si="39"/>
        <v>0</v>
      </c>
    </row>
    <row r="271" spans="1:37">
      <c r="A271" s="2" t="s">
        <v>384</v>
      </c>
      <c r="B271" s="3" t="s">
        <v>636</v>
      </c>
      <c r="C271" s="3">
        <v>60553000</v>
      </c>
      <c r="D271" t="e">
        <v>#N/A</v>
      </c>
      <c r="E271" t="e">
        <v>#N/A</v>
      </c>
      <c r="F271" t="e">
        <v>#N/A</v>
      </c>
      <c r="G271" t="e">
        <v>#N/A</v>
      </c>
      <c r="H271" t="e">
        <v>#N/A</v>
      </c>
      <c r="I271" t="e">
        <v>#N/A</v>
      </c>
      <c r="J271" t="e">
        <v>#N/A</v>
      </c>
      <c r="K271" t="e">
        <v>#N/A</v>
      </c>
      <c r="L271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U271" t="e">
        <v>#N/A</v>
      </c>
      <c r="V271">
        <v>3.9</v>
      </c>
      <c r="W271">
        <v>60553000</v>
      </c>
      <c r="X271">
        <f t="shared" si="32"/>
        <v>60553000</v>
      </c>
      <c r="Y271">
        <f t="shared" si="33"/>
        <v>0</v>
      </c>
      <c r="Z271" cm="1">
        <f t="array" aca="1" ref="Z271" ca="1">SumCellsByColor($B271:$U271,Z$2)</f>
        <v>60553000</v>
      </c>
      <c r="AA271" cm="1">
        <f t="array" aca="1" ref="AA271" ca="1">SumCellsByColor($B271:$U271,AA$2)</f>
        <v>0</v>
      </c>
      <c r="AB271" cm="1">
        <f t="array" aca="1" ref="AB271" ca="1">SumCellsByColor($B271:$U271,AB$2)</f>
        <v>0</v>
      </c>
      <c r="AC271" cm="1">
        <f t="array" aca="1" ref="AC271" ca="1">SumCellsByColor($B271:$U271,AC$2)</f>
        <v>0</v>
      </c>
      <c r="AD271" cm="1">
        <f t="array" aca="1" ref="AD271" ca="1">IFERROR(SumCellsByColor($B271:$U271,AD$2), 0)</f>
        <v>0</v>
      </c>
      <c r="AE271" t="e" cm="1">
        <f t="array" aca="1" ref="AE271" ca="1">SumCellsByColor($B271:$U271,AE$2)</f>
        <v>#VALUE!</v>
      </c>
      <c r="AF271">
        <f t="shared" ca="1" si="34"/>
        <v>0</v>
      </c>
      <c r="AG271">
        <f t="shared" ca="1" si="35"/>
        <v>1</v>
      </c>
      <c r="AH271">
        <f t="shared" ca="1" si="36"/>
        <v>0</v>
      </c>
      <c r="AI271">
        <f t="shared" ca="1" si="37"/>
        <v>1</v>
      </c>
      <c r="AJ271">
        <f t="shared" ca="1" si="38"/>
        <v>0</v>
      </c>
      <c r="AK271">
        <f t="shared" si="39"/>
        <v>0</v>
      </c>
    </row>
    <row r="272" spans="1:37">
      <c r="A272" s="2" t="s">
        <v>385</v>
      </c>
      <c r="B272" s="4" t="s">
        <v>117</v>
      </c>
      <c r="C272" s="4">
        <v>932190</v>
      </c>
      <c r="D272" t="e">
        <v>#N/A</v>
      </c>
      <c r="E272" t="e">
        <v>#N/A</v>
      </c>
      <c r="F272" t="s">
        <v>58</v>
      </c>
      <c r="G272">
        <v>755960</v>
      </c>
      <c r="H272" s="5" t="s">
        <v>23</v>
      </c>
      <c r="I272" s="5">
        <v>231100</v>
      </c>
      <c r="J272" t="e">
        <v>#N/A</v>
      </c>
      <c r="K272" t="e">
        <v>#N/A</v>
      </c>
      <c r="L27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>
        <v>11.8</v>
      </c>
      <c r="W272">
        <v>1919250</v>
      </c>
      <c r="X272">
        <f t="shared" si="32"/>
        <v>1919250</v>
      </c>
      <c r="Y272">
        <f t="shared" si="33"/>
        <v>0</v>
      </c>
      <c r="Z272" cm="1">
        <f t="array" aca="1" ref="Z272" ca="1">SumCellsByColor($B272:$U272,Z$2)</f>
        <v>0</v>
      </c>
      <c r="AA272" cm="1">
        <f t="array" aca="1" ref="AA272" ca="1">SumCellsByColor($B272:$U272,AA$2)</f>
        <v>932190</v>
      </c>
      <c r="AB272" cm="1">
        <f t="array" aca="1" ref="AB272" ca="1">SumCellsByColor($B272:$U272,AB$2)</f>
        <v>231100</v>
      </c>
      <c r="AC272" cm="1">
        <f t="array" aca="1" ref="AC272" ca="1">SumCellsByColor($B272:$U272,AC$2)</f>
        <v>0</v>
      </c>
      <c r="AD272" cm="1">
        <f t="array" aca="1" ref="AD272" ca="1">IFERROR(SumCellsByColor($B272:$U272,AD$2), 0)</f>
        <v>0</v>
      </c>
      <c r="AE272" t="e" cm="1">
        <f t="array" aca="1" ref="AE272" ca="1">SumCellsByColor($B272:$U272,AE$2)</f>
        <v>#VALUE!</v>
      </c>
      <c r="AF272">
        <f t="shared" ca="1" si="34"/>
        <v>0.12041161912205288</v>
      </c>
      <c r="AG272">
        <f t="shared" ca="1" si="35"/>
        <v>0</v>
      </c>
      <c r="AH272">
        <f t="shared" ca="1" si="36"/>
        <v>0.12041161912205288</v>
      </c>
      <c r="AI272">
        <f t="shared" ca="1" si="37"/>
        <v>0.48570535365377099</v>
      </c>
      <c r="AJ272">
        <f t="shared" ca="1" si="38"/>
        <v>0</v>
      </c>
      <c r="AK272">
        <f t="shared" si="39"/>
        <v>0</v>
      </c>
    </row>
    <row r="273" spans="1:37">
      <c r="A273" s="2" t="s">
        <v>386</v>
      </c>
      <c r="B273" s="3" t="s">
        <v>636</v>
      </c>
      <c r="C273" s="3">
        <v>8189800</v>
      </c>
      <c r="D273" t="e">
        <v>#N/A</v>
      </c>
      <c r="E273" t="e">
        <v>#N/A</v>
      </c>
      <c r="F273" t="s">
        <v>30</v>
      </c>
      <c r="G273">
        <v>453800</v>
      </c>
      <c r="H273" t="s">
        <v>36</v>
      </c>
      <c r="I273">
        <v>334500</v>
      </c>
      <c r="J273" s="10" t="s">
        <v>33</v>
      </c>
      <c r="K273" s="10">
        <v>158600</v>
      </c>
      <c r="L273" t="s">
        <v>582</v>
      </c>
      <c r="M273">
        <v>95500</v>
      </c>
      <c r="N273" t="s">
        <v>736</v>
      </c>
      <c r="O273">
        <v>89900</v>
      </c>
      <c r="P273" s="10" t="s">
        <v>34</v>
      </c>
      <c r="Q273" s="10">
        <v>74000</v>
      </c>
      <c r="R273" t="s">
        <v>13</v>
      </c>
      <c r="S273">
        <v>48600</v>
      </c>
      <c r="T273" t="e">
        <v>#N/A</v>
      </c>
      <c r="U273" t="e">
        <v>#N/A</v>
      </c>
      <c r="V273">
        <v>9.39</v>
      </c>
      <c r="W273">
        <v>9444700</v>
      </c>
      <c r="X273">
        <f t="shared" si="32"/>
        <v>9444700</v>
      </c>
      <c r="Y273">
        <f t="shared" si="33"/>
        <v>0</v>
      </c>
      <c r="Z273" cm="1">
        <f t="array" aca="1" ref="Z273" ca="1">SumCellsByColor($B273:$U273,Z$2)</f>
        <v>8189800</v>
      </c>
      <c r="AA273" cm="1">
        <f t="array" aca="1" ref="AA273" ca="1">SumCellsByColor($B273:$U273,AA$2)</f>
        <v>0</v>
      </c>
      <c r="AB273" cm="1">
        <f t="array" aca="1" ref="AB273" ca="1">SumCellsByColor($B273:$U273,AB$2)</f>
        <v>0</v>
      </c>
      <c r="AC273" cm="1">
        <f t="array" aca="1" ref="AC273" ca="1">SumCellsByColor($B273:$U273,AC$2)</f>
        <v>0</v>
      </c>
      <c r="AD273" cm="1">
        <f t="array" aca="1" ref="AD273" ca="1">IFERROR(SumCellsByColor($B273:$U273,AD$2), 0)</f>
        <v>232600</v>
      </c>
      <c r="AE273" t="e" cm="1">
        <f t="array" aca="1" ref="AE273" ca="1">SumCellsByColor($B273:$U273,AE$2)</f>
        <v>#VALUE!</v>
      </c>
      <c r="AF273">
        <f t="shared" ca="1" si="34"/>
        <v>2.4627568901076795E-2</v>
      </c>
      <c r="AG273">
        <f t="shared" ca="1" si="35"/>
        <v>0.8671318305504675</v>
      </c>
      <c r="AH273">
        <f t="shared" ca="1" si="36"/>
        <v>2.4627568901076795E-2</v>
      </c>
      <c r="AI273">
        <f t="shared" ca="1" si="37"/>
        <v>0.8671318305504675</v>
      </c>
      <c r="AJ273">
        <f t="shared" ca="1" si="38"/>
        <v>0</v>
      </c>
      <c r="AK273">
        <f t="shared" si="39"/>
        <v>0</v>
      </c>
    </row>
    <row r="274" spans="1:37">
      <c r="A274" s="2" t="s">
        <v>387</v>
      </c>
      <c r="B274" s="3" t="s">
        <v>636</v>
      </c>
      <c r="C274" s="3">
        <v>2768200</v>
      </c>
      <c r="D274" t="e">
        <v>#N/A</v>
      </c>
      <c r="E274" t="e">
        <v>#N/A</v>
      </c>
      <c r="F274" t="s">
        <v>77</v>
      </c>
      <c r="G274">
        <v>232400</v>
      </c>
      <c r="H274" t="e">
        <v>#N/A</v>
      </c>
      <c r="I274" t="e">
        <v>#N/A</v>
      </c>
      <c r="J274" t="e">
        <v>#N/A</v>
      </c>
      <c r="K274" t="e">
        <v>#N/A</v>
      </c>
      <c r="L274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>
        <v>9.7899999999999991</v>
      </c>
      <c r="W274">
        <v>3000600</v>
      </c>
      <c r="X274">
        <f t="shared" si="32"/>
        <v>3000600</v>
      </c>
      <c r="Y274">
        <f t="shared" si="33"/>
        <v>0</v>
      </c>
      <c r="Z274" cm="1">
        <f t="array" aca="1" ref="Z274" ca="1">SumCellsByColor($B274:$U274,Z$2)</f>
        <v>2768200</v>
      </c>
      <c r="AA274" cm="1">
        <f t="array" aca="1" ref="AA274" ca="1">SumCellsByColor($B274:$U274,AA$2)</f>
        <v>0</v>
      </c>
      <c r="AB274" cm="1">
        <f t="array" aca="1" ref="AB274" ca="1">SumCellsByColor($B274:$U274,AB$2)</f>
        <v>0</v>
      </c>
      <c r="AC274" cm="1">
        <f t="array" aca="1" ref="AC274" ca="1">SumCellsByColor($B274:$U274,AC$2)</f>
        <v>0</v>
      </c>
      <c r="AD274" cm="1">
        <f t="array" aca="1" ref="AD274" ca="1">IFERROR(SumCellsByColor($B274:$U274,AD$2), 0)</f>
        <v>0</v>
      </c>
      <c r="AE274" t="e" cm="1">
        <f t="array" aca="1" ref="AE274" ca="1">SumCellsByColor($B274:$U274,AE$2)</f>
        <v>#VALUE!</v>
      </c>
      <c r="AF274">
        <f t="shared" ca="1" si="34"/>
        <v>0</v>
      </c>
      <c r="AG274">
        <f t="shared" ca="1" si="35"/>
        <v>0.92254882356861956</v>
      </c>
      <c r="AH274" t="str">
        <f t="shared" ca="1" si="36"/>
        <v>#N/A</v>
      </c>
      <c r="AI274">
        <f t="shared" ca="1" si="37"/>
        <v>0.92254882356861956</v>
      </c>
      <c r="AJ274">
        <f t="shared" ca="1" si="38"/>
        <v>1</v>
      </c>
      <c r="AK274">
        <f t="shared" si="39"/>
        <v>0</v>
      </c>
    </row>
    <row r="275" spans="1:37">
      <c r="A275" s="2" t="s">
        <v>388</v>
      </c>
      <c r="B275" s="3" t="s">
        <v>636</v>
      </c>
      <c r="C275" s="3">
        <v>3327600</v>
      </c>
      <c r="D275" t="e">
        <v>#N/A</v>
      </c>
      <c r="E275" t="e">
        <v>#N/A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>
        <v>16.97</v>
      </c>
      <c r="W275">
        <v>3327600</v>
      </c>
      <c r="X275">
        <f t="shared" si="32"/>
        <v>3327600</v>
      </c>
      <c r="Y275">
        <f t="shared" si="33"/>
        <v>0</v>
      </c>
      <c r="Z275" cm="1">
        <f t="array" aca="1" ref="Z275" ca="1">SumCellsByColor($B275:$U275,Z$2)</f>
        <v>3327600</v>
      </c>
      <c r="AA275" cm="1">
        <f t="array" aca="1" ref="AA275" ca="1">SumCellsByColor($B275:$U275,AA$2)</f>
        <v>0</v>
      </c>
      <c r="AB275" cm="1">
        <f t="array" aca="1" ref="AB275" ca="1">SumCellsByColor($B275:$U275,AB$2)</f>
        <v>0</v>
      </c>
      <c r="AC275" cm="1">
        <f t="array" aca="1" ref="AC275" ca="1">SumCellsByColor($B275:$U275,AC$2)</f>
        <v>0</v>
      </c>
      <c r="AD275" cm="1">
        <f t="array" aca="1" ref="AD275" ca="1">IFERROR(SumCellsByColor($B275:$U275,AD$2), 0)</f>
        <v>0</v>
      </c>
      <c r="AE275" t="e" cm="1">
        <f t="array" aca="1" ref="AE275" ca="1">SumCellsByColor($B275:$U275,AE$2)</f>
        <v>#VALUE!</v>
      </c>
      <c r="AF275">
        <f t="shared" ca="1" si="34"/>
        <v>0</v>
      </c>
      <c r="AG275">
        <f t="shared" ca="1" si="35"/>
        <v>1</v>
      </c>
      <c r="AH275">
        <f t="shared" ca="1" si="36"/>
        <v>0</v>
      </c>
      <c r="AI275">
        <f t="shared" ca="1" si="37"/>
        <v>1</v>
      </c>
      <c r="AJ275">
        <f t="shared" ca="1" si="38"/>
        <v>0</v>
      </c>
      <c r="AK275">
        <f t="shared" si="39"/>
        <v>0</v>
      </c>
    </row>
    <row r="276" spans="1:37">
      <c r="A276" s="2" t="s">
        <v>389</v>
      </c>
      <c r="B276" s="4" t="s">
        <v>334</v>
      </c>
      <c r="C276" s="4">
        <v>3382200</v>
      </c>
      <c r="D276" t="e">
        <v>#N/A</v>
      </c>
      <c r="E276" t="e">
        <v>#N/A</v>
      </c>
      <c r="F276" s="6" t="s">
        <v>390</v>
      </c>
      <c r="G276" s="6">
        <v>2118600</v>
      </c>
      <c r="H276" t="s">
        <v>41</v>
      </c>
      <c r="I276">
        <v>835500</v>
      </c>
      <c r="J276" t="e">
        <v>#N/A</v>
      </c>
      <c r="K276" t="e">
        <v>#N/A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>
        <v>11.47</v>
      </c>
      <c r="W276">
        <v>6336300</v>
      </c>
      <c r="X276">
        <f t="shared" si="32"/>
        <v>6336300</v>
      </c>
      <c r="Y276">
        <f t="shared" si="33"/>
        <v>0</v>
      </c>
      <c r="Z276" cm="1">
        <f t="array" aca="1" ref="Z276" ca="1">SumCellsByColor($B276:$U276,Z$2)</f>
        <v>0</v>
      </c>
      <c r="AA276" cm="1">
        <f t="array" aca="1" ref="AA276" ca="1">SumCellsByColor($B276:$U276,AA$2)</f>
        <v>3382200</v>
      </c>
      <c r="AB276" cm="1">
        <f t="array" aca="1" ref="AB276" ca="1">SumCellsByColor($B276:$U276,AB$2)</f>
        <v>0</v>
      </c>
      <c r="AC276" cm="1">
        <f t="array" aca="1" ref="AC276" ca="1">SumCellsByColor($B276:$U276,AC$2)</f>
        <v>2118600</v>
      </c>
      <c r="AD276" cm="1">
        <f t="array" aca="1" ref="AD276" ca="1">IFERROR(SumCellsByColor($B276:$U276,AD$2), 0)</f>
        <v>0</v>
      </c>
      <c r="AE276" t="e" cm="1">
        <f t="array" aca="1" ref="AE276" ca="1">SumCellsByColor($B276:$U276,AE$2)</f>
        <v>#VALUE!</v>
      </c>
      <c r="AF276">
        <f t="shared" ca="1" si="34"/>
        <v>0</v>
      </c>
      <c r="AG276">
        <f t="shared" ca="1" si="35"/>
        <v>0</v>
      </c>
      <c r="AH276">
        <f t="shared" ca="1" si="36"/>
        <v>0.33435916859997161</v>
      </c>
      <c r="AI276">
        <f t="shared" ca="1" si="37"/>
        <v>0.53378154443444914</v>
      </c>
      <c r="AJ276">
        <f t="shared" ca="1" si="38"/>
        <v>0</v>
      </c>
      <c r="AK276">
        <f t="shared" si="39"/>
        <v>0</v>
      </c>
    </row>
    <row r="277" spans="1:37">
      <c r="A277" s="2" t="s">
        <v>391</v>
      </c>
      <c r="B277" s="3" t="s">
        <v>636</v>
      </c>
      <c r="C277" s="3">
        <v>4163400</v>
      </c>
      <c r="D277" t="e">
        <v>#N/A</v>
      </c>
      <c r="E277" t="e">
        <v>#N/A</v>
      </c>
      <c r="F277" t="s">
        <v>36</v>
      </c>
      <c r="G277">
        <v>458700</v>
      </c>
      <c r="H277" s="5" t="s">
        <v>23</v>
      </c>
      <c r="I277" s="5">
        <v>373800</v>
      </c>
      <c r="J277" t="s">
        <v>25</v>
      </c>
      <c r="K277">
        <v>155000</v>
      </c>
      <c r="L277" t="s">
        <v>7</v>
      </c>
      <c r="M277">
        <v>148400</v>
      </c>
      <c r="N277" t="e">
        <v>#N/A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>
        <v>8.2899999999999991</v>
      </c>
      <c r="W277">
        <v>5299300</v>
      </c>
      <c r="X277">
        <f t="shared" si="32"/>
        <v>5299300</v>
      </c>
      <c r="Y277">
        <f t="shared" si="33"/>
        <v>0</v>
      </c>
      <c r="Z277" cm="1">
        <f t="array" aca="1" ref="Z277" ca="1">SumCellsByColor($B277:$U277,Z$2)</f>
        <v>4163400</v>
      </c>
      <c r="AA277" cm="1">
        <f t="array" aca="1" ref="AA277" ca="1">SumCellsByColor($B277:$U277,AA$2)</f>
        <v>0</v>
      </c>
      <c r="AB277" cm="1">
        <f t="array" aca="1" ref="AB277" ca="1">SumCellsByColor($B277:$U277,AB$2)</f>
        <v>373800</v>
      </c>
      <c r="AC277" cm="1">
        <f t="array" aca="1" ref="AC277" ca="1">SumCellsByColor($B277:$U277,AC$2)</f>
        <v>0</v>
      </c>
      <c r="AD277" cm="1">
        <f t="array" aca="1" ref="AD277" ca="1">IFERROR(SumCellsByColor($B277:$U277,AD$2), 0)</f>
        <v>0</v>
      </c>
      <c r="AE277" t="e" cm="1">
        <f t="array" aca="1" ref="AE277" ca="1">SumCellsByColor($B277:$U277,AE$2)</f>
        <v>#VALUE!</v>
      </c>
      <c r="AF277">
        <f t="shared" ca="1" si="34"/>
        <v>7.0537618175985514E-2</v>
      </c>
      <c r="AG277">
        <f t="shared" ca="1" si="35"/>
        <v>0.78565093502915484</v>
      </c>
      <c r="AH277">
        <f t="shared" ca="1" si="36"/>
        <v>7.0537618175985514E-2</v>
      </c>
      <c r="AI277">
        <f t="shared" ca="1" si="37"/>
        <v>0.78565093502915484</v>
      </c>
      <c r="AJ277">
        <f t="shared" ca="1" si="38"/>
        <v>0</v>
      </c>
      <c r="AK277">
        <f t="shared" si="39"/>
        <v>0</v>
      </c>
    </row>
    <row r="278" spans="1:37">
      <c r="A278" s="2" t="s">
        <v>392</v>
      </c>
      <c r="B278" s="3" t="s">
        <v>636</v>
      </c>
      <c r="C278" s="3">
        <v>2256996</v>
      </c>
      <c r="D278" t="e">
        <v>#N/A</v>
      </c>
      <c r="E278" t="e">
        <v>#N/A</v>
      </c>
      <c r="F278" s="10" t="s">
        <v>33</v>
      </c>
      <c r="G278" s="10">
        <v>111390</v>
      </c>
      <c r="H278" t="s">
        <v>30</v>
      </c>
      <c r="I278">
        <v>21921</v>
      </c>
      <c r="J278" t="s">
        <v>36</v>
      </c>
      <c r="K278">
        <v>18401</v>
      </c>
      <c r="L278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>
        <v>19.600000000000001</v>
      </c>
      <c r="W278">
        <v>2489552</v>
      </c>
      <c r="X278">
        <f t="shared" si="32"/>
        <v>2408708</v>
      </c>
      <c r="Y278">
        <f t="shared" si="33"/>
        <v>80844</v>
      </c>
      <c r="Z278" cm="1">
        <f t="array" aca="1" ref="Z278" ca="1">SumCellsByColor($B278:$U278,Z$2)</f>
        <v>2256996</v>
      </c>
      <c r="AA278" cm="1">
        <f t="array" aca="1" ref="AA278" ca="1">SumCellsByColor($B278:$U278,AA$2)</f>
        <v>0</v>
      </c>
      <c r="AB278" cm="1">
        <f t="array" aca="1" ref="AB278" ca="1">SumCellsByColor($B278:$U278,AB$2)</f>
        <v>0</v>
      </c>
      <c r="AC278" cm="1">
        <f t="array" aca="1" ref="AC278" ca="1">SumCellsByColor($B278:$U278,AC$2)</f>
        <v>0</v>
      </c>
      <c r="AD278" cm="1">
        <f t="array" aca="1" ref="AD278" ca="1">IFERROR(SumCellsByColor($B278:$U278,AD$2), 0)</f>
        <v>111390</v>
      </c>
      <c r="AE278" t="e" cm="1">
        <f t="array" aca="1" ref="AE278" ca="1">SumCellsByColor($B278:$U278,AE$2)</f>
        <v>#VALUE!</v>
      </c>
      <c r="AF278">
        <f t="shared" ca="1" si="34"/>
        <v>4.6244708781637292E-2</v>
      </c>
      <c r="AG278">
        <f t="shared" ca="1" si="35"/>
        <v>0.93701519652859544</v>
      </c>
      <c r="AH278">
        <f t="shared" ca="1" si="36"/>
        <v>4.6244708781637292E-2</v>
      </c>
      <c r="AI278">
        <f t="shared" ca="1" si="37"/>
        <v>0.93701519652859544</v>
      </c>
      <c r="AJ278">
        <f t="shared" ca="1" si="38"/>
        <v>0</v>
      </c>
      <c r="AK278">
        <f t="shared" si="39"/>
        <v>0</v>
      </c>
    </row>
    <row r="279" spans="1:37">
      <c r="A279" s="2" t="s">
        <v>393</v>
      </c>
      <c r="B279" s="3" t="s">
        <v>636</v>
      </c>
      <c r="C279" s="3">
        <v>9270000</v>
      </c>
      <c r="D279" t="e">
        <v>#N/A</v>
      </c>
      <c r="E279" t="e">
        <v>#N/A</v>
      </c>
      <c r="F279" s="5" t="s">
        <v>23</v>
      </c>
      <c r="G279" s="5">
        <v>3601000</v>
      </c>
      <c r="H279" t="s">
        <v>119</v>
      </c>
      <c r="I279">
        <v>1759000</v>
      </c>
      <c r="J279" t="e">
        <v>#N/A</v>
      </c>
      <c r="K279" t="e">
        <v>#N/A</v>
      </c>
      <c r="L279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U279" t="e">
        <v>#N/A</v>
      </c>
      <c r="V279">
        <v>16.71</v>
      </c>
      <c r="W279">
        <v>32420000</v>
      </c>
      <c r="X279">
        <f t="shared" si="32"/>
        <v>14630000</v>
      </c>
      <c r="Y279">
        <f t="shared" si="33"/>
        <v>17790000</v>
      </c>
      <c r="Z279" cm="1">
        <f t="array" aca="1" ref="Z279" ca="1">SumCellsByColor($B279:$U279,Z$2)</f>
        <v>9270000</v>
      </c>
      <c r="AA279" cm="1">
        <f t="array" aca="1" ref="AA279" ca="1">SumCellsByColor($B279:$U279,AA$2)</f>
        <v>0</v>
      </c>
      <c r="AB279" cm="1">
        <f t="array" aca="1" ref="AB279" ca="1">SumCellsByColor($B279:$U279,AB$2)</f>
        <v>3601000</v>
      </c>
      <c r="AC279" cm="1">
        <f t="array" aca="1" ref="AC279" ca="1">SumCellsByColor($B279:$U279,AC$2)</f>
        <v>0</v>
      </c>
      <c r="AD279" cm="1">
        <f t="array" aca="1" ref="AD279" ca="1">IFERROR(SumCellsByColor($B279:$U279,AD$2), 0)</f>
        <v>0</v>
      </c>
      <c r="AE279" t="e" cm="1">
        <f t="array" aca="1" ref="AE279" ca="1">SumCellsByColor($B279:$U279,AE$2)</f>
        <v>#VALUE!</v>
      </c>
      <c r="AF279">
        <f t="shared" ca="1" si="34"/>
        <v>0.24613807245386193</v>
      </c>
      <c r="AG279">
        <f t="shared" ca="1" si="35"/>
        <v>0.63362952836637043</v>
      </c>
      <c r="AH279">
        <f t="shared" ca="1" si="36"/>
        <v>0.24613807245386193</v>
      </c>
      <c r="AI279">
        <f t="shared" ca="1" si="37"/>
        <v>0.63362952836637043</v>
      </c>
      <c r="AJ279">
        <f t="shared" ca="1" si="38"/>
        <v>0</v>
      </c>
      <c r="AK279">
        <f t="shared" si="39"/>
        <v>0</v>
      </c>
    </row>
    <row r="280" spans="1:37">
      <c r="A280" s="2" t="s">
        <v>395</v>
      </c>
      <c r="B280" s="3" t="s">
        <v>636</v>
      </c>
      <c r="C280" s="3">
        <v>13866971</v>
      </c>
      <c r="D280" t="e">
        <v>#N/A</v>
      </c>
      <c r="E280" t="e">
        <v>#N/A</v>
      </c>
      <c r="F280" t="e">
        <v>#N/A</v>
      </c>
      <c r="G280" t="e">
        <v>#N/A</v>
      </c>
      <c r="H280" t="e">
        <v>#N/A</v>
      </c>
      <c r="I280" t="e">
        <v>#N/A</v>
      </c>
      <c r="J280" t="e">
        <v>#N/A</v>
      </c>
      <c r="K280" t="e">
        <v>#N/A</v>
      </c>
      <c r="L280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U280" t="e">
        <v>#N/A</v>
      </c>
      <c r="V280">
        <v>11.71</v>
      </c>
      <c r="W280">
        <v>13866971</v>
      </c>
      <c r="X280">
        <f t="shared" si="32"/>
        <v>13866971</v>
      </c>
      <c r="Y280">
        <f t="shared" si="33"/>
        <v>0</v>
      </c>
      <c r="Z280" cm="1">
        <f t="array" aca="1" ref="Z280" ca="1">SumCellsByColor($B280:$U280,Z$2)</f>
        <v>13866971</v>
      </c>
      <c r="AA280" cm="1">
        <f t="array" aca="1" ref="AA280" ca="1">SumCellsByColor($B280:$U280,AA$2)</f>
        <v>0</v>
      </c>
      <c r="AB280" cm="1">
        <f t="array" aca="1" ref="AB280" ca="1">SumCellsByColor($B280:$U280,AB$2)</f>
        <v>0</v>
      </c>
      <c r="AC280" cm="1">
        <f t="array" aca="1" ref="AC280" ca="1">SumCellsByColor($B280:$U280,AC$2)</f>
        <v>0</v>
      </c>
      <c r="AD280" cm="1">
        <f t="array" aca="1" ref="AD280" ca="1">IFERROR(SumCellsByColor($B280:$U280,AD$2), 0)</f>
        <v>0</v>
      </c>
      <c r="AE280" t="e" cm="1">
        <f t="array" aca="1" ref="AE280" ca="1">SumCellsByColor($B280:$U280,AE$2)</f>
        <v>#VALUE!</v>
      </c>
      <c r="AF280">
        <f t="shared" ca="1" si="34"/>
        <v>0</v>
      </c>
      <c r="AG280">
        <f t="shared" ca="1" si="35"/>
        <v>1</v>
      </c>
      <c r="AH280">
        <f t="shared" ca="1" si="36"/>
        <v>0</v>
      </c>
      <c r="AI280">
        <f t="shared" ca="1" si="37"/>
        <v>1</v>
      </c>
      <c r="AJ280">
        <f t="shared" ca="1" si="38"/>
        <v>0</v>
      </c>
      <c r="AK280">
        <f t="shared" si="39"/>
        <v>0</v>
      </c>
    </row>
    <row r="281" spans="1:37">
      <c r="A281" s="2" t="s">
        <v>396</v>
      </c>
      <c r="B281" s="3" t="s">
        <v>636</v>
      </c>
      <c r="C281" s="3">
        <v>2360500</v>
      </c>
      <c r="D281" t="e">
        <v>#N/A</v>
      </c>
      <c r="E281" t="e">
        <v>#N/A</v>
      </c>
      <c r="F281" s="5" t="s">
        <v>23</v>
      </c>
      <c r="G281" s="5">
        <v>1853800</v>
      </c>
      <c r="H281" t="e">
        <v>#N/A</v>
      </c>
      <c r="I281" t="e">
        <v>#N/A</v>
      </c>
      <c r="J281" t="e">
        <v>#N/A</v>
      </c>
      <c r="K281" t="e">
        <v>#N/A</v>
      </c>
      <c r="L281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>
        <v>10.48</v>
      </c>
      <c r="W281">
        <v>5221500</v>
      </c>
      <c r="X281">
        <f t="shared" si="32"/>
        <v>4214300</v>
      </c>
      <c r="Y281">
        <f t="shared" si="33"/>
        <v>1007200</v>
      </c>
      <c r="Z281" cm="1">
        <f t="array" aca="1" ref="Z281" ca="1">SumCellsByColor($B281:$U281,Z$2)</f>
        <v>2360500</v>
      </c>
      <c r="AA281" cm="1">
        <f t="array" aca="1" ref="AA281" ca="1">SumCellsByColor($B281:$U281,AA$2)</f>
        <v>0</v>
      </c>
      <c r="AB281" cm="1">
        <f t="array" aca="1" ref="AB281" ca="1">SumCellsByColor($B281:$U281,AB$2)</f>
        <v>1853800</v>
      </c>
      <c r="AC281" cm="1">
        <f t="array" aca="1" ref="AC281" ca="1">SumCellsByColor($B281:$U281,AC$2)</f>
        <v>0</v>
      </c>
      <c r="AD281" cm="1">
        <f t="array" aca="1" ref="AD281" ca="1">IFERROR(SumCellsByColor($B281:$U281,AD$2), 0)</f>
        <v>0</v>
      </c>
      <c r="AE281" t="e" cm="1">
        <f t="array" aca="1" ref="AE281" ca="1">SumCellsByColor($B281:$U281,AE$2)</f>
        <v>#VALUE!</v>
      </c>
      <c r="AF281">
        <f t="shared" ca="1" si="34"/>
        <v>0.43988325463303513</v>
      </c>
      <c r="AG281">
        <f t="shared" ca="1" si="35"/>
        <v>0.56011674536696487</v>
      </c>
      <c r="AH281">
        <f t="shared" ca="1" si="36"/>
        <v>0.43988325463303513</v>
      </c>
      <c r="AI281">
        <f t="shared" ca="1" si="37"/>
        <v>0.56011674536696487</v>
      </c>
      <c r="AJ281">
        <f t="shared" ca="1" si="38"/>
        <v>0</v>
      </c>
      <c r="AK281">
        <f t="shared" si="39"/>
        <v>0</v>
      </c>
    </row>
    <row r="282" spans="1:37">
      <c r="A282" s="2" t="s">
        <v>397</v>
      </c>
      <c r="B282" s="3" t="s">
        <v>636</v>
      </c>
      <c r="C282" s="3">
        <v>7798100</v>
      </c>
      <c r="D282" t="e">
        <v>#N/A</v>
      </c>
      <c r="E282" t="e">
        <v>#N/A</v>
      </c>
      <c r="F282" s="6" t="s">
        <v>770</v>
      </c>
      <c r="G282" s="6">
        <v>4184000</v>
      </c>
      <c r="H282" t="s">
        <v>52</v>
      </c>
      <c r="I282">
        <v>2663200</v>
      </c>
      <c r="J282" t="e">
        <v>#N/A</v>
      </c>
      <c r="K282" t="e">
        <v>#N/A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>
        <v>26.36</v>
      </c>
      <c r="W282">
        <v>14645300</v>
      </c>
      <c r="X282">
        <f t="shared" si="32"/>
        <v>14645300</v>
      </c>
      <c r="Y282">
        <f t="shared" si="33"/>
        <v>0</v>
      </c>
      <c r="Z282" cm="1">
        <f t="array" aca="1" ref="Z282" ca="1">SumCellsByColor($B282:$U282,Z$2)</f>
        <v>7798100</v>
      </c>
      <c r="AA282" cm="1">
        <f t="array" aca="1" ref="AA282" ca="1">SumCellsByColor($B282:$U282,AA$2)</f>
        <v>0</v>
      </c>
      <c r="AB282" cm="1">
        <f t="array" aca="1" ref="AB282" ca="1">SumCellsByColor($B282:$U282,AB$2)</f>
        <v>0</v>
      </c>
      <c r="AC282" cm="1">
        <f t="array" aca="1" ref="AC282" ca="1">SumCellsByColor($B282:$U282,AC$2)</f>
        <v>4184000</v>
      </c>
      <c r="AD282" cm="1">
        <f t="array" aca="1" ref="AD282" ca="1">IFERROR(SumCellsByColor($B282:$U282,AD$2), 0)</f>
        <v>0</v>
      </c>
      <c r="AE282" t="e" cm="1">
        <f t="array" aca="1" ref="AE282" ca="1">SumCellsByColor($B282:$U282,AE$2)</f>
        <v>#VALUE!</v>
      </c>
      <c r="AF282">
        <f t="shared" ca="1" si="34"/>
        <v>0</v>
      </c>
      <c r="AG282">
        <f t="shared" ca="1" si="35"/>
        <v>0.53246434009545729</v>
      </c>
      <c r="AH282">
        <f t="shared" ca="1" si="36"/>
        <v>0.28568892409168811</v>
      </c>
      <c r="AI282">
        <f t="shared" ca="1" si="37"/>
        <v>0.53246434009545729</v>
      </c>
      <c r="AJ282">
        <f t="shared" ca="1" si="38"/>
        <v>0</v>
      </c>
      <c r="AK282">
        <f t="shared" si="39"/>
        <v>0</v>
      </c>
    </row>
    <row r="283" spans="1:37">
      <c r="A283" s="2" t="s">
        <v>398</v>
      </c>
      <c r="B283" t="e">
        <v>#N/A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>
        <v>17.690000000000001</v>
      </c>
      <c r="W283">
        <v>5495838</v>
      </c>
      <c r="X283">
        <f t="shared" si="32"/>
        <v>0</v>
      </c>
      <c r="Y283">
        <f t="shared" si="33"/>
        <v>5495838</v>
      </c>
      <c r="Z283" cm="1">
        <f t="array" aca="1" ref="Z283" ca="1">SumCellsByColor($B283:$U283,Z$2)</f>
        <v>0</v>
      </c>
      <c r="AA283" cm="1">
        <f t="array" aca="1" ref="AA283" ca="1">SumCellsByColor($B283:$U283,AA$2)</f>
        <v>0</v>
      </c>
      <c r="AB283" cm="1">
        <f t="array" aca="1" ref="AB283" ca="1">SumCellsByColor($B283:$U283,AB$2)</f>
        <v>0</v>
      </c>
      <c r="AC283" cm="1">
        <f t="array" aca="1" ref="AC283" ca="1">SumCellsByColor($B283:$U283,AC$2)</f>
        <v>0</v>
      </c>
      <c r="AD283" cm="1">
        <f t="array" aca="1" ref="AD283" ca="1">IFERROR(SumCellsByColor($B283:$U283,AD$2), 0)</f>
        <v>0</v>
      </c>
      <c r="AE283" t="e" cm="1">
        <f t="array" aca="1" ref="AE283" ca="1">SumCellsByColor($B283:$U283,AE$2)</f>
        <v>#VALUE!</v>
      </c>
      <c r="AF283" t="e">
        <f t="shared" ca="1" si="34"/>
        <v>#DIV/0!</v>
      </c>
      <c r="AG283" t="e">
        <f t="shared" ca="1" si="35"/>
        <v>#DIV/0!</v>
      </c>
      <c r="AH283" t="e">
        <f t="shared" ca="1" si="36"/>
        <v>#DIV/0!</v>
      </c>
      <c r="AI283" t="e">
        <f t="shared" ca="1" si="37"/>
        <v>#DIV/0!</v>
      </c>
      <c r="AJ283" t="e">
        <f t="shared" ca="1" si="38"/>
        <v>#DIV/0!</v>
      </c>
      <c r="AK283">
        <f t="shared" si="39"/>
        <v>1</v>
      </c>
    </row>
    <row r="284" spans="1:37">
      <c r="A284" s="2" t="s">
        <v>399</v>
      </c>
      <c r="B284" s="3" t="s">
        <v>636</v>
      </c>
      <c r="C284" s="3">
        <v>318706</v>
      </c>
      <c r="D284" t="e">
        <v>#N/A</v>
      </c>
      <c r="E284" t="e">
        <v>#N/A</v>
      </c>
      <c r="F284" s="5" t="s">
        <v>23</v>
      </c>
      <c r="G284" s="5">
        <v>173823</v>
      </c>
      <c r="H284" t="s">
        <v>47</v>
      </c>
      <c r="I284">
        <v>142889</v>
      </c>
      <c r="J284" t="s">
        <v>63</v>
      </c>
      <c r="K284">
        <v>414276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>
        <v>51.27</v>
      </c>
      <c r="W284">
        <v>1049694</v>
      </c>
      <c r="X284">
        <f t="shared" si="32"/>
        <v>1049694</v>
      </c>
      <c r="Y284">
        <f t="shared" si="33"/>
        <v>0</v>
      </c>
      <c r="Z284" cm="1">
        <f t="array" aca="1" ref="Z284" ca="1">SumCellsByColor($B284:$U284,Z$2)</f>
        <v>318706</v>
      </c>
      <c r="AA284" cm="1">
        <f t="array" aca="1" ref="AA284" ca="1">SumCellsByColor($B284:$U284,AA$2)</f>
        <v>0</v>
      </c>
      <c r="AB284" cm="1">
        <f t="array" aca="1" ref="AB284" ca="1">SumCellsByColor($B284:$U284,AB$2)</f>
        <v>173823</v>
      </c>
      <c r="AC284" cm="1">
        <f t="array" aca="1" ref="AC284" ca="1">SumCellsByColor($B284:$U284,AC$2)</f>
        <v>0</v>
      </c>
      <c r="AD284" cm="1">
        <f t="array" aca="1" ref="AD284" ca="1">IFERROR(SumCellsByColor($B284:$U284,AD$2), 0)</f>
        <v>0</v>
      </c>
      <c r="AE284" t="e" cm="1">
        <f t="array" aca="1" ref="AE284" ca="1">SumCellsByColor($B284:$U284,AE$2)</f>
        <v>#VALUE!</v>
      </c>
      <c r="AF284">
        <f t="shared" ca="1" si="34"/>
        <v>0.16559397310073221</v>
      </c>
      <c r="AG284">
        <f t="shared" ca="1" si="35"/>
        <v>0.3036180067714972</v>
      </c>
      <c r="AH284">
        <f t="shared" ca="1" si="36"/>
        <v>0.16559397310073221</v>
      </c>
      <c r="AI284">
        <f t="shared" ca="1" si="37"/>
        <v>0.3036180067714972</v>
      </c>
      <c r="AJ284">
        <f t="shared" ca="1" si="38"/>
        <v>0</v>
      </c>
      <c r="AK284">
        <f t="shared" si="39"/>
        <v>0</v>
      </c>
    </row>
    <row r="285" spans="1:37">
      <c r="A285" s="2" t="s">
        <v>400</v>
      </c>
      <c r="B285" s="3" t="s">
        <v>636</v>
      </c>
      <c r="C285" s="3">
        <v>32376000</v>
      </c>
      <c r="D285" t="e">
        <v>#N/A</v>
      </c>
      <c r="E285" t="e">
        <v>#N/A</v>
      </c>
      <c r="F285" t="s">
        <v>7</v>
      </c>
      <c r="G285">
        <v>4837000</v>
      </c>
      <c r="H285" t="e">
        <v>#N/A</v>
      </c>
      <c r="I285" t="e">
        <v>#N/A</v>
      </c>
      <c r="J285" t="e">
        <v>#N/A</v>
      </c>
      <c r="K285" t="e">
        <v>#N/A</v>
      </c>
      <c r="L285" t="e">
        <v>#N/A</v>
      </c>
      <c r="M285" t="e">
        <v>#N/A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U285" t="e">
        <v>#N/A</v>
      </c>
      <c r="V285">
        <v>6.86</v>
      </c>
      <c r="W285">
        <v>37213000</v>
      </c>
      <c r="X285">
        <f t="shared" si="32"/>
        <v>37213000</v>
      </c>
      <c r="Y285">
        <f t="shared" si="33"/>
        <v>0</v>
      </c>
      <c r="Z285" cm="1">
        <f t="array" aca="1" ref="Z285" ca="1">SumCellsByColor($B285:$U285,Z$2)</f>
        <v>32376000</v>
      </c>
      <c r="AA285" cm="1">
        <f t="array" aca="1" ref="AA285" ca="1">SumCellsByColor($B285:$U285,AA$2)</f>
        <v>0</v>
      </c>
      <c r="AB285" cm="1">
        <f t="array" aca="1" ref="AB285" ca="1">SumCellsByColor($B285:$U285,AB$2)</f>
        <v>0</v>
      </c>
      <c r="AC285" cm="1">
        <f t="array" aca="1" ref="AC285" ca="1">SumCellsByColor($B285:$U285,AC$2)</f>
        <v>0</v>
      </c>
      <c r="AD285" cm="1">
        <f t="array" aca="1" ref="AD285" ca="1">IFERROR(SumCellsByColor($B285:$U285,AD$2), 0)</f>
        <v>0</v>
      </c>
      <c r="AE285" t="e" cm="1">
        <f t="array" aca="1" ref="AE285" ca="1">SumCellsByColor($B285:$U285,AE$2)</f>
        <v>#VALUE!</v>
      </c>
      <c r="AF285">
        <f t="shared" ca="1" si="34"/>
        <v>0</v>
      </c>
      <c r="AG285">
        <f t="shared" ca="1" si="35"/>
        <v>0.87001854190739791</v>
      </c>
      <c r="AH285" t="str">
        <f t="shared" ca="1" si="36"/>
        <v>#N/A</v>
      </c>
      <c r="AI285">
        <f t="shared" ca="1" si="37"/>
        <v>0.87001854190739791</v>
      </c>
      <c r="AJ285">
        <f t="shared" ca="1" si="38"/>
        <v>1</v>
      </c>
      <c r="AK285">
        <f t="shared" si="39"/>
        <v>0</v>
      </c>
    </row>
    <row r="286" spans="1:37">
      <c r="A286" s="2" t="s">
        <v>401</v>
      </c>
      <c r="B286" t="e">
        <v>#N/A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  <c r="H286" t="e">
        <v>#N/A</v>
      </c>
      <c r="I286" t="e">
        <v>#N/A</v>
      </c>
      <c r="J286" t="e">
        <v>#N/A</v>
      </c>
      <c r="K286" t="e">
        <v>#N/A</v>
      </c>
      <c r="L286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>
        <v>22.52</v>
      </c>
      <c r="W286">
        <v>12517900</v>
      </c>
      <c r="X286">
        <f t="shared" si="32"/>
        <v>0</v>
      </c>
      <c r="Y286">
        <f t="shared" si="33"/>
        <v>12517900</v>
      </c>
      <c r="Z286" cm="1">
        <f t="array" aca="1" ref="Z286" ca="1">SumCellsByColor($B286:$U286,Z$2)</f>
        <v>0</v>
      </c>
      <c r="AA286" cm="1">
        <f t="array" aca="1" ref="AA286" ca="1">SumCellsByColor($B286:$U286,AA$2)</f>
        <v>0</v>
      </c>
      <c r="AB286" cm="1">
        <f t="array" aca="1" ref="AB286" ca="1">SumCellsByColor($B286:$U286,AB$2)</f>
        <v>0</v>
      </c>
      <c r="AC286" cm="1">
        <f t="array" aca="1" ref="AC286" ca="1">SumCellsByColor($B286:$U286,AC$2)</f>
        <v>0</v>
      </c>
      <c r="AD286" cm="1">
        <f t="array" aca="1" ref="AD286" ca="1">IFERROR(SumCellsByColor($B286:$U286,AD$2), 0)</f>
        <v>0</v>
      </c>
      <c r="AE286" t="e" cm="1">
        <f t="array" aca="1" ref="AE286" ca="1">SumCellsByColor($B286:$U286,AE$2)</f>
        <v>#VALUE!</v>
      </c>
      <c r="AF286" t="e">
        <f t="shared" ca="1" si="34"/>
        <v>#DIV/0!</v>
      </c>
      <c r="AG286" t="e">
        <f t="shared" ca="1" si="35"/>
        <v>#DIV/0!</v>
      </c>
      <c r="AH286" t="e">
        <f t="shared" ca="1" si="36"/>
        <v>#DIV/0!</v>
      </c>
      <c r="AI286" t="e">
        <f t="shared" ca="1" si="37"/>
        <v>#DIV/0!</v>
      </c>
      <c r="AJ286" t="e">
        <f t="shared" ca="1" si="38"/>
        <v>#DIV/0!</v>
      </c>
      <c r="AK286">
        <f t="shared" si="39"/>
        <v>1</v>
      </c>
    </row>
    <row r="287" spans="1:37">
      <c r="A287" s="2" t="s">
        <v>402</v>
      </c>
      <c r="B287" s="3" t="s">
        <v>636</v>
      </c>
      <c r="C287" s="3">
        <v>43243000</v>
      </c>
      <c r="D287" t="e">
        <v>#N/A</v>
      </c>
      <c r="E287" t="e">
        <v>#N/A</v>
      </c>
      <c r="F287" t="e">
        <v>#N/A</v>
      </c>
      <c r="G287" t="e">
        <v>#N/A</v>
      </c>
      <c r="H287" t="e">
        <v>#N/A</v>
      </c>
      <c r="I287" t="e">
        <v>#N/A</v>
      </c>
      <c r="J287" t="e">
        <v>#N/A</v>
      </c>
      <c r="K287" t="e">
        <v>#N/A</v>
      </c>
      <c r="L287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>
        <v>9.15</v>
      </c>
      <c r="W287">
        <v>43243000</v>
      </c>
      <c r="X287">
        <f t="shared" si="32"/>
        <v>43243000</v>
      </c>
      <c r="Y287">
        <f t="shared" si="33"/>
        <v>0</v>
      </c>
      <c r="Z287" cm="1">
        <f t="array" aca="1" ref="Z287" ca="1">SumCellsByColor($B287:$U287,Z$2)</f>
        <v>43243000</v>
      </c>
      <c r="AA287" cm="1">
        <f t="array" aca="1" ref="AA287" ca="1">SumCellsByColor($B287:$U287,AA$2)</f>
        <v>0</v>
      </c>
      <c r="AB287" cm="1">
        <f t="array" aca="1" ref="AB287" ca="1">SumCellsByColor($B287:$U287,AB$2)</f>
        <v>0</v>
      </c>
      <c r="AC287" cm="1">
        <f t="array" aca="1" ref="AC287" ca="1">SumCellsByColor($B287:$U287,AC$2)</f>
        <v>0</v>
      </c>
      <c r="AD287" cm="1">
        <f t="array" aca="1" ref="AD287" ca="1">IFERROR(SumCellsByColor($B287:$U287,AD$2), 0)</f>
        <v>0</v>
      </c>
      <c r="AE287" t="e" cm="1">
        <f t="array" aca="1" ref="AE287" ca="1">SumCellsByColor($B287:$U287,AE$2)</f>
        <v>#VALUE!</v>
      </c>
      <c r="AF287">
        <f t="shared" ca="1" si="34"/>
        <v>0</v>
      </c>
      <c r="AG287">
        <f t="shared" ca="1" si="35"/>
        <v>1</v>
      </c>
      <c r="AH287">
        <f t="shared" ca="1" si="36"/>
        <v>0</v>
      </c>
      <c r="AI287">
        <f t="shared" ca="1" si="37"/>
        <v>1</v>
      </c>
      <c r="AJ287">
        <f t="shared" ca="1" si="38"/>
        <v>0</v>
      </c>
      <c r="AK287">
        <f t="shared" si="39"/>
        <v>0</v>
      </c>
    </row>
    <row r="288" spans="1:37">
      <c r="A288" s="2" t="s">
        <v>403</v>
      </c>
      <c r="B288" s="3" t="s">
        <v>636</v>
      </c>
      <c r="C288" s="3">
        <v>2479252</v>
      </c>
      <c r="D288" t="e">
        <v>#N/A</v>
      </c>
      <c r="E288" t="e">
        <v>#N/A</v>
      </c>
      <c r="F288" t="e">
        <v>#N/A</v>
      </c>
      <c r="G288" t="e">
        <v>#N/A</v>
      </c>
      <c r="H288" t="e">
        <v>#N/A</v>
      </c>
      <c r="I288" t="e">
        <v>#N/A</v>
      </c>
      <c r="J288" t="e">
        <v>#N/A</v>
      </c>
      <c r="K288" t="e">
        <v>#N/A</v>
      </c>
      <c r="L288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>
        <v>37.549999999999997</v>
      </c>
      <c r="W288">
        <v>2479252</v>
      </c>
      <c r="X288">
        <f t="shared" si="32"/>
        <v>2479252</v>
      </c>
      <c r="Y288">
        <f t="shared" si="33"/>
        <v>0</v>
      </c>
      <c r="Z288" cm="1">
        <f t="array" aca="1" ref="Z288" ca="1">SumCellsByColor($B288:$U288,Z$2)</f>
        <v>2479252</v>
      </c>
      <c r="AA288" cm="1">
        <f t="array" aca="1" ref="AA288" ca="1">SumCellsByColor($B288:$U288,AA$2)</f>
        <v>0</v>
      </c>
      <c r="AB288" cm="1">
        <f t="array" aca="1" ref="AB288" ca="1">SumCellsByColor($B288:$U288,AB$2)</f>
        <v>0</v>
      </c>
      <c r="AC288" cm="1">
        <f t="array" aca="1" ref="AC288" ca="1">SumCellsByColor($B288:$U288,AC$2)</f>
        <v>0</v>
      </c>
      <c r="AD288" cm="1">
        <f t="array" aca="1" ref="AD288" ca="1">IFERROR(SumCellsByColor($B288:$U288,AD$2), 0)</f>
        <v>0</v>
      </c>
      <c r="AE288" t="e" cm="1">
        <f t="array" aca="1" ref="AE288" ca="1">SumCellsByColor($B288:$U288,AE$2)</f>
        <v>#VALUE!</v>
      </c>
      <c r="AF288">
        <f t="shared" ca="1" si="34"/>
        <v>0</v>
      </c>
      <c r="AG288">
        <f t="shared" ca="1" si="35"/>
        <v>1</v>
      </c>
      <c r="AH288">
        <f t="shared" ca="1" si="36"/>
        <v>0</v>
      </c>
      <c r="AI288">
        <f t="shared" ca="1" si="37"/>
        <v>1</v>
      </c>
      <c r="AJ288">
        <f t="shared" ca="1" si="38"/>
        <v>0</v>
      </c>
      <c r="AK288">
        <f t="shared" si="39"/>
        <v>0</v>
      </c>
    </row>
    <row r="289" spans="1:37">
      <c r="A289" s="2" t="s">
        <v>404</v>
      </c>
      <c r="B289" s="3" t="s">
        <v>636</v>
      </c>
      <c r="C289" s="3">
        <v>3738412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>
        <v>26.19</v>
      </c>
      <c r="W289">
        <v>3738412</v>
      </c>
      <c r="X289">
        <f t="shared" si="32"/>
        <v>3738412</v>
      </c>
      <c r="Y289">
        <f t="shared" si="33"/>
        <v>0</v>
      </c>
      <c r="Z289" cm="1">
        <f t="array" aca="1" ref="Z289" ca="1">SumCellsByColor($B289:$U289,Z$2)</f>
        <v>3738412</v>
      </c>
      <c r="AA289" cm="1">
        <f t="array" aca="1" ref="AA289" ca="1">SumCellsByColor($B289:$U289,AA$2)</f>
        <v>0</v>
      </c>
      <c r="AB289" cm="1">
        <f t="array" aca="1" ref="AB289" ca="1">SumCellsByColor($B289:$U289,AB$2)</f>
        <v>0</v>
      </c>
      <c r="AC289" cm="1">
        <f t="array" aca="1" ref="AC289" ca="1">SumCellsByColor($B289:$U289,AC$2)</f>
        <v>0</v>
      </c>
      <c r="AD289" cm="1">
        <f t="array" aca="1" ref="AD289" ca="1">IFERROR(SumCellsByColor($B289:$U289,AD$2), 0)</f>
        <v>0</v>
      </c>
      <c r="AE289" t="e" cm="1">
        <f t="array" aca="1" ref="AE289" ca="1">SumCellsByColor($B289:$U289,AE$2)</f>
        <v>#VALUE!</v>
      </c>
      <c r="AF289">
        <f t="shared" ca="1" si="34"/>
        <v>0</v>
      </c>
      <c r="AG289">
        <f t="shared" ca="1" si="35"/>
        <v>1</v>
      </c>
      <c r="AH289">
        <f t="shared" ca="1" si="36"/>
        <v>0</v>
      </c>
      <c r="AI289">
        <f t="shared" ca="1" si="37"/>
        <v>1</v>
      </c>
      <c r="AJ289">
        <f t="shared" ca="1" si="38"/>
        <v>0</v>
      </c>
      <c r="AK289">
        <f t="shared" si="39"/>
        <v>0</v>
      </c>
    </row>
    <row r="290" spans="1:37">
      <c r="A290" s="2" t="s">
        <v>405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>
        <v>33.68</v>
      </c>
      <c r="W290">
        <v>2319507</v>
      </c>
      <c r="X290">
        <f t="shared" si="32"/>
        <v>0</v>
      </c>
      <c r="Y290">
        <f t="shared" si="33"/>
        <v>2319507</v>
      </c>
      <c r="Z290" cm="1">
        <f t="array" aca="1" ref="Z290" ca="1">SumCellsByColor($B290:$U290,Z$2)</f>
        <v>0</v>
      </c>
      <c r="AA290" cm="1">
        <f t="array" aca="1" ref="AA290" ca="1">SumCellsByColor($B290:$U290,AA$2)</f>
        <v>0</v>
      </c>
      <c r="AB290" cm="1">
        <f t="array" aca="1" ref="AB290" ca="1">SumCellsByColor($B290:$U290,AB$2)</f>
        <v>0</v>
      </c>
      <c r="AC290" cm="1">
        <f t="array" aca="1" ref="AC290" ca="1">SumCellsByColor($B290:$U290,AC$2)</f>
        <v>0</v>
      </c>
      <c r="AD290" cm="1">
        <f t="array" aca="1" ref="AD290" ca="1">IFERROR(SumCellsByColor($B290:$U290,AD$2), 0)</f>
        <v>0</v>
      </c>
      <c r="AE290" t="e" cm="1">
        <f t="array" aca="1" ref="AE290" ca="1">SumCellsByColor($B290:$U290,AE$2)</f>
        <v>#VALUE!</v>
      </c>
      <c r="AF290" t="e">
        <f t="shared" ca="1" si="34"/>
        <v>#DIV/0!</v>
      </c>
      <c r="AG290" t="e">
        <f t="shared" ca="1" si="35"/>
        <v>#DIV/0!</v>
      </c>
      <c r="AH290" t="e">
        <f t="shared" ca="1" si="36"/>
        <v>#DIV/0!</v>
      </c>
      <c r="AI290" t="e">
        <f t="shared" ca="1" si="37"/>
        <v>#DIV/0!</v>
      </c>
      <c r="AJ290" t="e">
        <f t="shared" ca="1" si="38"/>
        <v>#DIV/0!</v>
      </c>
      <c r="AK290">
        <f t="shared" si="39"/>
        <v>1</v>
      </c>
    </row>
    <row r="291" spans="1:37">
      <c r="A291" s="2" t="s">
        <v>406</v>
      </c>
      <c r="B291" s="3" t="s">
        <v>636</v>
      </c>
      <c r="C291" s="3">
        <v>1526530</v>
      </c>
      <c r="D291" t="e">
        <v>#N/A</v>
      </c>
      <c r="E291" t="e">
        <v>#N/A</v>
      </c>
      <c r="F291" t="e">
        <v>#N/A</v>
      </c>
      <c r="G291" t="e">
        <v>#N/A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>
        <v>33.299999999999997</v>
      </c>
      <c r="W291">
        <v>1526530</v>
      </c>
      <c r="X291">
        <f t="shared" si="32"/>
        <v>1526530</v>
      </c>
      <c r="Y291">
        <f t="shared" si="33"/>
        <v>0</v>
      </c>
      <c r="Z291" cm="1">
        <f t="array" aca="1" ref="Z291" ca="1">SumCellsByColor($B291:$U291,Z$2)</f>
        <v>1526530</v>
      </c>
      <c r="AA291" cm="1">
        <f t="array" aca="1" ref="AA291" ca="1">SumCellsByColor($B291:$U291,AA$2)</f>
        <v>0</v>
      </c>
      <c r="AB291" cm="1">
        <f t="array" aca="1" ref="AB291" ca="1">SumCellsByColor($B291:$U291,AB$2)</f>
        <v>0</v>
      </c>
      <c r="AC291" cm="1">
        <f t="array" aca="1" ref="AC291" ca="1">SumCellsByColor($B291:$U291,AC$2)</f>
        <v>0</v>
      </c>
      <c r="AD291" cm="1">
        <f t="array" aca="1" ref="AD291" ca="1">IFERROR(SumCellsByColor($B291:$U291,AD$2), 0)</f>
        <v>0</v>
      </c>
      <c r="AE291" t="e" cm="1">
        <f t="array" aca="1" ref="AE291" ca="1">SumCellsByColor($B291:$U291,AE$2)</f>
        <v>#VALUE!</v>
      </c>
      <c r="AF291">
        <f t="shared" ca="1" si="34"/>
        <v>0</v>
      </c>
      <c r="AG291">
        <f t="shared" ca="1" si="35"/>
        <v>1</v>
      </c>
      <c r="AH291">
        <f t="shared" ca="1" si="36"/>
        <v>0</v>
      </c>
      <c r="AI291">
        <f t="shared" ca="1" si="37"/>
        <v>1</v>
      </c>
      <c r="AJ291">
        <f t="shared" ca="1" si="38"/>
        <v>0</v>
      </c>
      <c r="AK291">
        <f t="shared" si="39"/>
        <v>0</v>
      </c>
    </row>
    <row r="292" spans="1:37">
      <c r="A292" s="2" t="s">
        <v>407</v>
      </c>
      <c r="B292" s="3" t="s">
        <v>636</v>
      </c>
      <c r="C292" s="3">
        <v>22390000</v>
      </c>
      <c r="D292" t="e">
        <v>#N/A</v>
      </c>
      <c r="E292" t="e">
        <v>#N/A</v>
      </c>
      <c r="F292" t="e">
        <v>#N/A</v>
      </c>
      <c r="G292" t="e">
        <v>#N/A</v>
      </c>
      <c r="H292" t="e">
        <v>#N/A</v>
      </c>
      <c r="I292" t="e">
        <v>#N/A</v>
      </c>
      <c r="J292" t="e">
        <v>#N/A</v>
      </c>
      <c r="K292" t="e">
        <v>#N/A</v>
      </c>
      <c r="L29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>
        <v>8.9499999999999993</v>
      </c>
      <c r="W292">
        <v>22390000</v>
      </c>
      <c r="X292">
        <f t="shared" si="32"/>
        <v>22390000</v>
      </c>
      <c r="Y292">
        <f t="shared" si="33"/>
        <v>0</v>
      </c>
      <c r="Z292" cm="1">
        <f t="array" aca="1" ref="Z292" ca="1">SumCellsByColor($B292:$U292,Z$2)</f>
        <v>22390000</v>
      </c>
      <c r="AA292" cm="1">
        <f t="array" aca="1" ref="AA292" ca="1">SumCellsByColor($B292:$U292,AA$2)</f>
        <v>0</v>
      </c>
      <c r="AB292" cm="1">
        <f t="array" aca="1" ref="AB292" ca="1">SumCellsByColor($B292:$U292,AB$2)</f>
        <v>0</v>
      </c>
      <c r="AC292" cm="1">
        <f t="array" aca="1" ref="AC292" ca="1">SumCellsByColor($B292:$U292,AC$2)</f>
        <v>0</v>
      </c>
      <c r="AD292" cm="1">
        <f t="array" aca="1" ref="AD292" ca="1">IFERROR(SumCellsByColor($B292:$U292,AD$2), 0)</f>
        <v>0</v>
      </c>
      <c r="AE292" t="e" cm="1">
        <f t="array" aca="1" ref="AE292" ca="1">SumCellsByColor($B292:$U292,AE$2)</f>
        <v>#VALUE!</v>
      </c>
      <c r="AF292">
        <f t="shared" ca="1" si="34"/>
        <v>0</v>
      </c>
      <c r="AG292">
        <f t="shared" ca="1" si="35"/>
        <v>1</v>
      </c>
      <c r="AH292">
        <f t="shared" ca="1" si="36"/>
        <v>0</v>
      </c>
      <c r="AI292">
        <f t="shared" ca="1" si="37"/>
        <v>1</v>
      </c>
      <c r="AJ292">
        <f t="shared" ca="1" si="38"/>
        <v>0</v>
      </c>
      <c r="AK292">
        <f t="shared" si="39"/>
        <v>0</v>
      </c>
    </row>
    <row r="293" spans="1:37">
      <c r="A293" s="2" t="s">
        <v>408</v>
      </c>
      <c r="B293" s="3" t="s">
        <v>636</v>
      </c>
      <c r="C293" s="3">
        <v>60242000</v>
      </c>
      <c r="D293" t="e">
        <v>#N/A</v>
      </c>
      <c r="E293" t="e">
        <v>#N/A</v>
      </c>
      <c r="F293" s="10" t="s">
        <v>33</v>
      </c>
      <c r="G293" s="10">
        <v>1569000</v>
      </c>
      <c r="H293" t="s">
        <v>771</v>
      </c>
      <c r="I293">
        <v>45000</v>
      </c>
      <c r="J293" t="s">
        <v>771</v>
      </c>
      <c r="K293">
        <v>1455000</v>
      </c>
      <c r="L293" t="s">
        <v>772</v>
      </c>
      <c r="M293">
        <v>0</v>
      </c>
      <c r="N293" t="e">
        <v>#N/A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>
        <v>8.69</v>
      </c>
      <c r="W293">
        <v>58596000</v>
      </c>
      <c r="X293">
        <f t="shared" si="32"/>
        <v>63311000</v>
      </c>
      <c r="Y293">
        <f t="shared" si="33"/>
        <v>-4715000</v>
      </c>
      <c r="Z293" cm="1">
        <f t="array" aca="1" ref="Z293" ca="1">SumCellsByColor($B293:$U293,Z$2)</f>
        <v>60242000</v>
      </c>
      <c r="AA293" cm="1">
        <f t="array" aca="1" ref="AA293" ca="1">SumCellsByColor($B293:$U293,AA$2)</f>
        <v>0</v>
      </c>
      <c r="AB293" cm="1">
        <f t="array" aca="1" ref="AB293" ca="1">SumCellsByColor($B293:$U293,AB$2)</f>
        <v>0</v>
      </c>
      <c r="AC293" cm="1">
        <f t="array" aca="1" ref="AC293" ca="1">SumCellsByColor($B293:$U293,AC$2)</f>
        <v>0</v>
      </c>
      <c r="AD293" cm="1">
        <f t="array" aca="1" ref="AD293" ca="1">IFERROR(SumCellsByColor($B293:$U293,AD$2), 0)</f>
        <v>1569000</v>
      </c>
      <c r="AE293" t="e" cm="1">
        <f t="array" aca="1" ref="AE293" ca="1">SumCellsByColor($B293:$U293,AE$2)</f>
        <v>#VALUE!</v>
      </c>
      <c r="AF293">
        <f t="shared" ca="1" si="34"/>
        <v>2.4782423275576126E-2</v>
      </c>
      <c r="AG293">
        <f t="shared" ca="1" si="35"/>
        <v>0.95152501145140655</v>
      </c>
      <c r="AH293">
        <f t="shared" ca="1" si="36"/>
        <v>2.4782423275576126E-2</v>
      </c>
      <c r="AI293">
        <f t="shared" ca="1" si="37"/>
        <v>0.95152501145140655</v>
      </c>
      <c r="AJ293">
        <f t="shared" ca="1" si="38"/>
        <v>0</v>
      </c>
      <c r="AK293">
        <f t="shared" si="39"/>
        <v>0</v>
      </c>
    </row>
    <row r="294" spans="1:37">
      <c r="A294" s="2" t="s">
        <v>410</v>
      </c>
      <c r="B294" s="3" t="s">
        <v>636</v>
      </c>
      <c r="C294" s="3">
        <v>6818000</v>
      </c>
      <c r="D294" t="e">
        <v>#N/A</v>
      </c>
      <c r="E294" t="e">
        <v>#N/A</v>
      </c>
      <c r="F294" s="10" t="s">
        <v>33</v>
      </c>
      <c r="G294" s="10">
        <v>2043000</v>
      </c>
      <c r="H294" s="5" t="s">
        <v>23</v>
      </c>
      <c r="I294" s="5">
        <v>1461000</v>
      </c>
      <c r="J294" t="s">
        <v>30</v>
      </c>
      <c r="K294">
        <v>1524000</v>
      </c>
      <c r="L294" t="e">
        <v>#N/A</v>
      </c>
      <c r="M294" t="e">
        <v>#N/A</v>
      </c>
      <c r="N294" t="e">
        <v>#N/A</v>
      </c>
      <c r="O294" t="e">
        <v>#N/A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>
        <v>6.8</v>
      </c>
      <c r="W294">
        <v>11652000</v>
      </c>
      <c r="X294">
        <f t="shared" si="32"/>
        <v>11846000</v>
      </c>
      <c r="Y294">
        <f t="shared" si="33"/>
        <v>-194000</v>
      </c>
      <c r="Z294" cm="1">
        <f t="array" aca="1" ref="Z294" ca="1">SumCellsByColor($B294:$U294,Z$2)</f>
        <v>6818000</v>
      </c>
      <c r="AA294" cm="1">
        <f t="array" aca="1" ref="AA294" ca="1">SumCellsByColor($B294:$U294,AA$2)</f>
        <v>0</v>
      </c>
      <c r="AB294" cm="1">
        <f t="array" aca="1" ref="AB294" ca="1">SumCellsByColor($B294:$U294,AB$2)</f>
        <v>1461000</v>
      </c>
      <c r="AC294" cm="1">
        <f t="array" aca="1" ref="AC294" ca="1">SumCellsByColor($B294:$U294,AC$2)</f>
        <v>0</v>
      </c>
      <c r="AD294" cm="1">
        <f t="array" aca="1" ref="AD294" ca="1">IFERROR(SumCellsByColor($B294:$U294,AD$2), 0)</f>
        <v>2043000</v>
      </c>
      <c r="AE294" t="e" cm="1">
        <f t="array" aca="1" ref="AE294" ca="1">SumCellsByColor($B294:$U294,AE$2)</f>
        <v>#VALUE!</v>
      </c>
      <c r="AF294">
        <f t="shared" ca="1" si="34"/>
        <v>0.29579604929934156</v>
      </c>
      <c r="AG294">
        <f t="shared" ca="1" si="35"/>
        <v>0.57555292925882151</v>
      </c>
      <c r="AH294">
        <f t="shared" ca="1" si="36"/>
        <v>0.29579604929934156</v>
      </c>
      <c r="AI294">
        <f t="shared" ca="1" si="37"/>
        <v>0.57555292925882151</v>
      </c>
      <c r="AJ294">
        <f t="shared" ca="1" si="38"/>
        <v>0</v>
      </c>
      <c r="AK294">
        <f t="shared" si="39"/>
        <v>0</v>
      </c>
    </row>
    <row r="295" spans="1:37">
      <c r="A295" s="2" t="s">
        <v>411</v>
      </c>
      <c r="B295" s="3" t="s">
        <v>636</v>
      </c>
      <c r="C295" s="3">
        <v>10441000</v>
      </c>
      <c r="D295" t="e">
        <v>#N/A</v>
      </c>
      <c r="E295" t="e">
        <v>#N/A</v>
      </c>
      <c r="F295" t="s">
        <v>63</v>
      </c>
      <c r="G295">
        <v>1109000</v>
      </c>
      <c r="H295" t="e">
        <v>#N/A</v>
      </c>
      <c r="I295" t="e">
        <v>#N/A</v>
      </c>
      <c r="J295" t="e">
        <v>#N/A</v>
      </c>
      <c r="K295" t="e">
        <v>#N/A</v>
      </c>
      <c r="L295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>
        <v>22.53</v>
      </c>
      <c r="W295">
        <v>3879000</v>
      </c>
      <c r="X295">
        <f t="shared" si="32"/>
        <v>11550000</v>
      </c>
      <c r="Y295">
        <f t="shared" si="33"/>
        <v>-7671000</v>
      </c>
      <c r="Z295" cm="1">
        <f t="array" aca="1" ref="Z295" ca="1">SumCellsByColor($B295:$U295,Z$2)</f>
        <v>10441000</v>
      </c>
      <c r="AA295" cm="1">
        <f t="array" aca="1" ref="AA295" ca="1">SumCellsByColor($B295:$U295,AA$2)</f>
        <v>0</v>
      </c>
      <c r="AB295" cm="1">
        <f t="array" aca="1" ref="AB295" ca="1">SumCellsByColor($B295:$U295,AB$2)</f>
        <v>0</v>
      </c>
      <c r="AC295" cm="1">
        <f t="array" aca="1" ref="AC295" ca="1">SumCellsByColor($B295:$U295,AC$2)</f>
        <v>0</v>
      </c>
      <c r="AD295" cm="1">
        <f t="array" aca="1" ref="AD295" ca="1">IFERROR(SumCellsByColor($B295:$U295,AD$2), 0)</f>
        <v>0</v>
      </c>
      <c r="AE295" t="e" cm="1">
        <f t="array" aca="1" ref="AE295" ca="1">SumCellsByColor($B295:$U295,AE$2)</f>
        <v>#VALUE!</v>
      </c>
      <c r="AF295">
        <f t="shared" ca="1" si="34"/>
        <v>0</v>
      </c>
      <c r="AG295">
        <f t="shared" ca="1" si="35"/>
        <v>0.903982683982684</v>
      </c>
      <c r="AH295" t="str">
        <f t="shared" ca="1" si="36"/>
        <v>#N/A</v>
      </c>
      <c r="AI295">
        <f t="shared" ca="1" si="37"/>
        <v>0.903982683982684</v>
      </c>
      <c r="AJ295">
        <f t="shared" ca="1" si="38"/>
        <v>1</v>
      </c>
      <c r="AK295">
        <f t="shared" si="39"/>
        <v>0</v>
      </c>
    </row>
    <row r="296" spans="1:37">
      <c r="A296" s="2" t="s">
        <v>412</v>
      </c>
      <c r="B296" s="4" t="s">
        <v>117</v>
      </c>
      <c r="C296" s="4">
        <v>10513000</v>
      </c>
      <c r="D296" t="e">
        <v>#N/A</v>
      </c>
      <c r="E296" t="e">
        <v>#N/A</v>
      </c>
      <c r="F296" s="5" t="s">
        <v>23</v>
      </c>
      <c r="G296" s="5">
        <v>2129000</v>
      </c>
      <c r="H296" t="s">
        <v>197</v>
      </c>
      <c r="I296">
        <v>0</v>
      </c>
      <c r="J296" t="e">
        <v>#N/A</v>
      </c>
      <c r="K296" t="e">
        <v>#N/A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>
        <v>10.8</v>
      </c>
      <c r="W296">
        <v>12642000</v>
      </c>
      <c r="X296">
        <f t="shared" si="32"/>
        <v>12642000</v>
      </c>
      <c r="Y296">
        <f t="shared" si="33"/>
        <v>0</v>
      </c>
      <c r="Z296" cm="1">
        <f t="array" aca="1" ref="Z296" ca="1">SumCellsByColor($B296:$U296,Z$2)</f>
        <v>0</v>
      </c>
      <c r="AA296" cm="1">
        <f t="array" aca="1" ref="AA296" ca="1">SumCellsByColor($B296:$U296,AA$2)</f>
        <v>10513000</v>
      </c>
      <c r="AB296" cm="1">
        <f t="array" aca="1" ref="AB296" ca="1">SumCellsByColor($B296:$U296,AB$2)</f>
        <v>2129000</v>
      </c>
      <c r="AC296" cm="1">
        <f t="array" aca="1" ref="AC296" ca="1">SumCellsByColor($B296:$U296,AC$2)</f>
        <v>0</v>
      </c>
      <c r="AD296" cm="1">
        <f t="array" aca="1" ref="AD296" ca="1">IFERROR(SumCellsByColor($B296:$U296,AD$2), 0)</f>
        <v>0</v>
      </c>
      <c r="AE296" t="e" cm="1">
        <f t="array" aca="1" ref="AE296" ca="1">SumCellsByColor($B296:$U296,AE$2)</f>
        <v>#VALUE!</v>
      </c>
      <c r="AF296">
        <f t="shared" ca="1" si="34"/>
        <v>0.16840689764277805</v>
      </c>
      <c r="AG296">
        <f t="shared" ca="1" si="35"/>
        <v>0</v>
      </c>
      <c r="AH296">
        <f t="shared" ca="1" si="36"/>
        <v>0.16840689764277805</v>
      </c>
      <c r="AI296">
        <f t="shared" ca="1" si="37"/>
        <v>0.83159310235722195</v>
      </c>
      <c r="AJ296">
        <f t="shared" ca="1" si="38"/>
        <v>0</v>
      </c>
      <c r="AK296">
        <f t="shared" si="39"/>
        <v>0</v>
      </c>
    </row>
    <row r="297" spans="1:37">
      <c r="A297" s="2" t="s">
        <v>413</v>
      </c>
      <c r="B297" s="3" t="s">
        <v>636</v>
      </c>
      <c r="C297" s="3">
        <v>1615695</v>
      </c>
      <c r="D297" t="e">
        <v>#N/A</v>
      </c>
      <c r="E297" t="e">
        <v>#N/A</v>
      </c>
      <c r="F297" t="s">
        <v>7</v>
      </c>
      <c r="G297">
        <v>1321933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>
        <v>11.4</v>
      </c>
      <c r="W297">
        <v>2937628</v>
      </c>
      <c r="X297">
        <f t="shared" si="32"/>
        <v>2937628</v>
      </c>
      <c r="Y297">
        <f t="shared" si="33"/>
        <v>0</v>
      </c>
      <c r="Z297" cm="1">
        <f t="array" aca="1" ref="Z297" ca="1">SumCellsByColor($B297:$U297,Z$2)</f>
        <v>1615695</v>
      </c>
      <c r="AA297" cm="1">
        <f t="array" aca="1" ref="AA297" ca="1">SumCellsByColor($B297:$U297,AA$2)</f>
        <v>0</v>
      </c>
      <c r="AB297" cm="1">
        <f t="array" aca="1" ref="AB297" ca="1">SumCellsByColor($B297:$U297,AB$2)</f>
        <v>0</v>
      </c>
      <c r="AC297" cm="1">
        <f t="array" aca="1" ref="AC297" ca="1">SumCellsByColor($B297:$U297,AC$2)</f>
        <v>0</v>
      </c>
      <c r="AD297" cm="1">
        <f t="array" aca="1" ref="AD297" ca="1">IFERROR(SumCellsByColor($B297:$U297,AD$2), 0)</f>
        <v>0</v>
      </c>
      <c r="AE297" t="e" cm="1">
        <f t="array" aca="1" ref="AE297" ca="1">SumCellsByColor($B297:$U297,AE$2)</f>
        <v>#VALUE!</v>
      </c>
      <c r="AF297">
        <f t="shared" ca="1" si="34"/>
        <v>0</v>
      </c>
      <c r="AG297">
        <f t="shared" ca="1" si="35"/>
        <v>0.54999986383572053</v>
      </c>
      <c r="AH297" t="str">
        <f t="shared" ca="1" si="36"/>
        <v>#N/A</v>
      </c>
      <c r="AI297">
        <f t="shared" ca="1" si="37"/>
        <v>0.54999986383572053</v>
      </c>
      <c r="AJ297">
        <f t="shared" ca="1" si="38"/>
        <v>1</v>
      </c>
      <c r="AK297">
        <f t="shared" si="39"/>
        <v>0</v>
      </c>
    </row>
    <row r="298" spans="1:37">
      <c r="A298" s="2" t="s">
        <v>414</v>
      </c>
      <c r="B298" s="3" t="s">
        <v>636</v>
      </c>
      <c r="C298" s="3">
        <v>3159569</v>
      </c>
      <c r="D298" t="e">
        <v>#N/A</v>
      </c>
      <c r="E298" t="e">
        <v>#N/A</v>
      </c>
      <c r="F298" s="5" t="s">
        <v>23</v>
      </c>
      <c r="G298" s="5">
        <v>1408653</v>
      </c>
      <c r="H298" t="s">
        <v>37</v>
      </c>
      <c r="I298">
        <v>644902</v>
      </c>
      <c r="J298" t="s">
        <v>41</v>
      </c>
      <c r="K298">
        <v>218240</v>
      </c>
      <c r="L298" t="s">
        <v>30</v>
      </c>
      <c r="M298">
        <v>192189</v>
      </c>
      <c r="N298" t="s">
        <v>347</v>
      </c>
      <c r="O298">
        <v>-444537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>
        <v>12.85</v>
      </c>
      <c r="W298">
        <v>5179016</v>
      </c>
      <c r="X298">
        <f t="shared" si="32"/>
        <v>5623553</v>
      </c>
      <c r="Y298">
        <f t="shared" si="33"/>
        <v>-444537</v>
      </c>
      <c r="Z298" cm="1">
        <f t="array" aca="1" ref="Z298" ca="1">SumCellsByColor($B298:$U298,Z$2)</f>
        <v>3159569</v>
      </c>
      <c r="AA298" cm="1">
        <f t="array" aca="1" ref="AA298" ca="1">SumCellsByColor($B298:$U298,AA$2)</f>
        <v>0</v>
      </c>
      <c r="AB298" cm="1">
        <f t="array" aca="1" ref="AB298" ca="1">SumCellsByColor($B298:$U298,AB$2)</f>
        <v>1408653</v>
      </c>
      <c r="AC298" cm="1">
        <f t="array" aca="1" ref="AC298" ca="1">SumCellsByColor($B298:$U298,AC$2)</f>
        <v>0</v>
      </c>
      <c r="AD298" cm="1">
        <f t="array" aca="1" ref="AD298" ca="1">IFERROR(SumCellsByColor($B298:$U298,AD$2), 0)</f>
        <v>0</v>
      </c>
      <c r="AE298" t="e" cm="1">
        <f t="array" aca="1" ref="AE298" ca="1">SumCellsByColor($B298:$U298,AE$2)</f>
        <v>#VALUE!</v>
      </c>
      <c r="AF298">
        <f t="shared" ca="1" si="34"/>
        <v>0.25049163758214782</v>
      </c>
      <c r="AG298">
        <f t="shared" ca="1" si="35"/>
        <v>0.56184568723723238</v>
      </c>
      <c r="AH298">
        <f t="shared" ca="1" si="36"/>
        <v>0.25049163758214782</v>
      </c>
      <c r="AI298">
        <f t="shared" ca="1" si="37"/>
        <v>0.56184568723723238</v>
      </c>
      <c r="AJ298">
        <f t="shared" ca="1" si="38"/>
        <v>0</v>
      </c>
      <c r="AK298">
        <f t="shared" si="39"/>
        <v>0</v>
      </c>
    </row>
    <row r="299" spans="1:37">
      <c r="A299" s="2" t="s">
        <v>415</v>
      </c>
      <c r="B299" s="3" t="s">
        <v>636</v>
      </c>
      <c r="C299" s="3">
        <v>1581400</v>
      </c>
      <c r="D299" t="e">
        <v>#N/A</v>
      </c>
      <c r="E299" t="e">
        <v>#N/A</v>
      </c>
      <c r="F299" s="5" t="s">
        <v>23</v>
      </c>
      <c r="G299" s="5">
        <v>638100</v>
      </c>
      <c r="H299" t="s">
        <v>123</v>
      </c>
      <c r="I299">
        <v>372500</v>
      </c>
      <c r="J299" t="e">
        <v>#N/A</v>
      </c>
      <c r="K299" t="e">
        <v>#N/A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>
        <v>11.73</v>
      </c>
      <c r="W299">
        <v>2592000</v>
      </c>
      <c r="X299">
        <f t="shared" si="32"/>
        <v>2592000</v>
      </c>
      <c r="Y299">
        <f t="shared" si="33"/>
        <v>0</v>
      </c>
      <c r="Z299" cm="1">
        <f t="array" aca="1" ref="Z299" ca="1">SumCellsByColor($B299:$U299,Z$2)</f>
        <v>1581400</v>
      </c>
      <c r="AA299" cm="1">
        <f t="array" aca="1" ref="AA299" ca="1">SumCellsByColor($B299:$U299,AA$2)</f>
        <v>0</v>
      </c>
      <c r="AB299" cm="1">
        <f t="array" aca="1" ref="AB299" ca="1">SumCellsByColor($B299:$U299,AB$2)</f>
        <v>638100</v>
      </c>
      <c r="AC299" cm="1">
        <f t="array" aca="1" ref="AC299" ca="1">SumCellsByColor($B299:$U299,AC$2)</f>
        <v>0</v>
      </c>
      <c r="AD299" cm="1">
        <f t="array" aca="1" ref="AD299" ca="1">IFERROR(SumCellsByColor($B299:$U299,AD$2), 0)</f>
        <v>0</v>
      </c>
      <c r="AE299" t="e" cm="1">
        <f t="array" aca="1" ref="AE299" ca="1">SumCellsByColor($B299:$U299,AE$2)</f>
        <v>#VALUE!</v>
      </c>
      <c r="AF299">
        <f t="shared" ca="1" si="34"/>
        <v>0.24618055555555557</v>
      </c>
      <c r="AG299">
        <f t="shared" ca="1" si="35"/>
        <v>0.61010802469135805</v>
      </c>
      <c r="AH299">
        <f t="shared" ca="1" si="36"/>
        <v>0.24618055555555557</v>
      </c>
      <c r="AI299">
        <f t="shared" ca="1" si="37"/>
        <v>0.61010802469135805</v>
      </c>
      <c r="AJ299">
        <f t="shared" ca="1" si="38"/>
        <v>0</v>
      </c>
      <c r="AK299">
        <f t="shared" si="39"/>
        <v>0</v>
      </c>
    </row>
    <row r="300" spans="1:37">
      <c r="A300" s="2" t="s">
        <v>416</v>
      </c>
      <c r="B300" s="3" t="s">
        <v>636</v>
      </c>
      <c r="C300" s="3">
        <v>6955100</v>
      </c>
      <c r="D300" t="e">
        <v>#N/A</v>
      </c>
      <c r="E300" t="e">
        <v>#N/A</v>
      </c>
      <c r="F300" s="5" t="s">
        <v>23</v>
      </c>
      <c r="G300" s="5">
        <v>7071800</v>
      </c>
      <c r="H300" t="s">
        <v>41</v>
      </c>
      <c r="I300">
        <v>2815800</v>
      </c>
      <c r="J300" t="s">
        <v>30</v>
      </c>
      <c r="K300">
        <v>1342900</v>
      </c>
      <c r="L300" t="s">
        <v>37</v>
      </c>
      <c r="M300">
        <v>1326800</v>
      </c>
      <c r="N300" t="s">
        <v>36</v>
      </c>
      <c r="O300">
        <v>947800</v>
      </c>
      <c r="P300" t="s">
        <v>773</v>
      </c>
      <c r="Q300">
        <v>0</v>
      </c>
      <c r="R300" t="e">
        <v>#N/A</v>
      </c>
      <c r="S300" t="e">
        <v>#N/A</v>
      </c>
      <c r="T300" t="e">
        <v>#N/A</v>
      </c>
      <c r="U300" t="e">
        <v>#N/A</v>
      </c>
      <c r="V300">
        <v>19.18</v>
      </c>
      <c r="W300">
        <v>20460200</v>
      </c>
      <c r="X300">
        <f t="shared" si="32"/>
        <v>20460200</v>
      </c>
      <c r="Y300">
        <f t="shared" si="33"/>
        <v>0</v>
      </c>
      <c r="Z300" cm="1">
        <f t="array" aca="1" ref="Z300" ca="1">SumCellsByColor($B300:$U300,Z$2)</f>
        <v>6955100</v>
      </c>
      <c r="AA300" cm="1">
        <f t="array" aca="1" ref="AA300" ca="1">SumCellsByColor($B300:$U300,AA$2)</f>
        <v>0</v>
      </c>
      <c r="AB300" cm="1">
        <f t="array" aca="1" ref="AB300" ca="1">SumCellsByColor($B300:$U300,AB$2)</f>
        <v>7071800</v>
      </c>
      <c r="AC300" cm="1">
        <f t="array" aca="1" ref="AC300" ca="1">SumCellsByColor($B300:$U300,AC$2)</f>
        <v>0</v>
      </c>
      <c r="AD300" cm="1">
        <f t="array" aca="1" ref="AD300" ca="1">IFERROR(SumCellsByColor($B300:$U300,AD$2), 0)</f>
        <v>0</v>
      </c>
      <c r="AE300" t="e" cm="1">
        <f t="array" aca="1" ref="AE300" ca="1">SumCellsByColor($B300:$U300,AE$2)</f>
        <v>#VALUE!</v>
      </c>
      <c r="AF300">
        <f t="shared" ca="1" si="34"/>
        <v>0.34563689504501421</v>
      </c>
      <c r="AG300">
        <f t="shared" ca="1" si="35"/>
        <v>0.33993313848349477</v>
      </c>
      <c r="AH300">
        <f t="shared" ca="1" si="36"/>
        <v>0.34563689504501421</v>
      </c>
      <c r="AI300">
        <f t="shared" ca="1" si="37"/>
        <v>0.33993313848349477</v>
      </c>
      <c r="AJ300">
        <f t="shared" ca="1" si="38"/>
        <v>0</v>
      </c>
      <c r="AK300">
        <f t="shared" si="39"/>
        <v>0</v>
      </c>
    </row>
    <row r="301" spans="1:37">
      <c r="A301" s="2" t="s">
        <v>417</v>
      </c>
      <c r="B301" s="3" t="s">
        <v>636</v>
      </c>
      <c r="C301" s="3">
        <v>75102600</v>
      </c>
      <c r="D301" t="e">
        <v>#N/A</v>
      </c>
      <c r="E301" t="e">
        <v>#N/A</v>
      </c>
      <c r="F301" t="s">
        <v>77</v>
      </c>
      <c r="G301">
        <v>5412000</v>
      </c>
      <c r="H301" t="e">
        <v>#N/A</v>
      </c>
      <c r="I301" t="e">
        <v>#N/A</v>
      </c>
      <c r="J301" t="e">
        <v>#N/A</v>
      </c>
      <c r="K301" t="e">
        <v>#N/A</v>
      </c>
      <c r="L301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>
        <v>1.21</v>
      </c>
      <c r="W301">
        <v>80514600</v>
      </c>
      <c r="X301">
        <f t="shared" si="32"/>
        <v>80514600</v>
      </c>
      <c r="Y301">
        <f t="shared" si="33"/>
        <v>0</v>
      </c>
      <c r="Z301" cm="1">
        <f t="array" aca="1" ref="Z301" ca="1">SumCellsByColor($B301:$U301,Z$2)</f>
        <v>75102600</v>
      </c>
      <c r="AA301" cm="1">
        <f t="array" aca="1" ref="AA301" ca="1">SumCellsByColor($B301:$U301,AA$2)</f>
        <v>0</v>
      </c>
      <c r="AB301" cm="1">
        <f t="array" aca="1" ref="AB301" ca="1">SumCellsByColor($B301:$U301,AB$2)</f>
        <v>0</v>
      </c>
      <c r="AC301" cm="1">
        <f t="array" aca="1" ref="AC301" ca="1">SumCellsByColor($B301:$U301,AC$2)</f>
        <v>0</v>
      </c>
      <c r="AD301" cm="1">
        <f t="array" aca="1" ref="AD301" ca="1">IFERROR(SumCellsByColor($B301:$U301,AD$2), 0)</f>
        <v>0</v>
      </c>
      <c r="AE301" t="e" cm="1">
        <f t="array" aca="1" ref="AE301" ca="1">SumCellsByColor($B301:$U301,AE$2)</f>
        <v>#VALUE!</v>
      </c>
      <c r="AF301">
        <f t="shared" ca="1" si="34"/>
        <v>0</v>
      </c>
      <c r="AG301">
        <f t="shared" ca="1" si="35"/>
        <v>0.93278237735764691</v>
      </c>
      <c r="AH301" t="str">
        <f t="shared" ca="1" si="36"/>
        <v>#N/A</v>
      </c>
      <c r="AI301">
        <f t="shared" ca="1" si="37"/>
        <v>0.93278237735764691</v>
      </c>
      <c r="AJ301">
        <f t="shared" ca="1" si="38"/>
        <v>1</v>
      </c>
      <c r="AK301">
        <f t="shared" si="39"/>
        <v>0</v>
      </c>
    </row>
    <row r="302" spans="1:37">
      <c r="A302" s="2" t="s">
        <v>418</v>
      </c>
      <c r="B302" s="3" t="s">
        <v>636</v>
      </c>
      <c r="C302" s="3">
        <v>4425000</v>
      </c>
      <c r="D302" t="e">
        <v>#N/A</v>
      </c>
      <c r="E302" t="e">
        <v>#N/A</v>
      </c>
      <c r="F302" t="s">
        <v>7</v>
      </c>
      <c r="G302">
        <v>1745000</v>
      </c>
      <c r="H302" t="e">
        <v>#N/A</v>
      </c>
      <c r="I302" t="e">
        <v>#N/A</v>
      </c>
      <c r="J302" t="e">
        <v>#N/A</v>
      </c>
      <c r="K302" t="e">
        <v>#N/A</v>
      </c>
      <c r="L302" t="e">
        <v>#N/A</v>
      </c>
      <c r="M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>
        <v>8.07</v>
      </c>
      <c r="W302">
        <v>6170000</v>
      </c>
      <c r="X302">
        <f t="shared" si="32"/>
        <v>6170000</v>
      </c>
      <c r="Y302">
        <f t="shared" si="33"/>
        <v>0</v>
      </c>
      <c r="Z302" cm="1">
        <f t="array" aca="1" ref="Z302" ca="1">SumCellsByColor($B302:$U302,Z$2)</f>
        <v>4425000</v>
      </c>
      <c r="AA302" cm="1">
        <f t="array" aca="1" ref="AA302" ca="1">SumCellsByColor($B302:$U302,AA$2)</f>
        <v>0</v>
      </c>
      <c r="AB302" cm="1">
        <f t="array" aca="1" ref="AB302" ca="1">SumCellsByColor($B302:$U302,AB$2)</f>
        <v>0</v>
      </c>
      <c r="AC302" cm="1">
        <f t="array" aca="1" ref="AC302" ca="1">SumCellsByColor($B302:$U302,AC$2)</f>
        <v>0</v>
      </c>
      <c r="AD302" cm="1">
        <f t="array" aca="1" ref="AD302" ca="1">IFERROR(SumCellsByColor($B302:$U302,AD$2), 0)</f>
        <v>0</v>
      </c>
      <c r="AE302" t="e" cm="1">
        <f t="array" aca="1" ref="AE302" ca="1">SumCellsByColor($B302:$U302,AE$2)</f>
        <v>#VALUE!</v>
      </c>
      <c r="AF302">
        <f t="shared" ca="1" si="34"/>
        <v>0</v>
      </c>
      <c r="AG302">
        <f t="shared" ca="1" si="35"/>
        <v>0.71717990275526744</v>
      </c>
      <c r="AH302" t="str">
        <f t="shared" ca="1" si="36"/>
        <v>#N/A</v>
      </c>
      <c r="AI302">
        <f t="shared" ca="1" si="37"/>
        <v>0.71717990275526744</v>
      </c>
      <c r="AJ302">
        <f t="shared" ca="1" si="38"/>
        <v>1</v>
      </c>
      <c r="AK302">
        <f t="shared" si="39"/>
        <v>0</v>
      </c>
    </row>
    <row r="303" spans="1:37">
      <c r="A303" s="2" t="s">
        <v>419</v>
      </c>
      <c r="B303" s="3" t="s">
        <v>636</v>
      </c>
      <c r="C303" s="3">
        <v>12766600</v>
      </c>
      <c r="D303" t="e">
        <v>#N/A</v>
      </c>
      <c r="E303" t="e">
        <v>#N/A</v>
      </c>
      <c r="F303" s="6" t="s">
        <v>766</v>
      </c>
      <c r="G303" s="6">
        <v>5203500</v>
      </c>
      <c r="H303" t="s">
        <v>47</v>
      </c>
      <c r="I303">
        <v>1637900</v>
      </c>
      <c r="J303" t="s">
        <v>63</v>
      </c>
      <c r="K303">
        <v>2403900</v>
      </c>
      <c r="L303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>
        <v>29.2</v>
      </c>
      <c r="W303">
        <v>22011900</v>
      </c>
      <c r="X303">
        <f t="shared" si="32"/>
        <v>22011900</v>
      </c>
      <c r="Y303">
        <f t="shared" si="33"/>
        <v>0</v>
      </c>
      <c r="Z303" cm="1">
        <f t="array" aca="1" ref="Z303" ca="1">SumCellsByColor($B303:$U303,Z$2)</f>
        <v>12766600</v>
      </c>
      <c r="AA303" cm="1">
        <f t="array" aca="1" ref="AA303" ca="1">SumCellsByColor($B303:$U303,AA$2)</f>
        <v>0</v>
      </c>
      <c r="AB303" cm="1">
        <f t="array" aca="1" ref="AB303" ca="1">SumCellsByColor($B303:$U303,AB$2)</f>
        <v>0</v>
      </c>
      <c r="AC303" cm="1">
        <f t="array" aca="1" ref="AC303" ca="1">SumCellsByColor($B303:$U303,AC$2)</f>
        <v>5203500</v>
      </c>
      <c r="AD303" cm="1">
        <f t="array" aca="1" ref="AD303" ca="1">IFERROR(SumCellsByColor($B303:$U303,AD$2), 0)</f>
        <v>0</v>
      </c>
      <c r="AE303" t="e" cm="1">
        <f t="array" aca="1" ref="AE303" ca="1">SumCellsByColor($B303:$U303,AE$2)</f>
        <v>#VALUE!</v>
      </c>
      <c r="AF303">
        <f t="shared" ca="1" si="34"/>
        <v>0</v>
      </c>
      <c r="AG303">
        <f t="shared" ca="1" si="35"/>
        <v>0.57998628014846509</v>
      </c>
      <c r="AH303">
        <f t="shared" ca="1" si="36"/>
        <v>0.23639485914437192</v>
      </c>
      <c r="AI303">
        <f t="shared" ca="1" si="37"/>
        <v>0.57998628014846509</v>
      </c>
      <c r="AJ303">
        <f t="shared" ca="1" si="38"/>
        <v>0</v>
      </c>
      <c r="AK303">
        <f t="shared" si="39"/>
        <v>0</v>
      </c>
    </row>
    <row r="304" spans="1:37">
      <c r="A304" s="2" t="s">
        <v>420</v>
      </c>
      <c r="B304" s="3" t="s">
        <v>636</v>
      </c>
      <c r="C304" s="3">
        <v>1221289</v>
      </c>
      <c r="D304" t="e">
        <v>#N/A</v>
      </c>
      <c r="E304" t="e">
        <v>#N/A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>
        <v>15.13</v>
      </c>
      <c r="W304">
        <v>1221289</v>
      </c>
      <c r="X304">
        <f t="shared" si="32"/>
        <v>1221289</v>
      </c>
      <c r="Y304">
        <f t="shared" si="33"/>
        <v>0</v>
      </c>
      <c r="Z304" cm="1">
        <f t="array" aca="1" ref="Z304" ca="1">SumCellsByColor($B304:$U304,Z$2)</f>
        <v>1221289</v>
      </c>
      <c r="AA304" cm="1">
        <f t="array" aca="1" ref="AA304" ca="1">SumCellsByColor($B304:$U304,AA$2)</f>
        <v>0</v>
      </c>
      <c r="AB304" cm="1">
        <f t="array" aca="1" ref="AB304" ca="1">SumCellsByColor($B304:$U304,AB$2)</f>
        <v>0</v>
      </c>
      <c r="AC304" cm="1">
        <f t="array" aca="1" ref="AC304" ca="1">SumCellsByColor($B304:$U304,AC$2)</f>
        <v>0</v>
      </c>
      <c r="AD304" cm="1">
        <f t="array" aca="1" ref="AD304" ca="1">IFERROR(SumCellsByColor($B304:$U304,AD$2), 0)</f>
        <v>0</v>
      </c>
      <c r="AE304" t="e" cm="1">
        <f t="array" aca="1" ref="AE304" ca="1">SumCellsByColor($B304:$U304,AE$2)</f>
        <v>#VALUE!</v>
      </c>
      <c r="AF304">
        <f t="shared" ca="1" si="34"/>
        <v>0</v>
      </c>
      <c r="AG304">
        <f t="shared" ca="1" si="35"/>
        <v>1</v>
      </c>
      <c r="AH304">
        <f t="shared" ca="1" si="36"/>
        <v>0</v>
      </c>
      <c r="AI304">
        <f t="shared" ca="1" si="37"/>
        <v>1</v>
      </c>
      <c r="AJ304">
        <f t="shared" ca="1" si="38"/>
        <v>0</v>
      </c>
      <c r="AK304">
        <f t="shared" si="39"/>
        <v>0</v>
      </c>
    </row>
    <row r="305" spans="1:37">
      <c r="A305" s="2" t="s">
        <v>421</v>
      </c>
      <c r="B305" s="3" t="s">
        <v>636</v>
      </c>
      <c r="C305" s="3">
        <v>17802000</v>
      </c>
      <c r="D305" t="e">
        <v>#N/A</v>
      </c>
      <c r="E305" t="e">
        <v>#N/A</v>
      </c>
      <c r="F305" s="6" t="s">
        <v>120</v>
      </c>
      <c r="G305" s="6">
        <v>4860000</v>
      </c>
      <c r="H305" t="s">
        <v>359</v>
      </c>
      <c r="I305">
        <v>2725000</v>
      </c>
      <c r="J305" t="s">
        <v>37</v>
      </c>
      <c r="K305">
        <v>823000</v>
      </c>
      <c r="L305" t="s">
        <v>36</v>
      </c>
      <c r="M305">
        <v>230000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>
        <v>15.54</v>
      </c>
      <c r="W305">
        <v>47783000</v>
      </c>
      <c r="X305">
        <f t="shared" si="32"/>
        <v>26440000</v>
      </c>
      <c r="Y305">
        <f t="shared" si="33"/>
        <v>21343000</v>
      </c>
      <c r="Z305" cm="1">
        <f t="array" aca="1" ref="Z305" ca="1">SumCellsByColor($B305:$U305,Z$2)</f>
        <v>17802000</v>
      </c>
      <c r="AA305" cm="1">
        <f t="array" aca="1" ref="AA305" ca="1">SumCellsByColor($B305:$U305,AA$2)</f>
        <v>0</v>
      </c>
      <c r="AB305" cm="1">
        <f t="array" aca="1" ref="AB305" ca="1">SumCellsByColor($B305:$U305,AB$2)</f>
        <v>0</v>
      </c>
      <c r="AC305" cm="1">
        <f t="array" aca="1" ref="AC305" ca="1">SumCellsByColor($B305:$U305,AC$2)</f>
        <v>4860000</v>
      </c>
      <c r="AD305" cm="1">
        <f t="array" aca="1" ref="AD305" ca="1">IFERROR(SumCellsByColor($B305:$U305,AD$2), 0)</f>
        <v>0</v>
      </c>
      <c r="AE305" t="e" cm="1">
        <f t="array" aca="1" ref="AE305" ca="1">SumCellsByColor($B305:$U305,AE$2)</f>
        <v>#VALUE!</v>
      </c>
      <c r="AF305">
        <f t="shared" ca="1" si="34"/>
        <v>0</v>
      </c>
      <c r="AG305">
        <f t="shared" ca="1" si="35"/>
        <v>0.67329803328290472</v>
      </c>
      <c r="AH305">
        <f t="shared" ca="1" si="36"/>
        <v>0.18381240544629349</v>
      </c>
      <c r="AI305">
        <f t="shared" ca="1" si="37"/>
        <v>0.67329803328290472</v>
      </c>
      <c r="AJ305">
        <f t="shared" ca="1" si="38"/>
        <v>0</v>
      </c>
      <c r="AK305">
        <f t="shared" si="39"/>
        <v>0</v>
      </c>
    </row>
    <row r="306" spans="1:37">
      <c r="A306" s="2" t="s">
        <v>422</v>
      </c>
      <c r="B306" s="3" t="s">
        <v>636</v>
      </c>
      <c r="C306" s="3">
        <v>39571000</v>
      </c>
      <c r="D306" t="e">
        <v>#N/A</v>
      </c>
      <c r="E306" t="e">
        <v>#N/A</v>
      </c>
      <c r="F306" t="s">
        <v>7</v>
      </c>
      <c r="G306">
        <v>4496000</v>
      </c>
      <c r="H306" t="e">
        <v>#N/A</v>
      </c>
      <c r="I306" t="e">
        <v>#N/A</v>
      </c>
      <c r="J306" t="e">
        <v>#N/A</v>
      </c>
      <c r="K306" t="e">
        <v>#N/A</v>
      </c>
      <c r="L306" t="e">
        <v>#N/A</v>
      </c>
      <c r="M306" t="e">
        <v>#N/A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>
        <v>18.3</v>
      </c>
      <c r="W306">
        <v>44067000</v>
      </c>
      <c r="X306">
        <f t="shared" si="32"/>
        <v>44067000</v>
      </c>
      <c r="Y306">
        <f t="shared" si="33"/>
        <v>0</v>
      </c>
      <c r="Z306" cm="1">
        <f t="array" aca="1" ref="Z306" ca="1">SumCellsByColor($B306:$U306,Z$2)</f>
        <v>39571000</v>
      </c>
      <c r="AA306" cm="1">
        <f t="array" aca="1" ref="AA306" ca="1">SumCellsByColor($B306:$U306,AA$2)</f>
        <v>0</v>
      </c>
      <c r="AB306" cm="1">
        <f t="array" aca="1" ref="AB306" ca="1">SumCellsByColor($B306:$U306,AB$2)</f>
        <v>0</v>
      </c>
      <c r="AC306" cm="1">
        <f t="array" aca="1" ref="AC306" ca="1">SumCellsByColor($B306:$U306,AC$2)</f>
        <v>0</v>
      </c>
      <c r="AD306" cm="1">
        <f t="array" aca="1" ref="AD306" ca="1">IFERROR(SumCellsByColor($B306:$U306,AD$2), 0)</f>
        <v>0</v>
      </c>
      <c r="AE306" t="e" cm="1">
        <f t="array" aca="1" ref="AE306" ca="1">SumCellsByColor($B306:$U306,AE$2)</f>
        <v>#VALUE!</v>
      </c>
      <c r="AF306">
        <f t="shared" ca="1" si="34"/>
        <v>0</v>
      </c>
      <c r="AG306">
        <f t="shared" ca="1" si="35"/>
        <v>0.89797354029092069</v>
      </c>
      <c r="AH306" t="str">
        <f t="shared" ca="1" si="36"/>
        <v>#N/A</v>
      </c>
      <c r="AI306">
        <f t="shared" ca="1" si="37"/>
        <v>0.89797354029092069</v>
      </c>
      <c r="AJ306">
        <f t="shared" ca="1" si="38"/>
        <v>1</v>
      </c>
      <c r="AK306">
        <f t="shared" si="39"/>
        <v>0</v>
      </c>
    </row>
    <row r="307" spans="1:37">
      <c r="A307" s="2" t="s">
        <v>423</v>
      </c>
      <c r="B307" s="3" t="s">
        <v>636</v>
      </c>
      <c r="C307" s="3">
        <v>26949000</v>
      </c>
      <c r="D307" t="e">
        <v>#N/A</v>
      </c>
      <c r="E307" t="e">
        <v>#N/A</v>
      </c>
      <c r="F307" t="s">
        <v>123</v>
      </c>
      <c r="G307">
        <v>12839000</v>
      </c>
      <c r="H307" t="e">
        <v>#N/A</v>
      </c>
      <c r="I307" t="e">
        <v>#N/A</v>
      </c>
      <c r="J307" t="e">
        <v>#N/A</v>
      </c>
      <c r="K307" t="e">
        <v>#N/A</v>
      </c>
      <c r="L307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U307" t="e">
        <v>#N/A</v>
      </c>
      <c r="V307">
        <v>39</v>
      </c>
      <c r="W307">
        <v>39788000</v>
      </c>
      <c r="X307">
        <f t="shared" si="32"/>
        <v>39788000</v>
      </c>
      <c r="Y307">
        <f t="shared" si="33"/>
        <v>0</v>
      </c>
      <c r="Z307" cm="1">
        <f t="array" aca="1" ref="Z307" ca="1">SumCellsByColor($B307:$U307,Z$2)</f>
        <v>26949000</v>
      </c>
      <c r="AA307" cm="1">
        <f t="array" aca="1" ref="AA307" ca="1">SumCellsByColor($B307:$U307,AA$2)</f>
        <v>0</v>
      </c>
      <c r="AB307" cm="1">
        <f t="array" aca="1" ref="AB307" ca="1">SumCellsByColor($B307:$U307,AB$2)</f>
        <v>0</v>
      </c>
      <c r="AC307" cm="1">
        <f t="array" aca="1" ref="AC307" ca="1">SumCellsByColor($B307:$U307,AC$2)</f>
        <v>0</v>
      </c>
      <c r="AD307" cm="1">
        <f t="array" aca="1" ref="AD307" ca="1">IFERROR(SumCellsByColor($B307:$U307,AD$2), 0)</f>
        <v>0</v>
      </c>
      <c r="AE307" t="e" cm="1">
        <f t="array" aca="1" ref="AE307" ca="1">SumCellsByColor($B307:$U307,AE$2)</f>
        <v>#VALUE!</v>
      </c>
      <c r="AF307">
        <f t="shared" ca="1" si="34"/>
        <v>0</v>
      </c>
      <c r="AG307">
        <f t="shared" ca="1" si="35"/>
        <v>0.67731476827184078</v>
      </c>
      <c r="AH307" t="str">
        <f t="shared" ca="1" si="36"/>
        <v>#N/A</v>
      </c>
      <c r="AI307">
        <f t="shared" ca="1" si="37"/>
        <v>0.67731476827184078</v>
      </c>
      <c r="AJ307">
        <f t="shared" ca="1" si="38"/>
        <v>1</v>
      </c>
      <c r="AK307">
        <f t="shared" si="39"/>
        <v>0</v>
      </c>
    </row>
    <row r="308" spans="1:37">
      <c r="A308" s="2" t="s">
        <v>424</v>
      </c>
      <c r="B308" s="4" t="s">
        <v>334</v>
      </c>
      <c r="C308" s="4">
        <v>248881</v>
      </c>
      <c r="D308" t="e">
        <v>#N/A</v>
      </c>
      <c r="E308" t="e">
        <v>#N/A</v>
      </c>
      <c r="F308" t="s">
        <v>706</v>
      </c>
      <c r="G308">
        <v>365562</v>
      </c>
      <c r="H308" s="5" t="s">
        <v>23</v>
      </c>
      <c r="I308" s="5">
        <v>232493</v>
      </c>
      <c r="J308" t="s">
        <v>30</v>
      </c>
      <c r="K308">
        <v>0</v>
      </c>
      <c r="L308" t="e">
        <v>#N/A</v>
      </c>
      <c r="M308" t="e">
        <v>#N/A</v>
      </c>
      <c r="N308" t="e">
        <v>#N/A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U308" t="e">
        <v>#N/A</v>
      </c>
      <c r="V308">
        <v>43.12</v>
      </c>
      <c r="W308">
        <v>846936</v>
      </c>
      <c r="X308">
        <f t="shared" si="32"/>
        <v>846936</v>
      </c>
      <c r="Y308">
        <f t="shared" si="33"/>
        <v>0</v>
      </c>
      <c r="Z308" cm="1">
        <f t="array" aca="1" ref="Z308" ca="1">SumCellsByColor($B308:$U308,Z$2)</f>
        <v>0</v>
      </c>
      <c r="AA308" cm="1">
        <f t="array" aca="1" ref="AA308" ca="1">SumCellsByColor($B308:$U308,AA$2)</f>
        <v>248881</v>
      </c>
      <c r="AB308" cm="1">
        <f t="array" aca="1" ref="AB308" ca="1">SumCellsByColor($B308:$U308,AB$2)</f>
        <v>232493</v>
      </c>
      <c r="AC308" cm="1">
        <f t="array" aca="1" ref="AC308" ca="1">SumCellsByColor($B308:$U308,AC$2)</f>
        <v>0</v>
      </c>
      <c r="AD308" cm="1">
        <f t="array" aca="1" ref="AD308" ca="1">IFERROR(SumCellsByColor($B308:$U308,AD$2), 0)</f>
        <v>0</v>
      </c>
      <c r="AE308" t="e" cm="1">
        <f t="array" aca="1" ref="AE308" ca="1">SumCellsByColor($B308:$U308,AE$2)</f>
        <v>#VALUE!</v>
      </c>
      <c r="AF308">
        <f t="shared" ca="1" si="34"/>
        <v>0.27451070683026818</v>
      </c>
      <c r="AG308">
        <f t="shared" ca="1" si="35"/>
        <v>0</v>
      </c>
      <c r="AH308">
        <f t="shared" ca="1" si="36"/>
        <v>0.27451070683026818</v>
      </c>
      <c r="AI308">
        <f t="shared" ca="1" si="37"/>
        <v>0.29386045698848556</v>
      </c>
      <c r="AJ308">
        <f t="shared" ca="1" si="38"/>
        <v>0</v>
      </c>
      <c r="AK308">
        <f t="shared" si="39"/>
        <v>0</v>
      </c>
    </row>
    <row r="309" spans="1:37">
      <c r="A309" s="2" t="s">
        <v>426</v>
      </c>
      <c r="B309" s="3" t="s">
        <v>636</v>
      </c>
      <c r="C309" s="3">
        <v>1657400</v>
      </c>
      <c r="D309" t="e">
        <v>#N/A</v>
      </c>
      <c r="E309" t="e">
        <v>#N/A</v>
      </c>
      <c r="F309" s="5" t="s">
        <v>23</v>
      </c>
      <c r="G309" s="5">
        <v>906300</v>
      </c>
      <c r="H309" t="s">
        <v>41</v>
      </c>
      <c r="I309">
        <v>899900</v>
      </c>
      <c r="J309" t="s">
        <v>146</v>
      </c>
      <c r="K309">
        <v>775000</v>
      </c>
      <c r="L309" t="s">
        <v>47</v>
      </c>
      <c r="M309">
        <v>380000</v>
      </c>
      <c r="N309" t="e">
        <v>#N/A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T309" t="e">
        <v>#N/A</v>
      </c>
      <c r="U309" t="e">
        <v>#N/A</v>
      </c>
      <c r="V309">
        <v>29.29</v>
      </c>
      <c r="W309">
        <v>4880200</v>
      </c>
      <c r="X309">
        <f t="shared" si="32"/>
        <v>4618600</v>
      </c>
      <c r="Y309">
        <f t="shared" si="33"/>
        <v>261600</v>
      </c>
      <c r="Z309" cm="1">
        <f t="array" aca="1" ref="Z309" ca="1">SumCellsByColor($B309:$U309,Z$2)</f>
        <v>1657400</v>
      </c>
      <c r="AA309" cm="1">
        <f t="array" aca="1" ref="AA309" ca="1">SumCellsByColor($B309:$U309,AA$2)</f>
        <v>0</v>
      </c>
      <c r="AB309" cm="1">
        <f t="array" aca="1" ref="AB309" ca="1">SumCellsByColor($B309:$U309,AB$2)</f>
        <v>906300</v>
      </c>
      <c r="AC309" cm="1">
        <f t="array" aca="1" ref="AC309" ca="1">SumCellsByColor($B309:$U309,AC$2)</f>
        <v>0</v>
      </c>
      <c r="AD309" cm="1">
        <f t="array" aca="1" ref="AD309" ca="1">IFERROR(SumCellsByColor($B309:$U309,AD$2), 0)</f>
        <v>0</v>
      </c>
      <c r="AE309" t="e" cm="1">
        <f t="array" aca="1" ref="AE309" ca="1">SumCellsByColor($B309:$U309,AE$2)</f>
        <v>#VALUE!</v>
      </c>
      <c r="AF309">
        <f t="shared" ca="1" si="34"/>
        <v>0.19622829428831248</v>
      </c>
      <c r="AG309">
        <f t="shared" ca="1" si="35"/>
        <v>0.35885333217858223</v>
      </c>
      <c r="AH309">
        <f t="shared" ca="1" si="36"/>
        <v>0.19622829428831248</v>
      </c>
      <c r="AI309">
        <f t="shared" ca="1" si="37"/>
        <v>0.35885333217858223</v>
      </c>
      <c r="AJ309">
        <f t="shared" ca="1" si="38"/>
        <v>0</v>
      </c>
      <c r="AK309">
        <f t="shared" si="39"/>
        <v>0</v>
      </c>
    </row>
    <row r="310" spans="1:37">
      <c r="A310" s="2" t="s">
        <v>427</v>
      </c>
      <c r="B310" s="4" t="s">
        <v>334</v>
      </c>
      <c r="C310" s="4">
        <v>419666</v>
      </c>
      <c r="D310" t="e">
        <v>#N/A</v>
      </c>
      <c r="E310" t="e">
        <v>#N/A</v>
      </c>
      <c r="F310" s="5" t="s">
        <v>23</v>
      </c>
      <c r="G310" s="5">
        <v>399592</v>
      </c>
      <c r="H310" t="s">
        <v>47</v>
      </c>
      <c r="I310">
        <v>119990</v>
      </c>
      <c r="J310" t="s">
        <v>41</v>
      </c>
      <c r="K310">
        <v>51783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>
        <v>16.149999999999999</v>
      </c>
      <c r="W310">
        <v>991031</v>
      </c>
      <c r="X310">
        <f t="shared" si="32"/>
        <v>991031</v>
      </c>
      <c r="Y310">
        <f t="shared" si="33"/>
        <v>0</v>
      </c>
      <c r="Z310" cm="1">
        <f t="array" aca="1" ref="Z310" ca="1">SumCellsByColor($B310:$U310,Z$2)</f>
        <v>0</v>
      </c>
      <c r="AA310" cm="1">
        <f t="array" aca="1" ref="AA310" ca="1">SumCellsByColor($B310:$U310,AA$2)</f>
        <v>419666</v>
      </c>
      <c r="AB310" cm="1">
        <f t="array" aca="1" ref="AB310" ca="1">SumCellsByColor($B310:$U310,AB$2)</f>
        <v>399592</v>
      </c>
      <c r="AC310" cm="1">
        <f t="array" aca="1" ref="AC310" ca="1">SumCellsByColor($B310:$U310,AC$2)</f>
        <v>0</v>
      </c>
      <c r="AD310" cm="1">
        <f t="array" aca="1" ref="AD310" ca="1">IFERROR(SumCellsByColor($B310:$U310,AD$2), 0)</f>
        <v>0</v>
      </c>
      <c r="AE310" t="e" cm="1">
        <f t="array" aca="1" ref="AE310" ca="1">SumCellsByColor($B310:$U310,AE$2)</f>
        <v>#VALUE!</v>
      </c>
      <c r="AF310">
        <f t="shared" ca="1" si="34"/>
        <v>0.40320837592365932</v>
      </c>
      <c r="AG310">
        <f t="shared" ca="1" si="35"/>
        <v>0</v>
      </c>
      <c r="AH310">
        <f t="shared" ca="1" si="36"/>
        <v>0.40320837592365932</v>
      </c>
      <c r="AI310">
        <f t="shared" ca="1" si="37"/>
        <v>0.42346404905598312</v>
      </c>
      <c r="AJ310">
        <f t="shared" ca="1" si="38"/>
        <v>0</v>
      </c>
      <c r="AK310">
        <f t="shared" si="39"/>
        <v>0</v>
      </c>
    </row>
    <row r="311" spans="1:37">
      <c r="A311" s="2" t="s">
        <v>428</v>
      </c>
      <c r="B311" s="3" t="s">
        <v>636</v>
      </c>
      <c r="C311" s="3">
        <v>885998</v>
      </c>
      <c r="D311" t="e">
        <v>#N/A</v>
      </c>
      <c r="E311" t="e">
        <v>#N/A</v>
      </c>
      <c r="F311" t="s">
        <v>774</v>
      </c>
      <c r="G311">
        <v>1744683</v>
      </c>
      <c r="H311" s="5" t="s">
        <v>23</v>
      </c>
      <c r="I311" s="5">
        <v>549355</v>
      </c>
      <c r="J311" t="s">
        <v>184</v>
      </c>
      <c r="K311">
        <v>160947</v>
      </c>
      <c r="L311" t="s">
        <v>301</v>
      </c>
      <c r="M311">
        <v>-792331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>
        <v>17.690000000000001</v>
      </c>
      <c r="W311">
        <v>2548652</v>
      </c>
      <c r="X311">
        <f t="shared" si="32"/>
        <v>3340983</v>
      </c>
      <c r="Y311">
        <f t="shared" si="33"/>
        <v>-792331</v>
      </c>
      <c r="Z311" cm="1">
        <f t="array" aca="1" ref="Z311" ca="1">SumCellsByColor($B311:$U311,Z$2)</f>
        <v>885998</v>
      </c>
      <c r="AA311" cm="1">
        <f t="array" aca="1" ref="AA311" ca="1">SumCellsByColor($B311:$U311,AA$2)</f>
        <v>0</v>
      </c>
      <c r="AB311" cm="1">
        <f t="array" aca="1" ref="AB311" ca="1">SumCellsByColor($B311:$U311,AB$2)</f>
        <v>549355</v>
      </c>
      <c r="AC311" cm="1">
        <f t="array" aca="1" ref="AC311" ca="1">SumCellsByColor($B311:$U311,AC$2)</f>
        <v>0</v>
      </c>
      <c r="AD311" cm="1">
        <f t="array" aca="1" ref="AD311" ca="1">IFERROR(SumCellsByColor($B311:$U311,AD$2), 0)</f>
        <v>0</v>
      </c>
      <c r="AE311" t="e" cm="1">
        <f t="array" aca="1" ref="AE311" ca="1">SumCellsByColor($B311:$U311,AE$2)</f>
        <v>#VALUE!</v>
      </c>
      <c r="AF311">
        <f t="shared" ca="1" si="34"/>
        <v>0.16442915154013055</v>
      </c>
      <c r="AG311">
        <f t="shared" ca="1" si="35"/>
        <v>0.26519081360186508</v>
      </c>
      <c r="AH311">
        <f t="shared" ca="1" si="36"/>
        <v>0.16442915154013055</v>
      </c>
      <c r="AI311">
        <f t="shared" ca="1" si="37"/>
        <v>0.26519081360186508</v>
      </c>
      <c r="AJ311">
        <f t="shared" ca="1" si="38"/>
        <v>0</v>
      </c>
      <c r="AK311">
        <f t="shared" si="39"/>
        <v>0</v>
      </c>
    </row>
    <row r="312" spans="1:37">
      <c r="A312" s="2" t="s">
        <v>431</v>
      </c>
      <c r="B312" s="3" t="s">
        <v>636</v>
      </c>
      <c r="C312" s="3">
        <v>2467738</v>
      </c>
      <c r="D312" t="e">
        <v>#N/A</v>
      </c>
      <c r="E312" t="e">
        <v>#N/A</v>
      </c>
      <c r="F312" t="s">
        <v>36</v>
      </c>
      <c r="G312">
        <v>1525900</v>
      </c>
      <c r="H312" s="10" t="s">
        <v>33</v>
      </c>
      <c r="I312" s="10">
        <v>1418407</v>
      </c>
      <c r="J312" s="5" t="s">
        <v>23</v>
      </c>
      <c r="K312" s="5">
        <v>0</v>
      </c>
      <c r="L312" t="s">
        <v>52</v>
      </c>
      <c r="M312">
        <v>94861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>
        <v>11.57</v>
      </c>
      <c r="W312">
        <v>5506906</v>
      </c>
      <c r="X312">
        <f t="shared" si="32"/>
        <v>5506906</v>
      </c>
      <c r="Y312">
        <f t="shared" si="33"/>
        <v>0</v>
      </c>
      <c r="Z312" cm="1">
        <f t="array" aca="1" ref="Z312" ca="1">SumCellsByColor($B312:$U312,Z$2)</f>
        <v>2467738</v>
      </c>
      <c r="AA312" cm="1">
        <f t="array" aca="1" ref="AA312" ca="1">SumCellsByColor($B312:$U312,AA$2)</f>
        <v>0</v>
      </c>
      <c r="AB312" cm="1">
        <f t="array" aca="1" ref="AB312" ca="1">SumCellsByColor($B312:$U312,AB$2)</f>
        <v>0</v>
      </c>
      <c r="AC312" cm="1">
        <f t="array" aca="1" ref="AC312" ca="1">SumCellsByColor($B312:$U312,AC$2)</f>
        <v>0</v>
      </c>
      <c r="AD312" cm="1">
        <f t="array" aca="1" ref="AD312" ca="1">IFERROR(SumCellsByColor($B312:$U312,AD$2), 0)</f>
        <v>1418407</v>
      </c>
      <c r="AE312" t="e" cm="1">
        <f t="array" aca="1" ref="AE312" ca="1">SumCellsByColor($B312:$U312,AE$2)</f>
        <v>#VALUE!</v>
      </c>
      <c r="AF312">
        <f t="shared" ca="1" si="34"/>
        <v>0.25756876910555582</v>
      </c>
      <c r="AG312">
        <f t="shared" ca="1" si="35"/>
        <v>0.44811696440796339</v>
      </c>
      <c r="AH312">
        <f t="shared" ca="1" si="36"/>
        <v>0.25756876910555582</v>
      </c>
      <c r="AI312">
        <f t="shared" ca="1" si="37"/>
        <v>0.44811696440796339</v>
      </c>
      <c r="AJ312">
        <f t="shared" ca="1" si="38"/>
        <v>0</v>
      </c>
      <c r="AK312">
        <f t="shared" si="39"/>
        <v>0</v>
      </c>
    </row>
    <row r="313" spans="1:37">
      <c r="A313" s="2" t="s">
        <v>432</v>
      </c>
      <c r="B313" s="3" t="s">
        <v>636</v>
      </c>
      <c r="C313" s="3">
        <v>21054000</v>
      </c>
      <c r="D313" t="e">
        <v>#N/A</v>
      </c>
      <c r="E313" t="e">
        <v>#N/A</v>
      </c>
      <c r="F313" s="5" t="s">
        <v>23</v>
      </c>
      <c r="G313" s="5">
        <v>7678000</v>
      </c>
      <c r="H313" t="e">
        <v>#N/A</v>
      </c>
      <c r="I313">
        <v>5381000</v>
      </c>
      <c r="J313" t="e">
        <v>#N/A</v>
      </c>
      <c r="K313" t="e">
        <v>#N/A</v>
      </c>
      <c r="L313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U313" t="e">
        <v>#N/A</v>
      </c>
      <c r="V313">
        <v>9.7899999999999991</v>
      </c>
      <c r="W313">
        <v>34113000</v>
      </c>
      <c r="X313">
        <f t="shared" si="32"/>
        <v>34113000</v>
      </c>
      <c r="Y313">
        <f t="shared" si="33"/>
        <v>0</v>
      </c>
      <c r="Z313" cm="1">
        <f t="array" aca="1" ref="Z313" ca="1">SumCellsByColor($B313:$U313,Z$2)</f>
        <v>21054000</v>
      </c>
      <c r="AA313" cm="1">
        <f t="array" aca="1" ref="AA313" ca="1">SumCellsByColor($B313:$U313,AA$2)</f>
        <v>0</v>
      </c>
      <c r="AB313" cm="1">
        <f t="array" aca="1" ref="AB313" ca="1">SumCellsByColor($B313:$U313,AB$2)</f>
        <v>7678000</v>
      </c>
      <c r="AC313" cm="1">
        <f t="array" aca="1" ref="AC313" ca="1">SumCellsByColor($B313:$U313,AC$2)</f>
        <v>0</v>
      </c>
      <c r="AD313" cm="1">
        <f t="array" aca="1" ref="AD313" ca="1">IFERROR(SumCellsByColor($B313:$U313,AD$2), 0)</f>
        <v>0</v>
      </c>
      <c r="AE313" t="e" cm="1">
        <f t="array" aca="1" ref="AE313" ca="1">SumCellsByColor($B313:$U313,AE$2)</f>
        <v>#VALUE!</v>
      </c>
      <c r="AF313">
        <f t="shared" ca="1" si="34"/>
        <v>0.22507548441942954</v>
      </c>
      <c r="AG313">
        <f t="shared" ca="1" si="35"/>
        <v>0.61718406472605747</v>
      </c>
      <c r="AH313">
        <f t="shared" ca="1" si="36"/>
        <v>0.22507548441942954</v>
      </c>
      <c r="AI313">
        <f t="shared" ca="1" si="37"/>
        <v>0.61718406472605747</v>
      </c>
      <c r="AJ313">
        <f t="shared" ca="1" si="38"/>
        <v>0</v>
      </c>
      <c r="AK313">
        <f t="shared" si="39"/>
        <v>0</v>
      </c>
    </row>
    <row r="314" spans="1:37">
      <c r="A314" s="2" t="s">
        <v>434</v>
      </c>
      <c r="B314" s="3" t="s">
        <v>636</v>
      </c>
      <c r="C314" s="3">
        <v>3313000</v>
      </c>
      <c r="D314" t="e">
        <v>#N/A</v>
      </c>
      <c r="E314" t="e">
        <v>#N/A</v>
      </c>
      <c r="F314" t="s">
        <v>37</v>
      </c>
      <c r="G314">
        <v>1239000</v>
      </c>
      <c r="H314" s="6" t="s">
        <v>775</v>
      </c>
      <c r="I314">
        <v>973000</v>
      </c>
      <c r="J314" t="s">
        <v>41</v>
      </c>
      <c r="K314">
        <v>497000</v>
      </c>
      <c r="L314" t="s">
        <v>36</v>
      </c>
      <c r="M314">
        <v>272000</v>
      </c>
      <c r="N314" t="e">
        <v>#N/A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T314" t="e">
        <v>#N/A</v>
      </c>
      <c r="U314" t="e">
        <v>#N/A</v>
      </c>
      <c r="V314">
        <v>21.85</v>
      </c>
      <c r="W314">
        <v>6294000</v>
      </c>
      <c r="X314">
        <f t="shared" si="32"/>
        <v>6294000</v>
      </c>
      <c r="Y314">
        <f t="shared" si="33"/>
        <v>0</v>
      </c>
      <c r="Z314" cm="1">
        <f t="array" aca="1" ref="Z314" ca="1">SumCellsByColor($B314:$U314,Z$2)</f>
        <v>3313000</v>
      </c>
      <c r="AA314" cm="1">
        <f t="array" aca="1" ref="AA314" ca="1">SumCellsByColor($B314:$U314,AA$2)</f>
        <v>0</v>
      </c>
      <c r="AB314" cm="1">
        <f t="array" aca="1" ref="AB314" ca="1">SumCellsByColor($B314:$U314,AB$2)</f>
        <v>0</v>
      </c>
      <c r="AC314" cm="1">
        <f t="array" aca="1" ref="AC314" ca="1">SumCellsByColor($B314:$U314,AC$2)</f>
        <v>0</v>
      </c>
      <c r="AD314" cm="1">
        <f t="array" aca="1" ref="AD314" ca="1">IFERROR(SumCellsByColor($B314:$U314,AD$2), 0)</f>
        <v>0</v>
      </c>
      <c r="AE314" t="e" cm="1">
        <f t="array" aca="1" ref="AE314" ca="1">SumCellsByColor($B314:$U314,AE$2)</f>
        <v>#VALUE!</v>
      </c>
      <c r="AF314">
        <f t="shared" ca="1" si="34"/>
        <v>0</v>
      </c>
      <c r="AG314">
        <f t="shared" ca="1" si="35"/>
        <v>0.52637432475373369</v>
      </c>
      <c r="AH314" t="str">
        <f t="shared" ca="1" si="36"/>
        <v>#N/A</v>
      </c>
      <c r="AI314">
        <f t="shared" ca="1" si="37"/>
        <v>0.52637432475373369</v>
      </c>
      <c r="AJ314">
        <f t="shared" ca="1" si="38"/>
        <v>1</v>
      </c>
      <c r="AK314">
        <f t="shared" si="39"/>
        <v>0</v>
      </c>
    </row>
    <row r="315" spans="1:37">
      <c r="A315" s="2" t="s">
        <v>435</v>
      </c>
      <c r="B315" s="3" t="s">
        <v>636</v>
      </c>
      <c r="C315" s="3">
        <v>703760</v>
      </c>
      <c r="D315" t="e">
        <v>#N/A</v>
      </c>
      <c r="E315" t="e">
        <v>#N/A</v>
      </c>
      <c r="F315" s="5" t="s">
        <v>23</v>
      </c>
      <c r="G315" s="5">
        <v>140141</v>
      </c>
      <c r="H315" s="10" t="s">
        <v>33</v>
      </c>
      <c r="I315" s="10">
        <v>98076</v>
      </c>
      <c r="J315" t="s">
        <v>30</v>
      </c>
      <c r="K315">
        <v>44940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>
        <v>19.87</v>
      </c>
      <c r="W315">
        <v>986917</v>
      </c>
      <c r="X315">
        <f t="shared" si="32"/>
        <v>986917</v>
      </c>
      <c r="Y315">
        <f t="shared" si="33"/>
        <v>0</v>
      </c>
      <c r="Z315" cm="1">
        <f t="array" aca="1" ref="Z315" ca="1">SumCellsByColor($B315:$U315,Z$2)</f>
        <v>703760</v>
      </c>
      <c r="AA315" cm="1">
        <f t="array" aca="1" ref="AA315" ca="1">SumCellsByColor($B315:$U315,AA$2)</f>
        <v>0</v>
      </c>
      <c r="AB315" cm="1">
        <f t="array" aca="1" ref="AB315" ca="1">SumCellsByColor($B315:$U315,AB$2)</f>
        <v>140141</v>
      </c>
      <c r="AC315" cm="1">
        <f t="array" aca="1" ref="AC315" ca="1">SumCellsByColor($B315:$U315,AC$2)</f>
        <v>0</v>
      </c>
      <c r="AD315" cm="1">
        <f t="array" aca="1" ref="AD315" ca="1">IFERROR(SumCellsByColor($B315:$U315,AD$2), 0)</f>
        <v>98076</v>
      </c>
      <c r="AE315" t="e" cm="1">
        <f t="array" aca="1" ref="AE315" ca="1">SumCellsByColor($B315:$U315,AE$2)</f>
        <v>#VALUE!</v>
      </c>
      <c r="AF315">
        <f t="shared" ca="1" si="34"/>
        <v>0.24137490792032157</v>
      </c>
      <c r="AG315">
        <f t="shared" ca="1" si="35"/>
        <v>0.71308934793908707</v>
      </c>
      <c r="AH315">
        <f t="shared" ca="1" si="36"/>
        <v>0.24137490792032157</v>
      </c>
      <c r="AI315">
        <f t="shared" ca="1" si="37"/>
        <v>0.71308934793908707</v>
      </c>
      <c r="AJ315">
        <f t="shared" ca="1" si="38"/>
        <v>0</v>
      </c>
      <c r="AK315">
        <f t="shared" si="39"/>
        <v>0</v>
      </c>
    </row>
    <row r="316" spans="1:37">
      <c r="A316" s="2" t="s">
        <v>436</v>
      </c>
      <c r="B316" s="3" t="s">
        <v>636</v>
      </c>
      <c r="C316" s="3">
        <v>1085400</v>
      </c>
      <c r="D316" t="e">
        <v>#N/A</v>
      </c>
      <c r="E316" t="e">
        <v>#N/A</v>
      </c>
      <c r="F316" t="s">
        <v>77</v>
      </c>
      <c r="G316">
        <v>646200</v>
      </c>
      <c r="H316" t="e">
        <v>#N/A</v>
      </c>
      <c r="I316" t="e">
        <v>#N/A</v>
      </c>
      <c r="J316" t="e">
        <v>#N/A</v>
      </c>
      <c r="K316" t="e">
        <v>#N/A</v>
      </c>
      <c r="L316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>
        <v>40.6</v>
      </c>
      <c r="W316">
        <v>1731600</v>
      </c>
      <c r="X316">
        <f t="shared" si="32"/>
        <v>1731600</v>
      </c>
      <c r="Y316">
        <f t="shared" si="33"/>
        <v>0</v>
      </c>
      <c r="Z316" cm="1">
        <f t="array" aca="1" ref="Z316" ca="1">SumCellsByColor($B316:$U316,Z$2)</f>
        <v>1085400</v>
      </c>
      <c r="AA316" cm="1">
        <f t="array" aca="1" ref="AA316" ca="1">SumCellsByColor($B316:$U316,AA$2)</f>
        <v>0</v>
      </c>
      <c r="AB316" cm="1">
        <f t="array" aca="1" ref="AB316" ca="1">SumCellsByColor($B316:$U316,AB$2)</f>
        <v>0</v>
      </c>
      <c r="AC316" cm="1">
        <f t="array" aca="1" ref="AC316" ca="1">SumCellsByColor($B316:$U316,AC$2)</f>
        <v>0</v>
      </c>
      <c r="AD316" cm="1">
        <f t="array" aca="1" ref="AD316" ca="1">IFERROR(SumCellsByColor($B316:$U316,AD$2), 0)</f>
        <v>0</v>
      </c>
      <c r="AE316" t="e" cm="1">
        <f t="array" aca="1" ref="AE316" ca="1">SumCellsByColor($B316:$U316,AE$2)</f>
        <v>#VALUE!</v>
      </c>
      <c r="AF316">
        <f t="shared" ca="1" si="34"/>
        <v>0</v>
      </c>
      <c r="AG316">
        <f t="shared" ca="1" si="35"/>
        <v>0.62681912681912677</v>
      </c>
      <c r="AH316" t="str">
        <f t="shared" ca="1" si="36"/>
        <v>#N/A</v>
      </c>
      <c r="AI316">
        <f t="shared" ca="1" si="37"/>
        <v>0.62681912681912677</v>
      </c>
      <c r="AJ316">
        <f t="shared" ca="1" si="38"/>
        <v>1</v>
      </c>
      <c r="AK316">
        <f t="shared" si="39"/>
        <v>0</v>
      </c>
    </row>
    <row r="317" spans="1:37">
      <c r="A317" s="2" t="s">
        <v>437</v>
      </c>
      <c r="B317" s="4" t="s">
        <v>334</v>
      </c>
      <c r="C317" s="4">
        <v>18796000</v>
      </c>
      <c r="D317" t="e">
        <v>#N/A</v>
      </c>
      <c r="E317" t="e">
        <v>#N/A</v>
      </c>
      <c r="F317" s="6" t="s">
        <v>438</v>
      </c>
      <c r="G317" s="6">
        <v>6701000</v>
      </c>
      <c r="H317" t="s">
        <v>58</v>
      </c>
      <c r="I317">
        <v>2480000</v>
      </c>
      <c r="J317" t="s">
        <v>30</v>
      </c>
      <c r="K317">
        <v>359000</v>
      </c>
      <c r="L317" t="s">
        <v>301</v>
      </c>
      <c r="M317">
        <v>-1558000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>
        <v>12.88</v>
      </c>
      <c r="W317">
        <v>52081000</v>
      </c>
      <c r="X317">
        <f t="shared" si="32"/>
        <v>28336000</v>
      </c>
      <c r="Y317">
        <f t="shared" si="33"/>
        <v>23745000</v>
      </c>
      <c r="Z317" cm="1">
        <f t="array" aca="1" ref="Z317" ca="1">SumCellsByColor($B317:$U317,Z$2)</f>
        <v>0</v>
      </c>
      <c r="AA317" cm="1">
        <f t="array" aca="1" ref="AA317" ca="1">SumCellsByColor($B317:$U317,AA$2)</f>
        <v>18796000</v>
      </c>
      <c r="AB317" cm="1">
        <f t="array" aca="1" ref="AB317" ca="1">SumCellsByColor($B317:$U317,AB$2)</f>
        <v>0</v>
      </c>
      <c r="AC317" cm="1">
        <f t="array" aca="1" ref="AC317" ca="1">SumCellsByColor($B317:$U317,AC$2)</f>
        <v>6701000</v>
      </c>
      <c r="AD317" cm="1">
        <f t="array" aca="1" ref="AD317" ca="1">IFERROR(SumCellsByColor($B317:$U317,AD$2), 0)</f>
        <v>0</v>
      </c>
      <c r="AE317" t="e" cm="1">
        <f t="array" aca="1" ref="AE317" ca="1">SumCellsByColor($B317:$U317,AE$2)</f>
        <v>#VALUE!</v>
      </c>
      <c r="AF317">
        <f t="shared" ca="1" si="34"/>
        <v>0</v>
      </c>
      <c r="AG317">
        <f t="shared" ca="1" si="35"/>
        <v>0</v>
      </c>
      <c r="AH317">
        <f t="shared" ca="1" si="36"/>
        <v>0.2364836250705816</v>
      </c>
      <c r="AI317">
        <f t="shared" ca="1" si="37"/>
        <v>0.66332580463015245</v>
      </c>
      <c r="AJ317">
        <f t="shared" ca="1" si="38"/>
        <v>0</v>
      </c>
      <c r="AK317">
        <f t="shared" si="39"/>
        <v>0</v>
      </c>
    </row>
    <row r="318" spans="1:37">
      <c r="A318" s="2" t="s">
        <v>439</v>
      </c>
      <c r="B318" s="3" t="s">
        <v>636</v>
      </c>
      <c r="C318" s="3">
        <v>21575000</v>
      </c>
      <c r="D318" t="e">
        <v>#N/A</v>
      </c>
      <c r="E318" t="e">
        <v>#N/A</v>
      </c>
      <c r="F318" t="s">
        <v>30</v>
      </c>
      <c r="G318">
        <v>14949000</v>
      </c>
      <c r="H318" t="s">
        <v>146</v>
      </c>
      <c r="I318">
        <v>5010000</v>
      </c>
      <c r="J318" s="10" t="s">
        <v>34</v>
      </c>
      <c r="K318" s="10">
        <v>3220000</v>
      </c>
      <c r="L318" t="s">
        <v>697</v>
      </c>
      <c r="M318">
        <v>2522000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>
        <v>12.38</v>
      </c>
      <c r="W318">
        <v>36843000</v>
      </c>
      <c r="X318">
        <f t="shared" si="32"/>
        <v>47276000</v>
      </c>
      <c r="Y318">
        <f t="shared" si="33"/>
        <v>-10433000</v>
      </c>
      <c r="Z318" cm="1">
        <f t="array" aca="1" ref="Z318" ca="1">SumCellsByColor($B318:$U318,Z$2)</f>
        <v>21575000</v>
      </c>
      <c r="AA318" cm="1">
        <f t="array" aca="1" ref="AA318" ca="1">SumCellsByColor($B318:$U318,AA$2)</f>
        <v>0</v>
      </c>
      <c r="AB318" cm="1">
        <f t="array" aca="1" ref="AB318" ca="1">SumCellsByColor($B318:$U318,AB$2)</f>
        <v>0</v>
      </c>
      <c r="AC318" cm="1">
        <f t="array" aca="1" ref="AC318" ca="1">SumCellsByColor($B318:$U318,AC$2)</f>
        <v>0</v>
      </c>
      <c r="AD318" cm="1">
        <f t="array" aca="1" ref="AD318" ca="1">IFERROR(SumCellsByColor($B318:$U318,AD$2), 0)</f>
        <v>3220000</v>
      </c>
      <c r="AE318" t="e" cm="1">
        <f t="array" aca="1" ref="AE318" ca="1">SumCellsByColor($B318:$U318,AE$2)</f>
        <v>#VALUE!</v>
      </c>
      <c r="AF318">
        <f t="shared" ca="1" si="34"/>
        <v>6.8110669261358822E-2</v>
      </c>
      <c r="AG318">
        <f t="shared" ca="1" si="35"/>
        <v>0.45636263643286235</v>
      </c>
      <c r="AH318">
        <f t="shared" ca="1" si="36"/>
        <v>6.8110669261358822E-2</v>
      </c>
      <c r="AI318">
        <f t="shared" ca="1" si="37"/>
        <v>0.45636263643286235</v>
      </c>
      <c r="AJ318">
        <f t="shared" ca="1" si="38"/>
        <v>0</v>
      </c>
      <c r="AK318">
        <f t="shared" si="39"/>
        <v>0</v>
      </c>
    </row>
    <row r="319" spans="1:37">
      <c r="A319" s="2" t="s">
        <v>441</v>
      </c>
      <c r="B319" s="3" t="s">
        <v>636</v>
      </c>
      <c r="C319" s="3">
        <v>9661900</v>
      </c>
      <c r="D319" t="e">
        <v>#N/A</v>
      </c>
      <c r="E319" t="e">
        <v>#N/A</v>
      </c>
      <c r="F319" s="10" t="s">
        <v>33</v>
      </c>
      <c r="G319" s="10">
        <v>1100300</v>
      </c>
      <c r="H319" t="s">
        <v>36</v>
      </c>
      <c r="I319">
        <v>759700</v>
      </c>
      <c r="J319" t="s">
        <v>689</v>
      </c>
      <c r="K319">
        <v>234000</v>
      </c>
      <c r="L319" t="s">
        <v>696</v>
      </c>
      <c r="M319">
        <v>116600</v>
      </c>
      <c r="N319" t="s">
        <v>96</v>
      </c>
      <c r="O319">
        <v>4600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U319" t="e">
        <v>#N/A</v>
      </c>
      <c r="V319">
        <v>10.84</v>
      </c>
      <c r="W319">
        <v>11680079</v>
      </c>
      <c r="X319">
        <f t="shared" si="32"/>
        <v>11877100</v>
      </c>
      <c r="Y319">
        <f t="shared" si="33"/>
        <v>-197021</v>
      </c>
      <c r="Z319" cm="1">
        <f t="array" aca="1" ref="Z319" ca="1">SumCellsByColor($B319:$U319,Z$2)</f>
        <v>9661900</v>
      </c>
      <c r="AA319" cm="1">
        <f t="array" aca="1" ref="AA319" ca="1">SumCellsByColor($B319:$U319,AA$2)</f>
        <v>0</v>
      </c>
      <c r="AB319" cm="1">
        <f t="array" aca="1" ref="AB319" ca="1">SumCellsByColor($B319:$U319,AB$2)</f>
        <v>0</v>
      </c>
      <c r="AC319" cm="1">
        <f t="array" aca="1" ref="AC319" ca="1">SumCellsByColor($B319:$U319,AC$2)</f>
        <v>0</v>
      </c>
      <c r="AD319" cm="1">
        <f t="array" aca="1" ref="AD319" ca="1">IFERROR(SumCellsByColor($B319:$U319,AD$2), 0)</f>
        <v>1100300</v>
      </c>
      <c r="AE319" t="e" cm="1">
        <f t="array" aca="1" ref="AE319" ca="1">SumCellsByColor($B319:$U319,AE$2)</f>
        <v>#VALUE!</v>
      </c>
      <c r="AF319">
        <f t="shared" ca="1" si="34"/>
        <v>9.2640459371395381E-2</v>
      </c>
      <c r="AG319">
        <f t="shared" ca="1" si="35"/>
        <v>0.81348982495727074</v>
      </c>
      <c r="AH319">
        <f t="shared" ca="1" si="36"/>
        <v>9.2640459371395381E-2</v>
      </c>
      <c r="AI319">
        <f t="shared" ca="1" si="37"/>
        <v>0.81348982495727074</v>
      </c>
      <c r="AJ319">
        <f t="shared" ca="1" si="38"/>
        <v>0</v>
      </c>
      <c r="AK319">
        <f t="shared" si="39"/>
        <v>0</v>
      </c>
    </row>
    <row r="320" spans="1:37">
      <c r="A320" s="2" t="s">
        <v>444</v>
      </c>
      <c r="B320" s="4" t="s">
        <v>117</v>
      </c>
      <c r="C320" s="4">
        <v>15000</v>
      </c>
      <c r="D320" t="e">
        <v>#N/A</v>
      </c>
      <c r="E320" t="e">
        <v>#N/A</v>
      </c>
      <c r="F320" t="s">
        <v>334</v>
      </c>
      <c r="G320">
        <v>2107000</v>
      </c>
      <c r="H320" t="s">
        <v>13</v>
      </c>
      <c r="I320">
        <v>212000</v>
      </c>
      <c r="J320" t="s">
        <v>63</v>
      </c>
      <c r="K320">
        <v>211000</v>
      </c>
      <c r="L320" t="s">
        <v>7</v>
      </c>
      <c r="M320">
        <v>163000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U320" t="e">
        <v>#N/A</v>
      </c>
      <c r="V320">
        <v>2.81</v>
      </c>
      <c r="W320">
        <v>2708000</v>
      </c>
      <c r="X320">
        <f t="shared" si="32"/>
        <v>2708000</v>
      </c>
      <c r="Y320">
        <f t="shared" si="33"/>
        <v>0</v>
      </c>
      <c r="Z320" cm="1">
        <f t="array" aca="1" ref="Z320" ca="1">SumCellsByColor($B320:$U320,Z$2)</f>
        <v>0</v>
      </c>
      <c r="AA320" cm="1">
        <f t="array" aca="1" ref="AA320" ca="1">SumCellsByColor($B320:$U320,AA$2)</f>
        <v>15000</v>
      </c>
      <c r="AB320" cm="1">
        <f t="array" aca="1" ref="AB320" ca="1">SumCellsByColor($B320:$U320,AB$2)</f>
        <v>0</v>
      </c>
      <c r="AC320" cm="1">
        <f t="array" aca="1" ref="AC320" ca="1">SumCellsByColor($B320:$U320,AC$2)</f>
        <v>0</v>
      </c>
      <c r="AD320" cm="1">
        <f t="array" aca="1" ref="AD320" ca="1">IFERROR(SumCellsByColor($B320:$U320,AD$2), 0)</f>
        <v>0</v>
      </c>
      <c r="AE320" t="e" cm="1">
        <f t="array" aca="1" ref="AE320" ca="1">SumCellsByColor($B320:$U320,AE$2)</f>
        <v>#VALUE!</v>
      </c>
      <c r="AF320">
        <f t="shared" ca="1" si="34"/>
        <v>0</v>
      </c>
      <c r="AG320">
        <f t="shared" ca="1" si="35"/>
        <v>0</v>
      </c>
      <c r="AH320" t="str">
        <f t="shared" ca="1" si="36"/>
        <v>#N/A</v>
      </c>
      <c r="AI320">
        <f t="shared" ca="1" si="37"/>
        <v>5.539143279172821E-3</v>
      </c>
      <c r="AJ320">
        <f t="shared" ca="1" si="38"/>
        <v>1</v>
      </c>
      <c r="AK320">
        <f t="shared" si="39"/>
        <v>0</v>
      </c>
    </row>
    <row r="321" spans="1:37">
      <c r="A321" s="2" t="s">
        <v>445</v>
      </c>
      <c r="B321" s="3" t="s">
        <v>636</v>
      </c>
      <c r="C321" s="3">
        <v>2646600</v>
      </c>
      <c r="D321" t="e">
        <v>#N/A</v>
      </c>
      <c r="E321" t="e">
        <v>#N/A</v>
      </c>
      <c r="F321" t="s">
        <v>36</v>
      </c>
      <c r="G321">
        <v>653600</v>
      </c>
      <c r="H321" t="s">
        <v>19</v>
      </c>
      <c r="I321">
        <v>394800</v>
      </c>
      <c r="J321" s="10" t="s">
        <v>33</v>
      </c>
      <c r="K321" s="10">
        <v>298000</v>
      </c>
      <c r="L321" t="s">
        <v>30</v>
      </c>
      <c r="M321">
        <v>651500</v>
      </c>
      <c r="N321" t="e">
        <v>#N/A</v>
      </c>
      <c r="O321" t="e">
        <v>#N/A</v>
      </c>
      <c r="P321" t="e">
        <v>#N/A</v>
      </c>
      <c r="Q321" t="e">
        <v>#N/A</v>
      </c>
      <c r="R321" t="e">
        <v>#N/A</v>
      </c>
      <c r="S321" t="e">
        <v>#N/A</v>
      </c>
      <c r="T321" t="e">
        <v>#N/A</v>
      </c>
      <c r="U321" t="e">
        <v>#N/A</v>
      </c>
      <c r="V321">
        <v>9.69</v>
      </c>
      <c r="W321">
        <v>4644500</v>
      </c>
      <c r="X321">
        <f t="shared" si="32"/>
        <v>4644500</v>
      </c>
      <c r="Y321">
        <f t="shared" si="33"/>
        <v>0</v>
      </c>
      <c r="Z321" cm="1">
        <f t="array" aca="1" ref="Z321" ca="1">SumCellsByColor($B321:$U321,Z$2)</f>
        <v>2646600</v>
      </c>
      <c r="AA321" cm="1">
        <f t="array" aca="1" ref="AA321" ca="1">SumCellsByColor($B321:$U321,AA$2)</f>
        <v>0</v>
      </c>
      <c r="AB321" cm="1">
        <f t="array" aca="1" ref="AB321" ca="1">SumCellsByColor($B321:$U321,AB$2)</f>
        <v>0</v>
      </c>
      <c r="AC321" cm="1">
        <f t="array" aca="1" ref="AC321" ca="1">SumCellsByColor($B321:$U321,AC$2)</f>
        <v>0</v>
      </c>
      <c r="AD321" cm="1">
        <f t="array" aca="1" ref="AD321" ca="1">IFERROR(SumCellsByColor($B321:$U321,AD$2), 0)</f>
        <v>298000</v>
      </c>
      <c r="AE321" t="e" cm="1">
        <f t="array" aca="1" ref="AE321" ca="1">SumCellsByColor($B321:$U321,AE$2)</f>
        <v>#VALUE!</v>
      </c>
      <c r="AF321">
        <f t="shared" ca="1" si="34"/>
        <v>6.4161911938852401E-2</v>
      </c>
      <c r="AG321">
        <f t="shared" ca="1" si="35"/>
        <v>0.56983528905156633</v>
      </c>
      <c r="AH321">
        <f t="shared" ca="1" si="36"/>
        <v>6.4161911938852401E-2</v>
      </c>
      <c r="AI321">
        <f t="shared" ca="1" si="37"/>
        <v>0.56983528905156633</v>
      </c>
      <c r="AJ321">
        <f t="shared" ca="1" si="38"/>
        <v>0</v>
      </c>
      <c r="AK321">
        <f t="shared" si="39"/>
        <v>0</v>
      </c>
    </row>
    <row r="322" spans="1:37">
      <c r="A322" s="2" t="s">
        <v>447</v>
      </c>
      <c r="B322" s="3" t="s">
        <v>636</v>
      </c>
      <c r="C322" s="3">
        <v>879919</v>
      </c>
      <c r="D322" t="e">
        <v>#N/A</v>
      </c>
      <c r="E322" t="e">
        <v>#N/A</v>
      </c>
      <c r="F322" t="e">
        <v>#N/A</v>
      </c>
      <c r="G322" t="e">
        <v>#N/A</v>
      </c>
      <c r="H322" t="e">
        <v>#N/A</v>
      </c>
      <c r="I322" t="e">
        <v>#N/A</v>
      </c>
      <c r="J322" t="e">
        <v>#N/A</v>
      </c>
      <c r="K322" t="e">
        <v>#N/A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U322" t="e">
        <v>#N/A</v>
      </c>
      <c r="V322">
        <v>16.64</v>
      </c>
      <c r="W322">
        <v>879919</v>
      </c>
      <c r="X322">
        <f t="shared" si="32"/>
        <v>879919</v>
      </c>
      <c r="Y322">
        <f t="shared" si="33"/>
        <v>0</v>
      </c>
      <c r="Z322" cm="1">
        <f t="array" aca="1" ref="Z322" ca="1">SumCellsByColor($B322:$U322,Z$2)</f>
        <v>879919</v>
      </c>
      <c r="AA322" cm="1">
        <f t="array" aca="1" ref="AA322" ca="1">SumCellsByColor($B322:$U322,AA$2)</f>
        <v>0</v>
      </c>
      <c r="AB322" cm="1">
        <f t="array" aca="1" ref="AB322" ca="1">SumCellsByColor($B322:$U322,AB$2)</f>
        <v>0</v>
      </c>
      <c r="AC322" cm="1">
        <f t="array" aca="1" ref="AC322" ca="1">SumCellsByColor($B322:$U322,AC$2)</f>
        <v>0</v>
      </c>
      <c r="AD322" cm="1">
        <f t="array" aca="1" ref="AD322" ca="1">IFERROR(SumCellsByColor($B322:$U322,AD$2), 0)</f>
        <v>0</v>
      </c>
      <c r="AE322" t="e" cm="1">
        <f t="array" aca="1" ref="AE322" ca="1">SumCellsByColor($B322:$U322,AE$2)</f>
        <v>#VALUE!</v>
      </c>
      <c r="AF322">
        <f t="shared" ca="1" si="34"/>
        <v>0</v>
      </c>
      <c r="AG322">
        <f t="shared" ca="1" si="35"/>
        <v>1</v>
      </c>
      <c r="AH322">
        <f t="shared" ca="1" si="36"/>
        <v>0</v>
      </c>
      <c r="AI322">
        <f t="shared" ca="1" si="37"/>
        <v>1</v>
      </c>
      <c r="AJ322">
        <f t="shared" ca="1" si="38"/>
        <v>0</v>
      </c>
      <c r="AK322">
        <f t="shared" si="39"/>
        <v>0</v>
      </c>
    </row>
    <row r="323" spans="1:37">
      <c r="A323" s="2" t="s">
        <v>448</v>
      </c>
      <c r="B323" s="3" t="s">
        <v>636</v>
      </c>
      <c r="C323" s="3">
        <v>11036138</v>
      </c>
      <c r="D323" t="e">
        <v>#N/A</v>
      </c>
      <c r="E323" t="e">
        <v>#N/A</v>
      </c>
      <c r="F323" t="e">
        <v>#N/A</v>
      </c>
      <c r="G323" t="e">
        <v>#N/A</v>
      </c>
      <c r="H323" t="e">
        <v>#N/A</v>
      </c>
      <c r="I323" t="e">
        <v>#N/A</v>
      </c>
      <c r="J323" t="e">
        <v>#N/A</v>
      </c>
      <c r="K323" t="e">
        <v>#N/A</v>
      </c>
      <c r="L323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>
        <v>33.07</v>
      </c>
      <c r="W323">
        <v>11036138</v>
      </c>
      <c r="X323">
        <f t="shared" si="32"/>
        <v>11036138</v>
      </c>
      <c r="Y323">
        <f t="shared" si="33"/>
        <v>0</v>
      </c>
      <c r="Z323" cm="1">
        <f t="array" aca="1" ref="Z323" ca="1">SumCellsByColor($B323:$U323,Z$2)</f>
        <v>11036138</v>
      </c>
      <c r="AA323" cm="1">
        <f t="array" aca="1" ref="AA323" ca="1">SumCellsByColor($B323:$U323,AA$2)</f>
        <v>0</v>
      </c>
      <c r="AB323" cm="1">
        <f t="array" aca="1" ref="AB323" ca="1">SumCellsByColor($B323:$U323,AB$2)</f>
        <v>0</v>
      </c>
      <c r="AC323" cm="1">
        <f t="array" aca="1" ref="AC323" ca="1">SumCellsByColor($B323:$U323,AC$2)</f>
        <v>0</v>
      </c>
      <c r="AD323" cm="1">
        <f t="array" aca="1" ref="AD323" ca="1">IFERROR(SumCellsByColor($B323:$U323,AD$2), 0)</f>
        <v>0</v>
      </c>
      <c r="AE323" t="e" cm="1">
        <f t="array" aca="1" ref="AE323" ca="1">SumCellsByColor($B323:$U323,AE$2)</f>
        <v>#VALUE!</v>
      </c>
      <c r="AF323">
        <f t="shared" ca="1" si="34"/>
        <v>0</v>
      </c>
      <c r="AG323">
        <f t="shared" ca="1" si="35"/>
        <v>1</v>
      </c>
      <c r="AH323">
        <f t="shared" ca="1" si="36"/>
        <v>0</v>
      </c>
      <c r="AI323">
        <f t="shared" ca="1" si="37"/>
        <v>1</v>
      </c>
      <c r="AJ323">
        <f t="shared" ca="1" si="38"/>
        <v>0</v>
      </c>
      <c r="AK323">
        <f t="shared" si="39"/>
        <v>0</v>
      </c>
    </row>
    <row r="324" spans="1:37">
      <c r="A324" s="2" t="s">
        <v>449</v>
      </c>
      <c r="B324" s="3" t="s">
        <v>636</v>
      </c>
      <c r="C324" s="3">
        <v>378600</v>
      </c>
      <c r="D324" t="e">
        <v>#N/A</v>
      </c>
      <c r="E324" t="e">
        <v>#N/A</v>
      </c>
      <c r="F324" t="s">
        <v>146</v>
      </c>
      <c r="G324">
        <v>502900</v>
      </c>
      <c r="H324" t="s">
        <v>697</v>
      </c>
      <c r="I324">
        <v>395600</v>
      </c>
      <c r="J324" t="s">
        <v>47</v>
      </c>
      <c r="K324">
        <v>248600</v>
      </c>
      <c r="L324" s="10" t="s">
        <v>34</v>
      </c>
      <c r="M324" s="10">
        <v>194900</v>
      </c>
      <c r="N324" s="10" t="s">
        <v>33</v>
      </c>
      <c r="O324" s="10">
        <v>192400</v>
      </c>
      <c r="P324" t="s">
        <v>63</v>
      </c>
      <c r="Q324">
        <v>100</v>
      </c>
      <c r="R324" t="e">
        <v>#N/A</v>
      </c>
      <c r="S324" t="e">
        <v>#N/A</v>
      </c>
      <c r="T324" t="e">
        <v>#N/A</v>
      </c>
      <c r="U324" t="e">
        <v>#N/A</v>
      </c>
      <c r="V324">
        <v>30.75</v>
      </c>
      <c r="W324">
        <v>1913100</v>
      </c>
      <c r="X324">
        <f t="shared" ref="X324:X387" si="40">SUMIF(C324:U324,"&gt; 0")</f>
        <v>1913100</v>
      </c>
      <c r="Y324">
        <f t="shared" ref="Y324:Y387" si="41">W324-X324</f>
        <v>0</v>
      </c>
      <c r="Z324" cm="1">
        <f t="array" aca="1" ref="Z324" ca="1">SumCellsByColor($B324:$U324,Z$2)</f>
        <v>378600</v>
      </c>
      <c r="AA324" cm="1">
        <f t="array" aca="1" ref="AA324" ca="1">SumCellsByColor($B324:$U324,AA$2)</f>
        <v>0</v>
      </c>
      <c r="AB324" cm="1">
        <f t="array" aca="1" ref="AB324" ca="1">SumCellsByColor($B324:$U324,AB$2)</f>
        <v>0</v>
      </c>
      <c r="AC324" cm="1">
        <f t="array" aca="1" ref="AC324" ca="1">SumCellsByColor($B324:$U324,AC$2)</f>
        <v>0</v>
      </c>
      <c r="AD324" cm="1">
        <f t="array" aca="1" ref="AD324" ca="1">IFERROR(SumCellsByColor($B324:$U324,AD$2), 0)</f>
        <v>387300</v>
      </c>
      <c r="AE324" t="e" cm="1">
        <f t="array" aca="1" ref="AE324" ca="1">SumCellsByColor($B324:$U324,AE$2)</f>
        <v>#VALUE!</v>
      </c>
      <c r="AF324">
        <f t="shared" ref="AF324:AF387" ca="1" si="42">(AB324+AD324)/X324</f>
        <v>0.20244629135957345</v>
      </c>
      <c r="AG324">
        <f t="shared" ref="AG324:AG387" ca="1" si="43">Z324/X324</f>
        <v>0.19789869844754587</v>
      </c>
      <c r="AH324">
        <f t="shared" ref="AH324:AH387" ca="1" si="44">IF(SUM(AB324:AD324)&gt;0,SUM(AB324:AD324)/X324, IF(AI324=1,0,"#N/A"))</f>
        <v>0.20244629135957345</v>
      </c>
      <c r="AI324">
        <f t="shared" ref="AI324:AI387" ca="1" si="45">SUM(Z324:AA324)/X324</f>
        <v>0.19789869844754587</v>
      </c>
      <c r="AJ324">
        <f t="shared" ref="AJ324:AJ387" ca="1" si="46">IF(AH324="#N/A",1,0)</f>
        <v>0</v>
      </c>
      <c r="AK324">
        <f t="shared" ref="AK324:AK387" si="47">IF(X324=0,1,0)</f>
        <v>0</v>
      </c>
    </row>
    <row r="325" spans="1:37">
      <c r="A325" s="2" t="s">
        <v>452</v>
      </c>
      <c r="B325" s="3" t="s">
        <v>636</v>
      </c>
      <c r="C325" s="3">
        <v>832310</v>
      </c>
      <c r="D325" t="e">
        <v>#N/A</v>
      </c>
      <c r="E325" t="e">
        <v>#N/A</v>
      </c>
      <c r="F325" t="s">
        <v>77</v>
      </c>
      <c r="G325">
        <v>765821</v>
      </c>
      <c r="H325" t="e">
        <v>#N/A</v>
      </c>
      <c r="I325" t="e">
        <v>#N/A</v>
      </c>
      <c r="J325" t="e">
        <v>#N/A</v>
      </c>
      <c r="K325" t="e">
        <v>#N/A</v>
      </c>
      <c r="L325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>
        <v>19.350000000000001</v>
      </c>
      <c r="W325">
        <v>1598131</v>
      </c>
      <c r="X325">
        <f t="shared" si="40"/>
        <v>1598131</v>
      </c>
      <c r="Y325">
        <f t="shared" si="41"/>
        <v>0</v>
      </c>
      <c r="Z325" cm="1">
        <f t="array" aca="1" ref="Z325" ca="1">SumCellsByColor($B325:$U325,Z$2)</f>
        <v>832310</v>
      </c>
      <c r="AA325" cm="1">
        <f t="array" aca="1" ref="AA325" ca="1">SumCellsByColor($B325:$U325,AA$2)</f>
        <v>0</v>
      </c>
      <c r="AB325" cm="1">
        <f t="array" aca="1" ref="AB325" ca="1">SumCellsByColor($B325:$U325,AB$2)</f>
        <v>0</v>
      </c>
      <c r="AC325" cm="1">
        <f t="array" aca="1" ref="AC325" ca="1">SumCellsByColor($B325:$U325,AC$2)</f>
        <v>0</v>
      </c>
      <c r="AD325" cm="1">
        <f t="array" aca="1" ref="AD325" ca="1">IFERROR(SumCellsByColor($B325:$U325,AD$2), 0)</f>
        <v>0</v>
      </c>
      <c r="AE325" t="e" cm="1">
        <f t="array" aca="1" ref="AE325" ca="1">SumCellsByColor($B325:$U325,AE$2)</f>
        <v>#VALUE!</v>
      </c>
      <c r="AF325">
        <f t="shared" ca="1" si="42"/>
        <v>0</v>
      </c>
      <c r="AG325">
        <f t="shared" ca="1" si="43"/>
        <v>0.52080211196704151</v>
      </c>
      <c r="AH325" t="str">
        <f t="shared" ca="1" si="44"/>
        <v>#N/A</v>
      </c>
      <c r="AI325">
        <f t="shared" ca="1" si="45"/>
        <v>0.52080211196704151</v>
      </c>
      <c r="AJ325">
        <f t="shared" ca="1" si="46"/>
        <v>1</v>
      </c>
      <c r="AK325">
        <f t="shared" si="47"/>
        <v>0</v>
      </c>
    </row>
    <row r="326" spans="1:37">
      <c r="A326" s="2" t="s">
        <v>453</v>
      </c>
      <c r="B326" s="3" t="s">
        <v>636</v>
      </c>
      <c r="C326" s="3">
        <v>682213</v>
      </c>
      <c r="D326" t="e">
        <v>#N/A</v>
      </c>
      <c r="E326" t="e">
        <v>#N/A</v>
      </c>
      <c r="F326" t="e">
        <v>#N/A</v>
      </c>
      <c r="G326" t="e">
        <v>#N/A</v>
      </c>
      <c r="H326" t="e">
        <v>#N/A</v>
      </c>
      <c r="I326" t="e">
        <v>#N/A</v>
      </c>
      <c r="J326" t="e">
        <v>#N/A</v>
      </c>
      <c r="K326" t="e">
        <v>#N/A</v>
      </c>
      <c r="L326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>
        <v>18.3</v>
      </c>
      <c r="W326">
        <v>682213</v>
      </c>
      <c r="X326">
        <f t="shared" si="40"/>
        <v>682213</v>
      </c>
      <c r="Y326">
        <f t="shared" si="41"/>
        <v>0</v>
      </c>
      <c r="Z326" cm="1">
        <f t="array" aca="1" ref="Z326" ca="1">SumCellsByColor($B326:$U326,Z$2)</f>
        <v>682213</v>
      </c>
      <c r="AA326" cm="1">
        <f t="array" aca="1" ref="AA326" ca="1">SumCellsByColor($B326:$U326,AA$2)</f>
        <v>0</v>
      </c>
      <c r="AB326" cm="1">
        <f t="array" aca="1" ref="AB326" ca="1">SumCellsByColor($B326:$U326,AB$2)</f>
        <v>0</v>
      </c>
      <c r="AC326" cm="1">
        <f t="array" aca="1" ref="AC326" ca="1">SumCellsByColor($B326:$U326,AC$2)</f>
        <v>0</v>
      </c>
      <c r="AD326" cm="1">
        <f t="array" aca="1" ref="AD326" ca="1">IFERROR(SumCellsByColor($B326:$U326,AD$2), 0)</f>
        <v>0</v>
      </c>
      <c r="AE326" t="e" cm="1">
        <f t="array" aca="1" ref="AE326" ca="1">SumCellsByColor($B326:$U326,AE$2)</f>
        <v>#VALUE!</v>
      </c>
      <c r="AF326">
        <f t="shared" ca="1" si="42"/>
        <v>0</v>
      </c>
      <c r="AG326">
        <f t="shared" ca="1" si="43"/>
        <v>1</v>
      </c>
      <c r="AH326">
        <f t="shared" ca="1" si="44"/>
        <v>0</v>
      </c>
      <c r="AI326">
        <f t="shared" ca="1" si="45"/>
        <v>1</v>
      </c>
      <c r="AJ326">
        <f t="shared" ca="1" si="46"/>
        <v>0</v>
      </c>
      <c r="AK326">
        <f t="shared" si="47"/>
        <v>0</v>
      </c>
    </row>
    <row r="327" spans="1:37">
      <c r="A327" s="2" t="s">
        <v>454</v>
      </c>
      <c r="B327" s="3" t="s">
        <v>636</v>
      </c>
      <c r="C327" s="3">
        <v>3372775</v>
      </c>
      <c r="D327" t="e">
        <v>#N/A</v>
      </c>
      <c r="E327" t="e">
        <v>#N/A</v>
      </c>
      <c r="F327" t="e">
        <v>#N/A</v>
      </c>
      <c r="G327" t="e">
        <v>#N/A</v>
      </c>
      <c r="H327" t="e">
        <v>#N/A</v>
      </c>
      <c r="I327" t="e">
        <v>#N/A</v>
      </c>
      <c r="J327" t="e">
        <v>#N/A</v>
      </c>
      <c r="K327" t="e">
        <v>#N/A</v>
      </c>
      <c r="L327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>
        <v>8.59</v>
      </c>
      <c r="W327">
        <v>3372775</v>
      </c>
      <c r="X327">
        <f t="shared" si="40"/>
        <v>3372775</v>
      </c>
      <c r="Y327">
        <f t="shared" si="41"/>
        <v>0</v>
      </c>
      <c r="Z327" cm="1">
        <f t="array" aca="1" ref="Z327" ca="1">SumCellsByColor($B327:$U327,Z$2)</f>
        <v>3372775</v>
      </c>
      <c r="AA327" cm="1">
        <f t="array" aca="1" ref="AA327" ca="1">SumCellsByColor($B327:$U327,AA$2)</f>
        <v>0</v>
      </c>
      <c r="AB327" cm="1">
        <f t="array" aca="1" ref="AB327" ca="1">SumCellsByColor($B327:$U327,AB$2)</f>
        <v>0</v>
      </c>
      <c r="AC327" cm="1">
        <f t="array" aca="1" ref="AC327" ca="1">SumCellsByColor($B327:$U327,AC$2)</f>
        <v>0</v>
      </c>
      <c r="AD327" cm="1">
        <f t="array" aca="1" ref="AD327" ca="1">IFERROR(SumCellsByColor($B327:$U327,AD$2), 0)</f>
        <v>0</v>
      </c>
      <c r="AE327" t="e" cm="1">
        <f t="array" aca="1" ref="AE327" ca="1">SumCellsByColor($B327:$U327,AE$2)</f>
        <v>#VALUE!</v>
      </c>
      <c r="AF327">
        <f t="shared" ca="1" si="42"/>
        <v>0</v>
      </c>
      <c r="AG327">
        <f t="shared" ca="1" si="43"/>
        <v>1</v>
      </c>
      <c r="AH327">
        <f t="shared" ca="1" si="44"/>
        <v>0</v>
      </c>
      <c r="AI327">
        <f t="shared" ca="1" si="45"/>
        <v>1</v>
      </c>
      <c r="AJ327">
        <f t="shared" ca="1" si="46"/>
        <v>0</v>
      </c>
      <c r="AK327">
        <f t="shared" si="47"/>
        <v>0</v>
      </c>
    </row>
    <row r="328" spans="1:37">
      <c r="A328" s="2" t="s">
        <v>455</v>
      </c>
      <c r="B328" s="3" t="s">
        <v>636</v>
      </c>
      <c r="C328" s="3">
        <v>4537100</v>
      </c>
      <c r="D328" t="e">
        <v>#N/A</v>
      </c>
      <c r="E328" t="e">
        <v>#N/A</v>
      </c>
      <c r="F328" s="5" t="s">
        <v>23</v>
      </c>
      <c r="G328" s="5">
        <v>1044400</v>
      </c>
      <c r="H328" t="s">
        <v>36</v>
      </c>
      <c r="I328">
        <v>370600</v>
      </c>
      <c r="J328" t="s">
        <v>698</v>
      </c>
      <c r="K328">
        <v>226900</v>
      </c>
      <c r="L328" t="s">
        <v>456</v>
      </c>
      <c r="M328">
        <v>163500</v>
      </c>
      <c r="N328" t="e">
        <v>#N/A</v>
      </c>
      <c r="O328" t="e">
        <v>#N/A</v>
      </c>
      <c r="P328" t="e">
        <v>#N/A</v>
      </c>
      <c r="Q328" t="e">
        <v>#N/A</v>
      </c>
      <c r="R328" t="e">
        <v>#N/A</v>
      </c>
      <c r="S328" t="e">
        <v>#N/A</v>
      </c>
      <c r="T328" t="e">
        <v>#N/A</v>
      </c>
      <c r="U328" t="e">
        <v>#N/A</v>
      </c>
      <c r="V328">
        <v>8.5500000000000007</v>
      </c>
      <c r="W328">
        <v>6342500</v>
      </c>
      <c r="X328">
        <f t="shared" si="40"/>
        <v>6342500</v>
      </c>
      <c r="Y328">
        <f t="shared" si="41"/>
        <v>0</v>
      </c>
      <c r="Z328" cm="1">
        <f t="array" aca="1" ref="Z328" ca="1">SumCellsByColor($B328:$U328,Z$2)</f>
        <v>4537100</v>
      </c>
      <c r="AA328" cm="1">
        <f t="array" aca="1" ref="AA328" ca="1">SumCellsByColor($B328:$U328,AA$2)</f>
        <v>0</v>
      </c>
      <c r="AB328" cm="1">
        <f t="array" aca="1" ref="AB328" ca="1">SumCellsByColor($B328:$U328,AB$2)</f>
        <v>1044400</v>
      </c>
      <c r="AC328" cm="1">
        <f t="array" aca="1" ref="AC328" ca="1">SumCellsByColor($B328:$U328,AC$2)</f>
        <v>0</v>
      </c>
      <c r="AD328" cm="1">
        <f t="array" aca="1" ref="AD328" ca="1">IFERROR(SumCellsByColor($B328:$U328,AD$2), 0)</f>
        <v>0</v>
      </c>
      <c r="AE328" t="e" cm="1">
        <f t="array" aca="1" ref="AE328" ca="1">SumCellsByColor($B328:$U328,AE$2)</f>
        <v>#VALUE!</v>
      </c>
      <c r="AF328">
        <f t="shared" ca="1" si="42"/>
        <v>0.16466692944422545</v>
      </c>
      <c r="AG328">
        <f t="shared" ca="1" si="43"/>
        <v>0.71534883720930231</v>
      </c>
      <c r="AH328">
        <f t="shared" ca="1" si="44"/>
        <v>0.16466692944422545</v>
      </c>
      <c r="AI328">
        <f t="shared" ca="1" si="45"/>
        <v>0.71534883720930231</v>
      </c>
      <c r="AJ328">
        <f t="shared" ca="1" si="46"/>
        <v>0</v>
      </c>
      <c r="AK328">
        <f t="shared" si="47"/>
        <v>0</v>
      </c>
    </row>
    <row r="329" spans="1:37">
      <c r="A329" s="2" t="s">
        <v>457</v>
      </c>
      <c r="B329" s="3" t="s">
        <v>636</v>
      </c>
      <c r="C329" s="3">
        <v>1053000</v>
      </c>
      <c r="D329" t="e">
        <v>#N/A</v>
      </c>
      <c r="E329" t="e">
        <v>#N/A</v>
      </c>
      <c r="F329" t="s">
        <v>776</v>
      </c>
      <c r="G329">
        <v>1490000</v>
      </c>
      <c r="H329" t="s">
        <v>15</v>
      </c>
      <c r="I329">
        <v>990000</v>
      </c>
      <c r="J329" t="s">
        <v>777</v>
      </c>
      <c r="K329">
        <v>718000</v>
      </c>
      <c r="L329" t="s">
        <v>63</v>
      </c>
      <c r="M329">
        <v>208000</v>
      </c>
      <c r="N329" t="s">
        <v>184</v>
      </c>
      <c r="O329">
        <v>-53000</v>
      </c>
      <c r="P329" t="e">
        <v>#N/A</v>
      </c>
      <c r="Q329" t="e">
        <v>#N/A</v>
      </c>
      <c r="R329" t="e">
        <v>#N/A</v>
      </c>
      <c r="S329" t="e">
        <v>#N/A</v>
      </c>
      <c r="T329" t="e">
        <v>#N/A</v>
      </c>
      <c r="U329" t="e">
        <v>#N/A</v>
      </c>
      <c r="V329">
        <v>32.68</v>
      </c>
      <c r="W329">
        <v>4406000</v>
      </c>
      <c r="X329">
        <f t="shared" si="40"/>
        <v>4459000</v>
      </c>
      <c r="Y329">
        <f t="shared" si="41"/>
        <v>-53000</v>
      </c>
      <c r="Z329" cm="1">
        <f t="array" aca="1" ref="Z329" ca="1">SumCellsByColor($B329:$U329,Z$2)</f>
        <v>1053000</v>
      </c>
      <c r="AA329" cm="1">
        <f t="array" aca="1" ref="AA329" ca="1">SumCellsByColor($B329:$U329,AA$2)</f>
        <v>0</v>
      </c>
      <c r="AB329" cm="1">
        <f t="array" aca="1" ref="AB329" ca="1">SumCellsByColor($B329:$U329,AB$2)</f>
        <v>0</v>
      </c>
      <c r="AC329" cm="1">
        <f t="array" aca="1" ref="AC329" ca="1">SumCellsByColor($B329:$U329,AC$2)</f>
        <v>0</v>
      </c>
      <c r="AD329" cm="1">
        <f t="array" aca="1" ref="AD329" ca="1">IFERROR(SumCellsByColor($B329:$U329,AD$2), 0)</f>
        <v>0</v>
      </c>
      <c r="AE329" t="e" cm="1">
        <f t="array" aca="1" ref="AE329" ca="1">SumCellsByColor($B329:$U329,AE$2)</f>
        <v>#VALUE!</v>
      </c>
      <c r="AF329">
        <f t="shared" ca="1" si="42"/>
        <v>0</v>
      </c>
      <c r="AG329">
        <f t="shared" ca="1" si="43"/>
        <v>0.23615160349854228</v>
      </c>
      <c r="AH329" t="str">
        <f t="shared" ca="1" si="44"/>
        <v>#N/A</v>
      </c>
      <c r="AI329">
        <f t="shared" ca="1" si="45"/>
        <v>0.23615160349854228</v>
      </c>
      <c r="AJ329">
        <f t="shared" ca="1" si="46"/>
        <v>1</v>
      </c>
      <c r="AK329">
        <f t="shared" si="47"/>
        <v>0</v>
      </c>
    </row>
    <row r="330" spans="1:37">
      <c r="A330" s="2" t="s">
        <v>458</v>
      </c>
      <c r="B330" s="3" t="s">
        <v>636</v>
      </c>
      <c r="C330" s="3">
        <v>11846000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>
        <v>11.67</v>
      </c>
      <c r="W330">
        <v>11846000</v>
      </c>
      <c r="X330">
        <f t="shared" si="40"/>
        <v>11846000</v>
      </c>
      <c r="Y330">
        <f t="shared" si="41"/>
        <v>0</v>
      </c>
      <c r="Z330" cm="1">
        <f t="array" aca="1" ref="Z330" ca="1">SumCellsByColor($B330:$U330,Z$2)</f>
        <v>11846000</v>
      </c>
      <c r="AA330" cm="1">
        <f t="array" aca="1" ref="AA330" ca="1">SumCellsByColor($B330:$U330,AA$2)</f>
        <v>0</v>
      </c>
      <c r="AB330" cm="1">
        <f t="array" aca="1" ref="AB330" ca="1">SumCellsByColor($B330:$U330,AB$2)</f>
        <v>0</v>
      </c>
      <c r="AC330" cm="1">
        <f t="array" aca="1" ref="AC330" ca="1">SumCellsByColor($B330:$U330,AC$2)</f>
        <v>0</v>
      </c>
      <c r="AD330" cm="1">
        <f t="array" aca="1" ref="AD330" ca="1">IFERROR(SumCellsByColor($B330:$U330,AD$2), 0)</f>
        <v>0</v>
      </c>
      <c r="AE330" t="e" cm="1">
        <f t="array" aca="1" ref="AE330" ca="1">SumCellsByColor($B330:$U330,AE$2)</f>
        <v>#VALUE!</v>
      </c>
      <c r="AF330">
        <f t="shared" ca="1" si="42"/>
        <v>0</v>
      </c>
      <c r="AG330">
        <f t="shared" ca="1" si="43"/>
        <v>1</v>
      </c>
      <c r="AH330">
        <f t="shared" ca="1" si="44"/>
        <v>0</v>
      </c>
      <c r="AI330">
        <f t="shared" ca="1" si="45"/>
        <v>1</v>
      </c>
      <c r="AJ330">
        <f t="shared" ca="1" si="46"/>
        <v>0</v>
      </c>
      <c r="AK330">
        <f t="shared" si="47"/>
        <v>0</v>
      </c>
    </row>
    <row r="331" spans="1:37">
      <c r="A331" s="2" t="s">
        <v>459</v>
      </c>
      <c r="B331" s="3" t="s">
        <v>636</v>
      </c>
      <c r="C331" s="3">
        <v>3357800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>
        <v>6.34</v>
      </c>
      <c r="W331">
        <v>3357800</v>
      </c>
      <c r="X331">
        <f t="shared" si="40"/>
        <v>3357800</v>
      </c>
      <c r="Y331">
        <f t="shared" si="41"/>
        <v>0</v>
      </c>
      <c r="Z331" cm="1">
        <f t="array" aca="1" ref="Z331" ca="1">SumCellsByColor($B331:$U331,Z$2)</f>
        <v>3357800</v>
      </c>
      <c r="AA331" cm="1">
        <f t="array" aca="1" ref="AA331" ca="1">SumCellsByColor($B331:$U331,AA$2)</f>
        <v>0</v>
      </c>
      <c r="AB331" cm="1">
        <f t="array" aca="1" ref="AB331" ca="1">SumCellsByColor($B331:$U331,AB$2)</f>
        <v>0</v>
      </c>
      <c r="AC331" cm="1">
        <f t="array" aca="1" ref="AC331" ca="1">SumCellsByColor($B331:$U331,AC$2)</f>
        <v>0</v>
      </c>
      <c r="AD331" cm="1">
        <f t="array" aca="1" ref="AD331" ca="1">IFERROR(SumCellsByColor($B331:$U331,AD$2), 0)</f>
        <v>0</v>
      </c>
      <c r="AE331" t="e" cm="1">
        <f t="array" aca="1" ref="AE331" ca="1">SumCellsByColor($B331:$U331,AE$2)</f>
        <v>#VALUE!</v>
      </c>
      <c r="AF331">
        <f t="shared" ca="1" si="42"/>
        <v>0</v>
      </c>
      <c r="AG331">
        <f t="shared" ca="1" si="43"/>
        <v>1</v>
      </c>
      <c r="AH331">
        <f t="shared" ca="1" si="44"/>
        <v>0</v>
      </c>
      <c r="AI331">
        <f t="shared" ca="1" si="45"/>
        <v>1</v>
      </c>
      <c r="AJ331">
        <f t="shared" ca="1" si="46"/>
        <v>0</v>
      </c>
      <c r="AK331">
        <f t="shared" si="47"/>
        <v>0</v>
      </c>
    </row>
    <row r="332" spans="1:37">
      <c r="A332" s="2" t="s">
        <v>460</v>
      </c>
      <c r="B332" s="3" t="s">
        <v>636</v>
      </c>
      <c r="C332" s="3">
        <v>5129300</v>
      </c>
      <c r="D332" t="e">
        <v>#N/A</v>
      </c>
      <c r="E332" t="e">
        <v>#N/A</v>
      </c>
      <c r="F332" s="6" t="s">
        <v>120</v>
      </c>
      <c r="G332" s="6">
        <v>4281600</v>
      </c>
      <c r="H332" t="s">
        <v>41</v>
      </c>
      <c r="I332">
        <v>1897300</v>
      </c>
      <c r="J332" t="s">
        <v>334</v>
      </c>
      <c r="K332">
        <v>695800</v>
      </c>
      <c r="L332" t="s">
        <v>30</v>
      </c>
      <c r="M332">
        <v>1735700</v>
      </c>
      <c r="N332" t="s">
        <v>197</v>
      </c>
      <c r="O332">
        <v>0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V332">
        <v>11.53</v>
      </c>
      <c r="W332">
        <v>13739700</v>
      </c>
      <c r="X332">
        <f t="shared" si="40"/>
        <v>13739700</v>
      </c>
      <c r="Y332">
        <f t="shared" si="41"/>
        <v>0</v>
      </c>
      <c r="Z332" cm="1">
        <f t="array" aca="1" ref="Z332" ca="1">SumCellsByColor($B332:$U332,Z$2)</f>
        <v>5129300</v>
      </c>
      <c r="AA332" cm="1">
        <f t="array" aca="1" ref="AA332" ca="1">SumCellsByColor($B332:$U332,AA$2)</f>
        <v>0</v>
      </c>
      <c r="AB332" cm="1">
        <f t="array" aca="1" ref="AB332" ca="1">SumCellsByColor($B332:$U332,AB$2)</f>
        <v>0</v>
      </c>
      <c r="AC332" cm="1">
        <f t="array" aca="1" ref="AC332" ca="1">SumCellsByColor($B332:$U332,AC$2)</f>
        <v>4281600</v>
      </c>
      <c r="AD332" cm="1">
        <f t="array" aca="1" ref="AD332" ca="1">IFERROR(SumCellsByColor($B332:$U332,AD$2), 0)</f>
        <v>0</v>
      </c>
      <c r="AE332" t="e" cm="1">
        <f t="array" aca="1" ref="AE332" ca="1">SumCellsByColor($B332:$U332,AE$2)</f>
        <v>#VALUE!</v>
      </c>
      <c r="AF332">
        <f t="shared" ca="1" si="42"/>
        <v>0</v>
      </c>
      <c r="AG332">
        <f t="shared" ca="1" si="43"/>
        <v>0.37331965035626685</v>
      </c>
      <c r="AH332">
        <f t="shared" ca="1" si="44"/>
        <v>0.31162252450926875</v>
      </c>
      <c r="AI332">
        <f t="shared" ca="1" si="45"/>
        <v>0.37331965035626685</v>
      </c>
      <c r="AJ332">
        <f t="shared" ca="1" si="46"/>
        <v>0</v>
      </c>
      <c r="AK332">
        <f t="shared" si="47"/>
        <v>0</v>
      </c>
    </row>
    <row r="333" spans="1:37">
      <c r="A333" s="2" t="s">
        <v>462</v>
      </c>
      <c r="B333" s="3" t="s">
        <v>636</v>
      </c>
      <c r="C333" s="3">
        <v>7899100</v>
      </c>
      <c r="D333" t="e">
        <v>#N/A</v>
      </c>
      <c r="E333" t="e">
        <v>#N/A</v>
      </c>
      <c r="F333" t="e">
        <v>#N/A</v>
      </c>
      <c r="G333" t="e">
        <v>#N/A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>
        <v>11.32</v>
      </c>
      <c r="W333">
        <v>7899100</v>
      </c>
      <c r="X333">
        <f t="shared" si="40"/>
        <v>7899100</v>
      </c>
      <c r="Y333">
        <f t="shared" si="41"/>
        <v>0</v>
      </c>
      <c r="Z333" cm="1">
        <f t="array" aca="1" ref="Z333" ca="1">SumCellsByColor($B333:$U333,Z$2)</f>
        <v>7899100</v>
      </c>
      <c r="AA333" cm="1">
        <f t="array" aca="1" ref="AA333" ca="1">SumCellsByColor($B333:$U333,AA$2)</f>
        <v>0</v>
      </c>
      <c r="AB333" cm="1">
        <f t="array" aca="1" ref="AB333" ca="1">SumCellsByColor($B333:$U333,AB$2)</f>
        <v>0</v>
      </c>
      <c r="AC333" cm="1">
        <f t="array" aca="1" ref="AC333" ca="1">SumCellsByColor($B333:$U333,AC$2)</f>
        <v>0</v>
      </c>
      <c r="AD333" cm="1">
        <f t="array" aca="1" ref="AD333" ca="1">IFERROR(SumCellsByColor($B333:$U333,AD$2), 0)</f>
        <v>0</v>
      </c>
      <c r="AE333" t="e" cm="1">
        <f t="array" aca="1" ref="AE333" ca="1">SumCellsByColor($B333:$U333,AE$2)</f>
        <v>#VALUE!</v>
      </c>
      <c r="AF333">
        <f t="shared" ca="1" si="42"/>
        <v>0</v>
      </c>
      <c r="AG333">
        <f t="shared" ca="1" si="43"/>
        <v>1</v>
      </c>
      <c r="AH333">
        <f t="shared" ca="1" si="44"/>
        <v>0</v>
      </c>
      <c r="AI333">
        <f t="shared" ca="1" si="45"/>
        <v>1</v>
      </c>
      <c r="AJ333">
        <f t="shared" ca="1" si="46"/>
        <v>0</v>
      </c>
      <c r="AK333">
        <f t="shared" si="47"/>
        <v>0</v>
      </c>
    </row>
    <row r="334" spans="1:37">
      <c r="A334" s="2" t="s">
        <v>463</v>
      </c>
      <c r="B334" s="3" t="s">
        <v>636</v>
      </c>
      <c r="C334" s="3">
        <v>913564</v>
      </c>
      <c r="D334" t="e">
        <v>#N/A</v>
      </c>
      <c r="E334" t="e">
        <v>#N/A</v>
      </c>
      <c r="F334" t="s">
        <v>96</v>
      </c>
      <c r="G334">
        <v>711811</v>
      </c>
      <c r="H334" t="s">
        <v>771</v>
      </c>
      <c r="I334">
        <v>281902</v>
      </c>
      <c r="J334" t="s">
        <v>717</v>
      </c>
      <c r="K334">
        <v>123584</v>
      </c>
      <c r="L334" t="s">
        <v>778</v>
      </c>
      <c r="M334">
        <v>65050</v>
      </c>
      <c r="N334" t="e">
        <v>#N/A</v>
      </c>
      <c r="O334" t="e">
        <v>#N/A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U334" t="e">
        <v>#N/A</v>
      </c>
      <c r="V334">
        <v>64.59</v>
      </c>
      <c r="W334">
        <v>2095911</v>
      </c>
      <c r="X334">
        <f t="shared" si="40"/>
        <v>2095911</v>
      </c>
      <c r="Y334">
        <f t="shared" si="41"/>
        <v>0</v>
      </c>
      <c r="Z334" cm="1">
        <f t="array" aca="1" ref="Z334" ca="1">SumCellsByColor($B334:$U334,Z$2)</f>
        <v>913564</v>
      </c>
      <c r="AA334" cm="1">
        <f t="array" aca="1" ref="AA334" ca="1">SumCellsByColor($B334:$U334,AA$2)</f>
        <v>0</v>
      </c>
      <c r="AB334" cm="1">
        <f t="array" aca="1" ref="AB334" ca="1">SumCellsByColor($B334:$U334,AB$2)</f>
        <v>0</v>
      </c>
      <c r="AC334" cm="1">
        <f t="array" aca="1" ref="AC334" ca="1">SumCellsByColor($B334:$U334,AC$2)</f>
        <v>0</v>
      </c>
      <c r="AD334" cm="1">
        <f t="array" aca="1" ref="AD334" ca="1">IFERROR(SumCellsByColor($B334:$U334,AD$2), 0)</f>
        <v>0</v>
      </c>
      <c r="AE334" t="e" cm="1">
        <f t="array" aca="1" ref="AE334" ca="1">SumCellsByColor($B334:$U334,AE$2)</f>
        <v>#VALUE!</v>
      </c>
      <c r="AF334">
        <f t="shared" ca="1" si="42"/>
        <v>0</v>
      </c>
      <c r="AG334">
        <f t="shared" ca="1" si="43"/>
        <v>0.43587919525208846</v>
      </c>
      <c r="AH334" t="str">
        <f t="shared" ca="1" si="44"/>
        <v>#N/A</v>
      </c>
      <c r="AI334">
        <f t="shared" ca="1" si="45"/>
        <v>0.43587919525208846</v>
      </c>
      <c r="AJ334">
        <f t="shared" ca="1" si="46"/>
        <v>1</v>
      </c>
      <c r="AK334">
        <f t="shared" si="47"/>
        <v>0</v>
      </c>
    </row>
    <row r="335" spans="1:37">
      <c r="A335" s="2" t="s">
        <v>464</v>
      </c>
      <c r="B335" s="3" t="s">
        <v>636</v>
      </c>
      <c r="C335" s="3">
        <v>7722860</v>
      </c>
      <c r="D335" t="e">
        <v>#N/A</v>
      </c>
      <c r="E335" t="e">
        <v>#N/A</v>
      </c>
      <c r="F335" t="e">
        <v>#N/A</v>
      </c>
      <c r="G335" t="e">
        <v>#N/A</v>
      </c>
      <c r="H335" t="e">
        <v>#N/A</v>
      </c>
      <c r="I335" t="e">
        <v>#N/A</v>
      </c>
      <c r="J335" t="e">
        <v>#N/A</v>
      </c>
      <c r="K335" t="e">
        <v>#N/A</v>
      </c>
      <c r="L335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>
        <v>11.11</v>
      </c>
      <c r="W335">
        <v>7722860</v>
      </c>
      <c r="X335">
        <f t="shared" si="40"/>
        <v>7722860</v>
      </c>
      <c r="Y335">
        <f t="shared" si="41"/>
        <v>0</v>
      </c>
      <c r="Z335" cm="1">
        <f t="array" aca="1" ref="Z335" ca="1">SumCellsByColor($B335:$U335,Z$2)</f>
        <v>7722860</v>
      </c>
      <c r="AA335" cm="1">
        <f t="array" aca="1" ref="AA335" ca="1">SumCellsByColor($B335:$U335,AA$2)</f>
        <v>0</v>
      </c>
      <c r="AB335" cm="1">
        <f t="array" aca="1" ref="AB335" ca="1">SumCellsByColor($B335:$U335,AB$2)</f>
        <v>0</v>
      </c>
      <c r="AC335" cm="1">
        <f t="array" aca="1" ref="AC335" ca="1">SumCellsByColor($B335:$U335,AC$2)</f>
        <v>0</v>
      </c>
      <c r="AD335" cm="1">
        <f t="array" aca="1" ref="AD335" ca="1">IFERROR(SumCellsByColor($B335:$U335,AD$2), 0)</f>
        <v>0</v>
      </c>
      <c r="AE335" t="e" cm="1">
        <f t="array" aca="1" ref="AE335" ca="1">SumCellsByColor($B335:$U335,AE$2)</f>
        <v>#VALUE!</v>
      </c>
      <c r="AF335">
        <f t="shared" ca="1" si="42"/>
        <v>0</v>
      </c>
      <c r="AG335">
        <f t="shared" ca="1" si="43"/>
        <v>1</v>
      </c>
      <c r="AH335">
        <f t="shared" ca="1" si="44"/>
        <v>0</v>
      </c>
      <c r="AI335">
        <f t="shared" ca="1" si="45"/>
        <v>1</v>
      </c>
      <c r="AJ335">
        <f t="shared" ca="1" si="46"/>
        <v>0</v>
      </c>
      <c r="AK335">
        <f t="shared" si="47"/>
        <v>0</v>
      </c>
    </row>
    <row r="336" spans="1:37">
      <c r="A336" s="2" t="s">
        <v>465</v>
      </c>
      <c r="B336" s="4" t="s">
        <v>117</v>
      </c>
      <c r="C336" s="4">
        <v>8527000</v>
      </c>
      <c r="D336" t="e">
        <v>#N/A</v>
      </c>
      <c r="E336" t="e">
        <v>#N/A</v>
      </c>
      <c r="F336" t="e">
        <v>#N/A</v>
      </c>
      <c r="G336" t="e">
        <v>#N/A</v>
      </c>
      <c r="H336" t="e">
        <v>#N/A</v>
      </c>
      <c r="I336" t="e">
        <v>#N/A</v>
      </c>
      <c r="J336" t="e">
        <v>#N/A</v>
      </c>
      <c r="K336" t="e">
        <v>#N/A</v>
      </c>
      <c r="L336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>
        <v>24.16</v>
      </c>
      <c r="W336">
        <v>8527000</v>
      </c>
      <c r="X336">
        <f t="shared" si="40"/>
        <v>8527000</v>
      </c>
      <c r="Y336">
        <f t="shared" si="41"/>
        <v>0</v>
      </c>
      <c r="Z336" cm="1">
        <f t="array" aca="1" ref="Z336" ca="1">SumCellsByColor($B336:$U336,Z$2)</f>
        <v>0</v>
      </c>
      <c r="AA336" cm="1">
        <f t="array" aca="1" ref="AA336" ca="1">SumCellsByColor($B336:$U336,AA$2)</f>
        <v>8527000</v>
      </c>
      <c r="AB336" cm="1">
        <f t="array" aca="1" ref="AB336" ca="1">SumCellsByColor($B336:$U336,AB$2)</f>
        <v>0</v>
      </c>
      <c r="AC336" cm="1">
        <f t="array" aca="1" ref="AC336" ca="1">SumCellsByColor($B336:$U336,AC$2)</f>
        <v>0</v>
      </c>
      <c r="AD336" cm="1">
        <f t="array" aca="1" ref="AD336" ca="1">IFERROR(SumCellsByColor($B336:$U336,AD$2), 0)</f>
        <v>0</v>
      </c>
      <c r="AE336" t="e" cm="1">
        <f t="array" aca="1" ref="AE336" ca="1">SumCellsByColor($B336:$U336,AE$2)</f>
        <v>#VALUE!</v>
      </c>
      <c r="AF336">
        <f t="shared" ca="1" si="42"/>
        <v>0</v>
      </c>
      <c r="AG336">
        <f t="shared" ca="1" si="43"/>
        <v>0</v>
      </c>
      <c r="AH336">
        <f t="shared" ca="1" si="44"/>
        <v>0</v>
      </c>
      <c r="AI336">
        <f t="shared" ca="1" si="45"/>
        <v>1</v>
      </c>
      <c r="AJ336">
        <f t="shared" ca="1" si="46"/>
        <v>0</v>
      </c>
      <c r="AK336">
        <f t="shared" si="47"/>
        <v>0</v>
      </c>
    </row>
    <row r="337" spans="1:37">
      <c r="A337" s="2" t="s">
        <v>466</v>
      </c>
      <c r="B337" s="3" t="s">
        <v>636</v>
      </c>
      <c r="C337" s="3">
        <v>1937800</v>
      </c>
      <c r="D337" t="e">
        <v>#N/A</v>
      </c>
      <c r="E337" t="e">
        <v>#N/A</v>
      </c>
      <c r="F337" t="s">
        <v>77</v>
      </c>
      <c r="G337">
        <v>687400</v>
      </c>
      <c r="H337" t="e">
        <v>#N/A</v>
      </c>
      <c r="I337" t="e">
        <v>#N/A</v>
      </c>
      <c r="J337" t="e">
        <v>#N/A</v>
      </c>
      <c r="K337" t="e">
        <v>#N/A</v>
      </c>
      <c r="L337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>
        <v>19.82</v>
      </c>
      <c r="W337">
        <v>3544800</v>
      </c>
      <c r="X337">
        <f t="shared" si="40"/>
        <v>2625200</v>
      </c>
      <c r="Y337">
        <f t="shared" si="41"/>
        <v>919600</v>
      </c>
      <c r="Z337" cm="1">
        <f t="array" aca="1" ref="Z337" ca="1">SumCellsByColor($B337:$U337,Z$2)</f>
        <v>1937800</v>
      </c>
      <c r="AA337" cm="1">
        <f t="array" aca="1" ref="AA337" ca="1">SumCellsByColor($B337:$U337,AA$2)</f>
        <v>0</v>
      </c>
      <c r="AB337" cm="1">
        <f t="array" aca="1" ref="AB337" ca="1">SumCellsByColor($B337:$U337,AB$2)</f>
        <v>0</v>
      </c>
      <c r="AC337" cm="1">
        <f t="array" aca="1" ref="AC337" ca="1">SumCellsByColor($B337:$U337,AC$2)</f>
        <v>0</v>
      </c>
      <c r="AD337" cm="1">
        <f t="array" aca="1" ref="AD337" ca="1">IFERROR(SumCellsByColor($B337:$U337,AD$2), 0)</f>
        <v>0</v>
      </c>
      <c r="AE337" t="e" cm="1">
        <f t="array" aca="1" ref="AE337" ca="1">SumCellsByColor($B337:$U337,AE$2)</f>
        <v>#VALUE!</v>
      </c>
      <c r="AF337">
        <f t="shared" ca="1" si="42"/>
        <v>0</v>
      </c>
      <c r="AG337">
        <f t="shared" ca="1" si="43"/>
        <v>0.73815328355934784</v>
      </c>
      <c r="AH337" t="str">
        <f t="shared" ca="1" si="44"/>
        <v>#N/A</v>
      </c>
      <c r="AI337">
        <f t="shared" ca="1" si="45"/>
        <v>0.73815328355934784</v>
      </c>
      <c r="AJ337">
        <f t="shared" ca="1" si="46"/>
        <v>1</v>
      </c>
      <c r="AK337">
        <f t="shared" si="47"/>
        <v>0</v>
      </c>
    </row>
    <row r="338" spans="1:37">
      <c r="A338" s="2" t="s">
        <v>467</v>
      </c>
      <c r="B338" s="3" t="s">
        <v>636</v>
      </c>
      <c r="C338" s="3">
        <v>29021000</v>
      </c>
      <c r="D338" t="e">
        <v>#N/A</v>
      </c>
      <c r="E338" t="e">
        <v>#N/A</v>
      </c>
      <c r="F338" t="s">
        <v>7</v>
      </c>
      <c r="G338">
        <v>1700000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>
        <v>7.59</v>
      </c>
      <c r="W338">
        <v>30721000</v>
      </c>
      <c r="X338">
        <f t="shared" si="40"/>
        <v>30721000</v>
      </c>
      <c r="Y338">
        <f t="shared" si="41"/>
        <v>0</v>
      </c>
      <c r="Z338" cm="1">
        <f t="array" aca="1" ref="Z338" ca="1">SumCellsByColor($B338:$U338,Z$2)</f>
        <v>29021000</v>
      </c>
      <c r="AA338" cm="1">
        <f t="array" aca="1" ref="AA338" ca="1">SumCellsByColor($B338:$U338,AA$2)</f>
        <v>0</v>
      </c>
      <c r="AB338" cm="1">
        <f t="array" aca="1" ref="AB338" ca="1">SumCellsByColor($B338:$U338,AB$2)</f>
        <v>0</v>
      </c>
      <c r="AC338" cm="1">
        <f t="array" aca="1" ref="AC338" ca="1">SumCellsByColor($B338:$U338,AC$2)</f>
        <v>0</v>
      </c>
      <c r="AD338" cm="1">
        <f t="array" aca="1" ref="AD338" ca="1">IFERROR(SumCellsByColor($B338:$U338,AD$2), 0)</f>
        <v>0</v>
      </c>
      <c r="AE338" t="e" cm="1">
        <f t="array" aca="1" ref="AE338" ca="1">SumCellsByColor($B338:$U338,AE$2)</f>
        <v>#VALUE!</v>
      </c>
      <c r="AF338">
        <f t="shared" ca="1" si="42"/>
        <v>0</v>
      </c>
      <c r="AG338">
        <f t="shared" ca="1" si="43"/>
        <v>0.94466325965951625</v>
      </c>
      <c r="AH338" t="str">
        <f t="shared" ca="1" si="44"/>
        <v>#N/A</v>
      </c>
      <c r="AI338">
        <f t="shared" ca="1" si="45"/>
        <v>0.94466325965951625</v>
      </c>
      <c r="AJ338">
        <f t="shared" ca="1" si="46"/>
        <v>1</v>
      </c>
      <c r="AK338">
        <f t="shared" si="47"/>
        <v>0</v>
      </c>
    </row>
    <row r="339" spans="1:37">
      <c r="A339" s="2" t="s">
        <v>468</v>
      </c>
      <c r="B339" s="3" t="s">
        <v>636</v>
      </c>
      <c r="C339" s="3">
        <v>1235536</v>
      </c>
      <c r="D339" t="e">
        <v>#N/A</v>
      </c>
      <c r="E339" t="e">
        <v>#N/A</v>
      </c>
      <c r="F339" t="s">
        <v>541</v>
      </c>
      <c r="G339">
        <v>1347313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>
        <v>32.76</v>
      </c>
      <c r="W339">
        <v>2582849</v>
      </c>
      <c r="X339">
        <f t="shared" si="40"/>
        <v>2582849</v>
      </c>
      <c r="Y339">
        <f t="shared" si="41"/>
        <v>0</v>
      </c>
      <c r="Z339" cm="1">
        <f t="array" aca="1" ref="Z339" ca="1">SumCellsByColor($B339:$U339,Z$2)</f>
        <v>1235536</v>
      </c>
      <c r="AA339" cm="1">
        <f t="array" aca="1" ref="AA339" ca="1">SumCellsByColor($B339:$U339,AA$2)</f>
        <v>0</v>
      </c>
      <c r="AB339" cm="1">
        <f t="array" aca="1" ref="AB339" ca="1">SumCellsByColor($B339:$U339,AB$2)</f>
        <v>0</v>
      </c>
      <c r="AC339" cm="1">
        <f t="array" aca="1" ref="AC339" ca="1">SumCellsByColor($B339:$U339,AC$2)</f>
        <v>0</v>
      </c>
      <c r="AD339" cm="1">
        <f t="array" aca="1" ref="AD339" ca="1">IFERROR(SumCellsByColor($B339:$U339,AD$2), 0)</f>
        <v>0</v>
      </c>
      <c r="AE339" t="e" cm="1">
        <f t="array" aca="1" ref="AE339" ca="1">SumCellsByColor($B339:$U339,AE$2)</f>
        <v>#VALUE!</v>
      </c>
      <c r="AF339">
        <f t="shared" ca="1" si="42"/>
        <v>0</v>
      </c>
      <c r="AG339">
        <f t="shared" ca="1" si="43"/>
        <v>0.4783616851004453</v>
      </c>
      <c r="AH339" t="str">
        <f t="shared" ca="1" si="44"/>
        <v>#N/A</v>
      </c>
      <c r="AI339">
        <f t="shared" ca="1" si="45"/>
        <v>0.4783616851004453</v>
      </c>
      <c r="AJ339">
        <f t="shared" ca="1" si="46"/>
        <v>1</v>
      </c>
      <c r="AK339">
        <f t="shared" si="47"/>
        <v>0</v>
      </c>
    </row>
    <row r="340" spans="1:37">
      <c r="A340" s="2" t="s">
        <v>469</v>
      </c>
      <c r="B340" s="3" t="s">
        <v>636</v>
      </c>
      <c r="C340" s="3">
        <v>606600</v>
      </c>
      <c r="D340" t="e">
        <v>#N/A</v>
      </c>
      <c r="E340" t="e">
        <v>#N/A</v>
      </c>
      <c r="F340" s="10" t="s">
        <v>299</v>
      </c>
      <c r="G340" s="10">
        <v>349959</v>
      </c>
      <c r="H340" t="s">
        <v>96</v>
      </c>
      <c r="I340">
        <v>320163</v>
      </c>
      <c r="J340" t="s">
        <v>301</v>
      </c>
      <c r="K340">
        <v>-79026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>
        <v>39.200000000000003</v>
      </c>
      <c r="W340">
        <v>1197696</v>
      </c>
      <c r="X340">
        <f t="shared" si="40"/>
        <v>1276722</v>
      </c>
      <c r="Y340">
        <f t="shared" si="41"/>
        <v>-79026</v>
      </c>
      <c r="Z340" cm="1">
        <f t="array" aca="1" ref="Z340" ca="1">SumCellsByColor($B340:$U340,Z$2)</f>
        <v>606600</v>
      </c>
      <c r="AA340" cm="1">
        <f t="array" aca="1" ref="AA340" ca="1">SumCellsByColor($B340:$U340,AA$2)</f>
        <v>0</v>
      </c>
      <c r="AB340" cm="1">
        <f t="array" aca="1" ref="AB340" ca="1">SumCellsByColor($B340:$U340,AB$2)</f>
        <v>0</v>
      </c>
      <c r="AC340" cm="1">
        <f t="array" aca="1" ref="AC340" ca="1">SumCellsByColor($B340:$U340,AC$2)</f>
        <v>0</v>
      </c>
      <c r="AD340" cm="1">
        <f t="array" aca="1" ref="AD340" ca="1">IFERROR(SumCellsByColor($B340:$U340,AD$2), 0)</f>
        <v>349959</v>
      </c>
      <c r="AE340" t="e" cm="1">
        <f t="array" aca="1" ref="AE340" ca="1">SumCellsByColor($B340:$U340,AE$2)</f>
        <v>#VALUE!</v>
      </c>
      <c r="AF340">
        <f t="shared" ca="1" si="42"/>
        <v>0.27410744077410742</v>
      </c>
      <c r="AG340">
        <f t="shared" ca="1" si="43"/>
        <v>0.47512301033427795</v>
      </c>
      <c r="AH340">
        <f t="shared" ca="1" si="44"/>
        <v>0.27410744077410742</v>
      </c>
      <c r="AI340">
        <f t="shared" ca="1" si="45"/>
        <v>0.47512301033427795</v>
      </c>
      <c r="AJ340">
        <f t="shared" ca="1" si="46"/>
        <v>0</v>
      </c>
      <c r="AK340">
        <f t="shared" si="47"/>
        <v>0</v>
      </c>
    </row>
    <row r="341" spans="1:37">
      <c r="A341" s="2" t="s">
        <v>470</v>
      </c>
      <c r="B341" s="4" t="s">
        <v>117</v>
      </c>
      <c r="C341" s="4">
        <v>986409</v>
      </c>
      <c r="D341" t="e">
        <v>#N/A</v>
      </c>
      <c r="E341" t="e">
        <v>#N/A</v>
      </c>
      <c r="F341" t="s">
        <v>58</v>
      </c>
      <c r="G341">
        <v>261755</v>
      </c>
      <c r="H341" s="5" t="s">
        <v>23</v>
      </c>
      <c r="I341" s="5">
        <v>92307</v>
      </c>
      <c r="J341" t="e">
        <v>#N/A</v>
      </c>
      <c r="K341" t="e">
        <v>#N/A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>
        <v>17.95</v>
      </c>
      <c r="W341">
        <v>1340471</v>
      </c>
      <c r="X341">
        <f t="shared" si="40"/>
        <v>1340471</v>
      </c>
      <c r="Y341">
        <f t="shared" si="41"/>
        <v>0</v>
      </c>
      <c r="Z341" cm="1">
        <f t="array" aca="1" ref="Z341" ca="1">SumCellsByColor($B341:$U341,Z$2)</f>
        <v>0</v>
      </c>
      <c r="AA341" cm="1">
        <f t="array" aca="1" ref="AA341" ca="1">SumCellsByColor($B341:$U341,AA$2)</f>
        <v>986409</v>
      </c>
      <c r="AB341" cm="1">
        <f t="array" aca="1" ref="AB341" ca="1">SumCellsByColor($B341:$U341,AB$2)</f>
        <v>92307</v>
      </c>
      <c r="AC341" cm="1">
        <f t="array" aca="1" ref="AC341" ca="1">SumCellsByColor($B341:$U341,AC$2)</f>
        <v>0</v>
      </c>
      <c r="AD341" cm="1">
        <f t="array" aca="1" ref="AD341" ca="1">IFERROR(SumCellsByColor($B341:$U341,AD$2), 0)</f>
        <v>0</v>
      </c>
      <c r="AE341" t="e" cm="1">
        <f t="array" aca="1" ref="AE341" ca="1">SumCellsByColor($B341:$U341,AE$2)</f>
        <v>#VALUE!</v>
      </c>
      <c r="AF341">
        <f t="shared" ca="1" si="42"/>
        <v>6.8861616551197297E-2</v>
      </c>
      <c r="AG341">
        <f t="shared" ca="1" si="43"/>
        <v>0</v>
      </c>
      <c r="AH341">
        <f t="shared" ca="1" si="44"/>
        <v>6.8861616551197297E-2</v>
      </c>
      <c r="AI341">
        <f t="shared" ca="1" si="45"/>
        <v>0.73586746747971421</v>
      </c>
      <c r="AJ341">
        <f t="shared" ca="1" si="46"/>
        <v>0</v>
      </c>
      <c r="AK341">
        <f t="shared" si="47"/>
        <v>0</v>
      </c>
    </row>
    <row r="342" spans="1:37">
      <c r="A342" s="2" t="s">
        <v>471</v>
      </c>
      <c r="B342" s="3" t="s">
        <v>636</v>
      </c>
      <c r="C342" s="3">
        <v>12700999</v>
      </c>
      <c r="D342" t="e">
        <v>#N/A</v>
      </c>
      <c r="E342" t="e">
        <v>#N/A</v>
      </c>
      <c r="F342" t="e">
        <v>#N/A</v>
      </c>
      <c r="G342" t="e">
        <v>#N/A</v>
      </c>
      <c r="H342" t="e">
        <v>#N/A</v>
      </c>
      <c r="I342" t="e">
        <v>#N/A</v>
      </c>
      <c r="J342" t="e">
        <v>#N/A</v>
      </c>
      <c r="K342" t="e">
        <v>#N/A</v>
      </c>
      <c r="L34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U342" t="e">
        <v>#N/A</v>
      </c>
      <c r="V342">
        <v>14.01</v>
      </c>
      <c r="W342">
        <v>12700999</v>
      </c>
      <c r="X342">
        <f t="shared" si="40"/>
        <v>12700999</v>
      </c>
      <c r="Y342">
        <f t="shared" si="41"/>
        <v>0</v>
      </c>
      <c r="Z342" cm="1">
        <f t="array" aca="1" ref="Z342" ca="1">SumCellsByColor($B342:$U342,Z$2)</f>
        <v>12700999</v>
      </c>
      <c r="AA342" cm="1">
        <f t="array" aca="1" ref="AA342" ca="1">SumCellsByColor($B342:$U342,AA$2)</f>
        <v>0</v>
      </c>
      <c r="AB342" cm="1">
        <f t="array" aca="1" ref="AB342" ca="1">SumCellsByColor($B342:$U342,AB$2)</f>
        <v>0</v>
      </c>
      <c r="AC342" cm="1">
        <f t="array" aca="1" ref="AC342" ca="1">SumCellsByColor($B342:$U342,AC$2)</f>
        <v>0</v>
      </c>
      <c r="AD342" cm="1">
        <f t="array" aca="1" ref="AD342" ca="1">IFERROR(SumCellsByColor($B342:$U342,AD$2), 0)</f>
        <v>0</v>
      </c>
      <c r="AE342" t="e" cm="1">
        <f t="array" aca="1" ref="AE342" ca="1">SumCellsByColor($B342:$U342,AE$2)</f>
        <v>#VALUE!</v>
      </c>
      <c r="AF342">
        <f t="shared" ca="1" si="42"/>
        <v>0</v>
      </c>
      <c r="AG342">
        <f t="shared" ca="1" si="43"/>
        <v>1</v>
      </c>
      <c r="AH342">
        <f t="shared" ca="1" si="44"/>
        <v>0</v>
      </c>
      <c r="AI342">
        <f t="shared" ca="1" si="45"/>
        <v>1</v>
      </c>
      <c r="AJ342">
        <f t="shared" ca="1" si="46"/>
        <v>0</v>
      </c>
      <c r="AK342">
        <f t="shared" si="47"/>
        <v>0</v>
      </c>
    </row>
    <row r="343" spans="1:37">
      <c r="A343" s="2" t="s">
        <v>472</v>
      </c>
      <c r="B343" s="3" t="s">
        <v>636</v>
      </c>
      <c r="C343" s="3">
        <v>340598</v>
      </c>
      <c r="D343" t="e">
        <v>#N/A</v>
      </c>
      <c r="E343" t="e">
        <v>#N/A</v>
      </c>
      <c r="F343" t="s">
        <v>105</v>
      </c>
      <c r="G343">
        <v>1131784</v>
      </c>
      <c r="H343" t="s">
        <v>146</v>
      </c>
      <c r="I343">
        <v>401612</v>
      </c>
      <c r="J343" t="s">
        <v>41</v>
      </c>
      <c r="K343">
        <v>250844</v>
      </c>
      <c r="L343" s="5" t="s">
        <v>23</v>
      </c>
      <c r="M343" s="5">
        <v>212277</v>
      </c>
      <c r="N343" t="s">
        <v>239</v>
      </c>
      <c r="O343">
        <v>38572</v>
      </c>
      <c r="P343" t="e">
        <v>#N/A</v>
      </c>
      <c r="Q343" t="e">
        <v>#N/A</v>
      </c>
      <c r="R343" t="e">
        <v>#N/A</v>
      </c>
      <c r="S343" t="e">
        <v>#N/A</v>
      </c>
      <c r="T343" t="e">
        <v>#N/A</v>
      </c>
      <c r="U343" t="e">
        <v>#N/A</v>
      </c>
      <c r="V343">
        <v>17.940000000000001</v>
      </c>
      <c r="W343">
        <v>2375687</v>
      </c>
      <c r="X343">
        <f t="shared" si="40"/>
        <v>2375687</v>
      </c>
      <c r="Y343">
        <f t="shared" si="41"/>
        <v>0</v>
      </c>
      <c r="Z343" cm="1">
        <f t="array" aca="1" ref="Z343" ca="1">SumCellsByColor($B343:$U343,Z$2)</f>
        <v>340598</v>
      </c>
      <c r="AA343" cm="1">
        <f t="array" aca="1" ref="AA343" ca="1">SumCellsByColor($B343:$U343,AA$2)</f>
        <v>0</v>
      </c>
      <c r="AB343" cm="1">
        <f t="array" aca="1" ref="AB343" ca="1">SumCellsByColor($B343:$U343,AB$2)</f>
        <v>212277</v>
      </c>
      <c r="AC343" cm="1">
        <f t="array" aca="1" ref="AC343" ca="1">SumCellsByColor($B343:$U343,AC$2)</f>
        <v>0</v>
      </c>
      <c r="AD343" cm="1">
        <f t="array" aca="1" ref="AD343" ca="1">IFERROR(SumCellsByColor($B343:$U343,AD$2), 0)</f>
        <v>0</v>
      </c>
      <c r="AE343" t="e" cm="1">
        <f t="array" aca="1" ref="AE343" ca="1">SumCellsByColor($B343:$U343,AE$2)</f>
        <v>#VALUE!</v>
      </c>
      <c r="AF343">
        <f t="shared" ca="1" si="42"/>
        <v>8.9353942670057127E-2</v>
      </c>
      <c r="AG343">
        <f t="shared" ca="1" si="43"/>
        <v>0.14336821306847242</v>
      </c>
      <c r="AH343">
        <f t="shared" ca="1" si="44"/>
        <v>8.9353942670057127E-2</v>
      </c>
      <c r="AI343">
        <f t="shared" ca="1" si="45"/>
        <v>0.14336821306847242</v>
      </c>
      <c r="AJ343">
        <f t="shared" ca="1" si="46"/>
        <v>0</v>
      </c>
      <c r="AK343">
        <f t="shared" si="47"/>
        <v>0</v>
      </c>
    </row>
    <row r="344" spans="1:37">
      <c r="A344" s="2" t="s">
        <v>473</v>
      </c>
      <c r="B344" s="4" t="s">
        <v>117</v>
      </c>
      <c r="C344" s="4">
        <v>2701400</v>
      </c>
      <c r="D344" t="e">
        <v>#N/A</v>
      </c>
      <c r="E344" t="e">
        <v>#N/A</v>
      </c>
      <c r="F344" s="5" t="s">
        <v>23</v>
      </c>
      <c r="G344" s="5">
        <v>2840000</v>
      </c>
      <c r="H344" t="s">
        <v>41</v>
      </c>
      <c r="I344">
        <v>844700</v>
      </c>
      <c r="J344" t="s">
        <v>166</v>
      </c>
      <c r="K344">
        <v>692900</v>
      </c>
      <c r="L344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>
        <v>7.27</v>
      </c>
      <c r="W344">
        <v>7079000</v>
      </c>
      <c r="X344">
        <f t="shared" si="40"/>
        <v>7079000</v>
      </c>
      <c r="Y344">
        <f t="shared" si="41"/>
        <v>0</v>
      </c>
      <c r="Z344" cm="1">
        <f t="array" aca="1" ref="Z344" ca="1">SumCellsByColor($B344:$U344,Z$2)</f>
        <v>0</v>
      </c>
      <c r="AA344" cm="1">
        <f t="array" aca="1" ref="AA344" ca="1">SumCellsByColor($B344:$U344,AA$2)</f>
        <v>2701400</v>
      </c>
      <c r="AB344" cm="1">
        <f t="array" aca="1" ref="AB344" ca="1">SumCellsByColor($B344:$U344,AB$2)</f>
        <v>2840000</v>
      </c>
      <c r="AC344" cm="1">
        <f t="array" aca="1" ref="AC344" ca="1">SumCellsByColor($B344:$U344,AC$2)</f>
        <v>0</v>
      </c>
      <c r="AD344" cm="1">
        <f t="array" aca="1" ref="AD344" ca="1">IFERROR(SumCellsByColor($B344:$U344,AD$2), 0)</f>
        <v>0</v>
      </c>
      <c r="AE344" t="e" cm="1">
        <f t="array" aca="1" ref="AE344" ca="1">SumCellsByColor($B344:$U344,AE$2)</f>
        <v>#VALUE!</v>
      </c>
      <c r="AF344">
        <f t="shared" ca="1" si="42"/>
        <v>0.40118660827800534</v>
      </c>
      <c r="AG344">
        <f t="shared" ca="1" si="43"/>
        <v>0</v>
      </c>
      <c r="AH344">
        <f t="shared" ca="1" si="44"/>
        <v>0.40118660827800534</v>
      </c>
      <c r="AI344">
        <f t="shared" ca="1" si="45"/>
        <v>0.3816075716909168</v>
      </c>
      <c r="AJ344">
        <f t="shared" ca="1" si="46"/>
        <v>0</v>
      </c>
      <c r="AK344">
        <f t="shared" si="47"/>
        <v>0</v>
      </c>
    </row>
    <row r="345" spans="1:37">
      <c r="A345" s="2" t="s">
        <v>474</v>
      </c>
      <c r="B345" s="3" t="s">
        <v>636</v>
      </c>
      <c r="C345" s="3">
        <v>2045318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>
        <v>11.63</v>
      </c>
      <c r="W345">
        <v>2045318</v>
      </c>
      <c r="X345">
        <f t="shared" si="40"/>
        <v>2045318</v>
      </c>
      <c r="Y345">
        <f t="shared" si="41"/>
        <v>0</v>
      </c>
      <c r="Z345" cm="1">
        <f t="array" aca="1" ref="Z345" ca="1">SumCellsByColor($B345:$U345,Z$2)</f>
        <v>2045318</v>
      </c>
      <c r="AA345" cm="1">
        <f t="array" aca="1" ref="AA345" ca="1">SumCellsByColor($B345:$U345,AA$2)</f>
        <v>0</v>
      </c>
      <c r="AB345" cm="1">
        <f t="array" aca="1" ref="AB345" ca="1">SumCellsByColor($B345:$U345,AB$2)</f>
        <v>0</v>
      </c>
      <c r="AC345" cm="1">
        <f t="array" aca="1" ref="AC345" ca="1">SumCellsByColor($B345:$U345,AC$2)</f>
        <v>0</v>
      </c>
      <c r="AD345" cm="1">
        <f t="array" aca="1" ref="AD345" ca="1">IFERROR(SumCellsByColor($B345:$U345,AD$2), 0)</f>
        <v>0</v>
      </c>
      <c r="AE345" t="e" cm="1">
        <f t="array" aca="1" ref="AE345" ca="1">SumCellsByColor($B345:$U345,AE$2)</f>
        <v>#VALUE!</v>
      </c>
      <c r="AF345">
        <f t="shared" ca="1" si="42"/>
        <v>0</v>
      </c>
      <c r="AG345">
        <f t="shared" ca="1" si="43"/>
        <v>1</v>
      </c>
      <c r="AH345">
        <f t="shared" ca="1" si="44"/>
        <v>0</v>
      </c>
      <c r="AI345">
        <f t="shared" ca="1" si="45"/>
        <v>1</v>
      </c>
      <c r="AJ345">
        <f t="shared" ca="1" si="46"/>
        <v>0</v>
      </c>
      <c r="AK345">
        <f t="shared" si="47"/>
        <v>0</v>
      </c>
    </row>
    <row r="346" spans="1:37">
      <c r="A346" s="2" t="s">
        <v>475</v>
      </c>
      <c r="B346" s="3" t="s">
        <v>636</v>
      </c>
      <c r="C346" s="3">
        <v>10553000</v>
      </c>
      <c r="D346" t="e">
        <v>#N/A</v>
      </c>
      <c r="E346" t="e">
        <v>#N/A</v>
      </c>
      <c r="F346" t="s">
        <v>165</v>
      </c>
      <c r="G346">
        <v>2466000</v>
      </c>
      <c r="H346" t="s">
        <v>37</v>
      </c>
      <c r="I346">
        <v>1623000</v>
      </c>
      <c r="J346" t="s">
        <v>36</v>
      </c>
      <c r="K346">
        <v>276000</v>
      </c>
      <c r="L346" t="s">
        <v>50</v>
      </c>
      <c r="M346">
        <v>182000</v>
      </c>
      <c r="N346" t="s">
        <v>63</v>
      </c>
      <c r="O346">
        <v>108000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>
        <v>36.159999999999997</v>
      </c>
      <c r="W346">
        <v>15208000</v>
      </c>
      <c r="X346">
        <f t="shared" si="40"/>
        <v>15208000</v>
      </c>
      <c r="Y346">
        <f t="shared" si="41"/>
        <v>0</v>
      </c>
      <c r="Z346" cm="1">
        <f t="array" aca="1" ref="Z346" ca="1">SumCellsByColor($B346:$U346,Z$2)</f>
        <v>10553000</v>
      </c>
      <c r="AA346" cm="1">
        <f t="array" aca="1" ref="AA346" ca="1">SumCellsByColor($B346:$U346,AA$2)</f>
        <v>0</v>
      </c>
      <c r="AB346" cm="1">
        <f t="array" aca="1" ref="AB346" ca="1">SumCellsByColor($B346:$U346,AB$2)</f>
        <v>0</v>
      </c>
      <c r="AC346" cm="1">
        <f t="array" aca="1" ref="AC346" ca="1">SumCellsByColor($B346:$U346,AC$2)</f>
        <v>0</v>
      </c>
      <c r="AD346" cm="1">
        <f t="array" aca="1" ref="AD346" ca="1">IFERROR(SumCellsByColor($B346:$U346,AD$2), 0)</f>
        <v>0</v>
      </c>
      <c r="AE346" t="e" cm="1">
        <f t="array" aca="1" ref="AE346" ca="1">SumCellsByColor($B346:$U346,AE$2)</f>
        <v>#VALUE!</v>
      </c>
      <c r="AF346">
        <f t="shared" ca="1" si="42"/>
        <v>0</v>
      </c>
      <c r="AG346">
        <f t="shared" ca="1" si="43"/>
        <v>0.6939110994213572</v>
      </c>
      <c r="AH346" t="str">
        <f t="shared" ca="1" si="44"/>
        <v>#N/A</v>
      </c>
      <c r="AI346">
        <f t="shared" ca="1" si="45"/>
        <v>0.6939110994213572</v>
      </c>
      <c r="AJ346">
        <f t="shared" ca="1" si="46"/>
        <v>1</v>
      </c>
      <c r="AK346">
        <f t="shared" si="47"/>
        <v>0</v>
      </c>
    </row>
    <row r="347" spans="1:37">
      <c r="A347" s="2" t="s">
        <v>477</v>
      </c>
      <c r="B347" s="3" t="s">
        <v>636</v>
      </c>
      <c r="C347" s="3">
        <v>7878600</v>
      </c>
      <c r="D347" t="e">
        <v>#N/A</v>
      </c>
      <c r="E347" t="e">
        <v>#N/A</v>
      </c>
      <c r="F347" t="s">
        <v>7</v>
      </c>
      <c r="G347">
        <v>1279100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>
        <v>0.37</v>
      </c>
      <c r="W347">
        <v>9157660</v>
      </c>
      <c r="X347">
        <f t="shared" si="40"/>
        <v>9157700</v>
      </c>
      <c r="Y347">
        <f t="shared" si="41"/>
        <v>-40</v>
      </c>
      <c r="Z347" cm="1">
        <f t="array" aca="1" ref="Z347" ca="1">SumCellsByColor($B347:$U347,Z$2)</f>
        <v>7878600</v>
      </c>
      <c r="AA347" cm="1">
        <f t="array" aca="1" ref="AA347" ca="1">SumCellsByColor($B347:$U347,AA$2)</f>
        <v>0</v>
      </c>
      <c r="AB347" cm="1">
        <f t="array" aca="1" ref="AB347" ca="1">SumCellsByColor($B347:$U347,AB$2)</f>
        <v>0</v>
      </c>
      <c r="AC347" cm="1">
        <f t="array" aca="1" ref="AC347" ca="1">SumCellsByColor($B347:$U347,AC$2)</f>
        <v>0</v>
      </c>
      <c r="AD347" cm="1">
        <f t="array" aca="1" ref="AD347" ca="1">IFERROR(SumCellsByColor($B347:$U347,AD$2), 0)</f>
        <v>0</v>
      </c>
      <c r="AE347" t="e" cm="1">
        <f t="array" aca="1" ref="AE347" ca="1">SumCellsByColor($B347:$U347,AE$2)</f>
        <v>#VALUE!</v>
      </c>
      <c r="AF347">
        <f t="shared" ca="1" si="42"/>
        <v>0</v>
      </c>
      <c r="AG347">
        <f t="shared" ca="1" si="43"/>
        <v>0.86032519082302328</v>
      </c>
      <c r="AH347" t="str">
        <f t="shared" ca="1" si="44"/>
        <v>#N/A</v>
      </c>
      <c r="AI347">
        <f t="shared" ca="1" si="45"/>
        <v>0.86032519082302328</v>
      </c>
      <c r="AJ347">
        <f t="shared" ca="1" si="46"/>
        <v>1</v>
      </c>
      <c r="AK347">
        <f t="shared" si="47"/>
        <v>0</v>
      </c>
    </row>
    <row r="348" spans="1:37">
      <c r="A348" s="2" t="s">
        <v>478</v>
      </c>
      <c r="B348" s="3" t="s">
        <v>636</v>
      </c>
      <c r="C348" s="3">
        <v>18781000</v>
      </c>
      <c r="D348" t="e">
        <v>#N/A</v>
      </c>
      <c r="E348" t="e">
        <v>#N/A</v>
      </c>
      <c r="F348" t="e">
        <v>#N/A</v>
      </c>
      <c r="G348" t="e">
        <v>#N/A</v>
      </c>
      <c r="H348" t="e">
        <v>#N/A</v>
      </c>
      <c r="I348" t="e">
        <v>#N/A</v>
      </c>
      <c r="J348" t="e">
        <v>#N/A</v>
      </c>
      <c r="K348" t="e">
        <v>#N/A</v>
      </c>
      <c r="L348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>
        <v>7.65</v>
      </c>
      <c r="W348">
        <v>18781000</v>
      </c>
      <c r="X348">
        <f t="shared" si="40"/>
        <v>18781000</v>
      </c>
      <c r="Y348">
        <f t="shared" si="41"/>
        <v>0</v>
      </c>
      <c r="Z348" cm="1">
        <f t="array" aca="1" ref="Z348" ca="1">SumCellsByColor($B348:$U348,Z$2)</f>
        <v>18781000</v>
      </c>
      <c r="AA348" cm="1">
        <f t="array" aca="1" ref="AA348" ca="1">SumCellsByColor($B348:$U348,AA$2)</f>
        <v>0</v>
      </c>
      <c r="AB348" cm="1">
        <f t="array" aca="1" ref="AB348" ca="1">SumCellsByColor($B348:$U348,AB$2)</f>
        <v>0</v>
      </c>
      <c r="AC348" cm="1">
        <f t="array" aca="1" ref="AC348" ca="1">SumCellsByColor($B348:$U348,AC$2)</f>
        <v>0</v>
      </c>
      <c r="AD348" cm="1">
        <f t="array" aca="1" ref="AD348" ca="1">IFERROR(SumCellsByColor($B348:$U348,AD$2), 0)</f>
        <v>0</v>
      </c>
      <c r="AE348" t="e" cm="1">
        <f t="array" aca="1" ref="AE348" ca="1">SumCellsByColor($B348:$U348,AE$2)</f>
        <v>#VALUE!</v>
      </c>
      <c r="AF348">
        <f t="shared" ca="1" si="42"/>
        <v>0</v>
      </c>
      <c r="AG348">
        <f t="shared" ca="1" si="43"/>
        <v>1</v>
      </c>
      <c r="AH348">
        <f t="shared" ca="1" si="44"/>
        <v>0</v>
      </c>
      <c r="AI348">
        <f t="shared" ca="1" si="45"/>
        <v>1</v>
      </c>
      <c r="AJ348">
        <f t="shared" ca="1" si="46"/>
        <v>0</v>
      </c>
      <c r="AK348">
        <f t="shared" si="47"/>
        <v>0</v>
      </c>
    </row>
    <row r="349" spans="1:37">
      <c r="A349" s="2" t="s">
        <v>479</v>
      </c>
      <c r="B349" s="3" t="s">
        <v>636</v>
      </c>
      <c r="C349" s="3">
        <v>5743900</v>
      </c>
      <c r="D349" t="e">
        <v>#N/A</v>
      </c>
      <c r="E349" t="e">
        <v>#N/A</v>
      </c>
      <c r="F349" s="5" t="s">
        <v>23</v>
      </c>
      <c r="G349" s="5">
        <v>2156500</v>
      </c>
      <c r="H349" t="s">
        <v>96</v>
      </c>
      <c r="I349">
        <v>1478300</v>
      </c>
      <c r="J349" s="10" t="s">
        <v>33</v>
      </c>
      <c r="K349" s="10">
        <v>1102400</v>
      </c>
      <c r="L349" t="s">
        <v>7</v>
      </c>
      <c r="M349">
        <v>0</v>
      </c>
      <c r="N349" t="e">
        <v>#N/A</v>
      </c>
      <c r="O349" t="e">
        <v>#N/A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U349" t="e">
        <v>#N/A</v>
      </c>
      <c r="V349">
        <v>10.9</v>
      </c>
      <c r="W349">
        <v>10481100</v>
      </c>
      <c r="X349">
        <f t="shared" si="40"/>
        <v>10481100</v>
      </c>
      <c r="Y349">
        <f t="shared" si="41"/>
        <v>0</v>
      </c>
      <c r="Z349" cm="1">
        <f t="array" aca="1" ref="Z349" ca="1">SumCellsByColor($B349:$U349,Z$2)</f>
        <v>5743900</v>
      </c>
      <c r="AA349" cm="1">
        <f t="array" aca="1" ref="AA349" ca="1">SumCellsByColor($B349:$U349,AA$2)</f>
        <v>0</v>
      </c>
      <c r="AB349" cm="1">
        <f t="array" aca="1" ref="AB349" ca="1">SumCellsByColor($B349:$U349,AB$2)</f>
        <v>2156500</v>
      </c>
      <c r="AC349" cm="1">
        <f t="array" aca="1" ref="AC349" ca="1">SumCellsByColor($B349:$U349,AC$2)</f>
        <v>0</v>
      </c>
      <c r="AD349" cm="1">
        <f t="array" aca="1" ref="AD349" ca="1">IFERROR(SumCellsByColor($B349:$U349,AD$2), 0)</f>
        <v>1102400</v>
      </c>
      <c r="AE349" t="e" cm="1">
        <f t="array" aca="1" ref="AE349" ca="1">SumCellsByColor($B349:$U349,AE$2)</f>
        <v>#VALUE!</v>
      </c>
      <c r="AF349">
        <f t="shared" ca="1" si="42"/>
        <v>0.31093110455963591</v>
      </c>
      <c r="AG349">
        <f t="shared" ca="1" si="43"/>
        <v>0.54802453940903151</v>
      </c>
      <c r="AH349">
        <f t="shared" ca="1" si="44"/>
        <v>0.31093110455963591</v>
      </c>
      <c r="AI349">
        <f t="shared" ca="1" si="45"/>
        <v>0.54802453940903151</v>
      </c>
      <c r="AJ349">
        <f t="shared" ca="1" si="46"/>
        <v>0</v>
      </c>
      <c r="AK349">
        <f t="shared" si="47"/>
        <v>0</v>
      </c>
    </row>
    <row r="350" spans="1:37">
      <c r="A350" s="2" t="s">
        <v>480</v>
      </c>
      <c r="B350" s="3" t="s">
        <v>636</v>
      </c>
      <c r="C350" s="3">
        <v>12676230</v>
      </c>
      <c r="D350" t="e">
        <v>#N/A</v>
      </c>
      <c r="E350" t="e">
        <v>#N/A</v>
      </c>
      <c r="F350" t="e">
        <v>#N/A</v>
      </c>
      <c r="G350" t="e">
        <v>#N/A</v>
      </c>
      <c r="H350" t="e">
        <v>#N/A</v>
      </c>
      <c r="I350" t="e">
        <v>#N/A</v>
      </c>
      <c r="J350" t="e">
        <v>#N/A</v>
      </c>
      <c r="K350" t="e">
        <v>#N/A</v>
      </c>
      <c r="L350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>
        <v>3.3</v>
      </c>
      <c r="W350">
        <v>12676230</v>
      </c>
      <c r="X350">
        <f t="shared" si="40"/>
        <v>12676230</v>
      </c>
      <c r="Y350">
        <f t="shared" si="41"/>
        <v>0</v>
      </c>
      <c r="Z350" cm="1">
        <f t="array" aca="1" ref="Z350" ca="1">SumCellsByColor($B350:$U350,Z$2)</f>
        <v>12676230</v>
      </c>
      <c r="AA350" cm="1">
        <f t="array" aca="1" ref="AA350" ca="1">SumCellsByColor($B350:$U350,AA$2)</f>
        <v>0</v>
      </c>
      <c r="AB350" cm="1">
        <f t="array" aca="1" ref="AB350" ca="1">SumCellsByColor($B350:$U350,AB$2)</f>
        <v>0</v>
      </c>
      <c r="AC350" cm="1">
        <f t="array" aca="1" ref="AC350" ca="1">SumCellsByColor($B350:$U350,AC$2)</f>
        <v>0</v>
      </c>
      <c r="AD350" cm="1">
        <f t="array" aca="1" ref="AD350" ca="1">IFERROR(SumCellsByColor($B350:$U350,AD$2), 0)</f>
        <v>0</v>
      </c>
      <c r="AE350" t="e" cm="1">
        <f t="array" aca="1" ref="AE350" ca="1">SumCellsByColor($B350:$U350,AE$2)</f>
        <v>#VALUE!</v>
      </c>
      <c r="AF350">
        <f t="shared" ca="1" si="42"/>
        <v>0</v>
      </c>
      <c r="AG350">
        <f t="shared" ca="1" si="43"/>
        <v>1</v>
      </c>
      <c r="AH350">
        <f t="shared" ca="1" si="44"/>
        <v>0</v>
      </c>
      <c r="AI350">
        <f t="shared" ca="1" si="45"/>
        <v>1</v>
      </c>
      <c r="AJ350">
        <f t="shared" ca="1" si="46"/>
        <v>0</v>
      </c>
      <c r="AK350">
        <f t="shared" si="47"/>
        <v>0</v>
      </c>
    </row>
    <row r="351" spans="1:37">
      <c r="A351" s="2" t="s">
        <v>481</v>
      </c>
      <c r="B351" s="3" t="s">
        <v>636</v>
      </c>
      <c r="C351" s="3">
        <v>4943000</v>
      </c>
      <c r="D351" t="e">
        <v>#N/A</v>
      </c>
      <c r="E351" t="e">
        <v>#N/A</v>
      </c>
      <c r="F351" t="s">
        <v>541</v>
      </c>
      <c r="G351">
        <v>4025000</v>
      </c>
      <c r="H351" s="10" t="s">
        <v>33</v>
      </c>
      <c r="I351" s="10">
        <v>1014000</v>
      </c>
      <c r="J351" t="s">
        <v>47</v>
      </c>
      <c r="K351">
        <v>796000</v>
      </c>
      <c r="L351" s="10" t="s">
        <v>34</v>
      </c>
      <c r="M351" s="10">
        <v>579000</v>
      </c>
      <c r="N351" s="10" t="s">
        <v>242</v>
      </c>
      <c r="O351" s="10">
        <v>442000</v>
      </c>
      <c r="P351" t="s">
        <v>7</v>
      </c>
      <c r="Q351">
        <v>0</v>
      </c>
      <c r="R351" t="e">
        <v>#N/A</v>
      </c>
      <c r="S351" t="e">
        <v>#N/A</v>
      </c>
      <c r="T351" t="e">
        <v>#N/A</v>
      </c>
      <c r="U351" t="e">
        <v>#N/A</v>
      </c>
      <c r="V351">
        <v>30.79</v>
      </c>
      <c r="W351">
        <v>11799000</v>
      </c>
      <c r="X351">
        <f t="shared" si="40"/>
        <v>11799000</v>
      </c>
      <c r="Y351">
        <f t="shared" si="41"/>
        <v>0</v>
      </c>
      <c r="Z351" cm="1">
        <f t="array" aca="1" ref="Z351" ca="1">SumCellsByColor($B351:$U351,Z$2)</f>
        <v>4943000</v>
      </c>
      <c r="AA351" cm="1">
        <f t="array" aca="1" ref="AA351" ca="1">SumCellsByColor($B351:$U351,AA$2)</f>
        <v>0</v>
      </c>
      <c r="AB351" cm="1">
        <f t="array" aca="1" ref="AB351" ca="1">SumCellsByColor($B351:$U351,AB$2)</f>
        <v>0</v>
      </c>
      <c r="AC351" cm="1">
        <f t="array" aca="1" ref="AC351" ca="1">SumCellsByColor($B351:$U351,AC$2)</f>
        <v>0</v>
      </c>
      <c r="AD351" cm="1">
        <f t="array" aca="1" ref="AD351" ca="1">IFERROR(SumCellsByColor($B351:$U351,AD$2), 0)</f>
        <v>2035000</v>
      </c>
      <c r="AE351" t="e" cm="1">
        <f t="array" aca="1" ref="AE351" ca="1">SumCellsByColor($B351:$U351,AE$2)</f>
        <v>#VALUE!</v>
      </c>
      <c r="AF351">
        <f t="shared" ca="1" si="42"/>
        <v>0.17247224341045853</v>
      </c>
      <c r="AG351">
        <f t="shared" ca="1" si="43"/>
        <v>0.41893380794982626</v>
      </c>
      <c r="AH351">
        <f t="shared" ca="1" si="44"/>
        <v>0.17247224341045853</v>
      </c>
      <c r="AI351">
        <f t="shared" ca="1" si="45"/>
        <v>0.41893380794982626</v>
      </c>
      <c r="AJ351">
        <f t="shared" ca="1" si="46"/>
        <v>0</v>
      </c>
      <c r="AK351">
        <f t="shared" si="47"/>
        <v>0</v>
      </c>
    </row>
    <row r="352" spans="1:37">
      <c r="A352" s="2" t="s">
        <v>482</v>
      </c>
      <c r="B352" s="3" t="s">
        <v>636</v>
      </c>
      <c r="C352" s="3">
        <v>11703000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>
        <v>17.309999999999999</v>
      </c>
      <c r="W352">
        <v>11703000</v>
      </c>
      <c r="X352">
        <f t="shared" si="40"/>
        <v>11703000</v>
      </c>
      <c r="Y352">
        <f t="shared" si="41"/>
        <v>0</v>
      </c>
      <c r="Z352" cm="1">
        <f t="array" aca="1" ref="Z352" ca="1">SumCellsByColor($B352:$U352,Z$2)</f>
        <v>11703000</v>
      </c>
      <c r="AA352" cm="1">
        <f t="array" aca="1" ref="AA352" ca="1">SumCellsByColor($B352:$U352,AA$2)</f>
        <v>0</v>
      </c>
      <c r="AB352" cm="1">
        <f t="array" aca="1" ref="AB352" ca="1">SumCellsByColor($B352:$U352,AB$2)</f>
        <v>0</v>
      </c>
      <c r="AC352" cm="1">
        <f t="array" aca="1" ref="AC352" ca="1">SumCellsByColor($B352:$U352,AC$2)</f>
        <v>0</v>
      </c>
      <c r="AD352" cm="1">
        <f t="array" aca="1" ref="AD352" ca="1">IFERROR(SumCellsByColor($B352:$U352,AD$2), 0)</f>
        <v>0</v>
      </c>
      <c r="AE352" t="e" cm="1">
        <f t="array" aca="1" ref="AE352" ca="1">SumCellsByColor($B352:$U352,AE$2)</f>
        <v>#VALUE!</v>
      </c>
      <c r="AF352">
        <f t="shared" ca="1" si="42"/>
        <v>0</v>
      </c>
      <c r="AG352">
        <f t="shared" ca="1" si="43"/>
        <v>1</v>
      </c>
      <c r="AH352">
        <f t="shared" ca="1" si="44"/>
        <v>0</v>
      </c>
      <c r="AI352">
        <f t="shared" ca="1" si="45"/>
        <v>1</v>
      </c>
      <c r="AJ352">
        <f t="shared" ca="1" si="46"/>
        <v>0</v>
      </c>
      <c r="AK352">
        <f t="shared" si="47"/>
        <v>0</v>
      </c>
    </row>
    <row r="353" spans="1:37">
      <c r="A353" s="2" t="s">
        <v>483</v>
      </c>
      <c r="B353" s="3" t="s">
        <v>636</v>
      </c>
      <c r="C353" s="3">
        <v>7896000</v>
      </c>
      <c r="D353" t="e">
        <v>#N/A</v>
      </c>
      <c r="E353" t="e">
        <v>#N/A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>
        <v>22.25</v>
      </c>
      <c r="W353">
        <v>7896000</v>
      </c>
      <c r="X353">
        <f t="shared" si="40"/>
        <v>7896000</v>
      </c>
      <c r="Y353">
        <f t="shared" si="41"/>
        <v>0</v>
      </c>
      <c r="Z353" cm="1">
        <f t="array" aca="1" ref="Z353" ca="1">SumCellsByColor($B353:$U353,Z$2)</f>
        <v>7896000</v>
      </c>
      <c r="AA353" cm="1">
        <f t="array" aca="1" ref="AA353" ca="1">SumCellsByColor($B353:$U353,AA$2)</f>
        <v>0</v>
      </c>
      <c r="AB353" cm="1">
        <f t="array" aca="1" ref="AB353" ca="1">SumCellsByColor($B353:$U353,AB$2)</f>
        <v>0</v>
      </c>
      <c r="AC353" cm="1">
        <f t="array" aca="1" ref="AC353" ca="1">SumCellsByColor($B353:$U353,AC$2)</f>
        <v>0</v>
      </c>
      <c r="AD353" cm="1">
        <f t="array" aca="1" ref="AD353" ca="1">IFERROR(SumCellsByColor($B353:$U353,AD$2), 0)</f>
        <v>0</v>
      </c>
      <c r="AE353" t="e" cm="1">
        <f t="array" aca="1" ref="AE353" ca="1">SumCellsByColor($B353:$U353,AE$2)</f>
        <v>#VALUE!</v>
      </c>
      <c r="AF353">
        <f t="shared" ca="1" si="42"/>
        <v>0</v>
      </c>
      <c r="AG353">
        <f t="shared" ca="1" si="43"/>
        <v>1</v>
      </c>
      <c r="AH353">
        <f t="shared" ca="1" si="44"/>
        <v>0</v>
      </c>
      <c r="AI353">
        <f t="shared" ca="1" si="45"/>
        <v>1</v>
      </c>
      <c r="AJ353">
        <f t="shared" ca="1" si="46"/>
        <v>0</v>
      </c>
      <c r="AK353">
        <f t="shared" si="47"/>
        <v>0</v>
      </c>
    </row>
    <row r="354" spans="1:37">
      <c r="A354" s="2" t="s">
        <v>484</v>
      </c>
      <c r="B354" s="3" t="s">
        <v>636</v>
      </c>
      <c r="C354" s="3">
        <v>6562000</v>
      </c>
      <c r="D354" t="e">
        <v>#N/A</v>
      </c>
      <c r="E354" t="e">
        <v>#N/A</v>
      </c>
      <c r="F354" s="5" t="s">
        <v>23</v>
      </c>
      <c r="G354" s="5">
        <v>2090000</v>
      </c>
      <c r="H354" t="s">
        <v>239</v>
      </c>
      <c r="I354">
        <v>1549000</v>
      </c>
      <c r="J354" t="e">
        <v>#N/A</v>
      </c>
      <c r="K354" t="e">
        <v>#N/A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>
        <v>10.14</v>
      </c>
      <c r="W354">
        <v>10201000</v>
      </c>
      <c r="X354">
        <f t="shared" si="40"/>
        <v>10201000</v>
      </c>
      <c r="Y354">
        <f t="shared" si="41"/>
        <v>0</v>
      </c>
      <c r="Z354" cm="1">
        <f t="array" aca="1" ref="Z354" ca="1">SumCellsByColor($B354:$U354,Z$2)</f>
        <v>6562000</v>
      </c>
      <c r="AA354" cm="1">
        <f t="array" aca="1" ref="AA354" ca="1">SumCellsByColor($B354:$U354,AA$2)</f>
        <v>0</v>
      </c>
      <c r="AB354" cm="1">
        <f t="array" aca="1" ref="AB354" ca="1">SumCellsByColor($B354:$U354,AB$2)</f>
        <v>2090000</v>
      </c>
      <c r="AC354" cm="1">
        <f t="array" aca="1" ref="AC354" ca="1">SumCellsByColor($B354:$U354,AC$2)</f>
        <v>0</v>
      </c>
      <c r="AD354" cm="1">
        <f t="array" aca="1" ref="AD354" ca="1">IFERROR(SumCellsByColor($B354:$U354,AD$2), 0)</f>
        <v>0</v>
      </c>
      <c r="AE354" t="e" cm="1">
        <f t="array" aca="1" ref="AE354" ca="1">SumCellsByColor($B354:$U354,AE$2)</f>
        <v>#VALUE!</v>
      </c>
      <c r="AF354">
        <f t="shared" ca="1" si="42"/>
        <v>0.20488187432604646</v>
      </c>
      <c r="AG354">
        <f t="shared" ca="1" si="43"/>
        <v>0.64327026762082151</v>
      </c>
      <c r="AH354">
        <f t="shared" ca="1" si="44"/>
        <v>0.20488187432604646</v>
      </c>
      <c r="AI354">
        <f t="shared" ca="1" si="45"/>
        <v>0.64327026762082151</v>
      </c>
      <c r="AJ354">
        <f t="shared" ca="1" si="46"/>
        <v>0</v>
      </c>
      <c r="AK354">
        <f t="shared" si="47"/>
        <v>0</v>
      </c>
    </row>
    <row r="355" spans="1:37">
      <c r="A355" s="2" t="s">
        <v>485</v>
      </c>
      <c r="B355" s="3" t="s">
        <v>636</v>
      </c>
      <c r="C355" s="3">
        <v>5013000</v>
      </c>
      <c r="D355" t="e">
        <v>#N/A</v>
      </c>
      <c r="E355" t="e">
        <v>#N/A</v>
      </c>
      <c r="F355" t="s">
        <v>7</v>
      </c>
      <c r="G355">
        <v>1206000</v>
      </c>
      <c r="H355" t="e">
        <v>#N/A</v>
      </c>
      <c r="I355" t="e">
        <v>#N/A</v>
      </c>
      <c r="J355" t="e">
        <v>#N/A</v>
      </c>
      <c r="K355" t="e">
        <v>#N/A</v>
      </c>
      <c r="L355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U355" t="e">
        <v>#N/A</v>
      </c>
      <c r="V355">
        <v>24.06</v>
      </c>
      <c r="W355">
        <v>6219000</v>
      </c>
      <c r="X355">
        <f t="shared" si="40"/>
        <v>6219000</v>
      </c>
      <c r="Y355">
        <f t="shared" si="41"/>
        <v>0</v>
      </c>
      <c r="Z355" cm="1">
        <f t="array" aca="1" ref="Z355" ca="1">SumCellsByColor($B355:$U355,Z$2)</f>
        <v>5013000</v>
      </c>
      <c r="AA355" cm="1">
        <f t="array" aca="1" ref="AA355" ca="1">SumCellsByColor($B355:$U355,AA$2)</f>
        <v>0</v>
      </c>
      <c r="AB355" cm="1">
        <f t="array" aca="1" ref="AB355" ca="1">SumCellsByColor($B355:$U355,AB$2)</f>
        <v>0</v>
      </c>
      <c r="AC355" cm="1">
        <f t="array" aca="1" ref="AC355" ca="1">SumCellsByColor($B355:$U355,AC$2)</f>
        <v>0</v>
      </c>
      <c r="AD355" cm="1">
        <f t="array" aca="1" ref="AD355" ca="1">IFERROR(SumCellsByColor($B355:$U355,AD$2), 0)</f>
        <v>0</v>
      </c>
      <c r="AE355" t="e" cm="1">
        <f t="array" aca="1" ref="AE355" ca="1">SumCellsByColor($B355:$U355,AE$2)</f>
        <v>#VALUE!</v>
      </c>
      <c r="AF355">
        <f t="shared" ca="1" si="42"/>
        <v>0</v>
      </c>
      <c r="AG355">
        <f t="shared" ca="1" si="43"/>
        <v>0.80607814761215635</v>
      </c>
      <c r="AH355" t="str">
        <f t="shared" ca="1" si="44"/>
        <v>#N/A</v>
      </c>
      <c r="AI355">
        <f t="shared" ca="1" si="45"/>
        <v>0.80607814761215635</v>
      </c>
      <c r="AJ355">
        <f t="shared" ca="1" si="46"/>
        <v>1</v>
      </c>
      <c r="AK355">
        <f t="shared" si="47"/>
        <v>0</v>
      </c>
    </row>
    <row r="356" spans="1:37">
      <c r="A356" s="2" t="s">
        <v>486</v>
      </c>
      <c r="B356" s="3" t="s">
        <v>636</v>
      </c>
      <c r="C356" s="3">
        <v>7161800</v>
      </c>
      <c r="D356" t="e">
        <v>#N/A</v>
      </c>
      <c r="E356" t="e">
        <v>#N/A</v>
      </c>
      <c r="F356" s="5" t="s">
        <v>695</v>
      </c>
      <c r="G356" s="5">
        <v>2889500</v>
      </c>
      <c r="H356" t="s">
        <v>63</v>
      </c>
      <c r="I356">
        <v>2799400</v>
      </c>
      <c r="J356" s="10" t="s">
        <v>33</v>
      </c>
      <c r="K356" s="10">
        <v>1206700</v>
      </c>
      <c r="L356" t="s">
        <v>7</v>
      </c>
      <c r="M356">
        <v>0</v>
      </c>
      <c r="N356" t="e">
        <v>#N/A</v>
      </c>
      <c r="O356" t="e">
        <v>#N/A</v>
      </c>
      <c r="P356" t="e">
        <v>#N/A</v>
      </c>
      <c r="Q356" t="e">
        <v>#N/A</v>
      </c>
      <c r="R356" t="e">
        <v>#N/A</v>
      </c>
      <c r="S356" t="e">
        <v>#N/A</v>
      </c>
      <c r="T356" t="e">
        <v>#N/A</v>
      </c>
      <c r="U356" t="e">
        <v>#N/A</v>
      </c>
      <c r="V356">
        <v>10.84</v>
      </c>
      <c r="W356">
        <v>14057400</v>
      </c>
      <c r="X356">
        <f t="shared" si="40"/>
        <v>14057400</v>
      </c>
      <c r="Y356">
        <f t="shared" si="41"/>
        <v>0</v>
      </c>
      <c r="Z356" cm="1">
        <f t="array" aca="1" ref="Z356" ca="1">SumCellsByColor($B356:$U356,Z$2)</f>
        <v>7161800</v>
      </c>
      <c r="AA356" cm="1">
        <f t="array" aca="1" ref="AA356" ca="1">SumCellsByColor($B356:$U356,AA$2)</f>
        <v>0</v>
      </c>
      <c r="AB356" cm="1">
        <f t="array" aca="1" ref="AB356" ca="1">SumCellsByColor($B356:$U356,AB$2)</f>
        <v>2889500</v>
      </c>
      <c r="AC356" cm="1">
        <f t="array" aca="1" ref="AC356" ca="1">SumCellsByColor($B356:$U356,AC$2)</f>
        <v>0</v>
      </c>
      <c r="AD356" cm="1">
        <f t="array" aca="1" ref="AD356" ca="1">IFERROR(SumCellsByColor($B356:$U356,AD$2), 0)</f>
        <v>1206700</v>
      </c>
      <c r="AE356" t="e" cm="1">
        <f t="array" aca="1" ref="AE356" ca="1">SumCellsByColor($B356:$U356,AE$2)</f>
        <v>#VALUE!</v>
      </c>
      <c r="AF356">
        <f t="shared" ca="1" si="42"/>
        <v>0.29139101114004012</v>
      </c>
      <c r="AG356">
        <f t="shared" ca="1" si="43"/>
        <v>0.50946832273393372</v>
      </c>
      <c r="AH356">
        <f t="shared" ca="1" si="44"/>
        <v>0.29139101114004012</v>
      </c>
      <c r="AI356">
        <f t="shared" ca="1" si="45"/>
        <v>0.50946832273393372</v>
      </c>
      <c r="AJ356">
        <f t="shared" ca="1" si="46"/>
        <v>0</v>
      </c>
      <c r="AK356">
        <f t="shared" si="47"/>
        <v>0</v>
      </c>
    </row>
    <row r="357" spans="1:37">
      <c r="A357" s="2" t="s">
        <v>487</v>
      </c>
      <c r="B357" s="3" t="s">
        <v>636</v>
      </c>
      <c r="C357" s="3">
        <v>2482000</v>
      </c>
      <c r="D357" t="e">
        <v>#N/A</v>
      </c>
      <c r="E357" t="e">
        <v>#N/A</v>
      </c>
      <c r="F357" t="s">
        <v>7</v>
      </c>
      <c r="G357">
        <v>274000</v>
      </c>
      <c r="H357" t="e">
        <v>#N/A</v>
      </c>
      <c r="I357" t="e">
        <v>#N/A</v>
      </c>
      <c r="J357" t="e">
        <v>#N/A</v>
      </c>
      <c r="K357" t="e">
        <v>#N/A</v>
      </c>
      <c r="L357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>
        <v>9.07</v>
      </c>
      <c r="W357">
        <v>2756000</v>
      </c>
      <c r="X357">
        <f t="shared" si="40"/>
        <v>2756000</v>
      </c>
      <c r="Y357">
        <f t="shared" si="41"/>
        <v>0</v>
      </c>
      <c r="Z357" cm="1">
        <f t="array" aca="1" ref="Z357" ca="1">SumCellsByColor($B357:$U357,Z$2)</f>
        <v>2482000</v>
      </c>
      <c r="AA357" cm="1">
        <f t="array" aca="1" ref="AA357" ca="1">SumCellsByColor($B357:$U357,AA$2)</f>
        <v>0</v>
      </c>
      <c r="AB357" cm="1">
        <f t="array" aca="1" ref="AB357" ca="1">SumCellsByColor($B357:$U357,AB$2)</f>
        <v>0</v>
      </c>
      <c r="AC357" cm="1">
        <f t="array" aca="1" ref="AC357" ca="1">SumCellsByColor($B357:$U357,AC$2)</f>
        <v>0</v>
      </c>
      <c r="AD357" cm="1">
        <f t="array" aca="1" ref="AD357" ca="1">IFERROR(SumCellsByColor($B357:$U357,AD$2), 0)</f>
        <v>0</v>
      </c>
      <c r="AE357" t="e" cm="1">
        <f t="array" aca="1" ref="AE357" ca="1">SumCellsByColor($B357:$U357,AE$2)</f>
        <v>#VALUE!</v>
      </c>
      <c r="AF357">
        <f t="shared" ca="1" si="42"/>
        <v>0</v>
      </c>
      <c r="AG357">
        <f t="shared" ca="1" si="43"/>
        <v>0.90058055152394778</v>
      </c>
      <c r="AH357" t="str">
        <f t="shared" ca="1" si="44"/>
        <v>#N/A</v>
      </c>
      <c r="AI357">
        <f t="shared" ca="1" si="45"/>
        <v>0.90058055152394778</v>
      </c>
      <c r="AJ357">
        <f t="shared" ca="1" si="46"/>
        <v>1</v>
      </c>
      <c r="AK357">
        <f t="shared" si="47"/>
        <v>0</v>
      </c>
    </row>
    <row r="358" spans="1:37">
      <c r="A358" s="2" t="s">
        <v>488</v>
      </c>
      <c r="B358" t="s">
        <v>645</v>
      </c>
      <c r="C358">
        <v>920748</v>
      </c>
      <c r="D358" t="e">
        <v>#N/A</v>
      </c>
      <c r="E358" t="e">
        <v>#N/A</v>
      </c>
      <c r="F358" s="5" t="s">
        <v>23</v>
      </c>
      <c r="G358" s="5">
        <v>909199</v>
      </c>
      <c r="H358" t="s">
        <v>58</v>
      </c>
      <c r="I358">
        <v>437160</v>
      </c>
      <c r="J358" t="s">
        <v>301</v>
      </c>
      <c r="K358">
        <v>-364823</v>
      </c>
      <c r="L358" t="s">
        <v>197</v>
      </c>
      <c r="M358">
        <v>0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>
        <v>14.24</v>
      </c>
      <c r="W358">
        <v>1902284</v>
      </c>
      <c r="X358">
        <f t="shared" si="40"/>
        <v>2267107</v>
      </c>
      <c r="Y358">
        <f t="shared" si="41"/>
        <v>-364823</v>
      </c>
      <c r="Z358" cm="1">
        <f t="array" aca="1" ref="Z358" ca="1">SumCellsByColor($B358:$U358,Z$2)</f>
        <v>0</v>
      </c>
      <c r="AA358" cm="1">
        <f t="array" aca="1" ref="AA358" ca="1">SumCellsByColor($B358:$U358,AA$2)</f>
        <v>0</v>
      </c>
      <c r="AB358" cm="1">
        <f t="array" aca="1" ref="AB358" ca="1">SumCellsByColor($B358:$U358,AB$2)</f>
        <v>909199</v>
      </c>
      <c r="AC358" cm="1">
        <f t="array" aca="1" ref="AC358" ca="1">SumCellsByColor($B358:$U358,AC$2)</f>
        <v>0</v>
      </c>
      <c r="AD358" cm="1">
        <f t="array" aca="1" ref="AD358" ca="1">IFERROR(SumCellsByColor($B358:$U358,AD$2), 0)</f>
        <v>0</v>
      </c>
      <c r="AE358" t="e" cm="1">
        <f t="array" aca="1" ref="AE358" ca="1">SumCellsByColor($B358:$U358,AE$2)</f>
        <v>#VALUE!</v>
      </c>
      <c r="AF358">
        <f t="shared" ca="1" si="42"/>
        <v>0.40103929810106009</v>
      </c>
      <c r="AG358">
        <f t="shared" ca="1" si="43"/>
        <v>0</v>
      </c>
      <c r="AH358">
        <f t="shared" ca="1" si="44"/>
        <v>0.40103929810106009</v>
      </c>
      <c r="AI358">
        <f t="shared" ca="1" si="45"/>
        <v>0</v>
      </c>
      <c r="AJ358">
        <f t="shared" ca="1" si="46"/>
        <v>0</v>
      </c>
      <c r="AK358">
        <f t="shared" si="47"/>
        <v>0</v>
      </c>
    </row>
    <row r="359" spans="1:37">
      <c r="A359" s="2" t="s">
        <v>489</v>
      </c>
      <c r="B359" s="4" t="s">
        <v>117</v>
      </c>
      <c r="C359" s="4">
        <v>5455466</v>
      </c>
      <c r="D359" t="e">
        <v>#N/A</v>
      </c>
      <c r="E359" t="e">
        <v>#N/A</v>
      </c>
      <c r="F359" t="s">
        <v>77</v>
      </c>
      <c r="G359">
        <v>2759629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>
        <v>10.02</v>
      </c>
      <c r="W359">
        <v>8215095</v>
      </c>
      <c r="X359">
        <f t="shared" si="40"/>
        <v>8215095</v>
      </c>
      <c r="Y359">
        <f t="shared" si="41"/>
        <v>0</v>
      </c>
      <c r="Z359" cm="1">
        <f t="array" aca="1" ref="Z359" ca="1">SumCellsByColor($B359:$U359,Z$2)</f>
        <v>0</v>
      </c>
      <c r="AA359" cm="1">
        <f t="array" aca="1" ref="AA359" ca="1">SumCellsByColor($B359:$U359,AA$2)</f>
        <v>5455466</v>
      </c>
      <c r="AB359" cm="1">
        <f t="array" aca="1" ref="AB359" ca="1">SumCellsByColor($B359:$U359,AB$2)</f>
        <v>0</v>
      </c>
      <c r="AC359" cm="1">
        <f t="array" aca="1" ref="AC359" ca="1">SumCellsByColor($B359:$U359,AC$2)</f>
        <v>0</v>
      </c>
      <c r="AD359" cm="1">
        <f t="array" aca="1" ref="AD359" ca="1">IFERROR(SumCellsByColor($B359:$U359,AD$2), 0)</f>
        <v>0</v>
      </c>
      <c r="AE359" t="e" cm="1">
        <f t="array" aca="1" ref="AE359" ca="1">SumCellsByColor($B359:$U359,AE$2)</f>
        <v>#VALUE!</v>
      </c>
      <c r="AF359">
        <f t="shared" ca="1" si="42"/>
        <v>0</v>
      </c>
      <c r="AG359">
        <f t="shared" ca="1" si="43"/>
        <v>0</v>
      </c>
      <c r="AH359" t="str">
        <f t="shared" ca="1" si="44"/>
        <v>#N/A</v>
      </c>
      <c r="AI359">
        <f t="shared" ca="1" si="45"/>
        <v>0.66407826081134791</v>
      </c>
      <c r="AJ359">
        <f t="shared" ca="1" si="46"/>
        <v>1</v>
      </c>
      <c r="AK359">
        <f t="shared" si="47"/>
        <v>0</v>
      </c>
    </row>
    <row r="360" spans="1:37">
      <c r="A360" s="2" t="s">
        <v>490</v>
      </c>
      <c r="B360" s="3" t="s">
        <v>636</v>
      </c>
      <c r="C360" s="3">
        <v>2211861</v>
      </c>
      <c r="D360" t="e">
        <v>#N/A</v>
      </c>
      <c r="E360" t="e">
        <v>#N/A</v>
      </c>
      <c r="F360" t="s">
        <v>36</v>
      </c>
      <c r="G360">
        <v>209596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>
        <v>8.83</v>
      </c>
      <c r="W360">
        <v>2421457</v>
      </c>
      <c r="X360">
        <f t="shared" si="40"/>
        <v>2421457</v>
      </c>
      <c r="Y360">
        <f t="shared" si="41"/>
        <v>0</v>
      </c>
      <c r="Z360" cm="1">
        <f t="array" aca="1" ref="Z360" ca="1">SumCellsByColor($B360:$U360,Z$2)</f>
        <v>2211861</v>
      </c>
      <c r="AA360" cm="1">
        <f t="array" aca="1" ref="AA360" ca="1">SumCellsByColor($B360:$U360,AA$2)</f>
        <v>0</v>
      </c>
      <c r="AB360" cm="1">
        <f t="array" aca="1" ref="AB360" ca="1">SumCellsByColor($B360:$U360,AB$2)</f>
        <v>0</v>
      </c>
      <c r="AC360" cm="1">
        <f t="array" aca="1" ref="AC360" ca="1">SumCellsByColor($B360:$U360,AC$2)</f>
        <v>0</v>
      </c>
      <c r="AD360" cm="1">
        <f t="array" aca="1" ref="AD360" ca="1">IFERROR(SumCellsByColor($B360:$U360,AD$2), 0)</f>
        <v>0</v>
      </c>
      <c r="AE360" t="e" cm="1">
        <f t="array" aca="1" ref="AE360" ca="1">SumCellsByColor($B360:$U360,AE$2)</f>
        <v>#VALUE!</v>
      </c>
      <c r="AF360">
        <f t="shared" ca="1" si="42"/>
        <v>0</v>
      </c>
      <c r="AG360">
        <f t="shared" ca="1" si="43"/>
        <v>0.91344219616536659</v>
      </c>
      <c r="AH360" t="str">
        <f t="shared" ca="1" si="44"/>
        <v>#N/A</v>
      </c>
      <c r="AI360">
        <f t="shared" ca="1" si="45"/>
        <v>0.91344219616536659</v>
      </c>
      <c r="AJ360">
        <f t="shared" ca="1" si="46"/>
        <v>1</v>
      </c>
      <c r="AK360">
        <f t="shared" si="47"/>
        <v>0</v>
      </c>
    </row>
    <row r="361" spans="1:37">
      <c r="A361" s="2" t="s">
        <v>491</v>
      </c>
      <c r="B361" t="e">
        <v>#N/A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>
        <v>32.99</v>
      </c>
      <c r="W361">
        <v>1445143</v>
      </c>
      <c r="X361">
        <f t="shared" si="40"/>
        <v>0</v>
      </c>
      <c r="Y361">
        <f t="shared" si="41"/>
        <v>1445143</v>
      </c>
      <c r="Z361" cm="1">
        <f t="array" aca="1" ref="Z361" ca="1">SumCellsByColor($B361:$U361,Z$2)</f>
        <v>0</v>
      </c>
      <c r="AA361" cm="1">
        <f t="array" aca="1" ref="AA361" ca="1">SumCellsByColor($B361:$U361,AA$2)</f>
        <v>0</v>
      </c>
      <c r="AB361" cm="1">
        <f t="array" aca="1" ref="AB361" ca="1">SumCellsByColor($B361:$U361,AB$2)</f>
        <v>0</v>
      </c>
      <c r="AC361" cm="1">
        <f t="array" aca="1" ref="AC361" ca="1">SumCellsByColor($B361:$U361,AC$2)</f>
        <v>0</v>
      </c>
      <c r="AD361" cm="1">
        <f t="array" aca="1" ref="AD361" ca="1">IFERROR(SumCellsByColor($B361:$U361,AD$2), 0)</f>
        <v>0</v>
      </c>
      <c r="AE361" t="e" cm="1">
        <f t="array" aca="1" ref="AE361" ca="1">SumCellsByColor($B361:$U361,AE$2)</f>
        <v>#VALUE!</v>
      </c>
      <c r="AF361" t="e">
        <f t="shared" ca="1" si="42"/>
        <v>#DIV/0!</v>
      </c>
      <c r="AG361" t="e">
        <f t="shared" ca="1" si="43"/>
        <v>#DIV/0!</v>
      </c>
      <c r="AH361" t="e">
        <f t="shared" ca="1" si="44"/>
        <v>#DIV/0!</v>
      </c>
      <c r="AI361" t="e">
        <f t="shared" ca="1" si="45"/>
        <v>#DIV/0!</v>
      </c>
      <c r="AJ361" t="e">
        <f t="shared" ca="1" si="46"/>
        <v>#DIV/0!</v>
      </c>
      <c r="AK361">
        <f t="shared" si="47"/>
        <v>1</v>
      </c>
    </row>
    <row r="362" spans="1:37">
      <c r="A362" s="2" t="s">
        <v>492</v>
      </c>
      <c r="B362" s="3" t="s">
        <v>636</v>
      </c>
      <c r="C362" s="3">
        <v>671600</v>
      </c>
      <c r="D362" t="e">
        <v>#N/A</v>
      </c>
      <c r="E362" t="e">
        <v>#N/A</v>
      </c>
      <c r="F362" t="e">
        <v>#N/A</v>
      </c>
      <c r="G362" t="e">
        <v>#N/A</v>
      </c>
      <c r="H362" t="e">
        <v>#N/A</v>
      </c>
      <c r="I362" t="e">
        <v>#N/A</v>
      </c>
      <c r="J362" t="e">
        <v>#N/A</v>
      </c>
      <c r="K362" t="e">
        <v>#N/A</v>
      </c>
      <c r="L36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>
        <v>20.010000000000002</v>
      </c>
      <c r="W362">
        <v>671600</v>
      </c>
      <c r="X362">
        <f t="shared" si="40"/>
        <v>671600</v>
      </c>
      <c r="Y362">
        <f t="shared" si="41"/>
        <v>0</v>
      </c>
      <c r="Z362" cm="1">
        <f t="array" aca="1" ref="Z362" ca="1">SumCellsByColor($B362:$U362,Z$2)</f>
        <v>671600</v>
      </c>
      <c r="AA362" cm="1">
        <f t="array" aca="1" ref="AA362" ca="1">SumCellsByColor($B362:$U362,AA$2)</f>
        <v>0</v>
      </c>
      <c r="AB362" cm="1">
        <f t="array" aca="1" ref="AB362" ca="1">SumCellsByColor($B362:$U362,AB$2)</f>
        <v>0</v>
      </c>
      <c r="AC362" cm="1">
        <f t="array" aca="1" ref="AC362" ca="1">SumCellsByColor($B362:$U362,AC$2)</f>
        <v>0</v>
      </c>
      <c r="AD362" cm="1">
        <f t="array" aca="1" ref="AD362" ca="1">IFERROR(SumCellsByColor($B362:$U362,AD$2), 0)</f>
        <v>0</v>
      </c>
      <c r="AE362" t="e" cm="1">
        <f t="array" aca="1" ref="AE362" ca="1">SumCellsByColor($B362:$U362,AE$2)</f>
        <v>#VALUE!</v>
      </c>
      <c r="AF362">
        <f t="shared" ca="1" si="42"/>
        <v>0</v>
      </c>
      <c r="AG362">
        <f t="shared" ca="1" si="43"/>
        <v>1</v>
      </c>
      <c r="AH362">
        <f t="shared" ca="1" si="44"/>
        <v>0</v>
      </c>
      <c r="AI362">
        <f t="shared" ca="1" si="45"/>
        <v>1</v>
      </c>
      <c r="AJ362">
        <f t="shared" ca="1" si="46"/>
        <v>0</v>
      </c>
      <c r="AK362">
        <f t="shared" si="47"/>
        <v>0</v>
      </c>
    </row>
    <row r="363" spans="1:37">
      <c r="A363" s="2" t="s">
        <v>493</v>
      </c>
      <c r="B363" s="3" t="s">
        <v>636</v>
      </c>
      <c r="C363" s="3">
        <v>19937000</v>
      </c>
      <c r="D363" t="e">
        <v>#N/A</v>
      </c>
      <c r="E363" t="e">
        <v>#N/A</v>
      </c>
      <c r="F363" t="s">
        <v>279</v>
      </c>
      <c r="G363">
        <v>6200000</v>
      </c>
      <c r="H363" t="s">
        <v>25</v>
      </c>
      <c r="I363">
        <v>3095000</v>
      </c>
      <c r="J363" s="10" t="s">
        <v>33</v>
      </c>
      <c r="K363" s="10">
        <v>1821000</v>
      </c>
      <c r="L363" t="s">
        <v>36</v>
      </c>
      <c r="M363">
        <v>1509000</v>
      </c>
      <c r="N363" t="e">
        <v>#N/A</v>
      </c>
      <c r="O363" t="e">
        <v>#N/A</v>
      </c>
      <c r="P363" t="e">
        <v>#N/A</v>
      </c>
      <c r="Q363" t="e">
        <v>#N/A</v>
      </c>
      <c r="R363" t="e">
        <v>#N/A</v>
      </c>
      <c r="S363" t="e">
        <v>#N/A</v>
      </c>
      <c r="T363" t="e">
        <v>#N/A</v>
      </c>
      <c r="U363" t="e">
        <v>#N/A</v>
      </c>
      <c r="V363">
        <v>16.940000000000001</v>
      </c>
      <c r="W363">
        <v>32562000</v>
      </c>
      <c r="X363">
        <f t="shared" si="40"/>
        <v>32562000</v>
      </c>
      <c r="Y363">
        <f t="shared" si="41"/>
        <v>0</v>
      </c>
      <c r="Z363" cm="1">
        <f t="array" aca="1" ref="Z363" ca="1">SumCellsByColor($B363:$U363,Z$2)</f>
        <v>19937000</v>
      </c>
      <c r="AA363" cm="1">
        <f t="array" aca="1" ref="AA363" ca="1">SumCellsByColor($B363:$U363,AA$2)</f>
        <v>0</v>
      </c>
      <c r="AB363" cm="1">
        <f t="array" aca="1" ref="AB363" ca="1">SumCellsByColor($B363:$U363,AB$2)</f>
        <v>0</v>
      </c>
      <c r="AC363" cm="1">
        <f t="array" aca="1" ref="AC363" ca="1">SumCellsByColor($B363:$U363,AC$2)</f>
        <v>0</v>
      </c>
      <c r="AD363" cm="1">
        <f t="array" aca="1" ref="AD363" ca="1">IFERROR(SumCellsByColor($B363:$U363,AD$2), 0)</f>
        <v>1821000</v>
      </c>
      <c r="AE363" t="e" cm="1">
        <f t="array" aca="1" ref="AE363" ca="1">SumCellsByColor($B363:$U363,AE$2)</f>
        <v>#VALUE!</v>
      </c>
      <c r="AF363">
        <f t="shared" ca="1" si="42"/>
        <v>5.5924083287267369E-2</v>
      </c>
      <c r="AG363">
        <f t="shared" ca="1" si="43"/>
        <v>0.61227811559486522</v>
      </c>
      <c r="AH363">
        <f t="shared" ca="1" si="44"/>
        <v>5.5924083287267369E-2</v>
      </c>
      <c r="AI363">
        <f t="shared" ca="1" si="45"/>
        <v>0.61227811559486522</v>
      </c>
      <c r="AJ363">
        <f t="shared" ca="1" si="46"/>
        <v>0</v>
      </c>
      <c r="AK363">
        <f t="shared" si="47"/>
        <v>0</v>
      </c>
    </row>
    <row r="364" spans="1:37">
      <c r="A364" s="2" t="s">
        <v>494</v>
      </c>
      <c r="B364" s="3" t="s">
        <v>636</v>
      </c>
      <c r="C364" s="3">
        <v>569906</v>
      </c>
      <c r="D364" t="e">
        <v>#N/A</v>
      </c>
      <c r="E364" t="e">
        <v>#N/A</v>
      </c>
      <c r="F364" t="s">
        <v>7</v>
      </c>
      <c r="G364">
        <v>491440</v>
      </c>
      <c r="H364" s="10" t="s">
        <v>33</v>
      </c>
      <c r="I364" s="10">
        <v>98419</v>
      </c>
      <c r="J364" s="10" t="s">
        <v>34</v>
      </c>
      <c r="K364" s="10">
        <v>95279</v>
      </c>
      <c r="L364" t="s">
        <v>47</v>
      </c>
      <c r="M364">
        <v>81568</v>
      </c>
      <c r="N364" s="10" t="s">
        <v>242</v>
      </c>
      <c r="O364" s="10">
        <v>71154</v>
      </c>
      <c r="P364" s="10" t="s">
        <v>56</v>
      </c>
      <c r="Q364" s="10">
        <v>66065</v>
      </c>
      <c r="R364" t="e">
        <v>#N/A</v>
      </c>
      <c r="S364" t="e">
        <v>#N/A</v>
      </c>
      <c r="T364" t="e">
        <v>#N/A</v>
      </c>
      <c r="U364" t="e">
        <v>#N/A</v>
      </c>
      <c r="V364">
        <v>13.83</v>
      </c>
      <c r="W364">
        <v>1473831</v>
      </c>
      <c r="X364">
        <f t="shared" si="40"/>
        <v>1473831</v>
      </c>
      <c r="Y364">
        <f t="shared" si="41"/>
        <v>0</v>
      </c>
      <c r="Z364" cm="1">
        <f t="array" aca="1" ref="Z364" ca="1">SumCellsByColor($B364:$U364,Z$2)</f>
        <v>569906</v>
      </c>
      <c r="AA364" cm="1">
        <f t="array" aca="1" ref="AA364" ca="1">SumCellsByColor($B364:$U364,AA$2)</f>
        <v>0</v>
      </c>
      <c r="AB364" cm="1">
        <f t="array" aca="1" ref="AB364" ca="1">SumCellsByColor($B364:$U364,AB$2)</f>
        <v>0</v>
      </c>
      <c r="AC364" cm="1">
        <f t="array" aca="1" ref="AC364" ca="1">SumCellsByColor($B364:$U364,AC$2)</f>
        <v>0</v>
      </c>
      <c r="AD364" cm="1">
        <f t="array" aca="1" ref="AD364" ca="1">IFERROR(SumCellsByColor($B364:$U364,AD$2), 0)</f>
        <v>330917</v>
      </c>
      <c r="AE364" t="e" cm="1">
        <f t="array" aca="1" ref="AE364" ca="1">SumCellsByColor($B364:$U364,AE$2)</f>
        <v>#VALUE!</v>
      </c>
      <c r="AF364">
        <f t="shared" ca="1" si="42"/>
        <v>0.2245284567905004</v>
      </c>
      <c r="AG364">
        <f t="shared" ca="1" si="43"/>
        <v>0.38668341214155488</v>
      </c>
      <c r="AH364">
        <f t="shared" ca="1" si="44"/>
        <v>0.2245284567905004</v>
      </c>
      <c r="AI364">
        <f t="shared" ca="1" si="45"/>
        <v>0.38668341214155488</v>
      </c>
      <c r="AJ364">
        <f t="shared" ca="1" si="46"/>
        <v>0</v>
      </c>
      <c r="AK364">
        <f t="shared" si="47"/>
        <v>0</v>
      </c>
    </row>
    <row r="365" spans="1:37">
      <c r="A365" s="2" t="s">
        <v>495</v>
      </c>
      <c r="B365" s="3" t="s">
        <v>636</v>
      </c>
      <c r="C365" s="3">
        <v>26664000</v>
      </c>
      <c r="D365" t="e">
        <v>#N/A</v>
      </c>
      <c r="E365" t="e">
        <v>#N/A</v>
      </c>
      <c r="F365" t="s">
        <v>63</v>
      </c>
      <c r="G365">
        <v>21056000</v>
      </c>
      <c r="H365" t="s">
        <v>779</v>
      </c>
      <c r="I365">
        <v>3578000</v>
      </c>
      <c r="J365" t="e">
        <v>#N/A</v>
      </c>
      <c r="K365" t="e">
        <v>#N/A</v>
      </c>
      <c r="L365" t="e">
        <v>#N/A</v>
      </c>
      <c r="M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>
        <v>29.86</v>
      </c>
      <c r="W365">
        <v>51298000</v>
      </c>
      <c r="X365">
        <f t="shared" si="40"/>
        <v>51298000</v>
      </c>
      <c r="Y365">
        <f t="shared" si="41"/>
        <v>0</v>
      </c>
      <c r="Z365" cm="1">
        <f t="array" aca="1" ref="Z365" ca="1">SumCellsByColor($B365:$U365,Z$2)</f>
        <v>26664000</v>
      </c>
      <c r="AA365" cm="1">
        <f t="array" aca="1" ref="AA365" ca="1">SumCellsByColor($B365:$U365,AA$2)</f>
        <v>0</v>
      </c>
      <c r="AB365" cm="1">
        <f t="array" aca="1" ref="AB365" ca="1">SumCellsByColor($B365:$U365,AB$2)</f>
        <v>0</v>
      </c>
      <c r="AC365" cm="1">
        <f t="array" aca="1" ref="AC365" ca="1">SumCellsByColor($B365:$U365,AC$2)</f>
        <v>0</v>
      </c>
      <c r="AD365" cm="1">
        <f t="array" aca="1" ref="AD365" ca="1">IFERROR(SumCellsByColor($B365:$U365,AD$2), 0)</f>
        <v>0</v>
      </c>
      <c r="AE365" t="e" cm="1">
        <f t="array" aca="1" ref="AE365" ca="1">SumCellsByColor($B365:$U365,AE$2)</f>
        <v>#VALUE!</v>
      </c>
      <c r="AF365">
        <f t="shared" ca="1" si="42"/>
        <v>0</v>
      </c>
      <c r="AG365">
        <f t="shared" ca="1" si="43"/>
        <v>0.51978634644625521</v>
      </c>
      <c r="AH365" t="str">
        <f t="shared" ca="1" si="44"/>
        <v>#N/A</v>
      </c>
      <c r="AI365">
        <f t="shared" ca="1" si="45"/>
        <v>0.51978634644625521</v>
      </c>
      <c r="AJ365">
        <f t="shared" ca="1" si="46"/>
        <v>1</v>
      </c>
      <c r="AK365">
        <f t="shared" si="47"/>
        <v>0</v>
      </c>
    </row>
    <row r="366" spans="1:37">
      <c r="A366" s="2" t="s">
        <v>496</v>
      </c>
      <c r="B366" t="s">
        <v>37</v>
      </c>
      <c r="C366">
        <v>1540000</v>
      </c>
      <c r="D366" t="e">
        <v>#N/A</v>
      </c>
      <c r="E366" t="e">
        <v>#N/A</v>
      </c>
      <c r="F366" s="5" t="s">
        <v>780</v>
      </c>
      <c r="G366" s="5">
        <v>8502000</v>
      </c>
      <c r="H366" s="5" t="s">
        <v>737</v>
      </c>
      <c r="I366" s="5">
        <v>5044000</v>
      </c>
      <c r="J366" t="s">
        <v>781</v>
      </c>
      <c r="K366">
        <v>4927000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>
        <v>29.36</v>
      </c>
      <c r="W366">
        <v>20013000</v>
      </c>
      <c r="X366">
        <f t="shared" si="40"/>
        <v>20013000</v>
      </c>
      <c r="Y366">
        <f t="shared" si="41"/>
        <v>0</v>
      </c>
      <c r="Z366" cm="1">
        <f t="array" aca="1" ref="Z366" ca="1">SumCellsByColor($B366:$U366,Z$2)</f>
        <v>0</v>
      </c>
      <c r="AA366" cm="1">
        <f t="array" aca="1" ref="AA366" ca="1">SumCellsByColor($B366:$U366,AA$2)</f>
        <v>0</v>
      </c>
      <c r="AB366" cm="1">
        <f t="array" aca="1" ref="AB366" ca="1">SumCellsByColor($B366:$U366,AB$2)</f>
        <v>13546000</v>
      </c>
      <c r="AC366" cm="1">
        <f t="array" aca="1" ref="AC366" ca="1">SumCellsByColor($B366:$U366,AC$2)</f>
        <v>0</v>
      </c>
      <c r="AD366" cm="1">
        <f t="array" aca="1" ref="AD366" ca="1">IFERROR(SumCellsByColor($B366:$U366,AD$2), 0)</f>
        <v>0</v>
      </c>
      <c r="AE366" t="e" cm="1">
        <f t="array" aca="1" ref="AE366" ca="1">SumCellsByColor($B366:$U366,AE$2)</f>
        <v>#VALUE!</v>
      </c>
      <c r="AF366">
        <f t="shared" ca="1" si="42"/>
        <v>0.67686004097336727</v>
      </c>
      <c r="AG366">
        <f t="shared" ca="1" si="43"/>
        <v>0</v>
      </c>
      <c r="AH366">
        <f t="shared" ca="1" si="44"/>
        <v>0.67686004097336727</v>
      </c>
      <c r="AI366">
        <f t="shared" ca="1" si="45"/>
        <v>0</v>
      </c>
      <c r="AJ366">
        <f t="shared" ca="1" si="46"/>
        <v>0</v>
      </c>
      <c r="AK366">
        <f t="shared" si="47"/>
        <v>0</v>
      </c>
    </row>
    <row r="367" spans="1:37">
      <c r="A367" s="2" t="s">
        <v>497</v>
      </c>
      <c r="B367" s="3" t="s">
        <v>636</v>
      </c>
      <c r="C367" s="3">
        <v>2987955</v>
      </c>
      <c r="D367" t="e">
        <v>#N/A</v>
      </c>
      <c r="E367" t="e">
        <v>#N/A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>
        <v>19.010000000000002</v>
      </c>
      <c r="W367">
        <v>2987955</v>
      </c>
      <c r="X367">
        <f t="shared" si="40"/>
        <v>2987955</v>
      </c>
      <c r="Y367">
        <f t="shared" si="41"/>
        <v>0</v>
      </c>
      <c r="Z367" cm="1">
        <f t="array" aca="1" ref="Z367" ca="1">SumCellsByColor($B367:$U367,Z$2)</f>
        <v>2987955</v>
      </c>
      <c r="AA367" cm="1">
        <f t="array" aca="1" ref="AA367" ca="1">SumCellsByColor($B367:$U367,AA$2)</f>
        <v>0</v>
      </c>
      <c r="AB367" cm="1">
        <f t="array" aca="1" ref="AB367" ca="1">SumCellsByColor($B367:$U367,AB$2)</f>
        <v>0</v>
      </c>
      <c r="AC367" cm="1">
        <f t="array" aca="1" ref="AC367" ca="1">SumCellsByColor($B367:$U367,AC$2)</f>
        <v>0</v>
      </c>
      <c r="AD367" cm="1">
        <f t="array" aca="1" ref="AD367" ca="1">IFERROR(SumCellsByColor($B367:$U367,AD$2), 0)</f>
        <v>0</v>
      </c>
      <c r="AE367" t="e" cm="1">
        <f t="array" aca="1" ref="AE367" ca="1">SumCellsByColor($B367:$U367,AE$2)</f>
        <v>#VALUE!</v>
      </c>
      <c r="AF367">
        <f t="shared" ca="1" si="42"/>
        <v>0</v>
      </c>
      <c r="AG367">
        <f t="shared" ca="1" si="43"/>
        <v>1</v>
      </c>
      <c r="AH367">
        <f t="shared" ca="1" si="44"/>
        <v>0</v>
      </c>
      <c r="AI367">
        <f t="shared" ca="1" si="45"/>
        <v>1</v>
      </c>
      <c r="AJ367">
        <f t="shared" ca="1" si="46"/>
        <v>0</v>
      </c>
      <c r="AK367">
        <f t="shared" si="47"/>
        <v>0</v>
      </c>
    </row>
    <row r="368" spans="1:37">
      <c r="A368" s="2" t="s">
        <v>498</v>
      </c>
      <c r="B368" s="3" t="s">
        <v>636</v>
      </c>
      <c r="C368" s="3">
        <v>1734412</v>
      </c>
      <c r="D368" t="e">
        <v>#N/A</v>
      </c>
      <c r="E368" t="e">
        <v>#N/A</v>
      </c>
      <c r="F368" t="s">
        <v>51</v>
      </c>
      <c r="G368">
        <v>172187</v>
      </c>
      <c r="H368" t="s">
        <v>36</v>
      </c>
      <c r="I368">
        <v>114357</v>
      </c>
      <c r="J368" t="s">
        <v>52</v>
      </c>
      <c r="K368">
        <v>194721</v>
      </c>
      <c r="L368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>
        <v>62.17</v>
      </c>
      <c r="W368">
        <v>2215677</v>
      </c>
      <c r="X368">
        <f t="shared" si="40"/>
        <v>2215677</v>
      </c>
      <c r="Y368">
        <f t="shared" si="41"/>
        <v>0</v>
      </c>
      <c r="Z368" cm="1">
        <f t="array" aca="1" ref="Z368" ca="1">SumCellsByColor($B368:$U368,Z$2)</f>
        <v>1734412</v>
      </c>
      <c r="AA368" cm="1">
        <f t="array" aca="1" ref="AA368" ca="1">SumCellsByColor($B368:$U368,AA$2)</f>
        <v>0</v>
      </c>
      <c r="AB368" cm="1">
        <f t="array" aca="1" ref="AB368" ca="1">SumCellsByColor($B368:$U368,AB$2)</f>
        <v>0</v>
      </c>
      <c r="AC368" cm="1">
        <f t="array" aca="1" ref="AC368" ca="1">SumCellsByColor($B368:$U368,AC$2)</f>
        <v>0</v>
      </c>
      <c r="AD368" cm="1">
        <f t="array" aca="1" ref="AD368" ca="1">IFERROR(SumCellsByColor($B368:$U368,AD$2), 0)</f>
        <v>0</v>
      </c>
      <c r="AE368" t="e" cm="1">
        <f t="array" aca="1" ref="AE368" ca="1">SumCellsByColor($B368:$U368,AE$2)</f>
        <v>#VALUE!</v>
      </c>
      <c r="AF368">
        <f t="shared" ca="1" si="42"/>
        <v>0</v>
      </c>
      <c r="AG368">
        <f t="shared" ca="1" si="43"/>
        <v>0.78279099345256553</v>
      </c>
      <c r="AH368" t="str">
        <f t="shared" ca="1" si="44"/>
        <v>#N/A</v>
      </c>
      <c r="AI368">
        <f t="shared" ca="1" si="45"/>
        <v>0.78279099345256553</v>
      </c>
      <c r="AJ368">
        <f t="shared" ca="1" si="46"/>
        <v>1</v>
      </c>
      <c r="AK368">
        <f t="shared" si="47"/>
        <v>0</v>
      </c>
    </row>
    <row r="369" spans="1:37">
      <c r="A369" s="2" t="s">
        <v>499</v>
      </c>
      <c r="B369" s="3" t="s">
        <v>636</v>
      </c>
      <c r="C369" s="3">
        <v>4091000</v>
      </c>
      <c r="D369" t="e">
        <v>#N/A</v>
      </c>
      <c r="E369" t="e">
        <v>#N/A</v>
      </c>
      <c r="F369" t="s">
        <v>782</v>
      </c>
      <c r="G369">
        <v>1401000</v>
      </c>
      <c r="H369" t="e">
        <v>#N/A</v>
      </c>
      <c r="I369" t="e">
        <v>#N/A</v>
      </c>
      <c r="J369" t="e">
        <v>#N/A</v>
      </c>
      <c r="K369" t="e">
        <v>#N/A</v>
      </c>
      <c r="L369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>
        <v>13.47</v>
      </c>
      <c r="W369">
        <v>5492183</v>
      </c>
      <c r="X369">
        <f t="shared" si="40"/>
        <v>5492000</v>
      </c>
      <c r="Y369">
        <f t="shared" si="41"/>
        <v>183</v>
      </c>
      <c r="Z369" cm="1">
        <f t="array" aca="1" ref="Z369" ca="1">SumCellsByColor($B369:$U369,Z$2)</f>
        <v>4091000</v>
      </c>
      <c r="AA369" cm="1">
        <f t="array" aca="1" ref="AA369" ca="1">SumCellsByColor($B369:$U369,AA$2)</f>
        <v>0</v>
      </c>
      <c r="AB369" cm="1">
        <f t="array" aca="1" ref="AB369" ca="1">SumCellsByColor($B369:$U369,AB$2)</f>
        <v>0</v>
      </c>
      <c r="AC369" cm="1">
        <f t="array" aca="1" ref="AC369" ca="1">SumCellsByColor($B369:$U369,AC$2)</f>
        <v>0</v>
      </c>
      <c r="AD369" cm="1">
        <f t="array" aca="1" ref="AD369" ca="1">IFERROR(SumCellsByColor($B369:$U369,AD$2), 0)</f>
        <v>0</v>
      </c>
      <c r="AE369" t="e" cm="1">
        <f t="array" aca="1" ref="AE369" ca="1">SumCellsByColor($B369:$U369,AE$2)</f>
        <v>#VALUE!</v>
      </c>
      <c r="AF369">
        <f t="shared" ca="1" si="42"/>
        <v>0</v>
      </c>
      <c r="AG369">
        <f t="shared" ca="1" si="43"/>
        <v>0.74490167516387473</v>
      </c>
      <c r="AH369" t="str">
        <f t="shared" ca="1" si="44"/>
        <v>#N/A</v>
      </c>
      <c r="AI369">
        <f t="shared" ca="1" si="45"/>
        <v>0.74490167516387473</v>
      </c>
      <c r="AJ369">
        <f t="shared" ca="1" si="46"/>
        <v>1</v>
      </c>
      <c r="AK369">
        <f t="shared" si="47"/>
        <v>0</v>
      </c>
    </row>
    <row r="370" spans="1:37">
      <c r="A370" s="2" t="s">
        <v>501</v>
      </c>
      <c r="B370" s="3" t="s">
        <v>636</v>
      </c>
      <c r="C370" s="3">
        <v>1576000</v>
      </c>
      <c r="D370" t="e">
        <v>#N/A</v>
      </c>
      <c r="E370" t="e">
        <v>#N/A</v>
      </c>
      <c r="F370" t="e">
        <v>#N/A</v>
      </c>
      <c r="G370" t="e">
        <v>#N/A</v>
      </c>
      <c r="H370" t="e">
        <v>#N/A</v>
      </c>
      <c r="I370" t="e">
        <v>#N/A</v>
      </c>
      <c r="J370" t="e">
        <v>#N/A</v>
      </c>
      <c r="K370" t="e">
        <v>#N/A</v>
      </c>
      <c r="L370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>
        <v>35.03</v>
      </c>
      <c r="W370">
        <v>1576000</v>
      </c>
      <c r="X370">
        <f t="shared" si="40"/>
        <v>1576000</v>
      </c>
      <c r="Y370">
        <f t="shared" si="41"/>
        <v>0</v>
      </c>
      <c r="Z370" cm="1">
        <f t="array" aca="1" ref="Z370" ca="1">SumCellsByColor($B370:$U370,Z$2)</f>
        <v>1576000</v>
      </c>
      <c r="AA370" cm="1">
        <f t="array" aca="1" ref="AA370" ca="1">SumCellsByColor($B370:$U370,AA$2)</f>
        <v>0</v>
      </c>
      <c r="AB370" cm="1">
        <f t="array" aca="1" ref="AB370" ca="1">SumCellsByColor($B370:$U370,AB$2)</f>
        <v>0</v>
      </c>
      <c r="AC370" cm="1">
        <f t="array" aca="1" ref="AC370" ca="1">SumCellsByColor($B370:$U370,AC$2)</f>
        <v>0</v>
      </c>
      <c r="AD370" cm="1">
        <f t="array" aca="1" ref="AD370" ca="1">IFERROR(SumCellsByColor($B370:$U370,AD$2), 0)</f>
        <v>0</v>
      </c>
      <c r="AE370" t="e" cm="1">
        <f t="array" aca="1" ref="AE370" ca="1">SumCellsByColor($B370:$U370,AE$2)</f>
        <v>#VALUE!</v>
      </c>
      <c r="AF370">
        <f t="shared" ca="1" si="42"/>
        <v>0</v>
      </c>
      <c r="AG370">
        <f t="shared" ca="1" si="43"/>
        <v>1</v>
      </c>
      <c r="AH370">
        <f t="shared" ca="1" si="44"/>
        <v>0</v>
      </c>
      <c r="AI370">
        <f t="shared" ca="1" si="45"/>
        <v>1</v>
      </c>
      <c r="AJ370">
        <f t="shared" ca="1" si="46"/>
        <v>0</v>
      </c>
      <c r="AK370">
        <f t="shared" si="47"/>
        <v>0</v>
      </c>
    </row>
    <row r="371" spans="1:37">
      <c r="A371" s="2" t="s">
        <v>502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  <c r="H371" t="e">
        <v>#N/A</v>
      </c>
      <c r="I371" t="e">
        <v>#N/A</v>
      </c>
      <c r="J371" t="e">
        <v>#N/A</v>
      </c>
      <c r="K371" t="e">
        <v>#N/A</v>
      </c>
      <c r="L371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  <c r="W371" t="e">
        <v>#N/A</v>
      </c>
      <c r="X371">
        <f t="shared" si="40"/>
        <v>0</v>
      </c>
      <c r="Y371" t="e">
        <f t="shared" si="41"/>
        <v>#N/A</v>
      </c>
      <c r="Z371" cm="1">
        <f t="array" aca="1" ref="Z371" ca="1">SumCellsByColor($B371:$U371,Z$2)</f>
        <v>0</v>
      </c>
      <c r="AA371" cm="1">
        <f t="array" aca="1" ref="AA371" ca="1">SumCellsByColor($B371:$U371,AA$2)</f>
        <v>0</v>
      </c>
      <c r="AB371" cm="1">
        <f t="array" aca="1" ref="AB371" ca="1">SumCellsByColor($B371:$U371,AB$2)</f>
        <v>0</v>
      </c>
      <c r="AC371" cm="1">
        <f t="array" aca="1" ref="AC371" ca="1">SumCellsByColor($B371:$U371,AC$2)</f>
        <v>0</v>
      </c>
      <c r="AD371" cm="1">
        <f t="array" aca="1" ref="AD371" ca="1">IFERROR(SumCellsByColor($B371:$U371,AD$2), 0)</f>
        <v>0</v>
      </c>
      <c r="AE371" t="e" cm="1">
        <f t="array" aca="1" ref="AE371" ca="1">SumCellsByColor($B371:$U371,AE$2)</f>
        <v>#VALUE!</v>
      </c>
      <c r="AF371" t="e">
        <f t="shared" ca="1" si="42"/>
        <v>#DIV/0!</v>
      </c>
      <c r="AG371" t="e">
        <f t="shared" ca="1" si="43"/>
        <v>#DIV/0!</v>
      </c>
      <c r="AH371" t="e">
        <f t="shared" ca="1" si="44"/>
        <v>#DIV/0!</v>
      </c>
      <c r="AI371" t="e">
        <f t="shared" ca="1" si="45"/>
        <v>#DIV/0!</v>
      </c>
      <c r="AJ371" t="e">
        <f t="shared" ca="1" si="46"/>
        <v>#DIV/0!</v>
      </c>
      <c r="AK371">
        <f t="shared" si="47"/>
        <v>1</v>
      </c>
    </row>
    <row r="372" spans="1:37">
      <c r="A372" s="2" t="s">
        <v>503</v>
      </c>
      <c r="B372" s="3" t="s">
        <v>636</v>
      </c>
      <c r="C372" s="3">
        <v>1515815</v>
      </c>
      <c r="D372" t="e">
        <v>#N/A</v>
      </c>
      <c r="E372" t="e">
        <v>#N/A</v>
      </c>
      <c r="F372" t="e">
        <v>#N/A</v>
      </c>
      <c r="G372" t="e">
        <v>#N/A</v>
      </c>
      <c r="H372" t="e">
        <v>#N/A</v>
      </c>
      <c r="I372" t="e">
        <v>#N/A</v>
      </c>
      <c r="J372" t="e">
        <v>#N/A</v>
      </c>
      <c r="K372" t="e">
        <v>#N/A</v>
      </c>
      <c r="L37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>
        <v>31.43</v>
      </c>
      <c r="W372">
        <v>1515815</v>
      </c>
      <c r="X372">
        <f t="shared" si="40"/>
        <v>1515815</v>
      </c>
      <c r="Y372">
        <f t="shared" si="41"/>
        <v>0</v>
      </c>
      <c r="Z372" cm="1">
        <f t="array" aca="1" ref="Z372" ca="1">SumCellsByColor($B372:$U372,Z$2)</f>
        <v>1515815</v>
      </c>
      <c r="AA372" cm="1">
        <f t="array" aca="1" ref="AA372" ca="1">SumCellsByColor($B372:$U372,AA$2)</f>
        <v>0</v>
      </c>
      <c r="AB372" cm="1">
        <f t="array" aca="1" ref="AB372" ca="1">SumCellsByColor($B372:$U372,AB$2)</f>
        <v>0</v>
      </c>
      <c r="AC372" cm="1">
        <f t="array" aca="1" ref="AC372" ca="1">SumCellsByColor($B372:$U372,AC$2)</f>
        <v>0</v>
      </c>
      <c r="AD372" cm="1">
        <f t="array" aca="1" ref="AD372" ca="1">IFERROR(SumCellsByColor($B372:$U372,AD$2), 0)</f>
        <v>0</v>
      </c>
      <c r="AE372" t="e" cm="1">
        <f t="array" aca="1" ref="AE372" ca="1">SumCellsByColor($B372:$U372,AE$2)</f>
        <v>#VALUE!</v>
      </c>
      <c r="AF372">
        <f t="shared" ca="1" si="42"/>
        <v>0</v>
      </c>
      <c r="AG372">
        <f t="shared" ca="1" si="43"/>
        <v>1</v>
      </c>
      <c r="AH372">
        <f t="shared" ca="1" si="44"/>
        <v>0</v>
      </c>
      <c r="AI372">
        <f t="shared" ca="1" si="45"/>
        <v>1</v>
      </c>
      <c r="AJ372">
        <f t="shared" ca="1" si="46"/>
        <v>0</v>
      </c>
      <c r="AK372">
        <f t="shared" si="47"/>
        <v>0</v>
      </c>
    </row>
    <row r="373" spans="1:37">
      <c r="A373" s="2" t="s">
        <v>504</v>
      </c>
      <c r="B373" s="3" t="s">
        <v>636</v>
      </c>
      <c r="C373" s="3">
        <v>8468700</v>
      </c>
      <c r="D373" t="e">
        <v>#N/A</v>
      </c>
      <c r="E373" t="e">
        <v>#N/A</v>
      </c>
      <c r="F373" t="s">
        <v>77</v>
      </c>
      <c r="G373">
        <v>604500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>
        <v>26.58</v>
      </c>
      <c r="W373">
        <v>8970700</v>
      </c>
      <c r="X373">
        <f t="shared" si="40"/>
        <v>9073200</v>
      </c>
      <c r="Y373">
        <f t="shared" si="41"/>
        <v>-102500</v>
      </c>
      <c r="Z373" cm="1">
        <f t="array" aca="1" ref="Z373" ca="1">SumCellsByColor($B373:$U373,Z$2)</f>
        <v>8468700</v>
      </c>
      <c r="AA373" cm="1">
        <f t="array" aca="1" ref="AA373" ca="1">SumCellsByColor($B373:$U373,AA$2)</f>
        <v>0</v>
      </c>
      <c r="AB373" cm="1">
        <f t="array" aca="1" ref="AB373" ca="1">SumCellsByColor($B373:$U373,AB$2)</f>
        <v>0</v>
      </c>
      <c r="AC373" cm="1">
        <f t="array" aca="1" ref="AC373" ca="1">SumCellsByColor($B373:$U373,AC$2)</f>
        <v>0</v>
      </c>
      <c r="AD373" cm="1">
        <f t="array" aca="1" ref="AD373" ca="1">IFERROR(SumCellsByColor($B373:$U373,AD$2), 0)</f>
        <v>0</v>
      </c>
      <c r="AE373" t="e" cm="1">
        <f t="array" aca="1" ref="AE373" ca="1">SumCellsByColor($B373:$U373,AE$2)</f>
        <v>#VALUE!</v>
      </c>
      <c r="AF373">
        <f t="shared" ca="1" si="42"/>
        <v>0</v>
      </c>
      <c r="AG373">
        <f t="shared" ca="1" si="43"/>
        <v>0.9333752149186616</v>
      </c>
      <c r="AH373" t="str">
        <f t="shared" ca="1" si="44"/>
        <v>#N/A</v>
      </c>
      <c r="AI373">
        <f t="shared" ca="1" si="45"/>
        <v>0.9333752149186616</v>
      </c>
      <c r="AJ373">
        <f t="shared" ca="1" si="46"/>
        <v>1</v>
      </c>
      <c r="AK373">
        <f t="shared" si="47"/>
        <v>0</v>
      </c>
    </row>
    <row r="374" spans="1:37">
      <c r="A374" s="2" t="s">
        <v>505</v>
      </c>
      <c r="B374" s="3" t="s">
        <v>636</v>
      </c>
      <c r="C374" s="3">
        <v>25342000</v>
      </c>
      <c r="D374" t="e">
        <v>#N/A</v>
      </c>
      <c r="E374" t="e">
        <v>#N/A</v>
      </c>
      <c r="F374" t="s">
        <v>77</v>
      </c>
      <c r="G374">
        <v>31399000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>
        <v>17.260000000000002</v>
      </c>
      <c r="W374">
        <v>56741000</v>
      </c>
      <c r="X374">
        <f t="shared" si="40"/>
        <v>56741000</v>
      </c>
      <c r="Y374">
        <f t="shared" si="41"/>
        <v>0</v>
      </c>
      <c r="Z374" cm="1">
        <f t="array" aca="1" ref="Z374" ca="1">SumCellsByColor($B374:$U374,Z$2)</f>
        <v>25342000</v>
      </c>
      <c r="AA374" cm="1">
        <f t="array" aca="1" ref="AA374" ca="1">SumCellsByColor($B374:$U374,AA$2)</f>
        <v>0</v>
      </c>
      <c r="AB374" cm="1">
        <f t="array" aca="1" ref="AB374" ca="1">SumCellsByColor($B374:$U374,AB$2)</f>
        <v>0</v>
      </c>
      <c r="AC374" cm="1">
        <f t="array" aca="1" ref="AC374" ca="1">SumCellsByColor($B374:$U374,AC$2)</f>
        <v>0</v>
      </c>
      <c r="AD374" cm="1">
        <f t="array" aca="1" ref="AD374" ca="1">IFERROR(SumCellsByColor($B374:$U374,AD$2), 0)</f>
        <v>0</v>
      </c>
      <c r="AE374" t="e" cm="1">
        <f t="array" aca="1" ref="AE374" ca="1">SumCellsByColor($B374:$U374,AE$2)</f>
        <v>#VALUE!</v>
      </c>
      <c r="AF374">
        <f t="shared" ca="1" si="42"/>
        <v>0</v>
      </c>
      <c r="AG374">
        <f t="shared" ca="1" si="43"/>
        <v>0.44662589661796587</v>
      </c>
      <c r="AH374" t="str">
        <f t="shared" ca="1" si="44"/>
        <v>#N/A</v>
      </c>
      <c r="AI374">
        <f t="shared" ca="1" si="45"/>
        <v>0.44662589661796587</v>
      </c>
      <c r="AJ374">
        <f t="shared" ca="1" si="46"/>
        <v>1</v>
      </c>
      <c r="AK374">
        <f t="shared" si="47"/>
        <v>0</v>
      </c>
    </row>
    <row r="375" spans="1:37">
      <c r="A375" s="2" t="s">
        <v>506</v>
      </c>
      <c r="B375" s="3" t="s">
        <v>636</v>
      </c>
      <c r="C375" s="3">
        <v>10108000</v>
      </c>
      <c r="D375" t="e">
        <v>#N/A</v>
      </c>
      <c r="E375" t="e">
        <v>#N/A</v>
      </c>
      <c r="F375" t="e">
        <v>#N/A</v>
      </c>
      <c r="G375" t="e">
        <v>#N/A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>
        <v>14.74</v>
      </c>
      <c r="W375">
        <v>10108000</v>
      </c>
      <c r="X375">
        <f t="shared" si="40"/>
        <v>10108000</v>
      </c>
      <c r="Y375">
        <f t="shared" si="41"/>
        <v>0</v>
      </c>
      <c r="Z375" cm="1">
        <f t="array" aca="1" ref="Z375" ca="1">SumCellsByColor($B375:$U375,Z$2)</f>
        <v>10108000</v>
      </c>
      <c r="AA375" cm="1">
        <f t="array" aca="1" ref="AA375" ca="1">SumCellsByColor($B375:$U375,AA$2)</f>
        <v>0</v>
      </c>
      <c r="AB375" cm="1">
        <f t="array" aca="1" ref="AB375" ca="1">SumCellsByColor($B375:$U375,AB$2)</f>
        <v>0</v>
      </c>
      <c r="AC375" cm="1">
        <f t="array" aca="1" ref="AC375" ca="1">SumCellsByColor($B375:$U375,AC$2)</f>
        <v>0</v>
      </c>
      <c r="AD375" cm="1">
        <f t="array" aca="1" ref="AD375" ca="1">IFERROR(SumCellsByColor($B375:$U375,AD$2), 0)</f>
        <v>0</v>
      </c>
      <c r="AE375" t="e" cm="1">
        <f t="array" aca="1" ref="AE375" ca="1">SumCellsByColor($B375:$U375,AE$2)</f>
        <v>#VALUE!</v>
      </c>
      <c r="AF375">
        <f t="shared" ca="1" si="42"/>
        <v>0</v>
      </c>
      <c r="AG375">
        <f t="shared" ca="1" si="43"/>
        <v>1</v>
      </c>
      <c r="AH375">
        <f t="shared" ca="1" si="44"/>
        <v>0</v>
      </c>
      <c r="AI375">
        <f t="shared" ca="1" si="45"/>
        <v>1</v>
      </c>
      <c r="AJ375">
        <f t="shared" ca="1" si="46"/>
        <v>0</v>
      </c>
      <c r="AK375">
        <f t="shared" si="47"/>
        <v>0</v>
      </c>
    </row>
    <row r="376" spans="1:37">
      <c r="A376" s="2" t="s">
        <v>507</v>
      </c>
      <c r="B376" s="3" t="s">
        <v>636</v>
      </c>
      <c r="C376" s="3">
        <v>14325100</v>
      </c>
      <c r="D376" t="e">
        <v>#N/A</v>
      </c>
      <c r="E376" t="e">
        <v>#N/A</v>
      </c>
      <c r="F376" t="e">
        <v>#N/A</v>
      </c>
      <c r="G376" t="e">
        <v>#N/A</v>
      </c>
      <c r="H376" t="e">
        <v>#N/A</v>
      </c>
      <c r="I376" t="e">
        <v>#N/A</v>
      </c>
      <c r="J376" t="e">
        <v>#N/A</v>
      </c>
      <c r="K376" t="e">
        <v>#N/A</v>
      </c>
      <c r="L376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>
        <v>13.93</v>
      </c>
      <c r="W376">
        <v>14313000</v>
      </c>
      <c r="X376">
        <f t="shared" si="40"/>
        <v>14325100</v>
      </c>
      <c r="Y376">
        <f t="shared" si="41"/>
        <v>-12100</v>
      </c>
      <c r="Z376" cm="1">
        <f t="array" aca="1" ref="Z376" ca="1">SumCellsByColor($B376:$U376,Z$2)</f>
        <v>14325100</v>
      </c>
      <c r="AA376" cm="1">
        <f t="array" aca="1" ref="AA376" ca="1">SumCellsByColor($B376:$U376,AA$2)</f>
        <v>0</v>
      </c>
      <c r="AB376" cm="1">
        <f t="array" aca="1" ref="AB376" ca="1">SumCellsByColor($B376:$U376,AB$2)</f>
        <v>0</v>
      </c>
      <c r="AC376" cm="1">
        <f t="array" aca="1" ref="AC376" ca="1">SumCellsByColor($B376:$U376,AC$2)</f>
        <v>0</v>
      </c>
      <c r="AD376" cm="1">
        <f t="array" aca="1" ref="AD376" ca="1">IFERROR(SumCellsByColor($B376:$U376,AD$2), 0)</f>
        <v>0</v>
      </c>
      <c r="AE376" t="e" cm="1">
        <f t="array" aca="1" ref="AE376" ca="1">SumCellsByColor($B376:$U376,AE$2)</f>
        <v>#VALUE!</v>
      </c>
      <c r="AF376">
        <f t="shared" ca="1" si="42"/>
        <v>0</v>
      </c>
      <c r="AG376">
        <f t="shared" ca="1" si="43"/>
        <v>1</v>
      </c>
      <c r="AH376">
        <f t="shared" ca="1" si="44"/>
        <v>0</v>
      </c>
      <c r="AI376">
        <f t="shared" ca="1" si="45"/>
        <v>1</v>
      </c>
      <c r="AJ376">
        <f t="shared" ca="1" si="46"/>
        <v>0</v>
      </c>
      <c r="AK376">
        <f t="shared" si="47"/>
        <v>0</v>
      </c>
    </row>
    <row r="377" spans="1:37">
      <c r="A377" s="2" t="s">
        <v>508</v>
      </c>
      <c r="B377" s="3" t="s">
        <v>636</v>
      </c>
      <c r="C377" s="3">
        <v>24034000</v>
      </c>
      <c r="D377" t="e">
        <v>#N/A</v>
      </c>
      <c r="E377" t="e">
        <v>#N/A</v>
      </c>
      <c r="F377" t="s">
        <v>7</v>
      </c>
      <c r="G377">
        <v>8081000</v>
      </c>
      <c r="H377" t="e">
        <v>#N/A</v>
      </c>
      <c r="I377" t="e">
        <v>#N/A</v>
      </c>
      <c r="J377" t="e">
        <v>#N/A</v>
      </c>
      <c r="K377" t="e">
        <v>#N/A</v>
      </c>
      <c r="L377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 t="e">
        <v>#N/A</v>
      </c>
      <c r="V377">
        <v>16.05</v>
      </c>
      <c r="W377">
        <v>32115000</v>
      </c>
      <c r="X377">
        <f t="shared" si="40"/>
        <v>32115000</v>
      </c>
      <c r="Y377">
        <f t="shared" si="41"/>
        <v>0</v>
      </c>
      <c r="Z377" cm="1">
        <f t="array" aca="1" ref="Z377" ca="1">SumCellsByColor($B377:$U377,Z$2)</f>
        <v>24034000</v>
      </c>
      <c r="AA377" cm="1">
        <f t="array" aca="1" ref="AA377" ca="1">SumCellsByColor($B377:$U377,AA$2)</f>
        <v>0</v>
      </c>
      <c r="AB377" cm="1">
        <f t="array" aca="1" ref="AB377" ca="1">SumCellsByColor($B377:$U377,AB$2)</f>
        <v>0</v>
      </c>
      <c r="AC377" cm="1">
        <f t="array" aca="1" ref="AC377" ca="1">SumCellsByColor($B377:$U377,AC$2)</f>
        <v>0</v>
      </c>
      <c r="AD377" cm="1">
        <f t="array" aca="1" ref="AD377" ca="1">IFERROR(SumCellsByColor($B377:$U377,AD$2), 0)</f>
        <v>0</v>
      </c>
      <c r="AE377" t="e" cm="1">
        <f t="array" aca="1" ref="AE377" ca="1">SumCellsByColor($B377:$U377,AE$2)</f>
        <v>#VALUE!</v>
      </c>
      <c r="AF377">
        <f t="shared" ca="1" si="42"/>
        <v>0</v>
      </c>
      <c r="AG377">
        <f t="shared" ca="1" si="43"/>
        <v>0.74837303440759773</v>
      </c>
      <c r="AH377" t="str">
        <f t="shared" ca="1" si="44"/>
        <v>#N/A</v>
      </c>
      <c r="AI377">
        <f t="shared" ca="1" si="45"/>
        <v>0.74837303440759773</v>
      </c>
      <c r="AJ377">
        <f t="shared" ca="1" si="46"/>
        <v>1</v>
      </c>
      <c r="AK377">
        <f t="shared" si="47"/>
        <v>0</v>
      </c>
    </row>
    <row r="378" spans="1:37">
      <c r="A378" s="2" t="s">
        <v>509</v>
      </c>
      <c r="B378" s="3" t="s">
        <v>636</v>
      </c>
      <c r="C378" s="3">
        <v>11913000</v>
      </c>
      <c r="D378" t="e">
        <v>#N/A</v>
      </c>
      <c r="E378" t="e">
        <v>#N/A</v>
      </c>
      <c r="F378" t="s">
        <v>7</v>
      </c>
      <c r="G378">
        <v>517000</v>
      </c>
      <c r="H378" t="e">
        <v>#N/A</v>
      </c>
      <c r="I378" t="e">
        <v>#N/A</v>
      </c>
      <c r="J378" t="e">
        <v>#N/A</v>
      </c>
      <c r="K378" t="e">
        <v>#N/A</v>
      </c>
      <c r="L378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 t="e">
        <v>#N/A</v>
      </c>
      <c r="V378">
        <v>13.05</v>
      </c>
      <c r="W378">
        <v>12430000</v>
      </c>
      <c r="X378">
        <f t="shared" si="40"/>
        <v>12430000</v>
      </c>
      <c r="Y378">
        <f t="shared" si="41"/>
        <v>0</v>
      </c>
      <c r="Z378" cm="1">
        <f t="array" aca="1" ref="Z378" ca="1">SumCellsByColor($B378:$U378,Z$2)</f>
        <v>11913000</v>
      </c>
      <c r="AA378" cm="1">
        <f t="array" aca="1" ref="AA378" ca="1">SumCellsByColor($B378:$U378,AA$2)</f>
        <v>0</v>
      </c>
      <c r="AB378" cm="1">
        <f t="array" aca="1" ref="AB378" ca="1">SumCellsByColor($B378:$U378,AB$2)</f>
        <v>0</v>
      </c>
      <c r="AC378" cm="1">
        <f t="array" aca="1" ref="AC378" ca="1">SumCellsByColor($B378:$U378,AC$2)</f>
        <v>0</v>
      </c>
      <c r="AD378" cm="1">
        <f t="array" aca="1" ref="AD378" ca="1">IFERROR(SumCellsByColor($B378:$U378,AD$2), 0)</f>
        <v>0</v>
      </c>
      <c r="AE378" t="e" cm="1">
        <f t="array" aca="1" ref="AE378" ca="1">SumCellsByColor($B378:$U378,AE$2)</f>
        <v>#VALUE!</v>
      </c>
      <c r="AF378">
        <f t="shared" ca="1" si="42"/>
        <v>0</v>
      </c>
      <c r="AG378">
        <f t="shared" ca="1" si="43"/>
        <v>0.95840707964601768</v>
      </c>
      <c r="AH378" t="str">
        <f t="shared" ca="1" si="44"/>
        <v>#N/A</v>
      </c>
      <c r="AI378">
        <f t="shared" ca="1" si="45"/>
        <v>0.95840707964601768</v>
      </c>
      <c r="AJ378">
        <f t="shared" ca="1" si="46"/>
        <v>1</v>
      </c>
      <c r="AK378">
        <f t="shared" si="47"/>
        <v>0</v>
      </c>
    </row>
    <row r="379" spans="1:37">
      <c r="A379" s="2" t="s">
        <v>510</v>
      </c>
      <c r="B379" s="3" t="s">
        <v>636</v>
      </c>
      <c r="C379" s="3">
        <v>1060961</v>
      </c>
      <c r="D379" t="e">
        <v>#N/A</v>
      </c>
      <c r="E379" t="e">
        <v>#N/A</v>
      </c>
      <c r="F379" t="e">
        <v>#N/A</v>
      </c>
      <c r="G379" t="e">
        <v>#N/A</v>
      </c>
      <c r="H379" t="e">
        <v>#N/A</v>
      </c>
      <c r="I379" t="e">
        <v>#N/A</v>
      </c>
      <c r="J379" t="e">
        <v>#N/A</v>
      </c>
      <c r="K379" t="e">
        <v>#N/A</v>
      </c>
      <c r="L379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>
        <v>65.23</v>
      </c>
      <c r="W379">
        <v>1060961</v>
      </c>
      <c r="X379">
        <f t="shared" si="40"/>
        <v>1060961</v>
      </c>
      <c r="Y379">
        <f t="shared" si="41"/>
        <v>0</v>
      </c>
      <c r="Z379" cm="1">
        <f t="array" aca="1" ref="Z379" ca="1">SumCellsByColor($B379:$U379,Z$2)</f>
        <v>1060961</v>
      </c>
      <c r="AA379" cm="1">
        <f t="array" aca="1" ref="AA379" ca="1">SumCellsByColor($B379:$U379,AA$2)</f>
        <v>0</v>
      </c>
      <c r="AB379" cm="1">
        <f t="array" aca="1" ref="AB379" ca="1">SumCellsByColor($B379:$U379,AB$2)</f>
        <v>0</v>
      </c>
      <c r="AC379" cm="1">
        <f t="array" aca="1" ref="AC379" ca="1">SumCellsByColor($B379:$U379,AC$2)</f>
        <v>0</v>
      </c>
      <c r="AD379" cm="1">
        <f t="array" aca="1" ref="AD379" ca="1">IFERROR(SumCellsByColor($B379:$U379,AD$2), 0)</f>
        <v>0</v>
      </c>
      <c r="AE379" t="e" cm="1">
        <f t="array" aca="1" ref="AE379" ca="1">SumCellsByColor($B379:$U379,AE$2)</f>
        <v>#VALUE!</v>
      </c>
      <c r="AF379">
        <f t="shared" ca="1" si="42"/>
        <v>0</v>
      </c>
      <c r="AG379">
        <f t="shared" ca="1" si="43"/>
        <v>1</v>
      </c>
      <c r="AH379">
        <f t="shared" ca="1" si="44"/>
        <v>0</v>
      </c>
      <c r="AI379">
        <f t="shared" ca="1" si="45"/>
        <v>1</v>
      </c>
      <c r="AJ379">
        <f t="shared" ca="1" si="46"/>
        <v>0</v>
      </c>
      <c r="AK379">
        <f t="shared" si="47"/>
        <v>0</v>
      </c>
    </row>
    <row r="380" spans="1:37">
      <c r="A380" s="2" t="s">
        <v>511</v>
      </c>
      <c r="B380" s="3" t="s">
        <v>636</v>
      </c>
      <c r="C380" s="3">
        <v>14694535</v>
      </c>
      <c r="D380" t="e">
        <v>#N/A</v>
      </c>
      <c r="E380" t="e">
        <v>#N/A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>
        <v>11.31</v>
      </c>
      <c r="W380">
        <v>14694535</v>
      </c>
      <c r="X380">
        <f t="shared" si="40"/>
        <v>14694535</v>
      </c>
      <c r="Y380">
        <f t="shared" si="41"/>
        <v>0</v>
      </c>
      <c r="Z380" cm="1">
        <f t="array" aca="1" ref="Z380" ca="1">SumCellsByColor($B380:$U380,Z$2)</f>
        <v>14694535</v>
      </c>
      <c r="AA380" cm="1">
        <f t="array" aca="1" ref="AA380" ca="1">SumCellsByColor($B380:$U380,AA$2)</f>
        <v>0</v>
      </c>
      <c r="AB380" cm="1">
        <f t="array" aca="1" ref="AB380" ca="1">SumCellsByColor($B380:$U380,AB$2)</f>
        <v>0</v>
      </c>
      <c r="AC380" cm="1">
        <f t="array" aca="1" ref="AC380" ca="1">SumCellsByColor($B380:$U380,AC$2)</f>
        <v>0</v>
      </c>
      <c r="AD380" cm="1">
        <f t="array" aca="1" ref="AD380" ca="1">IFERROR(SumCellsByColor($B380:$U380,AD$2), 0)</f>
        <v>0</v>
      </c>
      <c r="AE380" t="e" cm="1">
        <f t="array" aca="1" ref="AE380" ca="1">SumCellsByColor($B380:$U380,AE$2)</f>
        <v>#VALUE!</v>
      </c>
      <c r="AF380">
        <f t="shared" ca="1" si="42"/>
        <v>0</v>
      </c>
      <c r="AG380">
        <f t="shared" ca="1" si="43"/>
        <v>1</v>
      </c>
      <c r="AH380">
        <f t="shared" ca="1" si="44"/>
        <v>0</v>
      </c>
      <c r="AI380">
        <f t="shared" ca="1" si="45"/>
        <v>1</v>
      </c>
      <c r="AJ380">
        <f t="shared" ca="1" si="46"/>
        <v>0</v>
      </c>
      <c r="AK380">
        <f t="shared" si="47"/>
        <v>0</v>
      </c>
    </row>
    <row r="381" spans="1:37">
      <c r="A381" s="2" t="s">
        <v>512</v>
      </c>
      <c r="B381" s="3" t="s">
        <v>636</v>
      </c>
      <c r="C381" s="3">
        <v>227771</v>
      </c>
      <c r="D381" t="e">
        <v>#N/A</v>
      </c>
      <c r="E381" t="e">
        <v>#N/A</v>
      </c>
      <c r="F381" t="s">
        <v>41</v>
      </c>
      <c r="G381">
        <v>101530</v>
      </c>
      <c r="H381" s="5" t="s">
        <v>243</v>
      </c>
      <c r="I381" s="5">
        <v>94578</v>
      </c>
      <c r="J381" t="s">
        <v>63</v>
      </c>
      <c r="K381">
        <v>4840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>
        <v>30.57</v>
      </c>
      <c r="W381">
        <v>571903</v>
      </c>
      <c r="X381">
        <f t="shared" si="40"/>
        <v>428719</v>
      </c>
      <c r="Y381">
        <f t="shared" si="41"/>
        <v>143184</v>
      </c>
      <c r="Z381" cm="1">
        <f t="array" aca="1" ref="Z381" ca="1">SumCellsByColor($B381:$U381,Z$2)</f>
        <v>227771</v>
      </c>
      <c r="AA381" cm="1">
        <f t="array" aca="1" ref="AA381" ca="1">SumCellsByColor($B381:$U381,AA$2)</f>
        <v>0</v>
      </c>
      <c r="AB381" cm="1">
        <f t="array" aca="1" ref="AB381" ca="1">SumCellsByColor($B381:$U381,AB$2)</f>
        <v>94578</v>
      </c>
      <c r="AC381" cm="1">
        <f t="array" aca="1" ref="AC381" ca="1">SumCellsByColor($B381:$U381,AC$2)</f>
        <v>0</v>
      </c>
      <c r="AD381" cm="1">
        <f t="array" aca="1" ref="AD381" ca="1">IFERROR(SumCellsByColor($B381:$U381,AD$2), 0)</f>
        <v>0</v>
      </c>
      <c r="AE381" t="e" cm="1">
        <f t="array" aca="1" ref="AE381" ca="1">SumCellsByColor($B381:$U381,AE$2)</f>
        <v>#VALUE!</v>
      </c>
      <c r="AF381">
        <f t="shared" ca="1" si="42"/>
        <v>0.22060603798758627</v>
      </c>
      <c r="AG381">
        <f t="shared" ca="1" si="43"/>
        <v>0.5312827283138839</v>
      </c>
      <c r="AH381">
        <f t="shared" ca="1" si="44"/>
        <v>0.22060603798758627</v>
      </c>
      <c r="AI381">
        <f t="shared" ca="1" si="45"/>
        <v>0.5312827283138839</v>
      </c>
      <c r="AJ381">
        <f t="shared" ca="1" si="46"/>
        <v>0</v>
      </c>
      <c r="AK381">
        <f t="shared" si="47"/>
        <v>0</v>
      </c>
    </row>
    <row r="382" spans="1:37">
      <c r="A382" s="2" t="s">
        <v>513</v>
      </c>
      <c r="B382" t="e">
        <v>#N/A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  <c r="H382" t="e">
        <v>#N/A</v>
      </c>
      <c r="I382" t="e">
        <v>#N/A</v>
      </c>
      <c r="J382" t="e">
        <v>#N/A</v>
      </c>
      <c r="K382" t="e">
        <v>#N/A</v>
      </c>
      <c r="L382" t="e">
        <v>#N/A</v>
      </c>
      <c r="M382" t="e">
        <v>#N/A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>
        <v>47.08</v>
      </c>
      <c r="W382">
        <v>5673000</v>
      </c>
      <c r="X382">
        <f t="shared" si="40"/>
        <v>0</v>
      </c>
      <c r="Y382">
        <f t="shared" si="41"/>
        <v>5673000</v>
      </c>
      <c r="Z382" cm="1">
        <f t="array" aca="1" ref="Z382" ca="1">SumCellsByColor($B382:$U382,Z$2)</f>
        <v>0</v>
      </c>
      <c r="AA382" cm="1">
        <f t="array" aca="1" ref="AA382" ca="1">SumCellsByColor($B382:$U382,AA$2)</f>
        <v>0</v>
      </c>
      <c r="AB382" cm="1">
        <f t="array" aca="1" ref="AB382" ca="1">SumCellsByColor($B382:$U382,AB$2)</f>
        <v>0</v>
      </c>
      <c r="AC382" cm="1">
        <f t="array" aca="1" ref="AC382" ca="1">SumCellsByColor($B382:$U382,AC$2)</f>
        <v>0</v>
      </c>
      <c r="AD382" cm="1">
        <f t="array" aca="1" ref="AD382" ca="1">IFERROR(SumCellsByColor($B382:$U382,AD$2), 0)</f>
        <v>0</v>
      </c>
      <c r="AE382" t="e" cm="1">
        <f t="array" aca="1" ref="AE382" ca="1">SumCellsByColor($B382:$U382,AE$2)</f>
        <v>#VALUE!</v>
      </c>
      <c r="AF382" t="e">
        <f t="shared" ca="1" si="42"/>
        <v>#DIV/0!</v>
      </c>
      <c r="AG382" t="e">
        <f t="shared" ca="1" si="43"/>
        <v>#DIV/0!</v>
      </c>
      <c r="AH382" t="e">
        <f t="shared" ca="1" si="44"/>
        <v>#DIV/0!</v>
      </c>
      <c r="AI382" t="e">
        <f t="shared" ca="1" si="45"/>
        <v>#DIV/0!</v>
      </c>
      <c r="AJ382" t="e">
        <f t="shared" ca="1" si="46"/>
        <v>#DIV/0!</v>
      </c>
      <c r="AK382">
        <f t="shared" si="47"/>
        <v>1</v>
      </c>
    </row>
    <row r="383" spans="1:37">
      <c r="A383" s="2" t="s">
        <v>515</v>
      </c>
      <c r="B383" s="3" t="s">
        <v>636</v>
      </c>
      <c r="C383" s="3">
        <v>1858626</v>
      </c>
      <c r="D383" t="e">
        <v>#N/A</v>
      </c>
      <c r="E383" t="e">
        <v>#N/A</v>
      </c>
      <c r="F383" t="e">
        <v>#N/A</v>
      </c>
      <c r="G383" t="e">
        <v>#N/A</v>
      </c>
      <c r="H383" t="e">
        <v>#N/A</v>
      </c>
      <c r="I383" t="e">
        <v>#N/A</v>
      </c>
      <c r="J383" t="e">
        <v>#N/A</v>
      </c>
      <c r="K383" t="e">
        <v>#N/A</v>
      </c>
      <c r="L383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U383" t="e">
        <v>#N/A</v>
      </c>
      <c r="V383">
        <v>5.61</v>
      </c>
      <c r="W383">
        <v>1858626</v>
      </c>
      <c r="X383">
        <f t="shared" si="40"/>
        <v>1858626</v>
      </c>
      <c r="Y383">
        <f t="shared" si="41"/>
        <v>0</v>
      </c>
      <c r="Z383" cm="1">
        <f t="array" aca="1" ref="Z383" ca="1">SumCellsByColor($B383:$U383,Z$2)</f>
        <v>1858626</v>
      </c>
      <c r="AA383" cm="1">
        <f t="array" aca="1" ref="AA383" ca="1">SumCellsByColor($B383:$U383,AA$2)</f>
        <v>0</v>
      </c>
      <c r="AB383" cm="1">
        <f t="array" aca="1" ref="AB383" ca="1">SumCellsByColor($B383:$U383,AB$2)</f>
        <v>0</v>
      </c>
      <c r="AC383" cm="1">
        <f t="array" aca="1" ref="AC383" ca="1">SumCellsByColor($B383:$U383,AC$2)</f>
        <v>0</v>
      </c>
      <c r="AD383" cm="1">
        <f t="array" aca="1" ref="AD383" ca="1">IFERROR(SumCellsByColor($B383:$U383,AD$2), 0)</f>
        <v>0</v>
      </c>
      <c r="AE383" t="e" cm="1">
        <f t="array" aca="1" ref="AE383" ca="1">SumCellsByColor($B383:$U383,AE$2)</f>
        <v>#VALUE!</v>
      </c>
      <c r="AF383">
        <f t="shared" ca="1" si="42"/>
        <v>0</v>
      </c>
      <c r="AG383">
        <f t="shared" ca="1" si="43"/>
        <v>1</v>
      </c>
      <c r="AH383">
        <f t="shared" ca="1" si="44"/>
        <v>0</v>
      </c>
      <c r="AI383">
        <f t="shared" ca="1" si="45"/>
        <v>1</v>
      </c>
      <c r="AJ383">
        <f t="shared" ca="1" si="46"/>
        <v>0</v>
      </c>
      <c r="AK383">
        <f t="shared" si="47"/>
        <v>0</v>
      </c>
    </row>
    <row r="384" spans="1:37">
      <c r="A384" s="2" t="s">
        <v>516</v>
      </c>
      <c r="B384" s="3" t="s">
        <v>636</v>
      </c>
      <c r="C384" s="3">
        <v>5503711</v>
      </c>
      <c r="D384" t="e">
        <v>#N/A</v>
      </c>
      <c r="E384" t="e">
        <v>#N/A</v>
      </c>
      <c r="F384" t="e">
        <v>#N/A</v>
      </c>
      <c r="G384" t="e">
        <v>#N/A</v>
      </c>
      <c r="H384" t="e">
        <v>#N/A</v>
      </c>
      <c r="I384" t="e">
        <v>#N/A</v>
      </c>
      <c r="J384" t="e">
        <v>#N/A</v>
      </c>
      <c r="K384" t="e">
        <v>#N/A</v>
      </c>
      <c r="L384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>
        <v>18.78</v>
      </c>
      <c r="W384">
        <v>5503711</v>
      </c>
      <c r="X384">
        <f t="shared" si="40"/>
        <v>5503711</v>
      </c>
      <c r="Y384">
        <f t="shared" si="41"/>
        <v>0</v>
      </c>
      <c r="Z384" cm="1">
        <f t="array" aca="1" ref="Z384" ca="1">SumCellsByColor($B384:$U384,Z$2)</f>
        <v>5503711</v>
      </c>
      <c r="AA384" cm="1">
        <f t="array" aca="1" ref="AA384" ca="1">SumCellsByColor($B384:$U384,AA$2)</f>
        <v>0</v>
      </c>
      <c r="AB384" cm="1">
        <f t="array" aca="1" ref="AB384" ca="1">SumCellsByColor($B384:$U384,AB$2)</f>
        <v>0</v>
      </c>
      <c r="AC384" cm="1">
        <f t="array" aca="1" ref="AC384" ca="1">SumCellsByColor($B384:$U384,AC$2)</f>
        <v>0</v>
      </c>
      <c r="AD384" cm="1">
        <f t="array" aca="1" ref="AD384" ca="1">IFERROR(SumCellsByColor($B384:$U384,AD$2), 0)</f>
        <v>0</v>
      </c>
      <c r="AE384" t="e" cm="1">
        <f t="array" aca="1" ref="AE384" ca="1">SumCellsByColor($B384:$U384,AE$2)</f>
        <v>#VALUE!</v>
      </c>
      <c r="AF384">
        <f t="shared" ca="1" si="42"/>
        <v>0</v>
      </c>
      <c r="AG384">
        <f t="shared" ca="1" si="43"/>
        <v>1</v>
      </c>
      <c r="AH384">
        <f t="shared" ca="1" si="44"/>
        <v>0</v>
      </c>
      <c r="AI384">
        <f t="shared" ca="1" si="45"/>
        <v>1</v>
      </c>
      <c r="AJ384">
        <f t="shared" ca="1" si="46"/>
        <v>0</v>
      </c>
      <c r="AK384">
        <f t="shared" si="47"/>
        <v>0</v>
      </c>
    </row>
    <row r="385" spans="1:37">
      <c r="A385" s="2" t="s">
        <v>517</v>
      </c>
      <c r="B385" t="e">
        <v>#N/A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  <c r="H385" t="e">
        <v>#N/A</v>
      </c>
      <c r="I385" t="e">
        <v>#N/A</v>
      </c>
      <c r="J385" t="e">
        <v>#N/A</v>
      </c>
      <c r="K385" t="e">
        <v>#N/A</v>
      </c>
      <c r="L385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>
        <v>19.510000000000002</v>
      </c>
      <c r="W385">
        <v>13903000</v>
      </c>
      <c r="X385">
        <f t="shared" si="40"/>
        <v>0</v>
      </c>
      <c r="Y385">
        <f t="shared" si="41"/>
        <v>13903000</v>
      </c>
      <c r="Z385" cm="1">
        <f t="array" aca="1" ref="Z385" ca="1">SumCellsByColor($B385:$U385,Z$2)</f>
        <v>0</v>
      </c>
      <c r="AA385" cm="1">
        <f t="array" aca="1" ref="AA385" ca="1">SumCellsByColor($B385:$U385,AA$2)</f>
        <v>0</v>
      </c>
      <c r="AB385" cm="1">
        <f t="array" aca="1" ref="AB385" ca="1">SumCellsByColor($B385:$U385,AB$2)</f>
        <v>0</v>
      </c>
      <c r="AC385" cm="1">
        <f t="array" aca="1" ref="AC385" ca="1">SumCellsByColor($B385:$U385,AC$2)</f>
        <v>0</v>
      </c>
      <c r="AD385" cm="1">
        <f t="array" aca="1" ref="AD385" ca="1">IFERROR(SumCellsByColor($B385:$U385,AD$2), 0)</f>
        <v>0</v>
      </c>
      <c r="AE385" t="e" cm="1">
        <f t="array" aca="1" ref="AE385" ca="1">SumCellsByColor($B385:$U385,AE$2)</f>
        <v>#VALUE!</v>
      </c>
      <c r="AF385" t="e">
        <f t="shared" ca="1" si="42"/>
        <v>#DIV/0!</v>
      </c>
      <c r="AG385" t="e">
        <f t="shared" ca="1" si="43"/>
        <v>#DIV/0!</v>
      </c>
      <c r="AH385" t="e">
        <f t="shared" ca="1" si="44"/>
        <v>#DIV/0!</v>
      </c>
      <c r="AI385" t="e">
        <f t="shared" ca="1" si="45"/>
        <v>#DIV/0!</v>
      </c>
      <c r="AJ385" t="e">
        <f t="shared" ca="1" si="46"/>
        <v>#DIV/0!</v>
      </c>
      <c r="AK385">
        <f t="shared" si="47"/>
        <v>1</v>
      </c>
    </row>
    <row r="386" spans="1:37">
      <c r="A386" s="2" t="s">
        <v>518</v>
      </c>
      <c r="B386" s="3" t="s">
        <v>636</v>
      </c>
      <c r="C386" s="3">
        <v>5081700</v>
      </c>
      <c r="D386" t="e">
        <v>#N/A</v>
      </c>
      <c r="E386" t="e">
        <v>#N/A</v>
      </c>
      <c r="F386" t="e">
        <v>#N/A</v>
      </c>
      <c r="G386" t="e">
        <v>#N/A</v>
      </c>
      <c r="H386" t="e">
        <v>#N/A</v>
      </c>
      <c r="I386" t="e">
        <v>#N/A</v>
      </c>
      <c r="J386" t="e">
        <v>#N/A</v>
      </c>
      <c r="K386" t="e">
        <v>#N/A</v>
      </c>
      <c r="L386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>
        <v>6.27</v>
      </c>
      <c r="W386">
        <v>5081700</v>
      </c>
      <c r="X386">
        <f t="shared" si="40"/>
        <v>5081700</v>
      </c>
      <c r="Y386">
        <f t="shared" si="41"/>
        <v>0</v>
      </c>
      <c r="Z386" cm="1">
        <f t="array" aca="1" ref="Z386" ca="1">SumCellsByColor($B386:$U386,Z$2)</f>
        <v>5081700</v>
      </c>
      <c r="AA386" cm="1">
        <f t="array" aca="1" ref="AA386" ca="1">SumCellsByColor($B386:$U386,AA$2)</f>
        <v>0</v>
      </c>
      <c r="AB386" cm="1">
        <f t="array" aca="1" ref="AB386" ca="1">SumCellsByColor($B386:$U386,AB$2)</f>
        <v>0</v>
      </c>
      <c r="AC386" cm="1">
        <f t="array" aca="1" ref="AC386" ca="1">SumCellsByColor($B386:$U386,AC$2)</f>
        <v>0</v>
      </c>
      <c r="AD386" cm="1">
        <f t="array" aca="1" ref="AD386" ca="1">IFERROR(SumCellsByColor($B386:$U386,AD$2), 0)</f>
        <v>0</v>
      </c>
      <c r="AE386" t="e" cm="1">
        <f t="array" aca="1" ref="AE386" ca="1">SumCellsByColor($B386:$U386,AE$2)</f>
        <v>#VALUE!</v>
      </c>
      <c r="AF386">
        <f t="shared" ca="1" si="42"/>
        <v>0</v>
      </c>
      <c r="AG386">
        <f t="shared" ca="1" si="43"/>
        <v>1</v>
      </c>
      <c r="AH386">
        <f t="shared" ca="1" si="44"/>
        <v>0</v>
      </c>
      <c r="AI386">
        <f t="shared" ca="1" si="45"/>
        <v>1</v>
      </c>
      <c r="AJ386">
        <f t="shared" ca="1" si="46"/>
        <v>0</v>
      </c>
      <c r="AK386">
        <f t="shared" si="47"/>
        <v>0</v>
      </c>
    </row>
    <row r="387" spans="1:37">
      <c r="A387" s="2" t="s">
        <v>519</v>
      </c>
      <c r="B387" s="4" t="s">
        <v>783</v>
      </c>
      <c r="C387" s="4">
        <v>2587233</v>
      </c>
      <c r="D387" t="e">
        <v>#N/A</v>
      </c>
      <c r="E387" t="e">
        <v>#N/A</v>
      </c>
      <c r="F387" s="5" t="s">
        <v>23</v>
      </c>
      <c r="G387" s="5">
        <v>579161</v>
      </c>
      <c r="H387" t="s">
        <v>63</v>
      </c>
      <c r="I387">
        <v>139021</v>
      </c>
      <c r="J387" t="e">
        <v>#N/A</v>
      </c>
      <c r="K387" t="e">
        <v>#N/A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>
        <v>11.01</v>
      </c>
      <c r="W387">
        <v>3305415</v>
      </c>
      <c r="X387">
        <f t="shared" si="40"/>
        <v>3305415</v>
      </c>
      <c r="Y387">
        <f t="shared" si="41"/>
        <v>0</v>
      </c>
      <c r="Z387" cm="1">
        <f t="array" aca="1" ref="Z387" ca="1">SumCellsByColor($B387:$U387,Z$2)</f>
        <v>0</v>
      </c>
      <c r="AA387" cm="1">
        <f t="array" aca="1" ref="AA387" ca="1">SumCellsByColor($B387:$U387,AA$2)</f>
        <v>2587233</v>
      </c>
      <c r="AB387" cm="1">
        <f t="array" aca="1" ref="AB387" ca="1">SumCellsByColor($B387:$U387,AB$2)</f>
        <v>579161</v>
      </c>
      <c r="AC387" cm="1">
        <f t="array" aca="1" ref="AC387" ca="1">SumCellsByColor($B387:$U387,AC$2)</f>
        <v>0</v>
      </c>
      <c r="AD387" cm="1">
        <f t="array" aca="1" ref="AD387" ca="1">IFERROR(SumCellsByColor($B387:$U387,AD$2), 0)</f>
        <v>0</v>
      </c>
      <c r="AE387" t="e" cm="1">
        <f t="array" aca="1" ref="AE387" ca="1">SumCellsByColor($B387:$U387,AE$2)</f>
        <v>#VALUE!</v>
      </c>
      <c r="AF387">
        <f t="shared" ca="1" si="42"/>
        <v>0.17521582010125808</v>
      </c>
      <c r="AG387">
        <f t="shared" ca="1" si="43"/>
        <v>0</v>
      </c>
      <c r="AH387">
        <f t="shared" ca="1" si="44"/>
        <v>0.17521582010125808</v>
      </c>
      <c r="AI387">
        <f t="shared" ca="1" si="45"/>
        <v>0.78272561841705202</v>
      </c>
      <c r="AJ387">
        <f t="shared" ca="1" si="46"/>
        <v>0</v>
      </c>
      <c r="AK387">
        <f t="shared" si="47"/>
        <v>0</v>
      </c>
    </row>
    <row r="388" spans="1:37">
      <c r="A388" s="2" t="s">
        <v>520</v>
      </c>
      <c r="B388" s="3" t="s">
        <v>636</v>
      </c>
      <c r="C388" s="3">
        <v>527652</v>
      </c>
      <c r="D388" t="e">
        <v>#N/A</v>
      </c>
      <c r="E388" t="e">
        <v>#N/A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>
        <v>64.95</v>
      </c>
      <c r="W388">
        <v>527652</v>
      </c>
      <c r="X388">
        <f t="shared" ref="X388:X451" si="48">SUMIF(C388:U388,"&gt; 0")</f>
        <v>527652</v>
      </c>
      <c r="Y388">
        <f t="shared" ref="Y388:Y451" si="49">W388-X388</f>
        <v>0</v>
      </c>
      <c r="Z388" cm="1">
        <f t="array" aca="1" ref="Z388" ca="1">SumCellsByColor($B388:$U388,Z$2)</f>
        <v>527652</v>
      </c>
      <c r="AA388" cm="1">
        <f t="array" aca="1" ref="AA388" ca="1">SumCellsByColor($B388:$U388,AA$2)</f>
        <v>0</v>
      </c>
      <c r="AB388" cm="1">
        <f t="array" aca="1" ref="AB388" ca="1">SumCellsByColor($B388:$U388,AB$2)</f>
        <v>0</v>
      </c>
      <c r="AC388" cm="1">
        <f t="array" aca="1" ref="AC388" ca="1">SumCellsByColor($B388:$U388,AC$2)</f>
        <v>0</v>
      </c>
      <c r="AD388" cm="1">
        <f t="array" aca="1" ref="AD388" ca="1">IFERROR(SumCellsByColor($B388:$U388,AD$2), 0)</f>
        <v>0</v>
      </c>
      <c r="AE388" t="e" cm="1">
        <f t="array" aca="1" ref="AE388" ca="1">SumCellsByColor($B388:$U388,AE$2)</f>
        <v>#VALUE!</v>
      </c>
      <c r="AF388">
        <f t="shared" ref="AF388:AF451" ca="1" si="50">(AB388+AD388)/X388</f>
        <v>0</v>
      </c>
      <c r="AG388">
        <f t="shared" ref="AG388:AG451" ca="1" si="51">Z388/X388</f>
        <v>1</v>
      </c>
      <c r="AH388">
        <f t="shared" ref="AH388:AH451" ca="1" si="52">IF(SUM(AB388:AD388)&gt;0,SUM(AB388:AD388)/X388, IF(AI388=1,0,"#N/A"))</f>
        <v>0</v>
      </c>
      <c r="AI388">
        <f t="shared" ref="AI388:AI451" ca="1" si="53">SUM(Z388:AA388)/X388</f>
        <v>1</v>
      </c>
      <c r="AJ388">
        <f t="shared" ref="AJ388:AJ451" ca="1" si="54">IF(AH388="#N/A",1,0)</f>
        <v>0</v>
      </c>
      <c r="AK388">
        <f t="shared" ref="AK388:AK451" si="55">IF(X388=0,1,0)</f>
        <v>0</v>
      </c>
    </row>
    <row r="389" spans="1:37">
      <c r="A389" s="2" t="s">
        <v>521</v>
      </c>
      <c r="B389" s="3" t="s">
        <v>636</v>
      </c>
      <c r="C389" s="3">
        <v>18689000</v>
      </c>
      <c r="D389" t="e">
        <v>#N/A</v>
      </c>
      <c r="E389" t="e">
        <v>#N/A</v>
      </c>
      <c r="F389" t="s">
        <v>7</v>
      </c>
      <c r="G389">
        <v>3205000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>
        <v>6.11</v>
      </c>
      <c r="W389">
        <v>21894000</v>
      </c>
      <c r="X389">
        <f t="shared" si="48"/>
        <v>21894000</v>
      </c>
      <c r="Y389">
        <f t="shared" si="49"/>
        <v>0</v>
      </c>
      <c r="Z389" cm="1">
        <f t="array" aca="1" ref="Z389" ca="1">SumCellsByColor($B389:$U389,Z$2)</f>
        <v>18689000</v>
      </c>
      <c r="AA389" cm="1">
        <f t="array" aca="1" ref="AA389" ca="1">SumCellsByColor($B389:$U389,AA$2)</f>
        <v>0</v>
      </c>
      <c r="AB389" cm="1">
        <f t="array" aca="1" ref="AB389" ca="1">SumCellsByColor($B389:$U389,AB$2)</f>
        <v>0</v>
      </c>
      <c r="AC389" cm="1">
        <f t="array" aca="1" ref="AC389" ca="1">SumCellsByColor($B389:$U389,AC$2)</f>
        <v>0</v>
      </c>
      <c r="AD389" cm="1">
        <f t="array" aca="1" ref="AD389" ca="1">IFERROR(SumCellsByColor($B389:$U389,AD$2), 0)</f>
        <v>0</v>
      </c>
      <c r="AE389" t="e" cm="1">
        <f t="array" aca="1" ref="AE389" ca="1">SumCellsByColor($B389:$U389,AE$2)</f>
        <v>#VALUE!</v>
      </c>
      <c r="AF389">
        <f t="shared" ca="1" si="50"/>
        <v>0</v>
      </c>
      <c r="AG389">
        <f t="shared" ca="1" si="51"/>
        <v>0.85361286197131636</v>
      </c>
      <c r="AH389" t="str">
        <f t="shared" ca="1" si="52"/>
        <v>#N/A</v>
      </c>
      <c r="AI389">
        <f t="shared" ca="1" si="53"/>
        <v>0.85361286197131636</v>
      </c>
      <c r="AJ389">
        <f t="shared" ca="1" si="54"/>
        <v>1</v>
      </c>
      <c r="AK389">
        <f t="shared" si="55"/>
        <v>0</v>
      </c>
    </row>
    <row r="390" spans="1:37">
      <c r="A390" s="2" t="s">
        <v>522</v>
      </c>
      <c r="B390" s="3" t="s">
        <v>636</v>
      </c>
      <c r="C390" s="3">
        <v>20505000</v>
      </c>
      <c r="D390" t="e">
        <v>#N/A</v>
      </c>
      <c r="E390" t="e">
        <v>#N/A</v>
      </c>
      <c r="F390" s="5" t="s">
        <v>23</v>
      </c>
      <c r="G390" s="5">
        <v>11255000</v>
      </c>
      <c r="H390" t="s">
        <v>41</v>
      </c>
      <c r="I390">
        <v>6525000</v>
      </c>
      <c r="J390" t="s">
        <v>96</v>
      </c>
      <c r="K390">
        <v>4137000</v>
      </c>
      <c r="L390" t="s">
        <v>523</v>
      </c>
      <c r="M390">
        <v>303000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>
        <v>11.2</v>
      </c>
      <c r="W390">
        <v>42278000</v>
      </c>
      <c r="X390">
        <f t="shared" si="48"/>
        <v>42725000</v>
      </c>
      <c r="Y390">
        <f t="shared" si="49"/>
        <v>-447000</v>
      </c>
      <c r="Z390" cm="1">
        <f t="array" aca="1" ref="Z390" ca="1">SumCellsByColor($B390:$U390,Z$2)</f>
        <v>20505000</v>
      </c>
      <c r="AA390" cm="1">
        <f t="array" aca="1" ref="AA390" ca="1">SumCellsByColor($B390:$U390,AA$2)</f>
        <v>0</v>
      </c>
      <c r="AB390" cm="1">
        <f t="array" aca="1" ref="AB390" ca="1">SumCellsByColor($B390:$U390,AB$2)</f>
        <v>11255000</v>
      </c>
      <c r="AC390" cm="1">
        <f t="array" aca="1" ref="AC390" ca="1">SumCellsByColor($B390:$U390,AC$2)</f>
        <v>0</v>
      </c>
      <c r="AD390" cm="1">
        <f t="array" aca="1" ref="AD390" ca="1">IFERROR(SumCellsByColor($B390:$U390,AD$2), 0)</f>
        <v>0</v>
      </c>
      <c r="AE390" t="e" cm="1">
        <f t="array" aca="1" ref="AE390" ca="1">SumCellsByColor($B390:$U390,AE$2)</f>
        <v>#VALUE!</v>
      </c>
      <c r="AF390">
        <f t="shared" ca="1" si="50"/>
        <v>0.26342890579286132</v>
      </c>
      <c r="AG390">
        <f t="shared" ca="1" si="51"/>
        <v>0.4799297834991223</v>
      </c>
      <c r="AH390">
        <f t="shared" ca="1" si="52"/>
        <v>0.26342890579286132</v>
      </c>
      <c r="AI390">
        <f t="shared" ca="1" si="53"/>
        <v>0.4799297834991223</v>
      </c>
      <c r="AJ390">
        <f t="shared" ca="1" si="54"/>
        <v>0</v>
      </c>
      <c r="AK390">
        <f t="shared" si="55"/>
        <v>0</v>
      </c>
    </row>
    <row r="391" spans="1:37">
      <c r="A391" s="2" t="s">
        <v>524</v>
      </c>
      <c r="B391" s="4" t="s">
        <v>334</v>
      </c>
      <c r="C391" s="4">
        <v>132188</v>
      </c>
      <c r="D391" t="e">
        <v>#N/A</v>
      </c>
      <c r="E391" t="e">
        <v>#N/A</v>
      </c>
      <c r="F391" s="5" t="s">
        <v>23</v>
      </c>
      <c r="G391" s="5">
        <v>34818</v>
      </c>
      <c r="H391" t="s">
        <v>228</v>
      </c>
      <c r="I391">
        <v>29460</v>
      </c>
      <c r="J391" t="e">
        <v>#N/A</v>
      </c>
      <c r="K391" t="e">
        <v>#N/A</v>
      </c>
      <c r="L391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>
        <v>31.94</v>
      </c>
      <c r="W391">
        <v>196466</v>
      </c>
      <c r="X391">
        <f t="shared" si="48"/>
        <v>196466</v>
      </c>
      <c r="Y391">
        <f t="shared" si="49"/>
        <v>0</v>
      </c>
      <c r="Z391" cm="1">
        <f t="array" aca="1" ref="Z391" ca="1">SumCellsByColor($B391:$U391,Z$2)</f>
        <v>0</v>
      </c>
      <c r="AA391" cm="1">
        <f t="array" aca="1" ref="AA391" ca="1">SumCellsByColor($B391:$U391,AA$2)</f>
        <v>132188</v>
      </c>
      <c r="AB391" cm="1">
        <f t="array" aca="1" ref="AB391" ca="1">SumCellsByColor($B391:$U391,AB$2)</f>
        <v>34818</v>
      </c>
      <c r="AC391" cm="1">
        <f t="array" aca="1" ref="AC391" ca="1">SumCellsByColor($B391:$U391,AC$2)</f>
        <v>0</v>
      </c>
      <c r="AD391" cm="1">
        <f t="array" aca="1" ref="AD391" ca="1">IFERROR(SumCellsByColor($B391:$U391,AD$2), 0)</f>
        <v>0</v>
      </c>
      <c r="AE391" t="e" cm="1">
        <f t="array" aca="1" ref="AE391" ca="1">SumCellsByColor($B391:$U391,AE$2)</f>
        <v>#VALUE!</v>
      </c>
      <c r="AF391">
        <f t="shared" ca="1" si="50"/>
        <v>0.17722150397524253</v>
      </c>
      <c r="AG391">
        <f t="shared" ca="1" si="51"/>
        <v>0</v>
      </c>
      <c r="AH391">
        <f t="shared" ca="1" si="52"/>
        <v>0.17722150397524253</v>
      </c>
      <c r="AI391">
        <f t="shared" ca="1" si="53"/>
        <v>0.67282888642309613</v>
      </c>
      <c r="AJ391">
        <f t="shared" ca="1" si="54"/>
        <v>0</v>
      </c>
      <c r="AK391">
        <f t="shared" si="55"/>
        <v>0</v>
      </c>
    </row>
    <row r="392" spans="1:37">
      <c r="A392" s="2" t="s">
        <v>525</v>
      </c>
      <c r="B392" s="3" t="s">
        <v>636</v>
      </c>
      <c r="C392" s="3">
        <v>6123807</v>
      </c>
      <c r="D392" t="e">
        <v>#N/A</v>
      </c>
      <c r="E392" t="e">
        <v>#N/A</v>
      </c>
      <c r="F392" t="e">
        <v>#N/A</v>
      </c>
      <c r="G392" t="e">
        <v>#N/A</v>
      </c>
      <c r="H392" t="e">
        <v>#N/A</v>
      </c>
      <c r="I392" t="e">
        <v>#N/A</v>
      </c>
      <c r="J392" t="e">
        <v>#N/A</v>
      </c>
      <c r="K392" t="e">
        <v>#N/A</v>
      </c>
      <c r="L39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>
        <v>23.67</v>
      </c>
      <c r="W392">
        <v>6123807</v>
      </c>
      <c r="X392">
        <f t="shared" si="48"/>
        <v>6123807</v>
      </c>
      <c r="Y392">
        <f t="shared" si="49"/>
        <v>0</v>
      </c>
      <c r="Z392" cm="1">
        <f t="array" aca="1" ref="Z392" ca="1">SumCellsByColor($B392:$U392,Z$2)</f>
        <v>6123807</v>
      </c>
      <c r="AA392" cm="1">
        <f t="array" aca="1" ref="AA392" ca="1">SumCellsByColor($B392:$U392,AA$2)</f>
        <v>0</v>
      </c>
      <c r="AB392" cm="1">
        <f t="array" aca="1" ref="AB392" ca="1">SumCellsByColor($B392:$U392,AB$2)</f>
        <v>0</v>
      </c>
      <c r="AC392" cm="1">
        <f t="array" aca="1" ref="AC392" ca="1">SumCellsByColor($B392:$U392,AC$2)</f>
        <v>0</v>
      </c>
      <c r="AD392" cm="1">
        <f t="array" aca="1" ref="AD392" ca="1">IFERROR(SumCellsByColor($B392:$U392,AD$2), 0)</f>
        <v>0</v>
      </c>
      <c r="AE392" t="e" cm="1">
        <f t="array" aca="1" ref="AE392" ca="1">SumCellsByColor($B392:$U392,AE$2)</f>
        <v>#VALUE!</v>
      </c>
      <c r="AF392">
        <f t="shared" ca="1" si="50"/>
        <v>0</v>
      </c>
      <c r="AG392">
        <f t="shared" ca="1" si="51"/>
        <v>1</v>
      </c>
      <c r="AH392">
        <f t="shared" ca="1" si="52"/>
        <v>0</v>
      </c>
      <c r="AI392">
        <f t="shared" ca="1" si="53"/>
        <v>1</v>
      </c>
      <c r="AJ392">
        <f t="shared" ca="1" si="54"/>
        <v>0</v>
      </c>
      <c r="AK392">
        <f t="shared" si="55"/>
        <v>0</v>
      </c>
    </row>
    <row r="393" spans="1:37">
      <c r="A393" s="2" t="s">
        <v>526</v>
      </c>
      <c r="B393" s="3" t="s">
        <v>636</v>
      </c>
      <c r="C393" s="3">
        <v>2863900</v>
      </c>
      <c r="D393" t="e">
        <v>#N/A</v>
      </c>
      <c r="E393" t="e">
        <v>#N/A</v>
      </c>
      <c r="F393" t="e">
        <v>#N/A</v>
      </c>
      <c r="G393" t="e">
        <v>#N/A</v>
      </c>
      <c r="H393" t="e">
        <v>#N/A</v>
      </c>
      <c r="I393" t="e">
        <v>#N/A</v>
      </c>
      <c r="J393" t="e">
        <v>#N/A</v>
      </c>
      <c r="K393" t="e">
        <v>#N/A</v>
      </c>
      <c r="L393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>
        <v>21.44</v>
      </c>
      <c r="W393">
        <v>2863900</v>
      </c>
      <c r="X393">
        <f t="shared" si="48"/>
        <v>2863900</v>
      </c>
      <c r="Y393">
        <f t="shared" si="49"/>
        <v>0</v>
      </c>
      <c r="Z393" cm="1">
        <f t="array" aca="1" ref="Z393" ca="1">SumCellsByColor($B393:$U393,Z$2)</f>
        <v>2863900</v>
      </c>
      <c r="AA393" cm="1">
        <f t="array" aca="1" ref="AA393" ca="1">SumCellsByColor($B393:$U393,AA$2)</f>
        <v>0</v>
      </c>
      <c r="AB393" cm="1">
        <f t="array" aca="1" ref="AB393" ca="1">SumCellsByColor($B393:$U393,AB$2)</f>
        <v>0</v>
      </c>
      <c r="AC393" cm="1">
        <f t="array" aca="1" ref="AC393" ca="1">SumCellsByColor($B393:$U393,AC$2)</f>
        <v>0</v>
      </c>
      <c r="AD393" cm="1">
        <f t="array" aca="1" ref="AD393" ca="1">IFERROR(SumCellsByColor($B393:$U393,AD$2), 0)</f>
        <v>0</v>
      </c>
      <c r="AE393" t="e" cm="1">
        <f t="array" aca="1" ref="AE393" ca="1">SumCellsByColor($B393:$U393,AE$2)</f>
        <v>#VALUE!</v>
      </c>
      <c r="AF393">
        <f t="shared" ca="1" si="50"/>
        <v>0</v>
      </c>
      <c r="AG393">
        <f t="shared" ca="1" si="51"/>
        <v>1</v>
      </c>
      <c r="AH393">
        <f t="shared" ca="1" si="52"/>
        <v>0</v>
      </c>
      <c r="AI393">
        <f t="shared" ca="1" si="53"/>
        <v>1</v>
      </c>
      <c r="AJ393">
        <f t="shared" ca="1" si="54"/>
        <v>0</v>
      </c>
      <c r="AK393">
        <f t="shared" si="55"/>
        <v>0</v>
      </c>
    </row>
    <row r="394" spans="1:37">
      <c r="A394" s="2" t="s">
        <v>527</v>
      </c>
      <c r="B394" s="3" t="s">
        <v>636</v>
      </c>
      <c r="C394" s="3">
        <v>8256000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>
        <v>12.44</v>
      </c>
      <c r="W394">
        <v>8256000</v>
      </c>
      <c r="X394">
        <f t="shared" si="48"/>
        <v>8256000</v>
      </c>
      <c r="Y394">
        <f t="shared" si="49"/>
        <v>0</v>
      </c>
      <c r="Z394" cm="1">
        <f t="array" aca="1" ref="Z394" ca="1">SumCellsByColor($B394:$U394,Z$2)</f>
        <v>8256000</v>
      </c>
      <c r="AA394" cm="1">
        <f t="array" aca="1" ref="AA394" ca="1">SumCellsByColor($B394:$U394,AA$2)</f>
        <v>0</v>
      </c>
      <c r="AB394" cm="1">
        <f t="array" aca="1" ref="AB394" ca="1">SumCellsByColor($B394:$U394,AB$2)</f>
        <v>0</v>
      </c>
      <c r="AC394" cm="1">
        <f t="array" aca="1" ref="AC394" ca="1">SumCellsByColor($B394:$U394,AC$2)</f>
        <v>0</v>
      </c>
      <c r="AD394" cm="1">
        <f t="array" aca="1" ref="AD394" ca="1">IFERROR(SumCellsByColor($B394:$U394,AD$2), 0)</f>
        <v>0</v>
      </c>
      <c r="AE394" t="e" cm="1">
        <f t="array" aca="1" ref="AE394" ca="1">SumCellsByColor($B394:$U394,AE$2)</f>
        <v>#VALUE!</v>
      </c>
      <c r="AF394">
        <f t="shared" ca="1" si="50"/>
        <v>0</v>
      </c>
      <c r="AG394">
        <f t="shared" ca="1" si="51"/>
        <v>1</v>
      </c>
      <c r="AH394">
        <f t="shared" ca="1" si="52"/>
        <v>0</v>
      </c>
      <c r="AI394">
        <f t="shared" ca="1" si="53"/>
        <v>1</v>
      </c>
      <c r="AJ394">
        <f t="shared" ca="1" si="54"/>
        <v>0</v>
      </c>
      <c r="AK394">
        <f t="shared" si="55"/>
        <v>0</v>
      </c>
    </row>
    <row r="395" spans="1:37">
      <c r="A395" s="2" t="s">
        <v>528</v>
      </c>
      <c r="B395" s="3" t="s">
        <v>636</v>
      </c>
      <c r="C395" s="3">
        <v>2702387</v>
      </c>
      <c r="D395" t="e">
        <v>#N/A</v>
      </c>
      <c r="E395" t="e">
        <v>#N/A</v>
      </c>
      <c r="F395" t="s">
        <v>7</v>
      </c>
      <c r="G395">
        <v>636052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>
        <v>10.79</v>
      </c>
      <c r="W395">
        <v>3338439</v>
      </c>
      <c r="X395">
        <f t="shared" si="48"/>
        <v>3338439</v>
      </c>
      <c r="Y395">
        <f t="shared" si="49"/>
        <v>0</v>
      </c>
      <c r="Z395" cm="1">
        <f t="array" aca="1" ref="Z395" ca="1">SumCellsByColor($B395:$U395,Z$2)</f>
        <v>2702387</v>
      </c>
      <c r="AA395" cm="1">
        <f t="array" aca="1" ref="AA395" ca="1">SumCellsByColor($B395:$U395,AA$2)</f>
        <v>0</v>
      </c>
      <c r="AB395" cm="1">
        <f t="array" aca="1" ref="AB395" ca="1">SumCellsByColor($B395:$U395,AB$2)</f>
        <v>0</v>
      </c>
      <c r="AC395" cm="1">
        <f t="array" aca="1" ref="AC395" ca="1">SumCellsByColor($B395:$U395,AC$2)</f>
        <v>0</v>
      </c>
      <c r="AD395" cm="1">
        <f t="array" aca="1" ref="AD395" ca="1">IFERROR(SumCellsByColor($B395:$U395,AD$2), 0)</f>
        <v>0</v>
      </c>
      <c r="AE395" t="e" cm="1">
        <f t="array" aca="1" ref="AE395" ca="1">SumCellsByColor($B395:$U395,AE$2)</f>
        <v>#VALUE!</v>
      </c>
      <c r="AF395">
        <f t="shared" ca="1" si="50"/>
        <v>0</v>
      </c>
      <c r="AG395">
        <f t="shared" ca="1" si="51"/>
        <v>0.80947622526576046</v>
      </c>
      <c r="AH395" t="str">
        <f t="shared" ca="1" si="52"/>
        <v>#N/A</v>
      </c>
      <c r="AI395">
        <f t="shared" ca="1" si="53"/>
        <v>0.80947622526576046</v>
      </c>
      <c r="AJ395">
        <f t="shared" ca="1" si="54"/>
        <v>1</v>
      </c>
      <c r="AK395">
        <f t="shared" si="55"/>
        <v>0</v>
      </c>
    </row>
    <row r="396" spans="1:37">
      <c r="A396" s="2" t="s">
        <v>529</v>
      </c>
      <c r="B396" s="3" t="s">
        <v>636</v>
      </c>
      <c r="C396" s="3">
        <v>3058800</v>
      </c>
      <c r="D396" t="e">
        <v>#N/A</v>
      </c>
      <c r="E396" t="e">
        <v>#N/A</v>
      </c>
      <c r="F396" s="6" t="s">
        <v>724</v>
      </c>
      <c r="G396" s="6">
        <v>823500</v>
      </c>
      <c r="H396" t="s">
        <v>41</v>
      </c>
      <c r="I396">
        <v>483100</v>
      </c>
      <c r="J396" t="s">
        <v>36</v>
      </c>
      <c r="K396">
        <v>418400</v>
      </c>
      <c r="L396" t="s">
        <v>37</v>
      </c>
      <c r="M396">
        <v>219400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>
        <v>15.35</v>
      </c>
      <c r="W396">
        <v>5003200</v>
      </c>
      <c r="X396">
        <f t="shared" si="48"/>
        <v>5003200</v>
      </c>
      <c r="Y396">
        <f t="shared" si="49"/>
        <v>0</v>
      </c>
      <c r="Z396" cm="1">
        <f t="array" aca="1" ref="Z396" ca="1">SumCellsByColor($B396:$U396,Z$2)</f>
        <v>3058800</v>
      </c>
      <c r="AA396" cm="1">
        <f t="array" aca="1" ref="AA396" ca="1">SumCellsByColor($B396:$U396,AA$2)</f>
        <v>0</v>
      </c>
      <c r="AB396" cm="1">
        <f t="array" aca="1" ref="AB396" ca="1">SumCellsByColor($B396:$U396,AB$2)</f>
        <v>0</v>
      </c>
      <c r="AC396" cm="1">
        <f t="array" aca="1" ref="AC396" ca="1">SumCellsByColor($B396:$U396,AC$2)</f>
        <v>823500</v>
      </c>
      <c r="AD396" cm="1">
        <f t="array" aca="1" ref="AD396" ca="1">IFERROR(SumCellsByColor($B396:$U396,AD$2), 0)</f>
        <v>0</v>
      </c>
      <c r="AE396" t="e" cm="1">
        <f t="array" aca="1" ref="AE396" ca="1">SumCellsByColor($B396:$U396,AE$2)</f>
        <v>#VALUE!</v>
      </c>
      <c r="AF396">
        <f t="shared" ca="1" si="50"/>
        <v>0</v>
      </c>
      <c r="AG396">
        <f t="shared" ca="1" si="51"/>
        <v>0.61136872401662934</v>
      </c>
      <c r="AH396">
        <f t="shared" ca="1" si="52"/>
        <v>0.16459465941797249</v>
      </c>
      <c r="AI396">
        <f t="shared" ca="1" si="53"/>
        <v>0.61136872401662934</v>
      </c>
      <c r="AJ396">
        <f t="shared" ca="1" si="54"/>
        <v>0</v>
      </c>
      <c r="AK396">
        <f t="shared" si="55"/>
        <v>0</v>
      </c>
    </row>
    <row r="397" spans="1:37">
      <c r="A397" s="2" t="s">
        <v>530</v>
      </c>
      <c r="B397" s="3" t="s">
        <v>636</v>
      </c>
      <c r="C397" s="3">
        <v>2312000</v>
      </c>
      <c r="D397" t="e">
        <v>#N/A</v>
      </c>
      <c r="E397" t="e">
        <v>#N/A</v>
      </c>
      <c r="F397" s="5" t="s">
        <v>23</v>
      </c>
      <c r="G397" s="5">
        <v>612000</v>
      </c>
      <c r="H397" t="s">
        <v>41</v>
      </c>
      <c r="I397">
        <v>231000</v>
      </c>
      <c r="J397" t="s">
        <v>36</v>
      </c>
      <c r="K397">
        <v>208000</v>
      </c>
      <c r="L397" t="s">
        <v>293</v>
      </c>
      <c r="M397">
        <v>55000</v>
      </c>
      <c r="N397" t="s">
        <v>37</v>
      </c>
      <c r="O397">
        <v>27000</v>
      </c>
      <c r="P397" t="e">
        <v>#N/A</v>
      </c>
      <c r="Q397" t="e">
        <v>#N/A</v>
      </c>
      <c r="R397" t="e">
        <v>#N/A</v>
      </c>
      <c r="S397" t="e">
        <v>#N/A</v>
      </c>
      <c r="T397" t="e">
        <v>#N/A</v>
      </c>
      <c r="U397" t="e">
        <v>#N/A</v>
      </c>
      <c r="V397">
        <v>15.56</v>
      </c>
      <c r="W397">
        <v>3445000</v>
      </c>
      <c r="X397">
        <f t="shared" si="48"/>
        <v>3445000</v>
      </c>
      <c r="Y397">
        <f t="shared" si="49"/>
        <v>0</v>
      </c>
      <c r="Z397" cm="1">
        <f t="array" aca="1" ref="Z397" ca="1">SumCellsByColor($B397:$U397,Z$2)</f>
        <v>2312000</v>
      </c>
      <c r="AA397" cm="1">
        <f t="array" aca="1" ref="AA397" ca="1">SumCellsByColor($B397:$U397,AA$2)</f>
        <v>0</v>
      </c>
      <c r="AB397" cm="1">
        <f t="array" aca="1" ref="AB397" ca="1">SumCellsByColor($B397:$U397,AB$2)</f>
        <v>612000</v>
      </c>
      <c r="AC397" cm="1">
        <f t="array" aca="1" ref="AC397" ca="1">SumCellsByColor($B397:$U397,AC$2)</f>
        <v>0</v>
      </c>
      <c r="AD397" cm="1">
        <f t="array" aca="1" ref="AD397" ca="1">IFERROR(SumCellsByColor($B397:$U397,AD$2), 0)</f>
        <v>0</v>
      </c>
      <c r="AE397" t="e" cm="1">
        <f t="array" aca="1" ref="AE397" ca="1">SumCellsByColor($B397:$U397,AE$2)</f>
        <v>#VALUE!</v>
      </c>
      <c r="AF397">
        <f t="shared" ca="1" si="50"/>
        <v>0.1776487663280116</v>
      </c>
      <c r="AG397">
        <f t="shared" ca="1" si="51"/>
        <v>0.67111756168359937</v>
      </c>
      <c r="AH397">
        <f t="shared" ca="1" si="52"/>
        <v>0.1776487663280116</v>
      </c>
      <c r="AI397">
        <f t="shared" ca="1" si="53"/>
        <v>0.67111756168359937</v>
      </c>
      <c r="AJ397">
        <f t="shared" ca="1" si="54"/>
        <v>0</v>
      </c>
      <c r="AK397">
        <f t="shared" si="55"/>
        <v>0</v>
      </c>
    </row>
    <row r="398" spans="1:37">
      <c r="A398" s="2" t="s">
        <v>531</v>
      </c>
      <c r="B398" s="3" t="s">
        <v>636</v>
      </c>
      <c r="C398" s="3">
        <v>3803000</v>
      </c>
      <c r="D398" t="e">
        <v>#N/A</v>
      </c>
      <c r="E398" t="e">
        <v>#N/A</v>
      </c>
      <c r="F398" s="5" t="s">
        <v>23</v>
      </c>
      <c r="G398" s="5">
        <v>2010000</v>
      </c>
      <c r="H398" t="s">
        <v>41</v>
      </c>
      <c r="I398">
        <v>1459000</v>
      </c>
      <c r="J398" t="s">
        <v>30</v>
      </c>
      <c r="K398">
        <v>722000</v>
      </c>
      <c r="L398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>
        <v>14.59</v>
      </c>
      <c r="W398">
        <v>7994000</v>
      </c>
      <c r="X398">
        <f t="shared" si="48"/>
        <v>7994000</v>
      </c>
      <c r="Y398">
        <f t="shared" si="49"/>
        <v>0</v>
      </c>
      <c r="Z398" cm="1">
        <f t="array" aca="1" ref="Z398" ca="1">SumCellsByColor($B398:$U398,Z$2)</f>
        <v>3803000</v>
      </c>
      <c r="AA398" cm="1">
        <f t="array" aca="1" ref="AA398" ca="1">SumCellsByColor($B398:$U398,AA$2)</f>
        <v>0</v>
      </c>
      <c r="AB398" cm="1">
        <f t="array" aca="1" ref="AB398" ca="1">SumCellsByColor($B398:$U398,AB$2)</f>
        <v>2010000</v>
      </c>
      <c r="AC398" cm="1">
        <f t="array" aca="1" ref="AC398" ca="1">SumCellsByColor($B398:$U398,AC$2)</f>
        <v>0</v>
      </c>
      <c r="AD398" cm="1">
        <f t="array" aca="1" ref="AD398" ca="1">IFERROR(SumCellsByColor($B398:$U398,AD$2), 0)</f>
        <v>0</v>
      </c>
      <c r="AE398" t="e" cm="1">
        <f t="array" aca="1" ref="AE398" ca="1">SumCellsByColor($B398:$U398,AE$2)</f>
        <v>#VALUE!</v>
      </c>
      <c r="AF398">
        <f t="shared" ca="1" si="50"/>
        <v>0.25143857893420063</v>
      </c>
      <c r="AG398">
        <f t="shared" ca="1" si="51"/>
        <v>0.47573179884913686</v>
      </c>
      <c r="AH398">
        <f t="shared" ca="1" si="52"/>
        <v>0.25143857893420063</v>
      </c>
      <c r="AI398">
        <f t="shared" ca="1" si="53"/>
        <v>0.47573179884913686</v>
      </c>
      <c r="AJ398">
        <f t="shared" ca="1" si="54"/>
        <v>0</v>
      </c>
      <c r="AK398">
        <f t="shared" si="55"/>
        <v>0</v>
      </c>
    </row>
    <row r="399" spans="1:37">
      <c r="A399" s="2" t="s">
        <v>532</v>
      </c>
      <c r="B399" s="3" t="s">
        <v>636</v>
      </c>
      <c r="C399" s="3">
        <v>1141556</v>
      </c>
      <c r="D399" t="e">
        <v>#N/A</v>
      </c>
      <c r="E399" t="e">
        <v>#N/A</v>
      </c>
      <c r="F399" t="s">
        <v>533</v>
      </c>
      <c r="G399">
        <v>424583</v>
      </c>
      <c r="H399" t="s">
        <v>197</v>
      </c>
      <c r="I399">
        <v>-112408</v>
      </c>
      <c r="J399" t="e">
        <v>#N/A</v>
      </c>
      <c r="K399" t="e">
        <v>#N/A</v>
      </c>
      <c r="L399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>
        <v>15.74</v>
      </c>
      <c r="W399">
        <v>1453731</v>
      </c>
      <c r="X399">
        <f t="shared" si="48"/>
        <v>1566139</v>
      </c>
      <c r="Y399">
        <f t="shared" si="49"/>
        <v>-112408</v>
      </c>
      <c r="Z399" cm="1">
        <f t="array" aca="1" ref="Z399" ca="1">SumCellsByColor($B399:$U399,Z$2)</f>
        <v>1141556</v>
      </c>
      <c r="AA399" cm="1">
        <f t="array" aca="1" ref="AA399" ca="1">SumCellsByColor($B399:$U399,AA$2)</f>
        <v>0</v>
      </c>
      <c r="AB399" cm="1">
        <f t="array" aca="1" ref="AB399" ca="1">SumCellsByColor($B399:$U399,AB$2)</f>
        <v>0</v>
      </c>
      <c r="AC399" cm="1">
        <f t="array" aca="1" ref="AC399" ca="1">SumCellsByColor($B399:$U399,AC$2)</f>
        <v>0</v>
      </c>
      <c r="AD399" cm="1">
        <f t="array" aca="1" ref="AD399" ca="1">IFERROR(SumCellsByColor($B399:$U399,AD$2), 0)</f>
        <v>0</v>
      </c>
      <c r="AE399" t="e" cm="1">
        <f t="array" aca="1" ref="AE399" ca="1">SumCellsByColor($B399:$U399,AE$2)</f>
        <v>#VALUE!</v>
      </c>
      <c r="AF399">
        <f t="shared" ca="1" si="50"/>
        <v>0</v>
      </c>
      <c r="AG399">
        <f t="shared" ca="1" si="51"/>
        <v>0.72889826509652078</v>
      </c>
      <c r="AH399" t="str">
        <f t="shared" ca="1" si="52"/>
        <v>#N/A</v>
      </c>
      <c r="AI399">
        <f t="shared" ca="1" si="53"/>
        <v>0.72889826509652078</v>
      </c>
      <c r="AJ399">
        <f t="shared" ca="1" si="54"/>
        <v>1</v>
      </c>
      <c r="AK399">
        <f t="shared" si="55"/>
        <v>0</v>
      </c>
    </row>
    <row r="400" spans="1:37">
      <c r="A400" s="2" t="s">
        <v>534</v>
      </c>
      <c r="B400" s="3" t="s">
        <v>636</v>
      </c>
      <c r="C400" s="3">
        <v>4944179</v>
      </c>
      <c r="D400" t="e">
        <v>#N/A</v>
      </c>
      <c r="E400" t="e">
        <v>#N/A</v>
      </c>
      <c r="F400" t="e">
        <v>#N/A</v>
      </c>
      <c r="G400" t="e">
        <v>#N/A</v>
      </c>
      <c r="H400" t="e">
        <v>#N/A</v>
      </c>
      <c r="I400" t="e">
        <v>#N/A</v>
      </c>
      <c r="J400" t="e">
        <v>#N/A</v>
      </c>
      <c r="K400" t="e">
        <v>#N/A</v>
      </c>
      <c r="L400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>
        <v>6.67</v>
      </c>
      <c r="W400">
        <v>4944179</v>
      </c>
      <c r="X400">
        <f t="shared" si="48"/>
        <v>4944179</v>
      </c>
      <c r="Y400">
        <f t="shared" si="49"/>
        <v>0</v>
      </c>
      <c r="Z400" cm="1">
        <f t="array" aca="1" ref="Z400" ca="1">SumCellsByColor($B400:$U400,Z$2)</f>
        <v>4944179</v>
      </c>
      <c r="AA400" cm="1">
        <f t="array" aca="1" ref="AA400" ca="1">SumCellsByColor($B400:$U400,AA$2)</f>
        <v>0</v>
      </c>
      <c r="AB400" cm="1">
        <f t="array" aca="1" ref="AB400" ca="1">SumCellsByColor($B400:$U400,AB$2)</f>
        <v>0</v>
      </c>
      <c r="AC400" cm="1">
        <f t="array" aca="1" ref="AC400" ca="1">SumCellsByColor($B400:$U400,AC$2)</f>
        <v>0</v>
      </c>
      <c r="AD400" cm="1">
        <f t="array" aca="1" ref="AD400" ca="1">IFERROR(SumCellsByColor($B400:$U400,AD$2), 0)</f>
        <v>0</v>
      </c>
      <c r="AE400" t="e" cm="1">
        <f t="array" aca="1" ref="AE400" ca="1">SumCellsByColor($B400:$U400,AE$2)</f>
        <v>#VALUE!</v>
      </c>
      <c r="AF400">
        <f t="shared" ca="1" si="50"/>
        <v>0</v>
      </c>
      <c r="AG400">
        <f t="shared" ca="1" si="51"/>
        <v>1</v>
      </c>
      <c r="AH400">
        <f t="shared" ca="1" si="52"/>
        <v>0</v>
      </c>
      <c r="AI400">
        <f t="shared" ca="1" si="53"/>
        <v>1</v>
      </c>
      <c r="AJ400">
        <f t="shared" ca="1" si="54"/>
        <v>0</v>
      </c>
      <c r="AK400">
        <f t="shared" si="55"/>
        <v>0</v>
      </c>
    </row>
    <row r="401" spans="1:37">
      <c r="A401" s="2" t="s">
        <v>535</v>
      </c>
      <c r="B401" s="3" t="s">
        <v>636</v>
      </c>
      <c r="C401" s="3">
        <v>4722020</v>
      </c>
      <c r="D401" t="e">
        <v>#N/A</v>
      </c>
      <c r="E401" t="e">
        <v>#N/A</v>
      </c>
      <c r="F401" t="s">
        <v>36</v>
      </c>
      <c r="G401">
        <v>483696</v>
      </c>
      <c r="H401" s="5" t="s">
        <v>23</v>
      </c>
      <c r="I401" s="5">
        <v>343229</v>
      </c>
      <c r="J401" t="s">
        <v>37</v>
      </c>
      <c r="K401">
        <v>172255</v>
      </c>
      <c r="L401" t="s">
        <v>58</v>
      </c>
      <c r="M401">
        <v>19647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>
        <v>15.99</v>
      </c>
      <c r="W401">
        <v>5740847</v>
      </c>
      <c r="X401">
        <f t="shared" si="48"/>
        <v>5740847</v>
      </c>
      <c r="Y401">
        <f t="shared" si="49"/>
        <v>0</v>
      </c>
      <c r="Z401" cm="1">
        <f t="array" aca="1" ref="Z401" ca="1">SumCellsByColor($B401:$U401,Z$2)</f>
        <v>4722020</v>
      </c>
      <c r="AA401" cm="1">
        <f t="array" aca="1" ref="AA401" ca="1">SumCellsByColor($B401:$U401,AA$2)</f>
        <v>0</v>
      </c>
      <c r="AB401" cm="1">
        <f t="array" aca="1" ref="AB401" ca="1">SumCellsByColor($B401:$U401,AB$2)</f>
        <v>343229</v>
      </c>
      <c r="AC401" cm="1">
        <f t="array" aca="1" ref="AC401" ca="1">SumCellsByColor($B401:$U401,AC$2)</f>
        <v>0</v>
      </c>
      <c r="AD401" cm="1">
        <f t="array" aca="1" ref="AD401" ca="1">IFERROR(SumCellsByColor($B401:$U401,AD$2), 0)</f>
        <v>0</v>
      </c>
      <c r="AE401" t="e" cm="1">
        <f t="array" aca="1" ref="AE401" ca="1">SumCellsByColor($B401:$U401,AE$2)</f>
        <v>#VALUE!</v>
      </c>
      <c r="AF401">
        <f t="shared" ca="1" si="50"/>
        <v>5.9787170778109917E-2</v>
      </c>
      <c r="AG401">
        <f t="shared" ca="1" si="51"/>
        <v>0.82253019458626919</v>
      </c>
      <c r="AH401">
        <f t="shared" ca="1" si="52"/>
        <v>5.9787170778109917E-2</v>
      </c>
      <c r="AI401">
        <f t="shared" ca="1" si="53"/>
        <v>0.82253019458626919</v>
      </c>
      <c r="AJ401">
        <f t="shared" ca="1" si="54"/>
        <v>0</v>
      </c>
      <c r="AK401">
        <f t="shared" si="55"/>
        <v>0</v>
      </c>
    </row>
    <row r="402" spans="1:37">
      <c r="A402" s="2" t="s">
        <v>536</v>
      </c>
      <c r="B402" s="3" t="s">
        <v>636</v>
      </c>
      <c r="C402" s="3">
        <v>4665800</v>
      </c>
      <c r="D402" t="e">
        <v>#N/A</v>
      </c>
      <c r="E402" t="e">
        <v>#N/A</v>
      </c>
      <c r="F402" s="5" t="s">
        <v>23</v>
      </c>
      <c r="G402" s="5">
        <v>760000</v>
      </c>
      <c r="H402" t="s">
        <v>706</v>
      </c>
      <c r="I402">
        <v>336600</v>
      </c>
      <c r="J402" t="s">
        <v>63</v>
      </c>
      <c r="K402">
        <v>241242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>
        <v>20.58</v>
      </c>
      <c r="W402">
        <v>6003642</v>
      </c>
      <c r="X402">
        <f t="shared" si="48"/>
        <v>6003642</v>
      </c>
      <c r="Y402">
        <f t="shared" si="49"/>
        <v>0</v>
      </c>
      <c r="Z402" cm="1">
        <f t="array" aca="1" ref="Z402" ca="1">SumCellsByColor($B402:$U402,Z$2)</f>
        <v>4665800</v>
      </c>
      <c r="AA402" cm="1">
        <f t="array" aca="1" ref="AA402" ca="1">SumCellsByColor($B402:$U402,AA$2)</f>
        <v>0</v>
      </c>
      <c r="AB402" cm="1">
        <f t="array" aca="1" ref="AB402" ca="1">SumCellsByColor($B402:$U402,AB$2)</f>
        <v>760000</v>
      </c>
      <c r="AC402" cm="1">
        <f t="array" aca="1" ref="AC402" ca="1">SumCellsByColor($B402:$U402,AC$2)</f>
        <v>0</v>
      </c>
      <c r="AD402" cm="1">
        <f t="array" aca="1" ref="AD402" ca="1">IFERROR(SumCellsByColor($B402:$U402,AD$2), 0)</f>
        <v>0</v>
      </c>
      <c r="AE402" t="e" cm="1">
        <f t="array" aca="1" ref="AE402" ca="1">SumCellsByColor($B402:$U402,AE$2)</f>
        <v>#VALUE!</v>
      </c>
      <c r="AF402">
        <f t="shared" ca="1" si="50"/>
        <v>0.12658982664189503</v>
      </c>
      <c r="AG402">
        <f t="shared" ca="1" si="51"/>
        <v>0.77716159624441294</v>
      </c>
      <c r="AH402">
        <f t="shared" ca="1" si="52"/>
        <v>0.12658982664189503</v>
      </c>
      <c r="AI402">
        <f t="shared" ca="1" si="53"/>
        <v>0.77716159624441294</v>
      </c>
      <c r="AJ402">
        <f t="shared" ca="1" si="54"/>
        <v>0</v>
      </c>
      <c r="AK402">
        <f t="shared" si="55"/>
        <v>0</v>
      </c>
    </row>
    <row r="403" spans="1:37">
      <c r="A403" s="2" t="s">
        <v>537</v>
      </c>
      <c r="B403" s="3" t="s">
        <v>636</v>
      </c>
      <c r="C403" s="3">
        <v>6816515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>
        <v>6.66</v>
      </c>
      <c r="W403">
        <v>6816515</v>
      </c>
      <c r="X403">
        <f t="shared" si="48"/>
        <v>6816515</v>
      </c>
      <c r="Y403">
        <f t="shared" si="49"/>
        <v>0</v>
      </c>
      <c r="Z403" cm="1">
        <f t="array" aca="1" ref="Z403" ca="1">SumCellsByColor($B403:$U403,Z$2)</f>
        <v>6816515</v>
      </c>
      <c r="AA403" cm="1">
        <f t="array" aca="1" ref="AA403" ca="1">SumCellsByColor($B403:$U403,AA$2)</f>
        <v>0</v>
      </c>
      <c r="AB403" cm="1">
        <f t="array" aca="1" ref="AB403" ca="1">SumCellsByColor($B403:$U403,AB$2)</f>
        <v>0</v>
      </c>
      <c r="AC403" cm="1">
        <f t="array" aca="1" ref="AC403" ca="1">SumCellsByColor($B403:$U403,AC$2)</f>
        <v>0</v>
      </c>
      <c r="AD403" cm="1">
        <f t="array" aca="1" ref="AD403" ca="1">IFERROR(SumCellsByColor($B403:$U403,AD$2), 0)</f>
        <v>0</v>
      </c>
      <c r="AE403" t="e" cm="1">
        <f t="array" aca="1" ref="AE403" ca="1">SumCellsByColor($B403:$U403,AE$2)</f>
        <v>#VALUE!</v>
      </c>
      <c r="AF403">
        <f t="shared" ca="1" si="50"/>
        <v>0</v>
      </c>
      <c r="AG403">
        <f t="shared" ca="1" si="51"/>
        <v>1</v>
      </c>
      <c r="AH403">
        <f t="shared" ca="1" si="52"/>
        <v>0</v>
      </c>
      <c r="AI403">
        <f t="shared" ca="1" si="53"/>
        <v>1</v>
      </c>
      <c r="AJ403">
        <f t="shared" ca="1" si="54"/>
        <v>0</v>
      </c>
      <c r="AK403">
        <f t="shared" si="55"/>
        <v>0</v>
      </c>
    </row>
    <row r="404" spans="1:37">
      <c r="A404" s="2" t="s">
        <v>538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  <c r="H404" t="e">
        <v>#N/A</v>
      </c>
      <c r="I404" t="e">
        <v>#N/A</v>
      </c>
      <c r="J404" t="e">
        <v>#N/A</v>
      </c>
      <c r="K404" t="e">
        <v>#N/A</v>
      </c>
      <c r="L404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>
        <v>16.04</v>
      </c>
      <c r="W404">
        <v>6366600</v>
      </c>
      <c r="X404">
        <f t="shared" si="48"/>
        <v>0</v>
      </c>
      <c r="Y404">
        <f t="shared" si="49"/>
        <v>6366600</v>
      </c>
      <c r="Z404" cm="1">
        <f t="array" aca="1" ref="Z404" ca="1">SumCellsByColor($B404:$U404,Z$2)</f>
        <v>0</v>
      </c>
      <c r="AA404" cm="1">
        <f t="array" aca="1" ref="AA404" ca="1">SumCellsByColor($B404:$U404,AA$2)</f>
        <v>0</v>
      </c>
      <c r="AB404" cm="1">
        <f t="array" aca="1" ref="AB404" ca="1">SumCellsByColor($B404:$U404,AB$2)</f>
        <v>0</v>
      </c>
      <c r="AC404" cm="1">
        <f t="array" aca="1" ref="AC404" ca="1">SumCellsByColor($B404:$U404,AC$2)</f>
        <v>0</v>
      </c>
      <c r="AD404" cm="1">
        <f t="array" aca="1" ref="AD404" ca="1">IFERROR(SumCellsByColor($B404:$U404,AD$2), 0)</f>
        <v>0</v>
      </c>
      <c r="AE404" t="e" cm="1">
        <f t="array" aca="1" ref="AE404" ca="1">SumCellsByColor($B404:$U404,AE$2)</f>
        <v>#VALUE!</v>
      </c>
      <c r="AF404" t="e">
        <f t="shared" ca="1" si="50"/>
        <v>#DIV/0!</v>
      </c>
      <c r="AG404" t="e">
        <f t="shared" ca="1" si="51"/>
        <v>#DIV/0!</v>
      </c>
      <c r="AH404" t="e">
        <f t="shared" ca="1" si="52"/>
        <v>#DIV/0!</v>
      </c>
      <c r="AI404" t="e">
        <f t="shared" ca="1" si="53"/>
        <v>#DIV/0!</v>
      </c>
      <c r="AJ404" t="e">
        <f t="shared" ca="1" si="54"/>
        <v>#DIV/0!</v>
      </c>
      <c r="AK404">
        <f t="shared" si="55"/>
        <v>1</v>
      </c>
    </row>
    <row r="405" spans="1:37">
      <c r="A405" s="2" t="s">
        <v>539</v>
      </c>
      <c r="B405" s="3" t="s">
        <v>636</v>
      </c>
      <c r="C405" s="3">
        <v>33568800</v>
      </c>
      <c r="D405" t="e">
        <v>#N/A</v>
      </c>
      <c r="E405" t="e">
        <v>#N/A</v>
      </c>
      <c r="F405" t="s">
        <v>36</v>
      </c>
      <c r="G405">
        <v>4847200</v>
      </c>
      <c r="H405" t="e">
        <v>#N/A</v>
      </c>
      <c r="I405" t="e">
        <v>#N/A</v>
      </c>
      <c r="J405" t="e">
        <v>#N/A</v>
      </c>
      <c r="K405" t="e">
        <v>#N/A</v>
      </c>
      <c r="L405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>
        <v>4.09</v>
      </c>
      <c r="W405">
        <v>38416000</v>
      </c>
      <c r="X405">
        <f t="shared" si="48"/>
        <v>38416000</v>
      </c>
      <c r="Y405">
        <f t="shared" si="49"/>
        <v>0</v>
      </c>
      <c r="Z405" cm="1">
        <f t="array" aca="1" ref="Z405" ca="1">SumCellsByColor($B405:$U405,Z$2)</f>
        <v>33568800</v>
      </c>
      <c r="AA405" cm="1">
        <f t="array" aca="1" ref="AA405" ca="1">SumCellsByColor($B405:$U405,AA$2)</f>
        <v>0</v>
      </c>
      <c r="AB405" cm="1">
        <f t="array" aca="1" ref="AB405" ca="1">SumCellsByColor($B405:$U405,AB$2)</f>
        <v>0</v>
      </c>
      <c r="AC405" cm="1">
        <f t="array" aca="1" ref="AC405" ca="1">SumCellsByColor($B405:$U405,AC$2)</f>
        <v>0</v>
      </c>
      <c r="AD405" cm="1">
        <f t="array" aca="1" ref="AD405" ca="1">IFERROR(SumCellsByColor($B405:$U405,AD$2), 0)</f>
        <v>0</v>
      </c>
      <c r="AE405" t="e" cm="1">
        <f t="array" aca="1" ref="AE405" ca="1">SumCellsByColor($B405:$U405,AE$2)</f>
        <v>#VALUE!</v>
      </c>
      <c r="AF405">
        <f t="shared" ca="1" si="50"/>
        <v>0</v>
      </c>
      <c r="AG405">
        <f t="shared" ca="1" si="51"/>
        <v>0.87382340691378591</v>
      </c>
      <c r="AH405" t="str">
        <f t="shared" ca="1" si="52"/>
        <v>#N/A</v>
      </c>
      <c r="AI405">
        <f t="shared" ca="1" si="53"/>
        <v>0.87382340691378591</v>
      </c>
      <c r="AJ405">
        <f t="shared" ca="1" si="54"/>
        <v>1</v>
      </c>
      <c r="AK405">
        <f t="shared" si="55"/>
        <v>0</v>
      </c>
    </row>
    <row r="406" spans="1:37">
      <c r="A406" s="2" t="s">
        <v>540</v>
      </c>
      <c r="B406" s="3" t="s">
        <v>636</v>
      </c>
      <c r="C406" s="3">
        <v>1709911</v>
      </c>
      <c r="D406" t="e">
        <v>#N/A</v>
      </c>
      <c r="E406" t="e">
        <v>#N/A</v>
      </c>
      <c r="F406" s="5" t="s">
        <v>23</v>
      </c>
      <c r="G406" s="5">
        <v>683014</v>
      </c>
      <c r="H406" t="s">
        <v>47</v>
      </c>
      <c r="I406">
        <v>286660</v>
      </c>
      <c r="J406" t="s">
        <v>541</v>
      </c>
      <c r="K406">
        <v>235695</v>
      </c>
      <c r="L406" t="e">
        <v>#N/A</v>
      </c>
      <c r="M406" t="e">
        <v>#N/A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>
        <v>23.93</v>
      </c>
      <c r="W406">
        <v>2915280</v>
      </c>
      <c r="X406">
        <f t="shared" si="48"/>
        <v>2915280</v>
      </c>
      <c r="Y406">
        <f t="shared" si="49"/>
        <v>0</v>
      </c>
      <c r="Z406" cm="1">
        <f t="array" aca="1" ref="Z406" ca="1">SumCellsByColor($B406:$U406,Z$2)</f>
        <v>1709911</v>
      </c>
      <c r="AA406" cm="1">
        <f t="array" aca="1" ref="AA406" ca="1">SumCellsByColor($B406:$U406,AA$2)</f>
        <v>0</v>
      </c>
      <c r="AB406" cm="1">
        <f t="array" aca="1" ref="AB406" ca="1">SumCellsByColor($B406:$U406,AB$2)</f>
        <v>683014</v>
      </c>
      <c r="AC406" cm="1">
        <f t="array" aca="1" ref="AC406" ca="1">SumCellsByColor($B406:$U406,AC$2)</f>
        <v>0</v>
      </c>
      <c r="AD406" cm="1">
        <f t="array" aca="1" ref="AD406" ca="1">IFERROR(SumCellsByColor($B406:$U406,AD$2), 0)</f>
        <v>0</v>
      </c>
      <c r="AE406" t="e" cm="1">
        <f t="array" aca="1" ref="AE406" ca="1">SumCellsByColor($B406:$U406,AE$2)</f>
        <v>#VALUE!</v>
      </c>
      <c r="AF406">
        <f t="shared" ca="1" si="50"/>
        <v>0.23428761559781563</v>
      </c>
      <c r="AG406">
        <f t="shared" ca="1" si="51"/>
        <v>0.58653405504788558</v>
      </c>
      <c r="AH406">
        <f t="shared" ca="1" si="52"/>
        <v>0.23428761559781563</v>
      </c>
      <c r="AI406">
        <f t="shared" ca="1" si="53"/>
        <v>0.58653405504788558</v>
      </c>
      <c r="AJ406">
        <f t="shared" ca="1" si="54"/>
        <v>0</v>
      </c>
      <c r="AK406">
        <f t="shared" si="55"/>
        <v>0</v>
      </c>
    </row>
    <row r="407" spans="1:37">
      <c r="A407" s="2" t="s">
        <v>542</v>
      </c>
      <c r="B407" s="4" t="s">
        <v>334</v>
      </c>
      <c r="C407" s="4">
        <v>247009</v>
      </c>
      <c r="D407" t="e">
        <v>#N/A</v>
      </c>
      <c r="E407" t="e">
        <v>#N/A</v>
      </c>
      <c r="F407" s="5" t="s">
        <v>23</v>
      </c>
      <c r="G407" s="5">
        <v>43577</v>
      </c>
      <c r="H407" t="s">
        <v>41</v>
      </c>
      <c r="I407">
        <v>19271</v>
      </c>
      <c r="J407" t="s">
        <v>7</v>
      </c>
      <c r="K407">
        <v>0</v>
      </c>
      <c r="L407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>
        <v>16.07</v>
      </c>
      <c r="W407">
        <v>309857</v>
      </c>
      <c r="X407">
        <f t="shared" si="48"/>
        <v>309857</v>
      </c>
      <c r="Y407">
        <f t="shared" si="49"/>
        <v>0</v>
      </c>
      <c r="Z407" cm="1">
        <f t="array" aca="1" ref="Z407" ca="1">SumCellsByColor($B407:$U407,Z$2)</f>
        <v>0</v>
      </c>
      <c r="AA407" cm="1">
        <f t="array" aca="1" ref="AA407" ca="1">SumCellsByColor($B407:$U407,AA$2)</f>
        <v>247009</v>
      </c>
      <c r="AB407" cm="1">
        <f t="array" aca="1" ref="AB407" ca="1">SumCellsByColor($B407:$U407,AB$2)</f>
        <v>43577</v>
      </c>
      <c r="AC407" cm="1">
        <f t="array" aca="1" ref="AC407" ca="1">SumCellsByColor($B407:$U407,AC$2)</f>
        <v>0</v>
      </c>
      <c r="AD407" cm="1">
        <f t="array" aca="1" ref="AD407" ca="1">IFERROR(SumCellsByColor($B407:$U407,AD$2), 0)</f>
        <v>0</v>
      </c>
      <c r="AE407" t="e" cm="1">
        <f t="array" aca="1" ref="AE407" ca="1">SumCellsByColor($B407:$U407,AE$2)</f>
        <v>#VALUE!</v>
      </c>
      <c r="AF407">
        <f t="shared" ca="1" si="50"/>
        <v>0.14063584169471724</v>
      </c>
      <c r="AG407">
        <f t="shared" ca="1" si="51"/>
        <v>0</v>
      </c>
      <c r="AH407">
        <f t="shared" ca="1" si="52"/>
        <v>0.14063584169471724</v>
      </c>
      <c r="AI407">
        <f t="shared" ca="1" si="53"/>
        <v>0.79717095305253716</v>
      </c>
      <c r="AJ407">
        <f t="shared" ca="1" si="54"/>
        <v>0</v>
      </c>
      <c r="AK407">
        <f t="shared" si="55"/>
        <v>0</v>
      </c>
    </row>
    <row r="408" spans="1:37">
      <c r="A408" s="2" t="s">
        <v>543</v>
      </c>
      <c r="B408" s="4" t="s">
        <v>117</v>
      </c>
      <c r="C408" s="4">
        <v>1058234</v>
      </c>
      <c r="D408" t="e">
        <v>#N/A</v>
      </c>
      <c r="E408" t="e">
        <v>#N/A</v>
      </c>
      <c r="F408" t="s">
        <v>541</v>
      </c>
      <c r="G408">
        <v>608330</v>
      </c>
      <c r="H408" s="6" t="s">
        <v>59</v>
      </c>
      <c r="I408">
        <v>500998</v>
      </c>
      <c r="J408" t="s">
        <v>47</v>
      </c>
      <c r="K408">
        <v>138507</v>
      </c>
      <c r="L408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>
        <v>20.22</v>
      </c>
      <c r="W408">
        <v>2306069</v>
      </c>
      <c r="X408">
        <f t="shared" si="48"/>
        <v>2306069</v>
      </c>
      <c r="Y408">
        <f t="shared" si="49"/>
        <v>0</v>
      </c>
      <c r="Z408" cm="1">
        <f t="array" aca="1" ref="Z408" ca="1">SumCellsByColor($B408:$U408,Z$2)</f>
        <v>0</v>
      </c>
      <c r="AA408" cm="1">
        <f t="array" aca="1" ref="AA408" ca="1">SumCellsByColor($B408:$U408,AA$2)</f>
        <v>1058234</v>
      </c>
      <c r="AB408" cm="1">
        <f t="array" aca="1" ref="AB408" ca="1">SumCellsByColor($B408:$U408,AB$2)</f>
        <v>0</v>
      </c>
      <c r="AC408" cm="1">
        <f t="array" aca="1" ref="AC408" ca="1">SumCellsByColor($B408:$U408,AC$2)</f>
        <v>0</v>
      </c>
      <c r="AD408" cm="1">
        <f t="array" aca="1" ref="AD408" ca="1">IFERROR(SumCellsByColor($B408:$U408,AD$2), 0)</f>
        <v>0</v>
      </c>
      <c r="AE408" t="e" cm="1">
        <f t="array" aca="1" ref="AE408" ca="1">SumCellsByColor($B408:$U408,AE$2)</f>
        <v>#VALUE!</v>
      </c>
      <c r="AF408">
        <f t="shared" ca="1" si="50"/>
        <v>0</v>
      </c>
      <c r="AG408">
        <f t="shared" ca="1" si="51"/>
        <v>0</v>
      </c>
      <c r="AH408" t="str">
        <f t="shared" ca="1" si="52"/>
        <v>#N/A</v>
      </c>
      <c r="AI408">
        <f t="shared" ca="1" si="53"/>
        <v>0.45889086579803118</v>
      </c>
      <c r="AJ408">
        <f t="shared" ca="1" si="54"/>
        <v>1</v>
      </c>
      <c r="AK408">
        <f t="shared" si="55"/>
        <v>0</v>
      </c>
    </row>
    <row r="409" spans="1:37">
      <c r="A409" s="2" t="s">
        <v>544</v>
      </c>
      <c r="B409" s="3" t="s">
        <v>636</v>
      </c>
      <c r="C409" s="3">
        <v>4777000</v>
      </c>
      <c r="D409" t="e">
        <v>#N/A</v>
      </c>
      <c r="E409" t="e">
        <v>#N/A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>
        <v>19.61</v>
      </c>
      <c r="W409">
        <v>4777000</v>
      </c>
      <c r="X409">
        <f t="shared" si="48"/>
        <v>4777000</v>
      </c>
      <c r="Y409">
        <f t="shared" si="49"/>
        <v>0</v>
      </c>
      <c r="Z409" cm="1">
        <f t="array" aca="1" ref="Z409" ca="1">SumCellsByColor($B409:$U409,Z$2)</f>
        <v>4777000</v>
      </c>
      <c r="AA409" cm="1">
        <f t="array" aca="1" ref="AA409" ca="1">SumCellsByColor($B409:$U409,AA$2)</f>
        <v>0</v>
      </c>
      <c r="AB409" cm="1">
        <f t="array" aca="1" ref="AB409" ca="1">SumCellsByColor($B409:$U409,AB$2)</f>
        <v>0</v>
      </c>
      <c r="AC409" cm="1">
        <f t="array" aca="1" ref="AC409" ca="1">SumCellsByColor($B409:$U409,AC$2)</f>
        <v>0</v>
      </c>
      <c r="AD409" cm="1">
        <f t="array" aca="1" ref="AD409" ca="1">IFERROR(SumCellsByColor($B409:$U409,AD$2), 0)</f>
        <v>0</v>
      </c>
      <c r="AE409" t="e" cm="1">
        <f t="array" aca="1" ref="AE409" ca="1">SumCellsByColor($B409:$U409,AE$2)</f>
        <v>#VALUE!</v>
      </c>
      <c r="AF409">
        <f t="shared" ca="1" si="50"/>
        <v>0</v>
      </c>
      <c r="AG409">
        <f t="shared" ca="1" si="51"/>
        <v>1</v>
      </c>
      <c r="AH409">
        <f t="shared" ca="1" si="52"/>
        <v>0</v>
      </c>
      <c r="AI409">
        <f t="shared" ca="1" si="53"/>
        <v>1</v>
      </c>
      <c r="AJ409">
        <f t="shared" ca="1" si="54"/>
        <v>0</v>
      </c>
      <c r="AK409">
        <f t="shared" si="55"/>
        <v>0</v>
      </c>
    </row>
    <row r="410" spans="1:37">
      <c r="A410" s="2" t="s">
        <v>545</v>
      </c>
      <c r="B410" s="3" t="s">
        <v>636</v>
      </c>
      <c r="C410" s="3">
        <v>3589000</v>
      </c>
      <c r="D410" t="e">
        <v>#N/A</v>
      </c>
      <c r="E410" t="e">
        <v>#N/A</v>
      </c>
      <c r="F410" s="6" t="s">
        <v>546</v>
      </c>
      <c r="G410" s="6">
        <v>4040000</v>
      </c>
      <c r="H410" t="s">
        <v>700</v>
      </c>
      <c r="I410">
        <v>995000</v>
      </c>
      <c r="J410" t="s">
        <v>37</v>
      </c>
      <c r="K410">
        <v>884000</v>
      </c>
      <c r="L410" s="10" t="s">
        <v>299</v>
      </c>
      <c r="M410" s="10">
        <v>0</v>
      </c>
      <c r="N410" t="s">
        <v>697</v>
      </c>
      <c r="O410">
        <v>0</v>
      </c>
      <c r="P410" t="s">
        <v>30</v>
      </c>
      <c r="Q410">
        <v>0</v>
      </c>
      <c r="R410" t="e">
        <v>#N/A</v>
      </c>
      <c r="S410" t="e">
        <v>#N/A</v>
      </c>
      <c r="T410" t="e">
        <v>#N/A</v>
      </c>
      <c r="U410" t="e">
        <v>#N/A</v>
      </c>
      <c r="V410">
        <v>8.81</v>
      </c>
      <c r="W410">
        <v>9508000</v>
      </c>
      <c r="X410">
        <f t="shared" si="48"/>
        <v>9508000</v>
      </c>
      <c r="Y410">
        <f t="shared" si="49"/>
        <v>0</v>
      </c>
      <c r="Z410" cm="1">
        <f t="array" aca="1" ref="Z410" ca="1">SumCellsByColor($B410:$U410,Z$2)</f>
        <v>3589000</v>
      </c>
      <c r="AA410" cm="1">
        <f t="array" aca="1" ref="AA410" ca="1">SumCellsByColor($B410:$U410,AA$2)</f>
        <v>0</v>
      </c>
      <c r="AB410" cm="1">
        <f t="array" aca="1" ref="AB410" ca="1">SumCellsByColor($B410:$U410,AB$2)</f>
        <v>0</v>
      </c>
      <c r="AC410" cm="1">
        <f t="array" aca="1" ref="AC410" ca="1">SumCellsByColor($B410:$U410,AC$2)</f>
        <v>4040000</v>
      </c>
      <c r="AD410" cm="1">
        <f t="array" aca="1" ref="AD410" ca="1">IFERROR(SumCellsByColor($B410:$U410,AD$2), 0)</f>
        <v>0</v>
      </c>
      <c r="AE410" t="e" cm="1">
        <f t="array" aca="1" ref="AE410" ca="1">SumCellsByColor($B410:$U410,AE$2)</f>
        <v>#VALUE!</v>
      </c>
      <c r="AF410">
        <f t="shared" ca="1" si="50"/>
        <v>0</v>
      </c>
      <c r="AG410">
        <f t="shared" ca="1" si="51"/>
        <v>0.37747160286074882</v>
      </c>
      <c r="AH410">
        <f t="shared" ca="1" si="52"/>
        <v>0.42490534286916282</v>
      </c>
      <c r="AI410">
        <f t="shared" ca="1" si="53"/>
        <v>0.37747160286074882</v>
      </c>
      <c r="AJ410">
        <f t="shared" ca="1" si="54"/>
        <v>0</v>
      </c>
      <c r="AK410">
        <f t="shared" si="55"/>
        <v>0</v>
      </c>
    </row>
    <row r="411" spans="1:37">
      <c r="A411" s="2" t="s">
        <v>547</v>
      </c>
      <c r="B411" s="3" t="s">
        <v>636</v>
      </c>
      <c r="C411" s="3">
        <v>5151000</v>
      </c>
      <c r="D411" t="e">
        <v>#N/A</v>
      </c>
      <c r="E411" t="e">
        <v>#N/A</v>
      </c>
      <c r="F411" t="e">
        <v>#N/A</v>
      </c>
      <c r="G411" t="e">
        <v>#N/A</v>
      </c>
      <c r="H411" t="e">
        <v>#N/A</v>
      </c>
      <c r="I411" t="e">
        <v>#N/A</v>
      </c>
      <c r="J411" t="e">
        <v>#N/A</v>
      </c>
      <c r="K411" t="e">
        <v>#N/A</v>
      </c>
      <c r="L411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>
        <v>19.98</v>
      </c>
      <c r="W411">
        <v>5151000</v>
      </c>
      <c r="X411">
        <f t="shared" si="48"/>
        <v>5151000</v>
      </c>
      <c r="Y411">
        <f t="shared" si="49"/>
        <v>0</v>
      </c>
      <c r="Z411" cm="1">
        <f t="array" aca="1" ref="Z411" ca="1">SumCellsByColor($B411:$U411,Z$2)</f>
        <v>5151000</v>
      </c>
      <c r="AA411" cm="1">
        <f t="array" aca="1" ref="AA411" ca="1">SumCellsByColor($B411:$U411,AA$2)</f>
        <v>0</v>
      </c>
      <c r="AB411" cm="1">
        <f t="array" aca="1" ref="AB411" ca="1">SumCellsByColor($B411:$U411,AB$2)</f>
        <v>0</v>
      </c>
      <c r="AC411" cm="1">
        <f t="array" aca="1" ref="AC411" ca="1">SumCellsByColor($B411:$U411,AC$2)</f>
        <v>0</v>
      </c>
      <c r="AD411" cm="1">
        <f t="array" aca="1" ref="AD411" ca="1">IFERROR(SumCellsByColor($B411:$U411,AD$2), 0)</f>
        <v>0</v>
      </c>
      <c r="AE411" t="e" cm="1">
        <f t="array" aca="1" ref="AE411" ca="1">SumCellsByColor($B411:$U411,AE$2)</f>
        <v>#VALUE!</v>
      </c>
      <c r="AF411">
        <f t="shared" ca="1" si="50"/>
        <v>0</v>
      </c>
      <c r="AG411">
        <f t="shared" ca="1" si="51"/>
        <v>1</v>
      </c>
      <c r="AH411">
        <f t="shared" ca="1" si="52"/>
        <v>0</v>
      </c>
      <c r="AI411">
        <f t="shared" ca="1" si="53"/>
        <v>1</v>
      </c>
      <c r="AJ411">
        <f t="shared" ca="1" si="54"/>
        <v>0</v>
      </c>
      <c r="AK411">
        <f t="shared" si="55"/>
        <v>0</v>
      </c>
    </row>
    <row r="412" spans="1:37">
      <c r="A412" s="2" t="s">
        <v>548</v>
      </c>
      <c r="B412" s="3" t="s">
        <v>636</v>
      </c>
      <c r="C412" s="3">
        <v>1972900</v>
      </c>
      <c r="D412" t="e">
        <v>#N/A</v>
      </c>
      <c r="E412" t="e">
        <v>#N/A</v>
      </c>
      <c r="F412" s="5" t="s">
        <v>23</v>
      </c>
      <c r="G412" s="5">
        <v>1172700</v>
      </c>
      <c r="H412" t="s">
        <v>41</v>
      </c>
      <c r="I412">
        <v>502100</v>
      </c>
      <c r="J412" t="s">
        <v>37</v>
      </c>
      <c r="K412">
        <v>297100</v>
      </c>
      <c r="L412" t="s">
        <v>36</v>
      </c>
      <c r="M412">
        <v>140300</v>
      </c>
      <c r="N412" t="e">
        <v>#N/A</v>
      </c>
      <c r="O412" t="e">
        <v>#N/A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>
        <v>9.85</v>
      </c>
      <c r="W412">
        <v>4085100</v>
      </c>
      <c r="X412">
        <f t="shared" si="48"/>
        <v>4085100</v>
      </c>
      <c r="Y412">
        <f t="shared" si="49"/>
        <v>0</v>
      </c>
      <c r="Z412" cm="1">
        <f t="array" aca="1" ref="Z412" ca="1">SumCellsByColor($B412:$U412,Z$2)</f>
        <v>1972900</v>
      </c>
      <c r="AA412" cm="1">
        <f t="array" aca="1" ref="AA412" ca="1">SumCellsByColor($B412:$U412,AA$2)</f>
        <v>0</v>
      </c>
      <c r="AB412" cm="1">
        <f t="array" aca="1" ref="AB412" ca="1">SumCellsByColor($B412:$U412,AB$2)</f>
        <v>1172700</v>
      </c>
      <c r="AC412" cm="1">
        <f t="array" aca="1" ref="AC412" ca="1">SumCellsByColor($B412:$U412,AC$2)</f>
        <v>0</v>
      </c>
      <c r="AD412" cm="1">
        <f t="array" aca="1" ref="AD412" ca="1">IFERROR(SumCellsByColor($B412:$U412,AD$2), 0)</f>
        <v>0</v>
      </c>
      <c r="AE412" t="e" cm="1">
        <f t="array" aca="1" ref="AE412" ca="1">SumCellsByColor($B412:$U412,AE$2)</f>
        <v>#VALUE!</v>
      </c>
      <c r="AF412">
        <f t="shared" ca="1" si="50"/>
        <v>0.28706763604318131</v>
      </c>
      <c r="AG412">
        <f t="shared" ca="1" si="51"/>
        <v>0.48295023377640695</v>
      </c>
      <c r="AH412">
        <f t="shared" ca="1" si="52"/>
        <v>0.28706763604318131</v>
      </c>
      <c r="AI412">
        <f t="shared" ca="1" si="53"/>
        <v>0.48295023377640695</v>
      </c>
      <c r="AJ412">
        <f t="shared" ca="1" si="54"/>
        <v>0</v>
      </c>
      <c r="AK412">
        <f t="shared" si="55"/>
        <v>0</v>
      </c>
    </row>
    <row r="413" spans="1:37">
      <c r="A413" s="2" t="s">
        <v>549</v>
      </c>
      <c r="B413" s="3" t="s">
        <v>636</v>
      </c>
      <c r="C413" s="3">
        <v>10382000</v>
      </c>
      <c r="D413" t="e">
        <v>#N/A</v>
      </c>
      <c r="E413" t="e">
        <v>#N/A</v>
      </c>
      <c r="F413" t="s">
        <v>37</v>
      </c>
      <c r="G413">
        <v>658000</v>
      </c>
      <c r="H413" s="5" t="s">
        <v>23</v>
      </c>
      <c r="I413" s="5">
        <v>639000</v>
      </c>
      <c r="J413" t="s">
        <v>36</v>
      </c>
      <c r="K413">
        <v>33000</v>
      </c>
      <c r="L413" t="s">
        <v>58</v>
      </c>
      <c r="M413">
        <v>25000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>
        <v>10.33</v>
      </c>
      <c r="W413">
        <v>11737000</v>
      </c>
      <c r="X413">
        <f t="shared" si="48"/>
        <v>11737000</v>
      </c>
      <c r="Y413">
        <f t="shared" si="49"/>
        <v>0</v>
      </c>
      <c r="Z413" cm="1">
        <f t="array" aca="1" ref="Z413" ca="1">SumCellsByColor($B413:$U413,Z$2)</f>
        <v>10382000</v>
      </c>
      <c r="AA413" cm="1">
        <f t="array" aca="1" ref="AA413" ca="1">SumCellsByColor($B413:$U413,AA$2)</f>
        <v>0</v>
      </c>
      <c r="AB413" cm="1">
        <f t="array" aca="1" ref="AB413" ca="1">SumCellsByColor($B413:$U413,AB$2)</f>
        <v>639000</v>
      </c>
      <c r="AC413" cm="1">
        <f t="array" aca="1" ref="AC413" ca="1">SumCellsByColor($B413:$U413,AC$2)</f>
        <v>0</v>
      </c>
      <c r="AD413" cm="1">
        <f t="array" aca="1" ref="AD413" ca="1">IFERROR(SumCellsByColor($B413:$U413,AD$2), 0)</f>
        <v>0</v>
      </c>
      <c r="AE413" t="e" cm="1">
        <f t="array" aca="1" ref="AE413" ca="1">SumCellsByColor($B413:$U413,AE$2)</f>
        <v>#VALUE!</v>
      </c>
      <c r="AF413">
        <f t="shared" ca="1" si="50"/>
        <v>5.4443213768424641E-2</v>
      </c>
      <c r="AG413">
        <f t="shared" ca="1" si="51"/>
        <v>0.88455312260373176</v>
      </c>
      <c r="AH413">
        <f t="shared" ca="1" si="52"/>
        <v>5.4443213768424641E-2</v>
      </c>
      <c r="AI413">
        <f t="shared" ca="1" si="53"/>
        <v>0.88455312260373176</v>
      </c>
      <c r="AJ413">
        <f t="shared" ca="1" si="54"/>
        <v>0</v>
      </c>
      <c r="AK413">
        <f t="shared" si="55"/>
        <v>0</v>
      </c>
    </row>
    <row r="414" spans="1:37">
      <c r="A414" s="2" t="s">
        <v>550</v>
      </c>
      <c r="B414" s="3" t="s">
        <v>636</v>
      </c>
      <c r="C414" s="3">
        <v>6443872</v>
      </c>
      <c r="D414" t="e">
        <v>#N/A</v>
      </c>
      <c r="E414" t="e">
        <v>#N/A</v>
      </c>
      <c r="F414" t="s">
        <v>7</v>
      </c>
      <c r="G414">
        <v>746789</v>
      </c>
      <c r="H414" t="e">
        <v>#N/A</v>
      </c>
      <c r="I414" t="e">
        <v>#N/A</v>
      </c>
      <c r="J414" t="e">
        <v>#N/A</v>
      </c>
      <c r="K414" t="e">
        <v>#N/A</v>
      </c>
      <c r="L414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>
        <v>10</v>
      </c>
      <c r="W414">
        <v>7192361</v>
      </c>
      <c r="X414">
        <f t="shared" si="48"/>
        <v>7190661</v>
      </c>
      <c r="Y414">
        <f t="shared" si="49"/>
        <v>1700</v>
      </c>
      <c r="Z414" cm="1">
        <f t="array" aca="1" ref="Z414" ca="1">SumCellsByColor($B414:$U414,Z$2)</f>
        <v>6443872</v>
      </c>
      <c r="AA414" cm="1">
        <f t="array" aca="1" ref="AA414" ca="1">SumCellsByColor($B414:$U414,AA$2)</f>
        <v>0</v>
      </c>
      <c r="AB414" cm="1">
        <f t="array" aca="1" ref="AB414" ca="1">SumCellsByColor($B414:$U414,AB$2)</f>
        <v>0</v>
      </c>
      <c r="AC414" cm="1">
        <f t="array" aca="1" ref="AC414" ca="1">SumCellsByColor($B414:$U414,AC$2)</f>
        <v>0</v>
      </c>
      <c r="AD414" cm="1">
        <f t="array" aca="1" ref="AD414" ca="1">IFERROR(SumCellsByColor($B414:$U414,AD$2), 0)</f>
        <v>0</v>
      </c>
      <c r="AE414" t="e" cm="1">
        <f t="array" aca="1" ref="AE414" ca="1">SumCellsByColor($B414:$U414,AE$2)</f>
        <v>#VALUE!</v>
      </c>
      <c r="AF414">
        <f t="shared" ca="1" si="50"/>
        <v>0</v>
      </c>
      <c r="AG414">
        <f t="shared" ca="1" si="51"/>
        <v>0.89614459644252453</v>
      </c>
      <c r="AH414" t="str">
        <f t="shared" ca="1" si="52"/>
        <v>#N/A</v>
      </c>
      <c r="AI414">
        <f t="shared" ca="1" si="53"/>
        <v>0.89614459644252453</v>
      </c>
      <c r="AJ414">
        <f t="shared" ca="1" si="54"/>
        <v>1</v>
      </c>
      <c r="AK414">
        <f t="shared" si="55"/>
        <v>0</v>
      </c>
    </row>
    <row r="415" spans="1:37">
      <c r="A415" s="2" t="s">
        <v>551</v>
      </c>
      <c r="B415" s="3" t="s">
        <v>636</v>
      </c>
      <c r="C415" s="3">
        <v>681800</v>
      </c>
      <c r="D415" t="e">
        <v>#N/A</v>
      </c>
      <c r="E415" t="e">
        <v>#N/A</v>
      </c>
      <c r="F415" t="s">
        <v>96</v>
      </c>
      <c r="G415">
        <v>800100</v>
      </c>
      <c r="H415" s="10" t="s">
        <v>33</v>
      </c>
      <c r="I415" s="10">
        <v>184600</v>
      </c>
      <c r="J415" t="e">
        <v>#N/A</v>
      </c>
      <c r="K415" t="e">
        <v>#N/A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>
        <v>18.88</v>
      </c>
      <c r="W415">
        <v>1666500</v>
      </c>
      <c r="X415">
        <f t="shared" si="48"/>
        <v>1666500</v>
      </c>
      <c r="Y415">
        <f t="shared" si="49"/>
        <v>0</v>
      </c>
      <c r="Z415" cm="1">
        <f t="array" aca="1" ref="Z415" ca="1">SumCellsByColor($B415:$U415,Z$2)</f>
        <v>681800</v>
      </c>
      <c r="AA415" cm="1">
        <f t="array" aca="1" ref="AA415" ca="1">SumCellsByColor($B415:$U415,AA$2)</f>
        <v>0</v>
      </c>
      <c r="AB415" cm="1">
        <f t="array" aca="1" ref="AB415" ca="1">SumCellsByColor($B415:$U415,AB$2)</f>
        <v>0</v>
      </c>
      <c r="AC415" cm="1">
        <f t="array" aca="1" ref="AC415" ca="1">SumCellsByColor($B415:$U415,AC$2)</f>
        <v>0</v>
      </c>
      <c r="AD415" cm="1">
        <f t="array" aca="1" ref="AD415" ca="1">IFERROR(SumCellsByColor($B415:$U415,AD$2), 0)</f>
        <v>184600</v>
      </c>
      <c r="AE415" t="e" cm="1">
        <f t="array" aca="1" ref="AE415" ca="1">SumCellsByColor($B415:$U415,AE$2)</f>
        <v>#VALUE!</v>
      </c>
      <c r="AF415">
        <f t="shared" ca="1" si="50"/>
        <v>0.11077107710771077</v>
      </c>
      <c r="AG415">
        <f t="shared" ca="1" si="51"/>
        <v>0.4091209120912091</v>
      </c>
      <c r="AH415">
        <f t="shared" ca="1" si="52"/>
        <v>0.11077107710771077</v>
      </c>
      <c r="AI415">
        <f t="shared" ca="1" si="53"/>
        <v>0.4091209120912091</v>
      </c>
      <c r="AJ415">
        <f t="shared" ca="1" si="54"/>
        <v>0</v>
      </c>
      <c r="AK415">
        <f t="shared" si="55"/>
        <v>0</v>
      </c>
    </row>
    <row r="416" spans="1:37">
      <c r="A416" s="2" t="s">
        <v>552</v>
      </c>
      <c r="B416" s="3" t="s">
        <v>636</v>
      </c>
      <c r="C416" s="3">
        <v>3166853</v>
      </c>
      <c r="D416" t="e">
        <v>#N/A</v>
      </c>
      <c r="E416" t="e">
        <v>#N/A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>
        <v>39.96</v>
      </c>
      <c r="W416">
        <v>3166853</v>
      </c>
      <c r="X416">
        <f t="shared" si="48"/>
        <v>3166853</v>
      </c>
      <c r="Y416">
        <f t="shared" si="49"/>
        <v>0</v>
      </c>
      <c r="Z416" cm="1">
        <f t="array" aca="1" ref="Z416" ca="1">SumCellsByColor($B416:$U416,Z$2)</f>
        <v>3166853</v>
      </c>
      <c r="AA416" cm="1">
        <f t="array" aca="1" ref="AA416" ca="1">SumCellsByColor($B416:$U416,AA$2)</f>
        <v>0</v>
      </c>
      <c r="AB416" cm="1">
        <f t="array" aca="1" ref="AB416" ca="1">SumCellsByColor($B416:$U416,AB$2)</f>
        <v>0</v>
      </c>
      <c r="AC416" cm="1">
        <f t="array" aca="1" ref="AC416" ca="1">SumCellsByColor($B416:$U416,AC$2)</f>
        <v>0</v>
      </c>
      <c r="AD416" cm="1">
        <f t="array" aca="1" ref="AD416" ca="1">IFERROR(SumCellsByColor($B416:$U416,AD$2), 0)</f>
        <v>0</v>
      </c>
      <c r="AE416" t="e" cm="1">
        <f t="array" aca="1" ref="AE416" ca="1">SumCellsByColor($B416:$U416,AE$2)</f>
        <v>#VALUE!</v>
      </c>
      <c r="AF416">
        <f t="shared" ca="1" si="50"/>
        <v>0</v>
      </c>
      <c r="AG416">
        <f t="shared" ca="1" si="51"/>
        <v>1</v>
      </c>
      <c r="AH416">
        <f t="shared" ca="1" si="52"/>
        <v>0</v>
      </c>
      <c r="AI416">
        <f t="shared" ca="1" si="53"/>
        <v>1</v>
      </c>
      <c r="AJ416">
        <f t="shared" ca="1" si="54"/>
        <v>0</v>
      </c>
      <c r="AK416">
        <f t="shared" si="55"/>
        <v>0</v>
      </c>
    </row>
    <row r="417" spans="1:37">
      <c r="A417" s="2" t="s">
        <v>553</v>
      </c>
      <c r="B417" s="3" t="s">
        <v>639</v>
      </c>
      <c r="C417" s="3">
        <v>1677863</v>
      </c>
      <c r="D417" t="e">
        <v>#N/A</v>
      </c>
      <c r="E417" t="e">
        <v>#N/A</v>
      </c>
      <c r="F417" t="s">
        <v>36</v>
      </c>
      <c r="G417">
        <v>338798</v>
      </c>
      <c r="H417" t="s">
        <v>63</v>
      </c>
      <c r="I417">
        <v>27216</v>
      </c>
      <c r="J417" t="e">
        <v>#N/A</v>
      </c>
      <c r="K417" t="e">
        <v>#N/A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>
        <v>8.65</v>
      </c>
      <c r="W417">
        <v>2043877</v>
      </c>
      <c r="X417">
        <f t="shared" si="48"/>
        <v>2043877</v>
      </c>
      <c r="Y417">
        <f t="shared" si="49"/>
        <v>0</v>
      </c>
      <c r="Z417" cm="1">
        <f t="array" aca="1" ref="Z417" ca="1">SumCellsByColor($B417:$U417,Z$2)</f>
        <v>1677863</v>
      </c>
      <c r="AA417" cm="1">
        <f t="array" aca="1" ref="AA417" ca="1">SumCellsByColor($B417:$U417,AA$2)</f>
        <v>0</v>
      </c>
      <c r="AB417" cm="1">
        <f t="array" aca="1" ref="AB417" ca="1">SumCellsByColor($B417:$U417,AB$2)</f>
        <v>0</v>
      </c>
      <c r="AC417" cm="1">
        <f t="array" aca="1" ref="AC417" ca="1">SumCellsByColor($B417:$U417,AC$2)</f>
        <v>0</v>
      </c>
      <c r="AD417" cm="1">
        <f t="array" aca="1" ref="AD417" ca="1">IFERROR(SumCellsByColor($B417:$U417,AD$2), 0)</f>
        <v>0</v>
      </c>
      <c r="AE417" t="e" cm="1">
        <f t="array" aca="1" ref="AE417" ca="1">SumCellsByColor($B417:$U417,AE$2)</f>
        <v>#VALUE!</v>
      </c>
      <c r="AF417">
        <f t="shared" ca="1" si="50"/>
        <v>0</v>
      </c>
      <c r="AG417">
        <f t="shared" ca="1" si="51"/>
        <v>0.82092170908523365</v>
      </c>
      <c r="AH417" t="str">
        <f t="shared" ca="1" si="52"/>
        <v>#N/A</v>
      </c>
      <c r="AI417">
        <f t="shared" ca="1" si="53"/>
        <v>0.82092170908523365</v>
      </c>
      <c r="AJ417">
        <f t="shared" ca="1" si="54"/>
        <v>1</v>
      </c>
      <c r="AK417">
        <f t="shared" si="55"/>
        <v>0</v>
      </c>
    </row>
    <row r="418" spans="1:37">
      <c r="A418" s="2" t="s">
        <v>554</v>
      </c>
      <c r="B418" s="3" t="s">
        <v>636</v>
      </c>
      <c r="C418" s="3">
        <v>1343200</v>
      </c>
      <c r="D418" t="e">
        <v>#N/A</v>
      </c>
      <c r="E418" t="e">
        <v>#N/A</v>
      </c>
      <c r="F418" s="5" t="s">
        <v>23</v>
      </c>
      <c r="G418" s="5">
        <v>698900</v>
      </c>
      <c r="H418" s="10" t="s">
        <v>748</v>
      </c>
      <c r="I418" s="10">
        <v>0</v>
      </c>
      <c r="J418" s="10" t="s">
        <v>784</v>
      </c>
      <c r="K418" s="10">
        <v>0</v>
      </c>
      <c r="L418" t="s">
        <v>279</v>
      </c>
      <c r="M418">
        <v>320100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>
        <v>6.71</v>
      </c>
      <c r="W418">
        <v>2362200</v>
      </c>
      <c r="X418">
        <f t="shared" si="48"/>
        <v>2362200</v>
      </c>
      <c r="Y418">
        <f t="shared" si="49"/>
        <v>0</v>
      </c>
      <c r="Z418" cm="1">
        <f t="array" aca="1" ref="Z418" ca="1">SumCellsByColor($B418:$U418,Z$2)</f>
        <v>1343200</v>
      </c>
      <c r="AA418" cm="1">
        <f t="array" aca="1" ref="AA418" ca="1">SumCellsByColor($B418:$U418,AA$2)</f>
        <v>0</v>
      </c>
      <c r="AB418" cm="1">
        <f t="array" aca="1" ref="AB418" ca="1">SumCellsByColor($B418:$U418,AB$2)</f>
        <v>698900</v>
      </c>
      <c r="AC418" cm="1">
        <f t="array" aca="1" ref="AC418" ca="1">SumCellsByColor($B418:$U418,AC$2)</f>
        <v>0</v>
      </c>
      <c r="AD418" cm="1">
        <f t="array" aca="1" ref="AD418" ca="1">IFERROR(SumCellsByColor($B418:$U418,AD$2), 0)</f>
        <v>0</v>
      </c>
      <c r="AE418" t="e" cm="1">
        <f t="array" aca="1" ref="AE418" ca="1">SumCellsByColor($B418:$U418,AE$2)</f>
        <v>#VALUE!</v>
      </c>
      <c r="AF418">
        <f t="shared" ca="1" si="50"/>
        <v>0.29586825840318348</v>
      </c>
      <c r="AG418">
        <f t="shared" ca="1" si="51"/>
        <v>0.56862247057827453</v>
      </c>
      <c r="AH418">
        <f t="shared" ca="1" si="52"/>
        <v>0.29586825840318348</v>
      </c>
      <c r="AI418">
        <f t="shared" ca="1" si="53"/>
        <v>0.56862247057827453</v>
      </c>
      <c r="AJ418">
        <f t="shared" ca="1" si="54"/>
        <v>0</v>
      </c>
      <c r="AK418">
        <f t="shared" si="55"/>
        <v>0</v>
      </c>
    </row>
    <row r="419" spans="1:37">
      <c r="A419" s="2" t="s">
        <v>555</v>
      </c>
      <c r="B419" s="3" t="s">
        <v>636</v>
      </c>
      <c r="C419" s="3">
        <v>13554000</v>
      </c>
      <c r="D419" t="e">
        <v>#N/A</v>
      </c>
      <c r="E419" t="e">
        <v>#N/A</v>
      </c>
      <c r="F419" t="e">
        <v>#N/A</v>
      </c>
      <c r="G419" t="e">
        <v>#N/A</v>
      </c>
      <c r="H419" t="e">
        <v>#N/A</v>
      </c>
      <c r="I419" t="e">
        <v>#N/A</v>
      </c>
      <c r="J419" t="e">
        <v>#N/A</v>
      </c>
      <c r="K419" t="e">
        <v>#N/A</v>
      </c>
      <c r="L419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>
        <v>26.07</v>
      </c>
      <c r="W419">
        <v>13554000</v>
      </c>
      <c r="X419">
        <f t="shared" si="48"/>
        <v>13554000</v>
      </c>
      <c r="Y419">
        <f t="shared" si="49"/>
        <v>0</v>
      </c>
      <c r="Z419" cm="1">
        <f t="array" aca="1" ref="Z419" ca="1">SumCellsByColor($B419:$U419,Z$2)</f>
        <v>13554000</v>
      </c>
      <c r="AA419" cm="1">
        <f t="array" aca="1" ref="AA419" ca="1">SumCellsByColor($B419:$U419,AA$2)</f>
        <v>0</v>
      </c>
      <c r="AB419" cm="1">
        <f t="array" aca="1" ref="AB419" ca="1">SumCellsByColor($B419:$U419,AB$2)</f>
        <v>0</v>
      </c>
      <c r="AC419" cm="1">
        <f t="array" aca="1" ref="AC419" ca="1">SumCellsByColor($B419:$U419,AC$2)</f>
        <v>0</v>
      </c>
      <c r="AD419" cm="1">
        <f t="array" aca="1" ref="AD419" ca="1">IFERROR(SumCellsByColor($B419:$U419,AD$2), 0)</f>
        <v>0</v>
      </c>
      <c r="AE419" t="e" cm="1">
        <f t="array" aca="1" ref="AE419" ca="1">SumCellsByColor($B419:$U419,AE$2)</f>
        <v>#VALUE!</v>
      </c>
      <c r="AF419">
        <f t="shared" ca="1" si="50"/>
        <v>0</v>
      </c>
      <c r="AG419">
        <f t="shared" ca="1" si="51"/>
        <v>1</v>
      </c>
      <c r="AH419">
        <f t="shared" ca="1" si="52"/>
        <v>0</v>
      </c>
      <c r="AI419">
        <f t="shared" ca="1" si="53"/>
        <v>1</v>
      </c>
      <c r="AJ419">
        <f t="shared" ca="1" si="54"/>
        <v>0</v>
      </c>
      <c r="AK419">
        <f t="shared" si="55"/>
        <v>0</v>
      </c>
    </row>
    <row r="420" spans="1:37">
      <c r="A420" s="2" t="s">
        <v>556</v>
      </c>
      <c r="B420" s="3" t="s">
        <v>636</v>
      </c>
      <c r="C420" s="3">
        <v>7584000</v>
      </c>
      <c r="D420" t="e">
        <v>#N/A</v>
      </c>
      <c r="E420" t="e">
        <v>#N/A</v>
      </c>
      <c r="F420" t="e">
        <v>#N/A</v>
      </c>
      <c r="G420" t="e">
        <v>#N/A</v>
      </c>
      <c r="H420" t="e">
        <v>#N/A</v>
      </c>
      <c r="I420" t="e">
        <v>#N/A</v>
      </c>
      <c r="J420" t="e">
        <v>#N/A</v>
      </c>
      <c r="K420" t="e">
        <v>#N/A</v>
      </c>
      <c r="L420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>
        <v>18.09</v>
      </c>
      <c r="W420">
        <v>7584000</v>
      </c>
      <c r="X420">
        <f t="shared" si="48"/>
        <v>7584000</v>
      </c>
      <c r="Y420">
        <f t="shared" si="49"/>
        <v>0</v>
      </c>
      <c r="Z420" cm="1">
        <f t="array" aca="1" ref="Z420" ca="1">SumCellsByColor($B420:$U420,Z$2)</f>
        <v>7584000</v>
      </c>
      <c r="AA420" cm="1">
        <f t="array" aca="1" ref="AA420" ca="1">SumCellsByColor($B420:$U420,AA$2)</f>
        <v>0</v>
      </c>
      <c r="AB420" cm="1">
        <f t="array" aca="1" ref="AB420" ca="1">SumCellsByColor($B420:$U420,AB$2)</f>
        <v>0</v>
      </c>
      <c r="AC420" cm="1">
        <f t="array" aca="1" ref="AC420" ca="1">SumCellsByColor($B420:$U420,AC$2)</f>
        <v>0</v>
      </c>
      <c r="AD420" cm="1">
        <f t="array" aca="1" ref="AD420" ca="1">IFERROR(SumCellsByColor($B420:$U420,AD$2), 0)</f>
        <v>0</v>
      </c>
      <c r="AE420" t="e" cm="1">
        <f t="array" aca="1" ref="AE420" ca="1">SumCellsByColor($B420:$U420,AE$2)</f>
        <v>#VALUE!</v>
      </c>
      <c r="AF420">
        <f t="shared" ca="1" si="50"/>
        <v>0</v>
      </c>
      <c r="AG420">
        <f t="shared" ca="1" si="51"/>
        <v>1</v>
      </c>
      <c r="AH420">
        <f t="shared" ca="1" si="52"/>
        <v>0</v>
      </c>
      <c r="AI420">
        <f t="shared" ca="1" si="53"/>
        <v>1</v>
      </c>
      <c r="AJ420">
        <f t="shared" ca="1" si="54"/>
        <v>0</v>
      </c>
      <c r="AK420">
        <f t="shared" si="55"/>
        <v>0</v>
      </c>
    </row>
    <row r="421" spans="1:37">
      <c r="A421" s="2" t="s">
        <v>557</v>
      </c>
      <c r="B421" s="3" t="s">
        <v>636</v>
      </c>
      <c r="C421" s="3">
        <v>6706000</v>
      </c>
      <c r="D421" t="e">
        <v>#N/A</v>
      </c>
      <c r="E421" t="e">
        <v>#N/A</v>
      </c>
      <c r="F421" t="s">
        <v>36</v>
      </c>
      <c r="G421">
        <v>2710000</v>
      </c>
      <c r="H421" t="s">
        <v>63</v>
      </c>
      <c r="I421">
        <v>38000</v>
      </c>
      <c r="J421" t="e">
        <v>#N/A</v>
      </c>
      <c r="K421" t="e">
        <v>#N/A</v>
      </c>
      <c r="L421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>
        <v>-1.03</v>
      </c>
      <c r="W421">
        <v>9454000</v>
      </c>
      <c r="X421">
        <f t="shared" si="48"/>
        <v>9454000</v>
      </c>
      <c r="Y421">
        <f t="shared" si="49"/>
        <v>0</v>
      </c>
      <c r="Z421" cm="1">
        <f t="array" aca="1" ref="Z421" ca="1">SumCellsByColor($B421:$U421,Z$2)</f>
        <v>6706000</v>
      </c>
      <c r="AA421" cm="1">
        <f t="array" aca="1" ref="AA421" ca="1">SumCellsByColor($B421:$U421,AA$2)</f>
        <v>0</v>
      </c>
      <c r="AB421" cm="1">
        <f t="array" aca="1" ref="AB421" ca="1">SumCellsByColor($B421:$U421,AB$2)</f>
        <v>0</v>
      </c>
      <c r="AC421" cm="1">
        <f t="array" aca="1" ref="AC421" ca="1">SumCellsByColor($B421:$U421,AC$2)</f>
        <v>0</v>
      </c>
      <c r="AD421" cm="1">
        <f t="array" aca="1" ref="AD421" ca="1">IFERROR(SumCellsByColor($B421:$U421,AD$2), 0)</f>
        <v>0</v>
      </c>
      <c r="AE421" t="e" cm="1">
        <f t="array" aca="1" ref="AE421" ca="1">SumCellsByColor($B421:$U421,AE$2)</f>
        <v>#VALUE!</v>
      </c>
      <c r="AF421">
        <f t="shared" ca="1" si="50"/>
        <v>0</v>
      </c>
      <c r="AG421">
        <f t="shared" ca="1" si="51"/>
        <v>0.70932938438756077</v>
      </c>
      <c r="AH421" t="str">
        <f t="shared" ca="1" si="52"/>
        <v>#N/A</v>
      </c>
      <c r="AI421">
        <f t="shared" ca="1" si="53"/>
        <v>0.70932938438756077</v>
      </c>
      <c r="AJ421">
        <f t="shared" ca="1" si="54"/>
        <v>1</v>
      </c>
      <c r="AK421">
        <f t="shared" si="55"/>
        <v>0</v>
      </c>
    </row>
    <row r="422" spans="1:37">
      <c r="A422" s="2" t="s">
        <v>558</v>
      </c>
      <c r="B422" s="3" t="s">
        <v>636</v>
      </c>
      <c r="C422" s="3">
        <v>34680000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>
        <v>28.12</v>
      </c>
      <c r="W422">
        <v>34680000</v>
      </c>
      <c r="X422">
        <f t="shared" si="48"/>
        <v>34680000</v>
      </c>
      <c r="Y422">
        <f t="shared" si="49"/>
        <v>0</v>
      </c>
      <c r="Z422" cm="1">
        <f t="array" aca="1" ref="Z422" ca="1">SumCellsByColor($B422:$U422,Z$2)</f>
        <v>34680000</v>
      </c>
      <c r="AA422" cm="1">
        <f t="array" aca="1" ref="AA422" ca="1">SumCellsByColor($B422:$U422,AA$2)</f>
        <v>0</v>
      </c>
      <c r="AB422" cm="1">
        <f t="array" aca="1" ref="AB422" ca="1">SumCellsByColor($B422:$U422,AB$2)</f>
        <v>0</v>
      </c>
      <c r="AC422" cm="1">
        <f t="array" aca="1" ref="AC422" ca="1">SumCellsByColor($B422:$U422,AC$2)</f>
        <v>0</v>
      </c>
      <c r="AD422" cm="1">
        <f t="array" aca="1" ref="AD422" ca="1">IFERROR(SumCellsByColor($B422:$U422,AD$2), 0)</f>
        <v>0</v>
      </c>
      <c r="AE422" t="e" cm="1">
        <f t="array" aca="1" ref="AE422" ca="1">SumCellsByColor($B422:$U422,AE$2)</f>
        <v>#VALUE!</v>
      </c>
      <c r="AF422">
        <f t="shared" ca="1" si="50"/>
        <v>0</v>
      </c>
      <c r="AG422">
        <f t="shared" ca="1" si="51"/>
        <v>1</v>
      </c>
      <c r="AH422">
        <f t="shared" ca="1" si="52"/>
        <v>0</v>
      </c>
      <c r="AI422">
        <f t="shared" ca="1" si="53"/>
        <v>1</v>
      </c>
      <c r="AJ422">
        <f t="shared" ca="1" si="54"/>
        <v>0</v>
      </c>
      <c r="AK422">
        <f t="shared" si="55"/>
        <v>0</v>
      </c>
    </row>
    <row r="423" spans="1:37">
      <c r="A423" s="2" t="s">
        <v>559</v>
      </c>
      <c r="B423" s="3" t="s">
        <v>636</v>
      </c>
      <c r="C423" s="3">
        <v>2277100</v>
      </c>
      <c r="D423" t="e">
        <v>#N/A</v>
      </c>
      <c r="E423" t="e">
        <v>#N/A</v>
      </c>
      <c r="F423" s="5" t="s">
        <v>23</v>
      </c>
      <c r="G423" s="5">
        <v>558400</v>
      </c>
      <c r="H423" t="s">
        <v>239</v>
      </c>
      <c r="I423">
        <v>263000</v>
      </c>
      <c r="J423" t="s">
        <v>58</v>
      </c>
      <c r="K423">
        <v>186800</v>
      </c>
      <c r="L423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>
        <v>12.67</v>
      </c>
      <c r="W423">
        <v>3285300</v>
      </c>
      <c r="X423">
        <f t="shared" si="48"/>
        <v>3285300</v>
      </c>
      <c r="Y423">
        <f t="shared" si="49"/>
        <v>0</v>
      </c>
      <c r="Z423" cm="1">
        <f t="array" aca="1" ref="Z423" ca="1">SumCellsByColor($B423:$U423,Z$2)</f>
        <v>2277100</v>
      </c>
      <c r="AA423" cm="1">
        <f t="array" aca="1" ref="AA423" ca="1">SumCellsByColor($B423:$U423,AA$2)</f>
        <v>0</v>
      </c>
      <c r="AB423" cm="1">
        <f t="array" aca="1" ref="AB423" ca="1">SumCellsByColor($B423:$U423,AB$2)</f>
        <v>558400</v>
      </c>
      <c r="AC423" cm="1">
        <f t="array" aca="1" ref="AC423" ca="1">SumCellsByColor($B423:$U423,AC$2)</f>
        <v>0</v>
      </c>
      <c r="AD423" cm="1">
        <f t="array" aca="1" ref="AD423" ca="1">IFERROR(SumCellsByColor($B423:$U423,AD$2), 0)</f>
        <v>0</v>
      </c>
      <c r="AE423" t="e" cm="1">
        <f t="array" aca="1" ref="AE423" ca="1">SumCellsByColor($B423:$U423,AE$2)</f>
        <v>#VALUE!</v>
      </c>
      <c r="AF423">
        <f t="shared" ca="1" si="50"/>
        <v>0.16996925699327306</v>
      </c>
      <c r="AG423">
        <f t="shared" ca="1" si="51"/>
        <v>0.69311782790003962</v>
      </c>
      <c r="AH423">
        <f t="shared" ca="1" si="52"/>
        <v>0.16996925699327306</v>
      </c>
      <c r="AI423">
        <f t="shared" ca="1" si="53"/>
        <v>0.69311782790003962</v>
      </c>
      <c r="AJ423">
        <f t="shared" ca="1" si="54"/>
        <v>0</v>
      </c>
      <c r="AK423">
        <f t="shared" si="55"/>
        <v>0</v>
      </c>
    </row>
    <row r="424" spans="1:37">
      <c r="A424" s="2" t="s">
        <v>560</v>
      </c>
      <c r="B424" s="3" t="s">
        <v>636</v>
      </c>
      <c r="C424" s="3">
        <v>11967718</v>
      </c>
      <c r="D424" t="e">
        <v>#N/A</v>
      </c>
      <c r="E424" t="e">
        <v>#N/A</v>
      </c>
      <c r="F424" t="s">
        <v>63</v>
      </c>
      <c r="G424">
        <v>2015456</v>
      </c>
      <c r="H424" t="s">
        <v>36</v>
      </c>
      <c r="I424">
        <v>2095678</v>
      </c>
      <c r="J424" t="e">
        <v>#N/A</v>
      </c>
      <c r="K424" t="e">
        <v>#N/A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>
        <v>6.74</v>
      </c>
      <c r="W424">
        <v>16078852</v>
      </c>
      <c r="X424">
        <f t="shared" si="48"/>
        <v>16078852</v>
      </c>
      <c r="Y424">
        <f t="shared" si="49"/>
        <v>0</v>
      </c>
      <c r="Z424" cm="1">
        <f t="array" aca="1" ref="Z424" ca="1">SumCellsByColor($B424:$U424,Z$2)</f>
        <v>11967718</v>
      </c>
      <c r="AA424" cm="1">
        <f t="array" aca="1" ref="AA424" ca="1">SumCellsByColor($B424:$U424,AA$2)</f>
        <v>0</v>
      </c>
      <c r="AB424" cm="1">
        <f t="array" aca="1" ref="AB424" ca="1">SumCellsByColor($B424:$U424,AB$2)</f>
        <v>0</v>
      </c>
      <c r="AC424" cm="1">
        <f t="array" aca="1" ref="AC424" ca="1">SumCellsByColor($B424:$U424,AC$2)</f>
        <v>0</v>
      </c>
      <c r="AD424" cm="1">
        <f t="array" aca="1" ref="AD424" ca="1">IFERROR(SumCellsByColor($B424:$U424,AD$2), 0)</f>
        <v>0</v>
      </c>
      <c r="AE424" t="e" cm="1">
        <f t="array" aca="1" ref="AE424" ca="1">SumCellsByColor($B424:$U424,AE$2)</f>
        <v>#VALUE!</v>
      </c>
      <c r="AF424">
        <f t="shared" ca="1" si="50"/>
        <v>0</v>
      </c>
      <c r="AG424">
        <f t="shared" ca="1" si="51"/>
        <v>0.74431420850195029</v>
      </c>
      <c r="AH424" t="str">
        <f t="shared" ca="1" si="52"/>
        <v>#N/A</v>
      </c>
      <c r="AI424">
        <f t="shared" ca="1" si="53"/>
        <v>0.74431420850195029</v>
      </c>
      <c r="AJ424">
        <f t="shared" ca="1" si="54"/>
        <v>1</v>
      </c>
      <c r="AK424">
        <f t="shared" si="55"/>
        <v>0</v>
      </c>
    </row>
    <row r="425" spans="1:37">
      <c r="A425" s="2" t="s">
        <v>561</v>
      </c>
      <c r="B425" s="3" t="s">
        <v>636</v>
      </c>
      <c r="C425" s="3">
        <v>5346967</v>
      </c>
      <c r="D425" t="e">
        <v>#N/A</v>
      </c>
      <c r="E425" t="e">
        <v>#N/A</v>
      </c>
      <c r="F425" t="s">
        <v>7</v>
      </c>
      <c r="G425">
        <v>1022333</v>
      </c>
      <c r="H425" t="e">
        <v>#N/A</v>
      </c>
      <c r="I425" t="e">
        <v>#N/A</v>
      </c>
      <c r="J425" t="e">
        <v>#N/A</v>
      </c>
      <c r="K425" t="e">
        <v>#N/A</v>
      </c>
      <c r="L425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>
        <v>14.95</v>
      </c>
      <c r="W425">
        <v>6369300</v>
      </c>
      <c r="X425">
        <f t="shared" si="48"/>
        <v>6369300</v>
      </c>
      <c r="Y425">
        <f t="shared" si="49"/>
        <v>0</v>
      </c>
      <c r="Z425" cm="1">
        <f t="array" aca="1" ref="Z425" ca="1">SumCellsByColor($B425:$U425,Z$2)</f>
        <v>5346967</v>
      </c>
      <c r="AA425" cm="1">
        <f t="array" aca="1" ref="AA425" ca="1">SumCellsByColor($B425:$U425,AA$2)</f>
        <v>0</v>
      </c>
      <c r="AB425" cm="1">
        <f t="array" aca="1" ref="AB425" ca="1">SumCellsByColor($B425:$U425,AB$2)</f>
        <v>0</v>
      </c>
      <c r="AC425" cm="1">
        <f t="array" aca="1" ref="AC425" ca="1">SumCellsByColor($B425:$U425,AC$2)</f>
        <v>0</v>
      </c>
      <c r="AD425" cm="1">
        <f t="array" aca="1" ref="AD425" ca="1">IFERROR(SumCellsByColor($B425:$U425,AD$2), 0)</f>
        <v>0</v>
      </c>
      <c r="AE425" t="e" cm="1">
        <f t="array" aca="1" ref="AE425" ca="1">SumCellsByColor($B425:$U425,AE$2)</f>
        <v>#VALUE!</v>
      </c>
      <c r="AF425">
        <f t="shared" ca="1" si="50"/>
        <v>0</v>
      </c>
      <c r="AG425">
        <f t="shared" ca="1" si="51"/>
        <v>0.83949052486144471</v>
      </c>
      <c r="AH425" t="str">
        <f t="shared" ca="1" si="52"/>
        <v>#N/A</v>
      </c>
      <c r="AI425">
        <f t="shared" ca="1" si="53"/>
        <v>0.83949052486144471</v>
      </c>
      <c r="AJ425">
        <f t="shared" ca="1" si="54"/>
        <v>1</v>
      </c>
      <c r="AK425">
        <f t="shared" si="55"/>
        <v>0</v>
      </c>
    </row>
    <row r="426" spans="1:37">
      <c r="A426" s="2" t="s">
        <v>562</v>
      </c>
      <c r="B426" s="3" t="s">
        <v>636</v>
      </c>
      <c r="C426" s="3">
        <v>4656000</v>
      </c>
      <c r="D426" t="e">
        <v>#N/A</v>
      </c>
      <c r="E426" t="e">
        <v>#N/A</v>
      </c>
      <c r="F426" s="10" t="s">
        <v>56</v>
      </c>
      <c r="G426" s="10">
        <v>450000</v>
      </c>
      <c r="H426" t="s">
        <v>785</v>
      </c>
      <c r="I426">
        <v>871000</v>
      </c>
      <c r="J426" t="e">
        <v>#N/A</v>
      </c>
      <c r="K426" t="e">
        <v>#N/A</v>
      </c>
      <c r="L426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>
        <v>17.420000000000002</v>
      </c>
      <c r="W426">
        <v>4907000</v>
      </c>
      <c r="X426">
        <f t="shared" si="48"/>
        <v>5977000</v>
      </c>
      <c r="Y426">
        <f t="shared" si="49"/>
        <v>-1070000</v>
      </c>
      <c r="Z426" cm="1">
        <f t="array" aca="1" ref="Z426" ca="1">SumCellsByColor($B426:$U426,Z$2)</f>
        <v>4656000</v>
      </c>
      <c r="AA426" cm="1">
        <f t="array" aca="1" ref="AA426" ca="1">SumCellsByColor($B426:$U426,AA$2)</f>
        <v>0</v>
      </c>
      <c r="AB426" cm="1">
        <f t="array" aca="1" ref="AB426" ca="1">SumCellsByColor($B426:$U426,AB$2)</f>
        <v>0</v>
      </c>
      <c r="AC426" cm="1">
        <f t="array" aca="1" ref="AC426" ca="1">SumCellsByColor($B426:$U426,AC$2)</f>
        <v>0</v>
      </c>
      <c r="AD426" cm="1">
        <f t="array" aca="1" ref="AD426" ca="1">IFERROR(SumCellsByColor($B426:$U426,AD$2), 0)</f>
        <v>450000</v>
      </c>
      <c r="AE426" t="e" cm="1">
        <f t="array" aca="1" ref="AE426" ca="1">SumCellsByColor($B426:$U426,AE$2)</f>
        <v>#VALUE!</v>
      </c>
      <c r="AF426">
        <f t="shared" ca="1" si="50"/>
        <v>7.5288606324242932E-2</v>
      </c>
      <c r="AG426">
        <f t="shared" ca="1" si="51"/>
        <v>0.77898611343483348</v>
      </c>
      <c r="AH426">
        <f t="shared" ca="1" si="52"/>
        <v>7.5288606324242932E-2</v>
      </c>
      <c r="AI426">
        <f t="shared" ca="1" si="53"/>
        <v>0.77898611343483348</v>
      </c>
      <c r="AJ426">
        <f t="shared" ca="1" si="54"/>
        <v>0</v>
      </c>
      <c r="AK426">
        <f t="shared" si="55"/>
        <v>0</v>
      </c>
    </row>
    <row r="427" spans="1:37">
      <c r="A427" s="2" t="s">
        <v>564</v>
      </c>
      <c r="B427" s="3" t="s">
        <v>636</v>
      </c>
      <c r="C427" s="3">
        <v>4947000</v>
      </c>
      <c r="D427" t="e">
        <v>#N/A</v>
      </c>
      <c r="E427" t="e">
        <v>#N/A</v>
      </c>
      <c r="F427" t="s">
        <v>63</v>
      </c>
      <c r="G427">
        <v>2534000</v>
      </c>
      <c r="H427" t="s">
        <v>597</v>
      </c>
      <c r="I427">
        <v>-1000</v>
      </c>
      <c r="J427" t="e">
        <v>#N/A</v>
      </c>
      <c r="K427" t="e">
        <v>#N/A</v>
      </c>
      <c r="L427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>
        <v>33.450000000000003</v>
      </c>
      <c r="W427">
        <v>7480000</v>
      </c>
      <c r="X427">
        <f t="shared" si="48"/>
        <v>7481000</v>
      </c>
      <c r="Y427">
        <f t="shared" si="49"/>
        <v>-1000</v>
      </c>
      <c r="Z427" cm="1">
        <f t="array" aca="1" ref="Z427" ca="1">SumCellsByColor($B427:$U427,Z$2)</f>
        <v>4947000</v>
      </c>
      <c r="AA427" cm="1">
        <f t="array" aca="1" ref="AA427" ca="1">SumCellsByColor($B427:$U427,AA$2)</f>
        <v>0</v>
      </c>
      <c r="AB427" cm="1">
        <f t="array" aca="1" ref="AB427" ca="1">SumCellsByColor($B427:$U427,AB$2)</f>
        <v>0</v>
      </c>
      <c r="AC427" cm="1">
        <f t="array" aca="1" ref="AC427" ca="1">SumCellsByColor($B427:$U427,AC$2)</f>
        <v>0</v>
      </c>
      <c r="AD427" cm="1">
        <f t="array" aca="1" ref="AD427" ca="1">IFERROR(SumCellsByColor($B427:$U427,AD$2), 0)</f>
        <v>0</v>
      </c>
      <c r="AE427" t="e" cm="1">
        <f t="array" aca="1" ref="AE427" ca="1">SumCellsByColor($B427:$U427,AE$2)</f>
        <v>#VALUE!</v>
      </c>
      <c r="AF427">
        <f t="shared" ca="1" si="50"/>
        <v>0</v>
      </c>
      <c r="AG427">
        <f t="shared" ca="1" si="51"/>
        <v>0.6612752305841465</v>
      </c>
      <c r="AH427" t="str">
        <f t="shared" ca="1" si="52"/>
        <v>#N/A</v>
      </c>
      <c r="AI427">
        <f t="shared" ca="1" si="53"/>
        <v>0.6612752305841465</v>
      </c>
      <c r="AJ427">
        <f t="shared" ca="1" si="54"/>
        <v>1</v>
      </c>
      <c r="AK427">
        <f t="shared" si="55"/>
        <v>0</v>
      </c>
    </row>
    <row r="428" spans="1:37">
      <c r="A428" s="2" t="s">
        <v>565</v>
      </c>
      <c r="B428" s="3" t="s">
        <v>636</v>
      </c>
      <c r="C428" s="3">
        <v>508247</v>
      </c>
      <c r="D428" t="e">
        <v>#N/A</v>
      </c>
      <c r="E428" t="e">
        <v>#N/A</v>
      </c>
      <c r="F428" t="s">
        <v>7</v>
      </c>
      <c r="G428">
        <v>101210</v>
      </c>
      <c r="H428" t="e">
        <v>#N/A</v>
      </c>
      <c r="I428" t="e">
        <v>#N/A</v>
      </c>
      <c r="J428" t="e">
        <v>#N/A</v>
      </c>
      <c r="K428" t="e">
        <v>#N/A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>
        <v>18.84</v>
      </c>
      <c r="W428">
        <v>609457</v>
      </c>
      <c r="X428">
        <f t="shared" si="48"/>
        <v>609457</v>
      </c>
      <c r="Y428">
        <f t="shared" si="49"/>
        <v>0</v>
      </c>
      <c r="Z428" cm="1">
        <f t="array" aca="1" ref="Z428" ca="1">SumCellsByColor($B428:$U428,Z$2)</f>
        <v>508247</v>
      </c>
      <c r="AA428" cm="1">
        <f t="array" aca="1" ref="AA428" ca="1">SumCellsByColor($B428:$U428,AA$2)</f>
        <v>0</v>
      </c>
      <c r="AB428" cm="1">
        <f t="array" aca="1" ref="AB428" ca="1">SumCellsByColor($B428:$U428,AB$2)</f>
        <v>0</v>
      </c>
      <c r="AC428" cm="1">
        <f t="array" aca="1" ref="AC428" ca="1">SumCellsByColor($B428:$U428,AC$2)</f>
        <v>0</v>
      </c>
      <c r="AD428" cm="1">
        <f t="array" aca="1" ref="AD428" ca="1">IFERROR(SumCellsByColor($B428:$U428,AD$2), 0)</f>
        <v>0</v>
      </c>
      <c r="AE428" t="e" cm="1">
        <f t="array" aca="1" ref="AE428" ca="1">SumCellsByColor($B428:$U428,AE$2)</f>
        <v>#VALUE!</v>
      </c>
      <c r="AF428">
        <f t="shared" ca="1" si="50"/>
        <v>0</v>
      </c>
      <c r="AG428">
        <f t="shared" ca="1" si="51"/>
        <v>0.8339341413750273</v>
      </c>
      <c r="AH428" t="str">
        <f t="shared" ca="1" si="52"/>
        <v>#N/A</v>
      </c>
      <c r="AI428">
        <f t="shared" ca="1" si="53"/>
        <v>0.8339341413750273</v>
      </c>
      <c r="AJ428">
        <f t="shared" ca="1" si="54"/>
        <v>1</v>
      </c>
      <c r="AK428">
        <f t="shared" si="55"/>
        <v>0</v>
      </c>
    </row>
    <row r="429" spans="1:37">
      <c r="A429" s="2" t="s">
        <v>566</v>
      </c>
      <c r="B429" s="3" t="s">
        <v>636</v>
      </c>
      <c r="C429" s="3">
        <v>3165600</v>
      </c>
      <c r="D429" t="e">
        <v>#N/A</v>
      </c>
      <c r="E429" t="e">
        <v>#N/A</v>
      </c>
      <c r="F429" s="5" t="s">
        <v>23</v>
      </c>
      <c r="G429" s="5">
        <v>891100</v>
      </c>
      <c r="H429" t="s">
        <v>47</v>
      </c>
      <c r="I429">
        <v>380100</v>
      </c>
      <c r="J429" t="s">
        <v>208</v>
      </c>
      <c r="K429">
        <v>434700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>
        <v>21.62</v>
      </c>
      <c r="W429">
        <v>4871500</v>
      </c>
      <c r="X429">
        <f t="shared" si="48"/>
        <v>4871500</v>
      </c>
      <c r="Y429">
        <f t="shared" si="49"/>
        <v>0</v>
      </c>
      <c r="Z429" cm="1">
        <f t="array" aca="1" ref="Z429" ca="1">SumCellsByColor($B429:$U429,Z$2)</f>
        <v>3165600</v>
      </c>
      <c r="AA429" cm="1">
        <f t="array" aca="1" ref="AA429" ca="1">SumCellsByColor($B429:$U429,AA$2)</f>
        <v>0</v>
      </c>
      <c r="AB429" cm="1">
        <f t="array" aca="1" ref="AB429" ca="1">SumCellsByColor($B429:$U429,AB$2)</f>
        <v>891100</v>
      </c>
      <c r="AC429" cm="1">
        <f t="array" aca="1" ref="AC429" ca="1">SumCellsByColor($B429:$U429,AC$2)</f>
        <v>0</v>
      </c>
      <c r="AD429" cm="1">
        <f t="array" aca="1" ref="AD429" ca="1">IFERROR(SumCellsByColor($B429:$U429,AD$2), 0)</f>
        <v>0</v>
      </c>
      <c r="AE429" t="e" cm="1">
        <f t="array" aca="1" ref="AE429" ca="1">SumCellsByColor($B429:$U429,AE$2)</f>
        <v>#VALUE!</v>
      </c>
      <c r="AF429">
        <f t="shared" ca="1" si="50"/>
        <v>0.18292107153854048</v>
      </c>
      <c r="AG429">
        <f t="shared" ca="1" si="51"/>
        <v>0.64982038386533925</v>
      </c>
      <c r="AH429">
        <f t="shared" ca="1" si="52"/>
        <v>0.18292107153854048</v>
      </c>
      <c r="AI429">
        <f t="shared" ca="1" si="53"/>
        <v>0.64982038386533925</v>
      </c>
      <c r="AJ429">
        <f t="shared" ca="1" si="54"/>
        <v>0</v>
      </c>
      <c r="AK429">
        <f t="shared" si="55"/>
        <v>0</v>
      </c>
    </row>
    <row r="430" spans="1:37">
      <c r="A430" s="2" t="s">
        <v>567</v>
      </c>
      <c r="B430" s="3" t="s">
        <v>636</v>
      </c>
      <c r="C430" s="3">
        <v>4392000</v>
      </c>
      <c r="D430" t="e">
        <v>#N/A</v>
      </c>
      <c r="E430" t="e">
        <v>#N/A</v>
      </c>
      <c r="F430" s="6" t="s">
        <v>724</v>
      </c>
      <c r="G430" s="6">
        <v>4152000</v>
      </c>
      <c r="H430" t="s">
        <v>41</v>
      </c>
      <c r="I430">
        <v>1936000</v>
      </c>
      <c r="J430" t="s">
        <v>786</v>
      </c>
      <c r="K430">
        <v>590000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>
        <v>3.42</v>
      </c>
      <c r="W430">
        <v>11070000</v>
      </c>
      <c r="X430">
        <f t="shared" si="48"/>
        <v>11070000</v>
      </c>
      <c r="Y430">
        <f t="shared" si="49"/>
        <v>0</v>
      </c>
      <c r="Z430" cm="1">
        <f t="array" aca="1" ref="Z430" ca="1">SumCellsByColor($B430:$U430,Z$2)</f>
        <v>4392000</v>
      </c>
      <c r="AA430" cm="1">
        <f t="array" aca="1" ref="AA430" ca="1">SumCellsByColor($B430:$U430,AA$2)</f>
        <v>0</v>
      </c>
      <c r="AB430" cm="1">
        <f t="array" aca="1" ref="AB430" ca="1">SumCellsByColor($B430:$U430,AB$2)</f>
        <v>0</v>
      </c>
      <c r="AC430" cm="1">
        <f t="array" aca="1" ref="AC430" ca="1">SumCellsByColor($B430:$U430,AC$2)</f>
        <v>4152000</v>
      </c>
      <c r="AD430" cm="1">
        <f t="array" aca="1" ref="AD430" ca="1">IFERROR(SumCellsByColor($B430:$U430,AD$2), 0)</f>
        <v>0</v>
      </c>
      <c r="AE430" t="e" cm="1">
        <f t="array" aca="1" ref="AE430" ca="1">SumCellsByColor($B430:$U430,AE$2)</f>
        <v>#VALUE!</v>
      </c>
      <c r="AF430">
        <f t="shared" ca="1" si="50"/>
        <v>0</v>
      </c>
      <c r="AG430">
        <f t="shared" ca="1" si="51"/>
        <v>0.39674796747967478</v>
      </c>
      <c r="AH430">
        <f t="shared" ca="1" si="52"/>
        <v>0.37506775067750675</v>
      </c>
      <c r="AI430">
        <f t="shared" ca="1" si="53"/>
        <v>0.39674796747967478</v>
      </c>
      <c r="AJ430">
        <f t="shared" ca="1" si="54"/>
        <v>0</v>
      </c>
      <c r="AK430">
        <f t="shared" si="55"/>
        <v>0</v>
      </c>
    </row>
    <row r="431" spans="1:37">
      <c r="A431" s="2" t="s">
        <v>568</v>
      </c>
      <c r="B431" s="3" t="s">
        <v>636</v>
      </c>
      <c r="C431" s="3">
        <v>33754000</v>
      </c>
      <c r="D431" t="e">
        <v>#N/A</v>
      </c>
      <c r="E431" t="e">
        <v>#N/A</v>
      </c>
      <c r="F431" t="e">
        <v>#N/A</v>
      </c>
      <c r="G431" t="e">
        <v>#N/A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>
        <v>4.8499999999999996</v>
      </c>
      <c r="W431">
        <v>31166000</v>
      </c>
      <c r="X431">
        <f t="shared" si="48"/>
        <v>33754000</v>
      </c>
      <c r="Y431">
        <f t="shared" si="49"/>
        <v>-2588000</v>
      </c>
      <c r="Z431" cm="1">
        <f t="array" aca="1" ref="Z431" ca="1">SumCellsByColor($B431:$U431,Z$2)</f>
        <v>33754000</v>
      </c>
      <c r="AA431" cm="1">
        <f t="array" aca="1" ref="AA431" ca="1">SumCellsByColor($B431:$U431,AA$2)</f>
        <v>0</v>
      </c>
      <c r="AB431" cm="1">
        <f t="array" aca="1" ref="AB431" ca="1">SumCellsByColor($B431:$U431,AB$2)</f>
        <v>0</v>
      </c>
      <c r="AC431" cm="1">
        <f t="array" aca="1" ref="AC431" ca="1">SumCellsByColor($B431:$U431,AC$2)</f>
        <v>0</v>
      </c>
      <c r="AD431" cm="1">
        <f t="array" aca="1" ref="AD431" ca="1">IFERROR(SumCellsByColor($B431:$U431,AD$2), 0)</f>
        <v>0</v>
      </c>
      <c r="AE431" t="e" cm="1">
        <f t="array" aca="1" ref="AE431" ca="1">SumCellsByColor($B431:$U431,AE$2)</f>
        <v>#VALUE!</v>
      </c>
      <c r="AF431">
        <f t="shared" ca="1" si="50"/>
        <v>0</v>
      </c>
      <c r="AG431">
        <f t="shared" ca="1" si="51"/>
        <v>1</v>
      </c>
      <c r="AH431">
        <f t="shared" ca="1" si="52"/>
        <v>0</v>
      </c>
      <c r="AI431">
        <f t="shared" ca="1" si="53"/>
        <v>1</v>
      </c>
      <c r="AJ431">
        <f t="shared" ca="1" si="54"/>
        <v>0</v>
      </c>
      <c r="AK431">
        <f t="shared" si="55"/>
        <v>0</v>
      </c>
    </row>
    <row r="432" spans="1:37">
      <c r="A432" s="2" t="s">
        <v>569</v>
      </c>
      <c r="B432" s="3" t="s">
        <v>636</v>
      </c>
      <c r="C432" s="3">
        <v>7734010</v>
      </c>
      <c r="D432" t="e">
        <v>#N/A</v>
      </c>
      <c r="E432" t="e">
        <v>#N/A</v>
      </c>
      <c r="F432" t="e">
        <v>#N/A</v>
      </c>
      <c r="G432" t="e">
        <v>#N/A</v>
      </c>
      <c r="H432" t="e">
        <v>#N/A</v>
      </c>
      <c r="I432" t="e">
        <v>#N/A</v>
      </c>
      <c r="J432" t="e">
        <v>#N/A</v>
      </c>
      <c r="K432" t="e">
        <v>#N/A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>
        <v>25.79</v>
      </c>
      <c r="W432">
        <v>10862971</v>
      </c>
      <c r="X432">
        <f t="shared" si="48"/>
        <v>7734010</v>
      </c>
      <c r="Y432">
        <f t="shared" si="49"/>
        <v>3128961</v>
      </c>
      <c r="Z432" cm="1">
        <f t="array" aca="1" ref="Z432" ca="1">SumCellsByColor($B432:$U432,Z$2)</f>
        <v>7734010</v>
      </c>
      <c r="AA432" cm="1">
        <f t="array" aca="1" ref="AA432" ca="1">SumCellsByColor($B432:$U432,AA$2)</f>
        <v>0</v>
      </c>
      <c r="AB432" cm="1">
        <f t="array" aca="1" ref="AB432" ca="1">SumCellsByColor($B432:$U432,AB$2)</f>
        <v>0</v>
      </c>
      <c r="AC432" cm="1">
        <f t="array" aca="1" ref="AC432" ca="1">SumCellsByColor($B432:$U432,AC$2)</f>
        <v>0</v>
      </c>
      <c r="AD432" cm="1">
        <f t="array" aca="1" ref="AD432" ca="1">IFERROR(SumCellsByColor($B432:$U432,AD$2), 0)</f>
        <v>0</v>
      </c>
      <c r="AE432" t="e" cm="1">
        <f t="array" aca="1" ref="AE432" ca="1">SumCellsByColor($B432:$U432,AE$2)</f>
        <v>#VALUE!</v>
      </c>
      <c r="AF432">
        <f t="shared" ca="1" si="50"/>
        <v>0</v>
      </c>
      <c r="AG432">
        <f t="shared" ca="1" si="51"/>
        <v>1</v>
      </c>
      <c r="AH432">
        <f t="shared" ca="1" si="52"/>
        <v>0</v>
      </c>
      <c r="AI432">
        <f t="shared" ca="1" si="53"/>
        <v>1</v>
      </c>
      <c r="AJ432">
        <f t="shared" ca="1" si="54"/>
        <v>0</v>
      </c>
      <c r="AK432">
        <f t="shared" si="55"/>
        <v>0</v>
      </c>
    </row>
    <row r="433" spans="1:37">
      <c r="A433" s="2" t="s">
        <v>570</v>
      </c>
      <c r="B433" s="3" t="s">
        <v>636</v>
      </c>
      <c r="C433" s="3">
        <v>19543240</v>
      </c>
      <c r="D433" t="e">
        <v>#N/A</v>
      </c>
      <c r="E433" t="e">
        <v>#N/A</v>
      </c>
      <c r="F433" t="e">
        <v>#N/A</v>
      </c>
      <c r="G433" t="e">
        <v>#N/A</v>
      </c>
      <c r="H433" t="e">
        <v>#N/A</v>
      </c>
      <c r="I433" t="e">
        <v>#N/A</v>
      </c>
      <c r="J433" t="e">
        <v>#N/A</v>
      </c>
      <c r="K433" t="e">
        <v>#N/A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>
        <v>3.42</v>
      </c>
      <c r="W433">
        <v>19543240</v>
      </c>
      <c r="X433">
        <f t="shared" si="48"/>
        <v>19543240</v>
      </c>
      <c r="Y433">
        <f t="shared" si="49"/>
        <v>0</v>
      </c>
      <c r="Z433" cm="1">
        <f t="array" aca="1" ref="Z433" ca="1">SumCellsByColor($B433:$U433,Z$2)</f>
        <v>19543240</v>
      </c>
      <c r="AA433" cm="1">
        <f t="array" aca="1" ref="AA433" ca="1">SumCellsByColor($B433:$U433,AA$2)</f>
        <v>0</v>
      </c>
      <c r="AB433" cm="1">
        <f t="array" aca="1" ref="AB433" ca="1">SumCellsByColor($B433:$U433,AB$2)</f>
        <v>0</v>
      </c>
      <c r="AC433" cm="1">
        <f t="array" aca="1" ref="AC433" ca="1">SumCellsByColor($B433:$U433,AC$2)</f>
        <v>0</v>
      </c>
      <c r="AD433" cm="1">
        <f t="array" aca="1" ref="AD433" ca="1">IFERROR(SumCellsByColor($B433:$U433,AD$2), 0)</f>
        <v>0</v>
      </c>
      <c r="AE433" t="e" cm="1">
        <f t="array" aca="1" ref="AE433" ca="1">SumCellsByColor($B433:$U433,AE$2)</f>
        <v>#VALUE!</v>
      </c>
      <c r="AF433">
        <f t="shared" ca="1" si="50"/>
        <v>0</v>
      </c>
      <c r="AG433">
        <f t="shared" ca="1" si="51"/>
        <v>1</v>
      </c>
      <c r="AH433">
        <f t="shared" ca="1" si="52"/>
        <v>0</v>
      </c>
      <c r="AI433">
        <f t="shared" ca="1" si="53"/>
        <v>1</v>
      </c>
      <c r="AJ433">
        <f t="shared" ca="1" si="54"/>
        <v>0</v>
      </c>
      <c r="AK433">
        <f t="shared" si="55"/>
        <v>0</v>
      </c>
    </row>
    <row r="434" spans="1:37">
      <c r="A434" s="2" t="s">
        <v>571</v>
      </c>
      <c r="B434" s="3" t="s">
        <v>636</v>
      </c>
      <c r="C434" s="3">
        <v>3102424</v>
      </c>
      <c r="D434" t="e">
        <v>#N/A</v>
      </c>
      <c r="E434" t="e">
        <v>#N/A</v>
      </c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>
        <v>24.4</v>
      </c>
      <c r="W434">
        <v>3102424</v>
      </c>
      <c r="X434">
        <f t="shared" si="48"/>
        <v>3102424</v>
      </c>
      <c r="Y434">
        <f t="shared" si="49"/>
        <v>0</v>
      </c>
      <c r="Z434" cm="1">
        <f t="array" aca="1" ref="Z434" ca="1">SumCellsByColor($B434:$U434,Z$2)</f>
        <v>3102424</v>
      </c>
      <c r="AA434" cm="1">
        <f t="array" aca="1" ref="AA434" ca="1">SumCellsByColor($B434:$U434,AA$2)</f>
        <v>0</v>
      </c>
      <c r="AB434" cm="1">
        <f t="array" aca="1" ref="AB434" ca="1">SumCellsByColor($B434:$U434,AB$2)</f>
        <v>0</v>
      </c>
      <c r="AC434" cm="1">
        <f t="array" aca="1" ref="AC434" ca="1">SumCellsByColor($B434:$U434,AC$2)</f>
        <v>0</v>
      </c>
      <c r="AD434" cm="1">
        <f t="array" aca="1" ref="AD434" ca="1">IFERROR(SumCellsByColor($B434:$U434,AD$2), 0)</f>
        <v>0</v>
      </c>
      <c r="AE434" t="e" cm="1">
        <f t="array" aca="1" ref="AE434" ca="1">SumCellsByColor($B434:$U434,AE$2)</f>
        <v>#VALUE!</v>
      </c>
      <c r="AF434">
        <f t="shared" ca="1" si="50"/>
        <v>0</v>
      </c>
      <c r="AG434">
        <f t="shared" ca="1" si="51"/>
        <v>1</v>
      </c>
      <c r="AH434">
        <f t="shared" ca="1" si="52"/>
        <v>0</v>
      </c>
      <c r="AI434">
        <f t="shared" ca="1" si="53"/>
        <v>1</v>
      </c>
      <c r="AJ434">
        <f t="shared" ca="1" si="54"/>
        <v>0</v>
      </c>
      <c r="AK434">
        <f t="shared" si="55"/>
        <v>0</v>
      </c>
    </row>
    <row r="435" spans="1:37">
      <c r="A435" s="2" t="s">
        <v>572</v>
      </c>
      <c r="B435" s="3" t="s">
        <v>636</v>
      </c>
      <c r="C435" s="3">
        <v>30281914</v>
      </c>
      <c r="D435" t="e">
        <v>#N/A</v>
      </c>
      <c r="E435" t="e">
        <v>#N/A</v>
      </c>
      <c r="F435" t="e">
        <v>#N/A</v>
      </c>
      <c r="G435" t="e">
        <v>#N/A</v>
      </c>
      <c r="H435" t="e">
        <v>#N/A</v>
      </c>
      <c r="I435" t="e">
        <v>#N/A</v>
      </c>
      <c r="J435" t="e">
        <v>#N/A</v>
      </c>
      <c r="K435" t="e">
        <v>#N/A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>
        <v>6.11</v>
      </c>
      <c r="W435">
        <v>30281914</v>
      </c>
      <c r="X435">
        <f t="shared" si="48"/>
        <v>30281914</v>
      </c>
      <c r="Y435">
        <f t="shared" si="49"/>
        <v>0</v>
      </c>
      <c r="Z435" cm="1">
        <f t="array" aca="1" ref="Z435" ca="1">SumCellsByColor($B435:$U435,Z$2)</f>
        <v>30281914</v>
      </c>
      <c r="AA435" cm="1">
        <f t="array" aca="1" ref="AA435" ca="1">SumCellsByColor($B435:$U435,AA$2)</f>
        <v>0</v>
      </c>
      <c r="AB435" cm="1">
        <f t="array" aca="1" ref="AB435" ca="1">SumCellsByColor($B435:$U435,AB$2)</f>
        <v>0</v>
      </c>
      <c r="AC435" cm="1">
        <f t="array" aca="1" ref="AC435" ca="1">SumCellsByColor($B435:$U435,AC$2)</f>
        <v>0</v>
      </c>
      <c r="AD435" cm="1">
        <f t="array" aca="1" ref="AD435" ca="1">IFERROR(SumCellsByColor($B435:$U435,AD$2), 0)</f>
        <v>0</v>
      </c>
      <c r="AE435" t="e" cm="1">
        <f t="array" aca="1" ref="AE435" ca="1">SumCellsByColor($B435:$U435,AE$2)</f>
        <v>#VALUE!</v>
      </c>
      <c r="AF435">
        <f t="shared" ca="1" si="50"/>
        <v>0</v>
      </c>
      <c r="AG435">
        <f t="shared" ca="1" si="51"/>
        <v>1</v>
      </c>
      <c r="AH435">
        <f t="shared" ca="1" si="52"/>
        <v>0</v>
      </c>
      <c r="AI435">
        <f t="shared" ca="1" si="53"/>
        <v>1</v>
      </c>
      <c r="AJ435">
        <f t="shared" ca="1" si="54"/>
        <v>0</v>
      </c>
      <c r="AK435">
        <f t="shared" si="55"/>
        <v>0</v>
      </c>
    </row>
    <row r="436" spans="1:37">
      <c r="A436" s="2" t="s">
        <v>573</v>
      </c>
      <c r="B436" s="3" t="s">
        <v>636</v>
      </c>
      <c r="C436" s="3">
        <v>3002400</v>
      </c>
      <c r="D436" t="e">
        <v>#N/A</v>
      </c>
      <c r="E436" t="e">
        <v>#N/A</v>
      </c>
      <c r="F436" t="s">
        <v>787</v>
      </c>
      <c r="G436">
        <v>7700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>
        <v>5.13</v>
      </c>
      <c r="W436">
        <v>3010100</v>
      </c>
      <c r="X436">
        <f t="shared" si="48"/>
        <v>3010100</v>
      </c>
      <c r="Y436">
        <f t="shared" si="49"/>
        <v>0</v>
      </c>
      <c r="Z436" cm="1">
        <f t="array" aca="1" ref="Z436" ca="1">SumCellsByColor($B436:$U436,Z$2)</f>
        <v>3002400</v>
      </c>
      <c r="AA436" cm="1">
        <f t="array" aca="1" ref="AA436" ca="1">SumCellsByColor($B436:$U436,AA$2)</f>
        <v>0</v>
      </c>
      <c r="AB436" cm="1">
        <f t="array" aca="1" ref="AB436" ca="1">SumCellsByColor($B436:$U436,AB$2)</f>
        <v>0</v>
      </c>
      <c r="AC436" cm="1">
        <f t="array" aca="1" ref="AC436" ca="1">SumCellsByColor($B436:$U436,AC$2)</f>
        <v>0</v>
      </c>
      <c r="AD436" cm="1">
        <f t="array" aca="1" ref="AD436" ca="1">IFERROR(SumCellsByColor($B436:$U436,AD$2), 0)</f>
        <v>0</v>
      </c>
      <c r="AE436" t="e" cm="1">
        <f t="array" aca="1" ref="AE436" ca="1">SumCellsByColor($B436:$U436,AE$2)</f>
        <v>#VALUE!</v>
      </c>
      <c r="AF436">
        <f t="shared" ca="1" si="50"/>
        <v>0</v>
      </c>
      <c r="AG436">
        <f t="shared" ca="1" si="51"/>
        <v>0.99744194545031728</v>
      </c>
      <c r="AH436" t="str">
        <f t="shared" ca="1" si="52"/>
        <v>#N/A</v>
      </c>
      <c r="AI436">
        <f t="shared" ca="1" si="53"/>
        <v>0.99744194545031728</v>
      </c>
      <c r="AJ436">
        <f t="shared" ca="1" si="54"/>
        <v>1</v>
      </c>
      <c r="AK436">
        <f t="shared" si="55"/>
        <v>0</v>
      </c>
    </row>
    <row r="437" spans="1:37">
      <c r="A437" s="2" t="s">
        <v>574</v>
      </c>
      <c r="B437" s="3" t="s">
        <v>636</v>
      </c>
      <c r="C437" s="3">
        <v>12878464</v>
      </c>
      <c r="D437" t="e">
        <v>#N/A</v>
      </c>
      <c r="E437" t="e">
        <v>#N/A</v>
      </c>
      <c r="F437" s="5" t="s">
        <v>23</v>
      </c>
      <c r="G437" s="5">
        <v>1525504</v>
      </c>
      <c r="H437" t="s">
        <v>36</v>
      </c>
      <c r="I437">
        <v>1461272</v>
      </c>
      <c r="J437" t="s">
        <v>788</v>
      </c>
      <c r="K437">
        <v>192695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>
        <v>6.33</v>
      </c>
      <c r="W437">
        <v>16057935</v>
      </c>
      <c r="X437">
        <f t="shared" si="48"/>
        <v>16057935</v>
      </c>
      <c r="Y437">
        <f t="shared" si="49"/>
        <v>0</v>
      </c>
      <c r="Z437" cm="1">
        <f t="array" aca="1" ref="Z437" ca="1">SumCellsByColor($B437:$U437,Z$2)</f>
        <v>12878464</v>
      </c>
      <c r="AA437" cm="1">
        <f t="array" aca="1" ref="AA437" ca="1">SumCellsByColor($B437:$U437,AA$2)</f>
        <v>0</v>
      </c>
      <c r="AB437" cm="1">
        <f t="array" aca="1" ref="AB437" ca="1">SumCellsByColor($B437:$U437,AB$2)</f>
        <v>1525504</v>
      </c>
      <c r="AC437" cm="1">
        <f t="array" aca="1" ref="AC437" ca="1">SumCellsByColor($B437:$U437,AC$2)</f>
        <v>0</v>
      </c>
      <c r="AD437" cm="1">
        <f t="array" aca="1" ref="AD437" ca="1">IFERROR(SumCellsByColor($B437:$U437,AD$2), 0)</f>
        <v>0</v>
      </c>
      <c r="AE437" t="e" cm="1">
        <f t="array" aca="1" ref="AE437" ca="1">SumCellsByColor($B437:$U437,AE$2)</f>
        <v>#VALUE!</v>
      </c>
      <c r="AF437">
        <f t="shared" ca="1" si="50"/>
        <v>9.5000010898038889E-2</v>
      </c>
      <c r="AG437">
        <f t="shared" ca="1" si="51"/>
        <v>0.80200000809568606</v>
      </c>
      <c r="AH437">
        <f t="shared" ca="1" si="52"/>
        <v>9.5000010898038889E-2</v>
      </c>
      <c r="AI437">
        <f t="shared" ca="1" si="53"/>
        <v>0.80200000809568606</v>
      </c>
      <c r="AJ437">
        <f t="shared" ca="1" si="54"/>
        <v>0</v>
      </c>
      <c r="AK437">
        <f t="shared" si="55"/>
        <v>0</v>
      </c>
    </row>
    <row r="438" spans="1:37">
      <c r="A438" s="2" t="s">
        <v>575</v>
      </c>
      <c r="B438" s="3" t="s">
        <v>636</v>
      </c>
      <c r="C438" s="3">
        <v>1242004</v>
      </c>
      <c r="D438" t="e">
        <v>#N/A</v>
      </c>
      <c r="E438" t="e">
        <v>#N/A</v>
      </c>
      <c r="F438" t="s">
        <v>47</v>
      </c>
      <c r="G438">
        <v>372326</v>
      </c>
      <c r="H438" t="s">
        <v>96</v>
      </c>
      <c r="I438">
        <v>96093</v>
      </c>
      <c r="J438" t="e">
        <v>#N/A</v>
      </c>
      <c r="K438" t="e">
        <v>#N/A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>
        <v>28.38</v>
      </c>
      <c r="W438">
        <v>1710423</v>
      </c>
      <c r="X438">
        <f t="shared" si="48"/>
        <v>1710423</v>
      </c>
      <c r="Y438">
        <f t="shared" si="49"/>
        <v>0</v>
      </c>
      <c r="Z438" cm="1">
        <f t="array" aca="1" ref="Z438" ca="1">SumCellsByColor($B438:$U438,Z$2)</f>
        <v>1242004</v>
      </c>
      <c r="AA438" cm="1">
        <f t="array" aca="1" ref="AA438" ca="1">SumCellsByColor($B438:$U438,AA$2)</f>
        <v>0</v>
      </c>
      <c r="AB438" cm="1">
        <f t="array" aca="1" ref="AB438" ca="1">SumCellsByColor($B438:$U438,AB$2)</f>
        <v>0</v>
      </c>
      <c r="AC438" cm="1">
        <f t="array" aca="1" ref="AC438" ca="1">SumCellsByColor($B438:$U438,AC$2)</f>
        <v>0</v>
      </c>
      <c r="AD438" cm="1">
        <f t="array" aca="1" ref="AD438" ca="1">IFERROR(SumCellsByColor($B438:$U438,AD$2), 0)</f>
        <v>0</v>
      </c>
      <c r="AE438" t="e" cm="1">
        <f t="array" aca="1" ref="AE438" ca="1">SumCellsByColor($B438:$U438,AE$2)</f>
        <v>#VALUE!</v>
      </c>
      <c r="AF438">
        <f t="shared" ca="1" si="50"/>
        <v>0</v>
      </c>
      <c r="AG438">
        <f t="shared" ca="1" si="51"/>
        <v>0.72613850491954335</v>
      </c>
      <c r="AH438" t="str">
        <f t="shared" ca="1" si="52"/>
        <v>#N/A</v>
      </c>
      <c r="AI438">
        <f t="shared" ca="1" si="53"/>
        <v>0.72613850491954335</v>
      </c>
      <c r="AJ438">
        <f t="shared" ca="1" si="54"/>
        <v>1</v>
      </c>
      <c r="AK438">
        <f t="shared" si="55"/>
        <v>0</v>
      </c>
    </row>
    <row r="439" spans="1:37">
      <c r="A439" s="2" t="s">
        <v>576</v>
      </c>
      <c r="B439" s="3" t="s">
        <v>636</v>
      </c>
      <c r="C439" s="3">
        <v>52620000</v>
      </c>
      <c r="D439" t="e">
        <v>#N/A</v>
      </c>
      <c r="E439" t="e">
        <v>#N/A</v>
      </c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>
        <v>8.1199999999999992</v>
      </c>
      <c r="W439">
        <v>52620000</v>
      </c>
      <c r="X439">
        <f t="shared" si="48"/>
        <v>52620000</v>
      </c>
      <c r="Y439">
        <f t="shared" si="49"/>
        <v>0</v>
      </c>
      <c r="Z439" cm="1">
        <f t="array" aca="1" ref="Z439" ca="1">SumCellsByColor($B439:$U439,Z$2)</f>
        <v>52620000</v>
      </c>
      <c r="AA439" cm="1">
        <f t="array" aca="1" ref="AA439" ca="1">SumCellsByColor($B439:$U439,AA$2)</f>
        <v>0</v>
      </c>
      <c r="AB439" cm="1">
        <f t="array" aca="1" ref="AB439" ca="1">SumCellsByColor($B439:$U439,AB$2)</f>
        <v>0</v>
      </c>
      <c r="AC439" cm="1">
        <f t="array" aca="1" ref="AC439" ca="1">SumCellsByColor($B439:$U439,AC$2)</f>
        <v>0</v>
      </c>
      <c r="AD439" cm="1">
        <f t="array" aca="1" ref="AD439" ca="1">IFERROR(SumCellsByColor($B439:$U439,AD$2), 0)</f>
        <v>0</v>
      </c>
      <c r="AE439" t="e" cm="1">
        <f t="array" aca="1" ref="AE439" ca="1">SumCellsByColor($B439:$U439,AE$2)</f>
        <v>#VALUE!</v>
      </c>
      <c r="AF439">
        <f t="shared" ca="1" si="50"/>
        <v>0</v>
      </c>
      <c r="AG439">
        <f t="shared" ca="1" si="51"/>
        <v>1</v>
      </c>
      <c r="AH439">
        <f t="shared" ca="1" si="52"/>
        <v>0</v>
      </c>
      <c r="AI439">
        <f t="shared" ca="1" si="53"/>
        <v>1</v>
      </c>
      <c r="AJ439">
        <f t="shared" ca="1" si="54"/>
        <v>0</v>
      </c>
      <c r="AK439">
        <f t="shared" si="55"/>
        <v>0</v>
      </c>
    </row>
    <row r="440" spans="1:37">
      <c r="A440" s="2" t="s">
        <v>577</v>
      </c>
      <c r="B440" s="3" t="s">
        <v>636</v>
      </c>
      <c r="C440" s="3">
        <v>6448939</v>
      </c>
      <c r="D440" t="e">
        <v>#N/A</v>
      </c>
      <c r="E440" t="e">
        <v>#N/A</v>
      </c>
      <c r="F440" t="s">
        <v>7</v>
      </c>
      <c r="G440">
        <v>1150000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>
        <v>20.16</v>
      </c>
      <c r="W440">
        <v>7598939</v>
      </c>
      <c r="X440">
        <f t="shared" si="48"/>
        <v>7598939</v>
      </c>
      <c r="Y440">
        <f t="shared" si="49"/>
        <v>0</v>
      </c>
      <c r="Z440" cm="1">
        <f t="array" aca="1" ref="Z440" ca="1">SumCellsByColor($B440:$U440,Z$2)</f>
        <v>6448939</v>
      </c>
      <c r="AA440" cm="1">
        <f t="array" aca="1" ref="AA440" ca="1">SumCellsByColor($B440:$U440,AA$2)</f>
        <v>0</v>
      </c>
      <c r="AB440" cm="1">
        <f t="array" aca="1" ref="AB440" ca="1">SumCellsByColor($B440:$U440,AB$2)</f>
        <v>0</v>
      </c>
      <c r="AC440" cm="1">
        <f t="array" aca="1" ref="AC440" ca="1">SumCellsByColor($B440:$U440,AC$2)</f>
        <v>0</v>
      </c>
      <c r="AD440" cm="1">
        <f t="array" aca="1" ref="AD440" ca="1">IFERROR(SumCellsByColor($B440:$U440,AD$2), 0)</f>
        <v>0</v>
      </c>
      <c r="AE440" t="e" cm="1">
        <f t="array" aca="1" ref="AE440" ca="1">SumCellsByColor($B440:$U440,AE$2)</f>
        <v>#VALUE!</v>
      </c>
      <c r="AF440">
        <f t="shared" ca="1" si="50"/>
        <v>0</v>
      </c>
      <c r="AG440">
        <f t="shared" ca="1" si="51"/>
        <v>0.84866308309620597</v>
      </c>
      <c r="AH440" t="str">
        <f t="shared" ca="1" si="52"/>
        <v>#N/A</v>
      </c>
      <c r="AI440">
        <f t="shared" ca="1" si="53"/>
        <v>0.84866308309620597</v>
      </c>
      <c r="AJ440">
        <f t="shared" ca="1" si="54"/>
        <v>1</v>
      </c>
      <c r="AK440">
        <f t="shared" si="55"/>
        <v>0</v>
      </c>
    </row>
    <row r="441" spans="1:37">
      <c r="A441" s="2" t="s">
        <v>578</v>
      </c>
      <c r="B441" s="3" t="s">
        <v>636</v>
      </c>
      <c r="C441" s="3">
        <v>1400100</v>
      </c>
      <c r="D441" t="e">
        <v>#N/A</v>
      </c>
      <c r="E441" t="e">
        <v>#N/A</v>
      </c>
      <c r="F441" t="s">
        <v>579</v>
      </c>
      <c r="G441">
        <v>483300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>
        <v>17.61</v>
      </c>
      <c r="W441">
        <v>1883400</v>
      </c>
      <c r="X441">
        <f t="shared" si="48"/>
        <v>1883400</v>
      </c>
      <c r="Y441">
        <f t="shared" si="49"/>
        <v>0</v>
      </c>
      <c r="Z441" cm="1">
        <f t="array" aca="1" ref="Z441" ca="1">SumCellsByColor($B441:$U441,Z$2)</f>
        <v>1400100</v>
      </c>
      <c r="AA441" cm="1">
        <f t="array" aca="1" ref="AA441" ca="1">SumCellsByColor($B441:$U441,AA$2)</f>
        <v>0</v>
      </c>
      <c r="AB441" cm="1">
        <f t="array" aca="1" ref="AB441" ca="1">SumCellsByColor($B441:$U441,AB$2)</f>
        <v>0</v>
      </c>
      <c r="AC441" cm="1">
        <f t="array" aca="1" ref="AC441" ca="1">SumCellsByColor($B441:$U441,AC$2)</f>
        <v>0</v>
      </c>
      <c r="AD441" cm="1">
        <f t="array" aca="1" ref="AD441" ca="1">IFERROR(SumCellsByColor($B441:$U441,AD$2), 0)</f>
        <v>0</v>
      </c>
      <c r="AE441" t="e" cm="1">
        <f t="array" aca="1" ref="AE441" ca="1">SumCellsByColor($B441:$U441,AE$2)</f>
        <v>#VALUE!</v>
      </c>
      <c r="AF441">
        <f t="shared" ca="1" si="50"/>
        <v>0</v>
      </c>
      <c r="AG441">
        <f t="shared" ca="1" si="51"/>
        <v>0.74338961452691943</v>
      </c>
      <c r="AH441" t="str">
        <f t="shared" ca="1" si="52"/>
        <v>#N/A</v>
      </c>
      <c r="AI441">
        <f t="shared" ca="1" si="53"/>
        <v>0.74338961452691943</v>
      </c>
      <c r="AJ441">
        <f t="shared" ca="1" si="54"/>
        <v>1</v>
      </c>
      <c r="AK441">
        <f t="shared" si="55"/>
        <v>0</v>
      </c>
    </row>
    <row r="442" spans="1:37">
      <c r="A442" s="2" t="s">
        <v>580</v>
      </c>
      <c r="B442" s="3" t="s">
        <v>636</v>
      </c>
      <c r="C442" s="3">
        <v>9614000</v>
      </c>
      <c r="D442" t="e">
        <v>#N/A</v>
      </c>
      <c r="E442" t="e">
        <v>#N/A</v>
      </c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>
        <v>7.04</v>
      </c>
      <c r="W442">
        <v>9614000</v>
      </c>
      <c r="X442">
        <f t="shared" si="48"/>
        <v>9614000</v>
      </c>
      <c r="Y442">
        <f t="shared" si="49"/>
        <v>0</v>
      </c>
      <c r="Z442" cm="1">
        <f t="array" aca="1" ref="Z442" ca="1">SumCellsByColor($B442:$U442,Z$2)</f>
        <v>9614000</v>
      </c>
      <c r="AA442" cm="1">
        <f t="array" aca="1" ref="AA442" ca="1">SumCellsByColor($B442:$U442,AA$2)</f>
        <v>0</v>
      </c>
      <c r="AB442" cm="1">
        <f t="array" aca="1" ref="AB442" ca="1">SumCellsByColor($B442:$U442,AB$2)</f>
        <v>0</v>
      </c>
      <c r="AC442" cm="1">
        <f t="array" aca="1" ref="AC442" ca="1">SumCellsByColor($B442:$U442,AC$2)</f>
        <v>0</v>
      </c>
      <c r="AD442" cm="1">
        <f t="array" aca="1" ref="AD442" ca="1">IFERROR(SumCellsByColor($B442:$U442,AD$2), 0)</f>
        <v>0</v>
      </c>
      <c r="AE442" t="e" cm="1">
        <f t="array" aca="1" ref="AE442" ca="1">SumCellsByColor($B442:$U442,AE$2)</f>
        <v>#VALUE!</v>
      </c>
      <c r="AF442">
        <f t="shared" ca="1" si="50"/>
        <v>0</v>
      </c>
      <c r="AG442">
        <f t="shared" ca="1" si="51"/>
        <v>1</v>
      </c>
      <c r="AH442">
        <f t="shared" ca="1" si="52"/>
        <v>0</v>
      </c>
      <c r="AI442">
        <f t="shared" ca="1" si="53"/>
        <v>1</v>
      </c>
      <c r="AJ442">
        <f t="shared" ca="1" si="54"/>
        <v>0</v>
      </c>
      <c r="AK442">
        <f t="shared" si="55"/>
        <v>0</v>
      </c>
    </row>
    <row r="443" spans="1:37">
      <c r="A443" s="2" t="s">
        <v>581</v>
      </c>
      <c r="B443" s="3" t="s">
        <v>636</v>
      </c>
      <c r="C443" s="3">
        <v>241657</v>
      </c>
      <c r="D443" t="e">
        <v>#N/A</v>
      </c>
      <c r="E443" t="e">
        <v>#N/A</v>
      </c>
      <c r="F443" t="s">
        <v>583</v>
      </c>
      <c r="G443">
        <v>253620</v>
      </c>
      <c r="H443" s="5" t="s">
        <v>23</v>
      </c>
      <c r="I443" s="5">
        <v>177727</v>
      </c>
      <c r="J443" t="s">
        <v>697</v>
      </c>
      <c r="K443">
        <v>142807</v>
      </c>
      <c r="L443" t="s">
        <v>105</v>
      </c>
      <c r="M443">
        <v>133286</v>
      </c>
      <c r="N443" t="s">
        <v>47</v>
      </c>
      <c r="O443">
        <v>97140</v>
      </c>
      <c r="P443" t="s">
        <v>63</v>
      </c>
      <c r="Q443">
        <v>28995</v>
      </c>
      <c r="R443" t="e">
        <v>#N/A</v>
      </c>
      <c r="S443" t="e">
        <v>#N/A</v>
      </c>
      <c r="T443" t="e">
        <v>#N/A</v>
      </c>
      <c r="U443" t="e">
        <v>#N/A</v>
      </c>
      <c r="V443">
        <v>6.33</v>
      </c>
      <c r="W443">
        <v>1075232</v>
      </c>
      <c r="X443">
        <f t="shared" si="48"/>
        <v>1075232</v>
      </c>
      <c r="Y443">
        <f t="shared" si="49"/>
        <v>0</v>
      </c>
      <c r="Z443" cm="1">
        <f t="array" aca="1" ref="Z443" ca="1">SumCellsByColor($B443:$U443,Z$2)</f>
        <v>241657</v>
      </c>
      <c r="AA443" cm="1">
        <f t="array" aca="1" ref="AA443" ca="1">SumCellsByColor($B443:$U443,AA$2)</f>
        <v>0</v>
      </c>
      <c r="AB443" cm="1">
        <f t="array" aca="1" ref="AB443" ca="1">SumCellsByColor($B443:$U443,AB$2)</f>
        <v>177727</v>
      </c>
      <c r="AC443" cm="1">
        <f t="array" aca="1" ref="AC443" ca="1">SumCellsByColor($B443:$U443,AC$2)</f>
        <v>0</v>
      </c>
      <c r="AD443" cm="1">
        <f t="array" aca="1" ref="AD443" ca="1">IFERROR(SumCellsByColor($B443:$U443,AD$2), 0)</f>
        <v>0</v>
      </c>
      <c r="AE443" t="e" cm="1">
        <f t="array" aca="1" ref="AE443" ca="1">SumCellsByColor($B443:$U443,AE$2)</f>
        <v>#VALUE!</v>
      </c>
      <c r="AF443">
        <f t="shared" ca="1" si="50"/>
        <v>0.16529176959019076</v>
      </c>
      <c r="AG443">
        <f t="shared" ca="1" si="51"/>
        <v>0.22474870539567274</v>
      </c>
      <c r="AH443">
        <f t="shared" ca="1" si="52"/>
        <v>0.16529176959019076</v>
      </c>
      <c r="AI443">
        <f t="shared" ca="1" si="53"/>
        <v>0.22474870539567274</v>
      </c>
      <c r="AJ443">
        <f t="shared" ca="1" si="54"/>
        <v>0</v>
      </c>
      <c r="AK443">
        <f t="shared" si="55"/>
        <v>0</v>
      </c>
    </row>
    <row r="444" spans="1:37">
      <c r="A444" s="2" t="s">
        <v>584</v>
      </c>
      <c r="B444" s="3" t="s">
        <v>636</v>
      </c>
      <c r="C444" s="3">
        <v>2121000</v>
      </c>
      <c r="D444" t="e">
        <v>#N/A</v>
      </c>
      <c r="E444" t="e">
        <v>#N/A</v>
      </c>
      <c r="F444" t="s">
        <v>41</v>
      </c>
      <c r="G444">
        <v>6423000</v>
      </c>
      <c r="H444" s="5" t="s">
        <v>23</v>
      </c>
      <c r="I444" s="5">
        <v>2345000</v>
      </c>
      <c r="J444" t="s">
        <v>47</v>
      </c>
      <c r="K444">
        <v>1916000</v>
      </c>
      <c r="L444" t="s">
        <v>63</v>
      </c>
      <c r="M444">
        <v>587000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>
        <v>28.66</v>
      </c>
      <c r="W444">
        <v>13392000</v>
      </c>
      <c r="X444">
        <f t="shared" si="48"/>
        <v>13392000</v>
      </c>
      <c r="Y444">
        <f t="shared" si="49"/>
        <v>0</v>
      </c>
      <c r="Z444" cm="1">
        <f t="array" aca="1" ref="Z444" ca="1">SumCellsByColor($B444:$U444,Z$2)</f>
        <v>2121000</v>
      </c>
      <c r="AA444" cm="1">
        <f t="array" aca="1" ref="AA444" ca="1">SumCellsByColor($B444:$U444,AA$2)</f>
        <v>0</v>
      </c>
      <c r="AB444" cm="1">
        <f t="array" aca="1" ref="AB444" ca="1">SumCellsByColor($B444:$U444,AB$2)</f>
        <v>2345000</v>
      </c>
      <c r="AC444" cm="1">
        <f t="array" aca="1" ref="AC444" ca="1">SumCellsByColor($B444:$U444,AC$2)</f>
        <v>0</v>
      </c>
      <c r="AD444" cm="1">
        <f t="array" aca="1" ref="AD444" ca="1">IFERROR(SumCellsByColor($B444:$U444,AD$2), 0)</f>
        <v>0</v>
      </c>
      <c r="AE444" t="e" cm="1">
        <f t="array" aca="1" ref="AE444" ca="1">SumCellsByColor($B444:$U444,AE$2)</f>
        <v>#VALUE!</v>
      </c>
      <c r="AF444">
        <f t="shared" ca="1" si="50"/>
        <v>0.17510454002389486</v>
      </c>
      <c r="AG444">
        <f t="shared" ca="1" si="51"/>
        <v>0.15837813620071683</v>
      </c>
      <c r="AH444">
        <f t="shared" ca="1" si="52"/>
        <v>0.17510454002389486</v>
      </c>
      <c r="AI444">
        <f t="shared" ca="1" si="53"/>
        <v>0.15837813620071683</v>
      </c>
      <c r="AJ444">
        <f t="shared" ca="1" si="54"/>
        <v>0</v>
      </c>
      <c r="AK444">
        <f t="shared" si="55"/>
        <v>0</v>
      </c>
    </row>
    <row r="445" spans="1:37">
      <c r="A445" s="2" t="s">
        <v>585</v>
      </c>
      <c r="B445" s="3" t="s">
        <v>636</v>
      </c>
      <c r="C445" s="3">
        <v>6390000</v>
      </c>
      <c r="D445" t="e">
        <v>#N/A</v>
      </c>
      <c r="E445" t="e">
        <v>#N/A</v>
      </c>
      <c r="F445" s="5" t="s">
        <v>23</v>
      </c>
      <c r="G445" s="5">
        <v>1737000</v>
      </c>
      <c r="H445" t="s">
        <v>586</v>
      </c>
      <c r="I445">
        <v>617000</v>
      </c>
      <c r="J445" t="s">
        <v>701</v>
      </c>
      <c r="K445">
        <v>533000</v>
      </c>
      <c r="L445" t="s">
        <v>789</v>
      </c>
      <c r="M445">
        <v>443000</v>
      </c>
      <c r="N445" t="s">
        <v>36</v>
      </c>
      <c r="O445">
        <v>323000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>
        <v>10.64</v>
      </c>
      <c r="W445">
        <v>10043000</v>
      </c>
      <c r="X445">
        <f t="shared" si="48"/>
        <v>10043000</v>
      </c>
      <c r="Y445">
        <f t="shared" si="49"/>
        <v>0</v>
      </c>
      <c r="Z445" cm="1">
        <f t="array" aca="1" ref="Z445" ca="1">SumCellsByColor($B445:$U445,Z$2)</f>
        <v>6390000</v>
      </c>
      <c r="AA445" cm="1">
        <f t="array" aca="1" ref="AA445" ca="1">SumCellsByColor($B445:$U445,AA$2)</f>
        <v>0</v>
      </c>
      <c r="AB445" cm="1">
        <f t="array" aca="1" ref="AB445" ca="1">SumCellsByColor($B445:$U445,AB$2)</f>
        <v>1737000</v>
      </c>
      <c r="AC445" cm="1">
        <f t="array" aca="1" ref="AC445" ca="1">SumCellsByColor($B445:$U445,AC$2)</f>
        <v>0</v>
      </c>
      <c r="AD445" cm="1">
        <f t="array" aca="1" ref="AD445" ca="1">IFERROR(SumCellsByColor($B445:$U445,AD$2), 0)</f>
        <v>0</v>
      </c>
      <c r="AE445" t="e" cm="1">
        <f t="array" aca="1" ref="AE445" ca="1">SumCellsByColor($B445:$U445,AE$2)</f>
        <v>#VALUE!</v>
      </c>
      <c r="AF445">
        <f t="shared" ca="1" si="50"/>
        <v>0.1729562879617644</v>
      </c>
      <c r="AG445">
        <f t="shared" ca="1" si="51"/>
        <v>0.63626406452255302</v>
      </c>
      <c r="AH445">
        <f t="shared" ca="1" si="52"/>
        <v>0.1729562879617644</v>
      </c>
      <c r="AI445">
        <f t="shared" ca="1" si="53"/>
        <v>0.63626406452255302</v>
      </c>
      <c r="AJ445">
        <f t="shared" ca="1" si="54"/>
        <v>0</v>
      </c>
      <c r="AK445">
        <f t="shared" si="55"/>
        <v>0</v>
      </c>
    </row>
    <row r="446" spans="1:37">
      <c r="A446" s="2" t="s">
        <v>587</v>
      </c>
      <c r="B446" s="3" t="s">
        <v>636</v>
      </c>
      <c r="C446" s="3">
        <v>10671297</v>
      </c>
      <c r="D446" t="e">
        <v>#N/A</v>
      </c>
      <c r="E446" t="e">
        <v>#N/A</v>
      </c>
      <c r="F446" t="s">
        <v>77</v>
      </c>
      <c r="G446">
        <v>3607647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>
        <v>5.14</v>
      </c>
      <c r="W446">
        <v>14278944</v>
      </c>
      <c r="X446">
        <f t="shared" si="48"/>
        <v>14278944</v>
      </c>
      <c r="Y446">
        <f t="shared" si="49"/>
        <v>0</v>
      </c>
      <c r="Z446" cm="1">
        <f t="array" aca="1" ref="Z446" ca="1">SumCellsByColor($B446:$U446,Z$2)</f>
        <v>10671297</v>
      </c>
      <c r="AA446" cm="1">
        <f t="array" aca="1" ref="AA446" ca="1">SumCellsByColor($B446:$U446,AA$2)</f>
        <v>0</v>
      </c>
      <c r="AB446" cm="1">
        <f t="array" aca="1" ref="AB446" ca="1">SumCellsByColor($B446:$U446,AB$2)</f>
        <v>0</v>
      </c>
      <c r="AC446" cm="1">
        <f t="array" aca="1" ref="AC446" ca="1">SumCellsByColor($B446:$U446,AC$2)</f>
        <v>0</v>
      </c>
      <c r="AD446" cm="1">
        <f t="array" aca="1" ref="AD446" ca="1">IFERROR(SumCellsByColor($B446:$U446,AD$2), 0)</f>
        <v>0</v>
      </c>
      <c r="AE446" t="e" cm="1">
        <f t="array" aca="1" ref="AE446" ca="1">SumCellsByColor($B446:$U446,AE$2)</f>
        <v>#VALUE!</v>
      </c>
      <c r="AF446">
        <f t="shared" ca="1" si="50"/>
        <v>0</v>
      </c>
      <c r="AG446">
        <f t="shared" ca="1" si="51"/>
        <v>0.74734497172900183</v>
      </c>
      <c r="AH446" t="str">
        <f t="shared" ca="1" si="52"/>
        <v>#N/A</v>
      </c>
      <c r="AI446">
        <f t="shared" ca="1" si="53"/>
        <v>0.74734497172900183</v>
      </c>
      <c r="AJ446">
        <f t="shared" ca="1" si="54"/>
        <v>1</v>
      </c>
      <c r="AK446">
        <f t="shared" si="55"/>
        <v>0</v>
      </c>
    </row>
    <row r="447" spans="1:37">
      <c r="A447" s="2" t="s">
        <v>588</v>
      </c>
      <c r="B447" s="3" t="s">
        <v>636</v>
      </c>
      <c r="C447" s="3">
        <v>1566826</v>
      </c>
      <c r="D447" t="e">
        <v>#N/A</v>
      </c>
      <c r="E447" t="e">
        <v>#N/A</v>
      </c>
      <c r="F447" t="s">
        <v>30</v>
      </c>
      <c r="G447">
        <v>1228407</v>
      </c>
      <c r="H447" s="10" t="s">
        <v>34</v>
      </c>
      <c r="I447" s="10">
        <v>463833</v>
      </c>
      <c r="J447" s="10" t="s">
        <v>589</v>
      </c>
      <c r="K447" s="10">
        <v>324924</v>
      </c>
      <c r="L447" t="s">
        <v>790</v>
      </c>
      <c r="M447">
        <v>-950963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>
        <v>11.46</v>
      </c>
      <c r="W447">
        <v>2633027</v>
      </c>
      <c r="X447">
        <f t="shared" si="48"/>
        <v>3583990</v>
      </c>
      <c r="Y447">
        <f t="shared" si="49"/>
        <v>-950963</v>
      </c>
      <c r="Z447" cm="1">
        <f t="array" aca="1" ref="Z447" ca="1">SumCellsByColor($B447:$U447,Z$2)</f>
        <v>1566826</v>
      </c>
      <c r="AA447" cm="1">
        <f t="array" aca="1" ref="AA447" ca="1">SumCellsByColor($B447:$U447,AA$2)</f>
        <v>0</v>
      </c>
      <c r="AB447" cm="1">
        <f t="array" aca="1" ref="AB447" ca="1">SumCellsByColor($B447:$U447,AB$2)</f>
        <v>0</v>
      </c>
      <c r="AC447" cm="1">
        <f t="array" aca="1" ref="AC447" ca="1">SumCellsByColor($B447:$U447,AC$2)</f>
        <v>0</v>
      </c>
      <c r="AD447" cm="1">
        <f t="array" aca="1" ref="AD447" ca="1">IFERROR(SumCellsByColor($B447:$U447,AD$2), 0)</f>
        <v>788757</v>
      </c>
      <c r="AE447" t="e" cm="1">
        <f t="array" aca="1" ref="AE447" ca="1">SumCellsByColor($B447:$U447,AE$2)</f>
        <v>#VALUE!</v>
      </c>
      <c r="AF447">
        <f t="shared" ca="1" si="50"/>
        <v>0.22007790200307478</v>
      </c>
      <c r="AG447">
        <f t="shared" ca="1" si="51"/>
        <v>0.43717365282827242</v>
      </c>
      <c r="AH447">
        <f t="shared" ca="1" si="52"/>
        <v>0.22007790200307478</v>
      </c>
      <c r="AI447">
        <f t="shared" ca="1" si="53"/>
        <v>0.43717365282827242</v>
      </c>
      <c r="AJ447">
        <f t="shared" ca="1" si="54"/>
        <v>0</v>
      </c>
      <c r="AK447">
        <f t="shared" si="55"/>
        <v>0</v>
      </c>
    </row>
    <row r="448" spans="1:37">
      <c r="A448" s="2" t="s">
        <v>590</v>
      </c>
      <c r="B448" s="3" t="s">
        <v>636</v>
      </c>
      <c r="C448" s="3">
        <v>8267000</v>
      </c>
      <c r="D448" t="e">
        <v>#N/A</v>
      </c>
      <c r="E448" t="e">
        <v>#N/A</v>
      </c>
      <c r="F448" s="6" t="s">
        <v>791</v>
      </c>
      <c r="G448" s="6">
        <v>5219000</v>
      </c>
      <c r="H448" t="s">
        <v>792</v>
      </c>
      <c r="I448">
        <v>1881000</v>
      </c>
      <c r="J448" t="s">
        <v>41</v>
      </c>
      <c r="K448">
        <v>5744000</v>
      </c>
      <c r="L448" t="s">
        <v>793</v>
      </c>
      <c r="M448">
        <v>56000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>
        <v>18.809999999999999</v>
      </c>
      <c r="W448">
        <v>21167000</v>
      </c>
      <c r="X448">
        <f t="shared" si="48"/>
        <v>21167000</v>
      </c>
      <c r="Y448">
        <f t="shared" si="49"/>
        <v>0</v>
      </c>
      <c r="Z448" cm="1">
        <f t="array" aca="1" ref="Z448" ca="1">SumCellsByColor($B448:$U448,Z$2)</f>
        <v>8267000</v>
      </c>
      <c r="AA448" cm="1">
        <f t="array" aca="1" ref="AA448" ca="1">SumCellsByColor($B448:$U448,AA$2)</f>
        <v>0</v>
      </c>
      <c r="AB448" cm="1">
        <f t="array" aca="1" ref="AB448" ca="1">SumCellsByColor($B448:$U448,AB$2)</f>
        <v>0</v>
      </c>
      <c r="AC448" cm="1">
        <f t="array" aca="1" ref="AC448" ca="1">SumCellsByColor($B448:$U448,AC$2)</f>
        <v>5219000</v>
      </c>
      <c r="AD448" cm="1">
        <f t="array" aca="1" ref="AD448" ca="1">IFERROR(SumCellsByColor($B448:$U448,AD$2), 0)</f>
        <v>0</v>
      </c>
      <c r="AE448" t="e" cm="1">
        <f t="array" aca="1" ref="AE448" ca="1">SumCellsByColor($B448:$U448,AE$2)</f>
        <v>#VALUE!</v>
      </c>
      <c r="AF448">
        <f t="shared" ca="1" si="50"/>
        <v>0</v>
      </c>
      <c r="AG448">
        <f t="shared" ca="1" si="51"/>
        <v>0.39056077857041621</v>
      </c>
      <c r="AH448">
        <f t="shared" ca="1" si="52"/>
        <v>0.24656304625124015</v>
      </c>
      <c r="AI448">
        <f t="shared" ca="1" si="53"/>
        <v>0.39056077857041621</v>
      </c>
      <c r="AJ448">
        <f t="shared" ca="1" si="54"/>
        <v>0</v>
      </c>
      <c r="AK448">
        <f t="shared" si="55"/>
        <v>0</v>
      </c>
    </row>
    <row r="449" spans="1:37">
      <c r="A449" s="2" t="s">
        <v>592</v>
      </c>
      <c r="B449" s="3" t="s">
        <v>636</v>
      </c>
      <c r="C449" s="3">
        <v>1444947</v>
      </c>
      <c r="D449" t="e">
        <v>#N/A</v>
      </c>
      <c r="E449" t="e">
        <v>#N/A</v>
      </c>
      <c r="F449" t="s">
        <v>47</v>
      </c>
      <c r="G449">
        <v>490834</v>
      </c>
      <c r="H449" t="s">
        <v>123</v>
      </c>
      <c r="I449">
        <v>459372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>
        <v>14.18</v>
      </c>
      <c r="W449">
        <v>2395153</v>
      </c>
      <c r="X449">
        <f t="shared" si="48"/>
        <v>2395153</v>
      </c>
      <c r="Y449">
        <f t="shared" si="49"/>
        <v>0</v>
      </c>
      <c r="Z449" cm="1">
        <f t="array" aca="1" ref="Z449" ca="1">SumCellsByColor($B449:$U449,Z$2)</f>
        <v>1444947</v>
      </c>
      <c r="AA449" cm="1">
        <f t="array" aca="1" ref="AA449" ca="1">SumCellsByColor($B449:$U449,AA$2)</f>
        <v>0</v>
      </c>
      <c r="AB449" cm="1">
        <f t="array" aca="1" ref="AB449" ca="1">SumCellsByColor($B449:$U449,AB$2)</f>
        <v>0</v>
      </c>
      <c r="AC449" cm="1">
        <f t="array" aca="1" ref="AC449" ca="1">SumCellsByColor($B449:$U449,AC$2)</f>
        <v>0</v>
      </c>
      <c r="AD449" cm="1">
        <f t="array" aca="1" ref="AD449" ca="1">IFERROR(SumCellsByColor($B449:$U449,AD$2), 0)</f>
        <v>0</v>
      </c>
      <c r="AE449" t="e" cm="1">
        <f t="array" aca="1" ref="AE449" ca="1">SumCellsByColor($B449:$U449,AE$2)</f>
        <v>#VALUE!</v>
      </c>
      <c r="AF449">
        <f t="shared" ca="1" si="50"/>
        <v>0</v>
      </c>
      <c r="AG449">
        <f t="shared" ca="1" si="51"/>
        <v>0.60327962347290554</v>
      </c>
      <c r="AH449" t="str">
        <f t="shared" ca="1" si="52"/>
        <v>#N/A</v>
      </c>
      <c r="AI449">
        <f t="shared" ca="1" si="53"/>
        <v>0.60327962347290554</v>
      </c>
      <c r="AJ449">
        <f t="shared" ca="1" si="54"/>
        <v>1</v>
      </c>
      <c r="AK449">
        <f t="shared" si="55"/>
        <v>0</v>
      </c>
    </row>
    <row r="450" spans="1:37">
      <c r="A450" s="2" t="s">
        <v>593</v>
      </c>
      <c r="B450" s="3" t="s">
        <v>636</v>
      </c>
      <c r="C450" s="3">
        <v>34469000</v>
      </c>
      <c r="D450" t="e">
        <v>#N/A</v>
      </c>
      <c r="E450" t="e">
        <v>#N/A</v>
      </c>
      <c r="F450" t="s">
        <v>30</v>
      </c>
      <c r="G450">
        <v>2907000</v>
      </c>
      <c r="H450" s="10" t="s">
        <v>33</v>
      </c>
      <c r="I450" s="10">
        <v>2886000</v>
      </c>
      <c r="J450" s="10" t="s">
        <v>34</v>
      </c>
      <c r="K450" s="10">
        <v>1233000</v>
      </c>
      <c r="L450" s="10" t="s">
        <v>242</v>
      </c>
      <c r="M450" s="10">
        <v>941000</v>
      </c>
      <c r="N450" t="s">
        <v>36</v>
      </c>
      <c r="O450">
        <v>625000</v>
      </c>
      <c r="P450" t="s">
        <v>47</v>
      </c>
      <c r="Q450">
        <v>591000</v>
      </c>
      <c r="R450" t="e">
        <v>#N/A</v>
      </c>
      <c r="S450" t="e">
        <v>#N/A</v>
      </c>
      <c r="T450" t="e">
        <v>#N/A</v>
      </c>
      <c r="U450" t="e">
        <v>#N/A</v>
      </c>
      <c r="V450">
        <v>19.98</v>
      </c>
      <c r="W450">
        <v>43652000</v>
      </c>
      <c r="X450">
        <f t="shared" si="48"/>
        <v>43652000</v>
      </c>
      <c r="Y450">
        <f t="shared" si="49"/>
        <v>0</v>
      </c>
      <c r="Z450" cm="1">
        <f t="array" aca="1" ref="Z450" ca="1">SumCellsByColor($B450:$U450,Z$2)</f>
        <v>34469000</v>
      </c>
      <c r="AA450" cm="1">
        <f t="array" aca="1" ref="AA450" ca="1">SumCellsByColor($B450:$U450,AA$2)</f>
        <v>0</v>
      </c>
      <c r="AB450" cm="1">
        <f t="array" aca="1" ref="AB450" ca="1">SumCellsByColor($B450:$U450,AB$2)</f>
        <v>0</v>
      </c>
      <c r="AC450" cm="1">
        <f t="array" aca="1" ref="AC450" ca="1">SumCellsByColor($B450:$U450,AC$2)</f>
        <v>0</v>
      </c>
      <c r="AD450" cm="1">
        <f t="array" aca="1" ref="AD450" ca="1">IFERROR(SumCellsByColor($B450:$U450,AD$2), 0)</f>
        <v>5060000</v>
      </c>
      <c r="AE450" t="e" cm="1">
        <f t="array" aca="1" ref="AE450" ca="1">SumCellsByColor($B450:$U450,AE$2)</f>
        <v>#VALUE!</v>
      </c>
      <c r="AF450">
        <f t="shared" ca="1" si="50"/>
        <v>0.11591679648126088</v>
      </c>
      <c r="AG450">
        <f t="shared" ca="1" si="51"/>
        <v>0.78963163199853381</v>
      </c>
      <c r="AH450">
        <f t="shared" ca="1" si="52"/>
        <v>0.11591679648126088</v>
      </c>
      <c r="AI450">
        <f t="shared" ca="1" si="53"/>
        <v>0.78963163199853381</v>
      </c>
      <c r="AJ450">
        <f t="shared" ca="1" si="54"/>
        <v>0</v>
      </c>
      <c r="AK450">
        <f t="shared" si="55"/>
        <v>0</v>
      </c>
    </row>
    <row r="451" spans="1:37">
      <c r="A451" s="2" t="s">
        <v>594</v>
      </c>
      <c r="B451" s="3" t="s">
        <v>636</v>
      </c>
      <c r="C451" s="3">
        <v>1354131</v>
      </c>
      <c r="D451" t="e">
        <v>#N/A</v>
      </c>
      <c r="E451" t="e">
        <v>#N/A</v>
      </c>
      <c r="F451" s="5" t="s">
        <v>23</v>
      </c>
      <c r="G451" s="5">
        <v>131900</v>
      </c>
      <c r="H451" t="s">
        <v>36</v>
      </c>
      <c r="I451">
        <v>89900</v>
      </c>
      <c r="J451" t="s">
        <v>47</v>
      </c>
      <c r="K451">
        <v>15600</v>
      </c>
      <c r="L451" t="s">
        <v>25</v>
      </c>
      <c r="M451">
        <v>7600</v>
      </c>
      <c r="N451" t="s">
        <v>30</v>
      </c>
      <c r="O451">
        <v>3800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>
        <v>19.920000000000002</v>
      </c>
      <c r="W451">
        <v>1602931</v>
      </c>
      <c r="X451">
        <f t="shared" si="48"/>
        <v>1602931</v>
      </c>
      <c r="Y451">
        <f t="shared" si="49"/>
        <v>0</v>
      </c>
      <c r="Z451" cm="1">
        <f t="array" aca="1" ref="Z451" ca="1">SumCellsByColor($B451:$U451,Z$2)</f>
        <v>1354131</v>
      </c>
      <c r="AA451" cm="1">
        <f t="array" aca="1" ref="AA451" ca="1">SumCellsByColor($B451:$U451,AA$2)</f>
        <v>0</v>
      </c>
      <c r="AB451" cm="1">
        <f t="array" aca="1" ref="AB451" ca="1">SumCellsByColor($B451:$U451,AB$2)</f>
        <v>131900</v>
      </c>
      <c r="AC451" cm="1">
        <f t="array" aca="1" ref="AC451" ca="1">SumCellsByColor($B451:$U451,AC$2)</f>
        <v>0</v>
      </c>
      <c r="AD451" cm="1">
        <f t="array" aca="1" ref="AD451" ca="1">IFERROR(SumCellsByColor($B451:$U451,AD$2), 0)</f>
        <v>0</v>
      </c>
      <c r="AE451" t="e" cm="1">
        <f t="array" aca="1" ref="AE451" ca="1">SumCellsByColor($B451:$U451,AE$2)</f>
        <v>#VALUE!</v>
      </c>
      <c r="AF451">
        <f t="shared" ca="1" si="50"/>
        <v>8.2286760939803402E-2</v>
      </c>
      <c r="AG451">
        <f t="shared" ca="1" si="51"/>
        <v>0.84478433569504863</v>
      </c>
      <c r="AH451">
        <f t="shared" ca="1" si="52"/>
        <v>8.2286760939803402E-2</v>
      </c>
      <c r="AI451">
        <f t="shared" ca="1" si="53"/>
        <v>0.84478433569504863</v>
      </c>
      <c r="AJ451">
        <f t="shared" ca="1" si="54"/>
        <v>0</v>
      </c>
      <c r="AK451">
        <f t="shared" si="55"/>
        <v>0</v>
      </c>
    </row>
    <row r="452" spans="1:37">
      <c r="A452" s="2" t="s">
        <v>595</v>
      </c>
      <c r="B452" s="3" t="s">
        <v>636</v>
      </c>
      <c r="C452" s="3">
        <v>2714000</v>
      </c>
      <c r="D452" t="e">
        <v>#N/A</v>
      </c>
      <c r="E452" t="e">
        <v>#N/A</v>
      </c>
      <c r="F452" s="10" t="s">
        <v>33</v>
      </c>
      <c r="G452" s="10">
        <v>211000</v>
      </c>
      <c r="H452" t="s">
        <v>7</v>
      </c>
      <c r="I452" t="e">
        <v>#N/A</v>
      </c>
      <c r="J452" t="s">
        <v>55</v>
      </c>
      <c r="K452">
        <v>546000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>
        <v>26.68</v>
      </c>
      <c r="W452">
        <v>3471000</v>
      </c>
      <c r="X452">
        <f t="shared" ref="X452:X502" si="56">SUMIF(C452:U452,"&gt; 0")</f>
        <v>3471000</v>
      </c>
      <c r="Y452">
        <f t="shared" ref="Y452:Y502" si="57">W452-X452</f>
        <v>0</v>
      </c>
      <c r="Z452" cm="1">
        <f t="array" aca="1" ref="Z452" ca="1">SumCellsByColor($B452:$U452,Z$2)</f>
        <v>2714000</v>
      </c>
      <c r="AA452" cm="1">
        <f t="array" aca="1" ref="AA452" ca="1">SumCellsByColor($B452:$U452,AA$2)</f>
        <v>0</v>
      </c>
      <c r="AB452" cm="1">
        <f t="array" aca="1" ref="AB452" ca="1">SumCellsByColor($B452:$U452,AB$2)</f>
        <v>0</v>
      </c>
      <c r="AC452" cm="1">
        <f t="array" aca="1" ref="AC452" ca="1">SumCellsByColor($B452:$U452,AC$2)</f>
        <v>0</v>
      </c>
      <c r="AD452" cm="1">
        <f t="array" aca="1" ref="AD452" ca="1">IFERROR(SumCellsByColor($B452:$U452,AD$2), 0)</f>
        <v>211000</v>
      </c>
      <c r="AE452" t="e" cm="1">
        <f t="array" aca="1" ref="AE452" ca="1">SumCellsByColor($B452:$U452,AE$2)</f>
        <v>#VALUE!</v>
      </c>
      <c r="AF452">
        <f t="shared" ref="AF452:AF502" ca="1" si="58">(AB452+AD452)/X452</f>
        <v>6.0789397868049551E-2</v>
      </c>
      <c r="AG452">
        <f t="shared" ref="AG452:AG502" ca="1" si="59">Z452/X452</f>
        <v>0.78190723134543361</v>
      </c>
      <c r="AH452">
        <f t="shared" ref="AH452:AH502" ca="1" si="60">IF(SUM(AB452:AD452)&gt;0,SUM(AB452:AD452)/X452, IF(AI452=1,0,"#N/A"))</f>
        <v>6.0789397868049551E-2</v>
      </c>
      <c r="AI452">
        <f t="shared" ref="AI452:AI502" ca="1" si="61">SUM(Z452:AA452)/X452</f>
        <v>0.78190723134543361</v>
      </c>
      <c r="AJ452">
        <f t="shared" ref="AJ452:AJ502" ca="1" si="62">IF(AH452="#N/A",1,0)</f>
        <v>0</v>
      </c>
      <c r="AK452">
        <f t="shared" ref="AK452:AK502" si="63">IF(X452=0,1,0)</f>
        <v>0</v>
      </c>
    </row>
    <row r="453" spans="1:37">
      <c r="A453" s="2" t="s">
        <v>596</v>
      </c>
      <c r="B453" s="3" t="s">
        <v>636</v>
      </c>
      <c r="C453" s="3">
        <v>22908000</v>
      </c>
      <c r="D453" t="e">
        <v>#N/A</v>
      </c>
      <c r="E453" t="e">
        <v>#N/A</v>
      </c>
      <c r="F453" t="s">
        <v>7</v>
      </c>
      <c r="G453">
        <v>1457000</v>
      </c>
      <c r="H453" t="e">
        <v>#N/A</v>
      </c>
      <c r="I453" t="e">
        <v>#N/A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>
        <v>14.76</v>
      </c>
      <c r="W453">
        <v>24474000</v>
      </c>
      <c r="X453">
        <f t="shared" si="56"/>
        <v>24365000</v>
      </c>
      <c r="Y453">
        <f t="shared" si="57"/>
        <v>109000</v>
      </c>
      <c r="Z453" cm="1">
        <f t="array" aca="1" ref="Z453" ca="1">SumCellsByColor($B453:$U453,Z$2)</f>
        <v>22908000</v>
      </c>
      <c r="AA453" cm="1">
        <f t="array" aca="1" ref="AA453" ca="1">SumCellsByColor($B453:$U453,AA$2)</f>
        <v>0</v>
      </c>
      <c r="AB453" cm="1">
        <f t="array" aca="1" ref="AB453" ca="1">SumCellsByColor($B453:$U453,AB$2)</f>
        <v>0</v>
      </c>
      <c r="AC453" cm="1">
        <f t="array" aca="1" ref="AC453" ca="1">SumCellsByColor($B453:$U453,AC$2)</f>
        <v>0</v>
      </c>
      <c r="AD453" cm="1">
        <f t="array" aca="1" ref="AD453" ca="1">IFERROR(SumCellsByColor($B453:$U453,AD$2), 0)</f>
        <v>0</v>
      </c>
      <c r="AE453" t="e" cm="1">
        <f t="array" aca="1" ref="AE453" ca="1">SumCellsByColor($B453:$U453,AE$2)</f>
        <v>#VALUE!</v>
      </c>
      <c r="AF453">
        <f t="shared" ca="1" si="58"/>
        <v>0</v>
      </c>
      <c r="AG453">
        <f t="shared" ca="1" si="59"/>
        <v>0.94020110814693203</v>
      </c>
      <c r="AH453" t="str">
        <f t="shared" ca="1" si="60"/>
        <v>#N/A</v>
      </c>
      <c r="AI453">
        <f t="shared" ca="1" si="61"/>
        <v>0.94020110814693203</v>
      </c>
      <c r="AJ453">
        <f t="shared" ca="1" si="62"/>
        <v>1</v>
      </c>
      <c r="AK453">
        <f t="shared" si="63"/>
        <v>0</v>
      </c>
    </row>
    <row r="454" spans="1:37">
      <c r="A454" s="2" t="s">
        <v>598</v>
      </c>
      <c r="B454" s="3" t="s">
        <v>636</v>
      </c>
      <c r="C454" s="3">
        <v>7831464</v>
      </c>
      <c r="D454" t="e">
        <v>#N/A</v>
      </c>
      <c r="E454" t="e">
        <v>#N/A</v>
      </c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>
        <v>29.31</v>
      </c>
      <c r="W454">
        <v>7831464</v>
      </c>
      <c r="X454">
        <f t="shared" si="56"/>
        <v>7831464</v>
      </c>
      <c r="Y454">
        <f t="shared" si="57"/>
        <v>0</v>
      </c>
      <c r="Z454" cm="1">
        <f t="array" aca="1" ref="Z454" ca="1">SumCellsByColor($B454:$U454,Z$2)</f>
        <v>7831464</v>
      </c>
      <c r="AA454" cm="1">
        <f t="array" aca="1" ref="AA454" ca="1">SumCellsByColor($B454:$U454,AA$2)</f>
        <v>0</v>
      </c>
      <c r="AB454" cm="1">
        <f t="array" aca="1" ref="AB454" ca="1">SumCellsByColor($B454:$U454,AB$2)</f>
        <v>0</v>
      </c>
      <c r="AC454" cm="1">
        <f t="array" aca="1" ref="AC454" ca="1">SumCellsByColor($B454:$U454,AC$2)</f>
        <v>0</v>
      </c>
      <c r="AD454" cm="1">
        <f t="array" aca="1" ref="AD454" ca="1">IFERROR(SumCellsByColor($B454:$U454,AD$2), 0)</f>
        <v>0</v>
      </c>
      <c r="AE454" t="e" cm="1">
        <f t="array" aca="1" ref="AE454" ca="1">SumCellsByColor($B454:$U454,AE$2)</f>
        <v>#VALUE!</v>
      </c>
      <c r="AF454">
        <f t="shared" ca="1" si="58"/>
        <v>0</v>
      </c>
      <c r="AG454">
        <f t="shared" ca="1" si="59"/>
        <v>1</v>
      </c>
      <c r="AH454">
        <f t="shared" ca="1" si="60"/>
        <v>0</v>
      </c>
      <c r="AI454">
        <f t="shared" ca="1" si="61"/>
        <v>1</v>
      </c>
      <c r="AJ454">
        <f t="shared" ca="1" si="62"/>
        <v>0</v>
      </c>
      <c r="AK454">
        <f t="shared" si="63"/>
        <v>0</v>
      </c>
    </row>
    <row r="455" spans="1:37">
      <c r="A455" s="2" t="s">
        <v>599</v>
      </c>
      <c r="B455" s="4" t="s">
        <v>740</v>
      </c>
      <c r="C455" s="4">
        <v>12884000</v>
      </c>
      <c r="D455" t="e">
        <v>#N/A</v>
      </c>
      <c r="E455" t="e">
        <v>#N/A</v>
      </c>
      <c r="F455" s="5" t="s">
        <v>23</v>
      </c>
      <c r="G455" s="5">
        <v>7511000</v>
      </c>
      <c r="H455" t="s">
        <v>794</v>
      </c>
      <c r="I455">
        <v>3464000</v>
      </c>
      <c r="J455" t="e">
        <v>#N/A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>
        <v>11.36</v>
      </c>
      <c r="W455">
        <v>23859000</v>
      </c>
      <c r="X455">
        <f t="shared" si="56"/>
        <v>23859000</v>
      </c>
      <c r="Y455">
        <f t="shared" si="57"/>
        <v>0</v>
      </c>
      <c r="Z455" cm="1">
        <f t="array" aca="1" ref="Z455" ca="1">SumCellsByColor($B455:$U455,Z$2)</f>
        <v>0</v>
      </c>
      <c r="AA455" cm="1">
        <f t="array" aca="1" ref="AA455" ca="1">SumCellsByColor($B455:$U455,AA$2)</f>
        <v>12884000</v>
      </c>
      <c r="AB455" cm="1">
        <f t="array" aca="1" ref="AB455" ca="1">SumCellsByColor($B455:$U455,AB$2)</f>
        <v>7511000</v>
      </c>
      <c r="AC455" cm="1">
        <f t="array" aca="1" ref="AC455" ca="1">SumCellsByColor($B455:$U455,AC$2)</f>
        <v>0</v>
      </c>
      <c r="AD455" cm="1">
        <f t="array" aca="1" ref="AD455" ca="1">IFERROR(SumCellsByColor($B455:$U455,AD$2), 0)</f>
        <v>0</v>
      </c>
      <c r="AE455" t="e" cm="1">
        <f t="array" aca="1" ref="AE455" ca="1">SumCellsByColor($B455:$U455,AE$2)</f>
        <v>#VALUE!</v>
      </c>
      <c r="AF455">
        <f t="shared" ca="1" si="58"/>
        <v>0.31480782933065093</v>
      </c>
      <c r="AG455">
        <f t="shared" ca="1" si="59"/>
        <v>0</v>
      </c>
      <c r="AH455">
        <f t="shared" ca="1" si="60"/>
        <v>0.31480782933065093</v>
      </c>
      <c r="AI455">
        <f t="shared" ca="1" si="61"/>
        <v>0.54000586780669768</v>
      </c>
      <c r="AJ455">
        <f t="shared" ca="1" si="62"/>
        <v>0</v>
      </c>
      <c r="AK455">
        <f t="shared" si="63"/>
        <v>0</v>
      </c>
    </row>
    <row r="456" spans="1:37">
      <c r="A456" s="2" t="s">
        <v>601</v>
      </c>
      <c r="B456" s="3" t="s">
        <v>636</v>
      </c>
      <c r="C456" s="3">
        <v>24453000</v>
      </c>
      <c r="D456" t="e">
        <v>#N/A</v>
      </c>
      <c r="E456" t="e">
        <v>#N/A</v>
      </c>
      <c r="F456" t="s">
        <v>7</v>
      </c>
      <c r="G456">
        <v>1561000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>
        <v>3.13</v>
      </c>
      <c r="W456">
        <v>26014000</v>
      </c>
      <c r="X456">
        <f t="shared" si="56"/>
        <v>26014000</v>
      </c>
      <c r="Y456">
        <f t="shared" si="57"/>
        <v>0</v>
      </c>
      <c r="Z456" cm="1">
        <f t="array" aca="1" ref="Z456" ca="1">SumCellsByColor($B456:$U456,Z$2)</f>
        <v>24453000</v>
      </c>
      <c r="AA456" cm="1">
        <f t="array" aca="1" ref="AA456" ca="1">SumCellsByColor($B456:$U456,AA$2)</f>
        <v>0</v>
      </c>
      <c r="AB456" cm="1">
        <f t="array" aca="1" ref="AB456" ca="1">SumCellsByColor($B456:$U456,AB$2)</f>
        <v>0</v>
      </c>
      <c r="AC456" cm="1">
        <f t="array" aca="1" ref="AC456" ca="1">SumCellsByColor($B456:$U456,AC$2)</f>
        <v>0</v>
      </c>
      <c r="AD456" cm="1">
        <f t="array" aca="1" ref="AD456" ca="1">IFERROR(SumCellsByColor($B456:$U456,AD$2), 0)</f>
        <v>0</v>
      </c>
      <c r="AE456" t="e" cm="1">
        <f t="array" aca="1" ref="AE456" ca="1">SumCellsByColor($B456:$U456,AE$2)</f>
        <v>#VALUE!</v>
      </c>
      <c r="AF456">
        <f t="shared" ca="1" si="58"/>
        <v>0</v>
      </c>
      <c r="AG456">
        <f t="shared" ca="1" si="59"/>
        <v>0.93999384946567233</v>
      </c>
      <c r="AH456" t="str">
        <f t="shared" ca="1" si="60"/>
        <v>#N/A</v>
      </c>
      <c r="AI456">
        <f t="shared" ca="1" si="61"/>
        <v>0.93999384946567233</v>
      </c>
      <c r="AJ456">
        <f t="shared" ca="1" si="62"/>
        <v>1</v>
      </c>
      <c r="AK456">
        <f t="shared" si="63"/>
        <v>0</v>
      </c>
    </row>
    <row r="457" spans="1:37">
      <c r="A457" s="2" t="s">
        <v>602</v>
      </c>
      <c r="B457" s="3" t="s">
        <v>636</v>
      </c>
      <c r="C457" s="3">
        <v>1801424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>
        <v>34.31</v>
      </c>
      <c r="W457">
        <v>1801424</v>
      </c>
      <c r="X457">
        <f t="shared" si="56"/>
        <v>1801424</v>
      </c>
      <c r="Y457">
        <f t="shared" si="57"/>
        <v>0</v>
      </c>
      <c r="Z457" cm="1">
        <f t="array" aca="1" ref="Z457" ca="1">SumCellsByColor($B457:$U457,Z$2)</f>
        <v>1801424</v>
      </c>
      <c r="AA457" cm="1">
        <f t="array" aca="1" ref="AA457" ca="1">SumCellsByColor($B457:$U457,AA$2)</f>
        <v>0</v>
      </c>
      <c r="AB457" cm="1">
        <f t="array" aca="1" ref="AB457" ca="1">SumCellsByColor($B457:$U457,AB$2)</f>
        <v>0</v>
      </c>
      <c r="AC457" cm="1">
        <f t="array" aca="1" ref="AC457" ca="1">SumCellsByColor($B457:$U457,AC$2)</f>
        <v>0</v>
      </c>
      <c r="AD457" cm="1">
        <f t="array" aca="1" ref="AD457" ca="1">IFERROR(SumCellsByColor($B457:$U457,AD$2), 0)</f>
        <v>0</v>
      </c>
      <c r="AE457" t="e" cm="1">
        <f t="array" aca="1" ref="AE457" ca="1">SumCellsByColor($B457:$U457,AE$2)</f>
        <v>#VALUE!</v>
      </c>
      <c r="AF457">
        <f t="shared" ca="1" si="58"/>
        <v>0</v>
      </c>
      <c r="AG457">
        <f t="shared" ca="1" si="59"/>
        <v>1</v>
      </c>
      <c r="AH457">
        <f t="shared" ca="1" si="60"/>
        <v>0</v>
      </c>
      <c r="AI457">
        <f t="shared" ca="1" si="61"/>
        <v>1</v>
      </c>
      <c r="AJ457">
        <f t="shared" ca="1" si="62"/>
        <v>0</v>
      </c>
      <c r="AK457">
        <f t="shared" si="63"/>
        <v>0</v>
      </c>
    </row>
    <row r="458" spans="1:37">
      <c r="A458" s="2" t="s">
        <v>603</v>
      </c>
      <c r="B458" s="3" t="s">
        <v>636</v>
      </c>
      <c r="C458" s="3">
        <v>16596000</v>
      </c>
      <c r="D458" t="e">
        <v>#N/A</v>
      </c>
      <c r="E458" t="e">
        <v>#N/A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>
        <v>24.35</v>
      </c>
      <c r="W458">
        <v>16596000</v>
      </c>
      <c r="X458">
        <f t="shared" si="56"/>
        <v>16596000</v>
      </c>
      <c r="Y458">
        <f t="shared" si="57"/>
        <v>0</v>
      </c>
      <c r="Z458" cm="1">
        <f t="array" aca="1" ref="Z458" ca="1">SumCellsByColor($B458:$U458,Z$2)</f>
        <v>16596000</v>
      </c>
      <c r="AA458" cm="1">
        <f t="array" aca="1" ref="AA458" ca="1">SumCellsByColor($B458:$U458,AA$2)</f>
        <v>0</v>
      </c>
      <c r="AB458" cm="1">
        <f t="array" aca="1" ref="AB458" ca="1">SumCellsByColor($B458:$U458,AB$2)</f>
        <v>0</v>
      </c>
      <c r="AC458" cm="1">
        <f t="array" aca="1" ref="AC458" ca="1">SumCellsByColor($B458:$U458,AC$2)</f>
        <v>0</v>
      </c>
      <c r="AD458" cm="1">
        <f t="array" aca="1" ref="AD458" ca="1">IFERROR(SumCellsByColor($B458:$U458,AD$2), 0)</f>
        <v>0</v>
      </c>
      <c r="AE458" t="e" cm="1">
        <f t="array" aca="1" ref="AE458" ca="1">SumCellsByColor($B458:$U458,AE$2)</f>
        <v>#VALUE!</v>
      </c>
      <c r="AF458">
        <f t="shared" ca="1" si="58"/>
        <v>0</v>
      </c>
      <c r="AG458">
        <f t="shared" ca="1" si="59"/>
        <v>1</v>
      </c>
      <c r="AH458">
        <f t="shared" ca="1" si="60"/>
        <v>0</v>
      </c>
      <c r="AI458">
        <f t="shared" ca="1" si="61"/>
        <v>1</v>
      </c>
      <c r="AJ458">
        <f t="shared" ca="1" si="62"/>
        <v>0</v>
      </c>
      <c r="AK458">
        <f t="shared" si="63"/>
        <v>0</v>
      </c>
    </row>
    <row r="459" spans="1:37">
      <c r="A459" s="2" t="s">
        <v>604</v>
      </c>
      <c r="B459" s="3" t="s">
        <v>636</v>
      </c>
      <c r="C459" s="3">
        <v>13578000</v>
      </c>
      <c r="D459" t="e">
        <v>#N/A</v>
      </c>
      <c r="E459" t="e">
        <v>#N/A</v>
      </c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>
        <v>18</v>
      </c>
      <c r="W459">
        <v>13578000</v>
      </c>
      <c r="X459">
        <f t="shared" si="56"/>
        <v>13578000</v>
      </c>
      <c r="Y459">
        <f t="shared" si="57"/>
        <v>0</v>
      </c>
      <c r="Z459" cm="1">
        <f t="array" aca="1" ref="Z459" ca="1">SumCellsByColor($B459:$U459,Z$2)</f>
        <v>13578000</v>
      </c>
      <c r="AA459" cm="1">
        <f t="array" aca="1" ref="AA459" ca="1">SumCellsByColor($B459:$U459,AA$2)</f>
        <v>0</v>
      </c>
      <c r="AB459" cm="1">
        <f t="array" aca="1" ref="AB459" ca="1">SumCellsByColor($B459:$U459,AB$2)</f>
        <v>0</v>
      </c>
      <c r="AC459" cm="1">
        <f t="array" aca="1" ref="AC459" ca="1">SumCellsByColor($B459:$U459,AC$2)</f>
        <v>0</v>
      </c>
      <c r="AD459" cm="1">
        <f t="array" aca="1" ref="AD459" ca="1">IFERROR(SumCellsByColor($B459:$U459,AD$2), 0)</f>
        <v>0</v>
      </c>
      <c r="AE459" t="e" cm="1">
        <f t="array" aca="1" ref="AE459" ca="1">SumCellsByColor($B459:$U459,AE$2)</f>
        <v>#VALUE!</v>
      </c>
      <c r="AF459">
        <f t="shared" ca="1" si="58"/>
        <v>0</v>
      </c>
      <c r="AG459">
        <f t="shared" ca="1" si="59"/>
        <v>1</v>
      </c>
      <c r="AH459">
        <f t="shared" ca="1" si="60"/>
        <v>0</v>
      </c>
      <c r="AI459">
        <f t="shared" ca="1" si="61"/>
        <v>1</v>
      </c>
      <c r="AJ459">
        <f t="shared" ca="1" si="62"/>
        <v>0</v>
      </c>
      <c r="AK459">
        <f t="shared" si="63"/>
        <v>0</v>
      </c>
    </row>
    <row r="460" spans="1:37">
      <c r="A460" s="2" t="s">
        <v>605</v>
      </c>
      <c r="B460" s="3" t="s">
        <v>636</v>
      </c>
      <c r="C460" s="3">
        <v>2651600</v>
      </c>
      <c r="D460" t="e">
        <v>#N/A</v>
      </c>
      <c r="E460" t="e">
        <v>#N/A</v>
      </c>
      <c r="F460" s="10" t="s">
        <v>33</v>
      </c>
      <c r="G460" s="10">
        <v>826400</v>
      </c>
      <c r="H460" t="s">
        <v>52</v>
      </c>
      <c r="I460">
        <v>2280700</v>
      </c>
      <c r="J460" t="e">
        <v>#N/A</v>
      </c>
      <c r="K460" t="e">
        <v>#N/A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>
        <v>3</v>
      </c>
      <c r="W460">
        <v>5758700</v>
      </c>
      <c r="X460">
        <f t="shared" si="56"/>
        <v>5758700</v>
      </c>
      <c r="Y460">
        <f t="shared" si="57"/>
        <v>0</v>
      </c>
      <c r="Z460" cm="1">
        <f t="array" aca="1" ref="Z460" ca="1">SumCellsByColor($B460:$U460,Z$2)</f>
        <v>2651600</v>
      </c>
      <c r="AA460" cm="1">
        <f t="array" aca="1" ref="AA460" ca="1">SumCellsByColor($B460:$U460,AA$2)</f>
        <v>0</v>
      </c>
      <c r="AB460" cm="1">
        <f t="array" aca="1" ref="AB460" ca="1">SumCellsByColor($B460:$U460,AB$2)</f>
        <v>0</v>
      </c>
      <c r="AC460" cm="1">
        <f t="array" aca="1" ref="AC460" ca="1">SumCellsByColor($B460:$U460,AC$2)</f>
        <v>0</v>
      </c>
      <c r="AD460" cm="1">
        <f t="array" aca="1" ref="AD460" ca="1">IFERROR(SumCellsByColor($B460:$U460,AD$2), 0)</f>
        <v>826400</v>
      </c>
      <c r="AE460" t="e" cm="1">
        <f t="array" aca="1" ref="AE460" ca="1">SumCellsByColor($B460:$U460,AE$2)</f>
        <v>#VALUE!</v>
      </c>
      <c r="AF460">
        <f t="shared" ca="1" si="58"/>
        <v>0.14350461041554519</v>
      </c>
      <c r="AG460">
        <f t="shared" ca="1" si="59"/>
        <v>0.46045114348724536</v>
      </c>
      <c r="AH460">
        <f t="shared" ca="1" si="60"/>
        <v>0.14350461041554519</v>
      </c>
      <c r="AI460">
        <f t="shared" ca="1" si="61"/>
        <v>0.46045114348724536</v>
      </c>
      <c r="AJ460">
        <f t="shared" ca="1" si="62"/>
        <v>0</v>
      </c>
      <c r="AK460">
        <f t="shared" si="63"/>
        <v>0</v>
      </c>
    </row>
    <row r="461" spans="1:37">
      <c r="A461" s="2" t="s">
        <v>606</v>
      </c>
      <c r="B461" t="s">
        <v>795</v>
      </c>
      <c r="C461">
        <v>31871000</v>
      </c>
      <c r="D461" t="e">
        <v>#N/A</v>
      </c>
      <c r="E461" t="e">
        <v>#N/A</v>
      </c>
      <c r="F461" t="s">
        <v>77</v>
      </c>
      <c r="G461">
        <v>10710000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>
        <v>14.96</v>
      </c>
      <c r="W461">
        <v>42581000</v>
      </c>
      <c r="X461">
        <f t="shared" si="56"/>
        <v>42581000</v>
      </c>
      <c r="Y461">
        <f t="shared" si="57"/>
        <v>0</v>
      </c>
      <c r="Z461" cm="1">
        <f t="array" aca="1" ref="Z461" ca="1">SumCellsByColor($B461:$U461,Z$2)</f>
        <v>0</v>
      </c>
      <c r="AA461" cm="1">
        <f t="array" aca="1" ref="AA461" ca="1">SumCellsByColor($B461:$U461,AA$2)</f>
        <v>0</v>
      </c>
      <c r="AB461" cm="1">
        <f t="array" aca="1" ref="AB461" ca="1">SumCellsByColor($B461:$U461,AB$2)</f>
        <v>0</v>
      </c>
      <c r="AC461" cm="1">
        <f t="array" aca="1" ref="AC461" ca="1">SumCellsByColor($B461:$U461,AC$2)</f>
        <v>0</v>
      </c>
      <c r="AD461" cm="1">
        <f t="array" aca="1" ref="AD461" ca="1">IFERROR(SumCellsByColor($B461:$U461,AD$2), 0)</f>
        <v>0</v>
      </c>
      <c r="AE461" t="e" cm="1">
        <f t="array" aca="1" ref="AE461" ca="1">SumCellsByColor($B461:$U461,AE$2)</f>
        <v>#VALUE!</v>
      </c>
      <c r="AF461">
        <f t="shared" ca="1" si="58"/>
        <v>0</v>
      </c>
      <c r="AG461">
        <f t="shared" ca="1" si="59"/>
        <v>0</v>
      </c>
      <c r="AH461" t="str">
        <f t="shared" ca="1" si="60"/>
        <v>#N/A</v>
      </c>
      <c r="AI461">
        <f t="shared" ca="1" si="61"/>
        <v>0</v>
      </c>
      <c r="AJ461">
        <f t="shared" ca="1" si="62"/>
        <v>1</v>
      </c>
      <c r="AK461">
        <f t="shared" si="63"/>
        <v>0</v>
      </c>
    </row>
    <row r="462" spans="1:37">
      <c r="A462" s="2" t="s">
        <v>607</v>
      </c>
      <c r="B462" s="3" t="s">
        <v>636</v>
      </c>
      <c r="C462" s="3">
        <v>10774000</v>
      </c>
      <c r="D462" t="e">
        <v>#N/A</v>
      </c>
      <c r="E462" t="e">
        <v>#N/A</v>
      </c>
      <c r="F462" s="5" t="s">
        <v>23</v>
      </c>
      <c r="G462" s="5">
        <v>3346000</v>
      </c>
      <c r="H462" t="s">
        <v>52</v>
      </c>
      <c r="I462">
        <v>10000</v>
      </c>
      <c r="J462" t="s">
        <v>597</v>
      </c>
      <c r="K462">
        <v>-91000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>
        <v>8.36</v>
      </c>
      <c r="W462">
        <v>14039000</v>
      </c>
      <c r="X462">
        <f t="shared" si="56"/>
        <v>14130000</v>
      </c>
      <c r="Y462">
        <f t="shared" si="57"/>
        <v>-91000</v>
      </c>
      <c r="Z462" cm="1">
        <f t="array" aca="1" ref="Z462" ca="1">SumCellsByColor($B462:$U462,Z$2)</f>
        <v>10774000</v>
      </c>
      <c r="AA462" cm="1">
        <f t="array" aca="1" ref="AA462" ca="1">SumCellsByColor($B462:$U462,AA$2)</f>
        <v>0</v>
      </c>
      <c r="AB462" cm="1">
        <f t="array" aca="1" ref="AB462" ca="1">SumCellsByColor($B462:$U462,AB$2)</f>
        <v>3346000</v>
      </c>
      <c r="AC462" cm="1">
        <f t="array" aca="1" ref="AC462" ca="1">SumCellsByColor($B462:$U462,AC$2)</f>
        <v>0</v>
      </c>
      <c r="AD462" cm="1">
        <f t="array" aca="1" ref="AD462" ca="1">IFERROR(SumCellsByColor($B462:$U462,AD$2), 0)</f>
        <v>0</v>
      </c>
      <c r="AE462" t="e" cm="1">
        <f t="array" aca="1" ref="AE462" ca="1">SumCellsByColor($B462:$U462,AE$2)</f>
        <v>#VALUE!</v>
      </c>
      <c r="AF462">
        <f t="shared" ca="1" si="58"/>
        <v>0.23680113234253361</v>
      </c>
      <c r="AG462">
        <f t="shared" ca="1" si="59"/>
        <v>0.76249115357395614</v>
      </c>
      <c r="AH462">
        <f t="shared" ca="1" si="60"/>
        <v>0.23680113234253361</v>
      </c>
      <c r="AI462">
        <f t="shared" ca="1" si="61"/>
        <v>0.76249115357395614</v>
      </c>
      <c r="AJ462">
        <f t="shared" ca="1" si="62"/>
        <v>0</v>
      </c>
      <c r="AK462">
        <f t="shared" si="63"/>
        <v>0</v>
      </c>
    </row>
    <row r="463" spans="1:37">
      <c r="A463" s="2" t="s">
        <v>609</v>
      </c>
      <c r="B463" s="3" t="s">
        <v>636</v>
      </c>
      <c r="C463" s="3">
        <v>45365000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>
        <v>9.5399999999999991</v>
      </c>
      <c r="W463">
        <v>45365000</v>
      </c>
      <c r="X463">
        <f t="shared" si="56"/>
        <v>45365000</v>
      </c>
      <c r="Y463">
        <f t="shared" si="57"/>
        <v>0</v>
      </c>
      <c r="Z463" cm="1">
        <f t="array" aca="1" ref="Z463" ca="1">SumCellsByColor($B463:$U463,Z$2)</f>
        <v>45365000</v>
      </c>
      <c r="AA463" cm="1">
        <f t="array" aca="1" ref="AA463" ca="1">SumCellsByColor($B463:$U463,AA$2)</f>
        <v>0</v>
      </c>
      <c r="AB463" cm="1">
        <f t="array" aca="1" ref="AB463" ca="1">SumCellsByColor($B463:$U463,AB$2)</f>
        <v>0</v>
      </c>
      <c r="AC463" cm="1">
        <f t="array" aca="1" ref="AC463" ca="1">SumCellsByColor($B463:$U463,AC$2)</f>
        <v>0</v>
      </c>
      <c r="AD463" cm="1">
        <f t="array" aca="1" ref="AD463" ca="1">IFERROR(SumCellsByColor($B463:$U463,AD$2), 0)</f>
        <v>0</v>
      </c>
      <c r="AE463" t="e" cm="1">
        <f t="array" aca="1" ref="AE463" ca="1">SumCellsByColor($B463:$U463,AE$2)</f>
        <v>#VALUE!</v>
      </c>
      <c r="AF463">
        <f t="shared" ca="1" si="58"/>
        <v>0</v>
      </c>
      <c r="AG463">
        <f t="shared" ca="1" si="59"/>
        <v>1</v>
      </c>
      <c r="AH463">
        <f t="shared" ca="1" si="60"/>
        <v>0</v>
      </c>
      <c r="AI463">
        <f t="shared" ca="1" si="61"/>
        <v>1</v>
      </c>
      <c r="AJ463">
        <f t="shared" ca="1" si="62"/>
        <v>0</v>
      </c>
      <c r="AK463">
        <f t="shared" si="63"/>
        <v>0</v>
      </c>
    </row>
    <row r="464" spans="1:37">
      <c r="A464" s="2" t="s">
        <v>610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>
        <v>14.41</v>
      </c>
      <c r="W464">
        <v>10437200</v>
      </c>
      <c r="X464">
        <f t="shared" si="56"/>
        <v>0</v>
      </c>
      <c r="Y464">
        <f t="shared" si="57"/>
        <v>10437200</v>
      </c>
      <c r="Z464" cm="1">
        <f t="array" aca="1" ref="Z464" ca="1">SumCellsByColor($B464:$U464,Z$2)</f>
        <v>0</v>
      </c>
      <c r="AA464" cm="1">
        <f t="array" aca="1" ref="AA464" ca="1">SumCellsByColor($B464:$U464,AA$2)</f>
        <v>0</v>
      </c>
      <c r="AB464" cm="1">
        <f t="array" aca="1" ref="AB464" ca="1">SumCellsByColor($B464:$U464,AB$2)</f>
        <v>0</v>
      </c>
      <c r="AC464" cm="1">
        <f t="array" aca="1" ref="AC464" ca="1">SumCellsByColor($B464:$U464,AC$2)</f>
        <v>0</v>
      </c>
      <c r="AD464" cm="1">
        <f t="array" aca="1" ref="AD464" ca="1">IFERROR(SumCellsByColor($B464:$U464,AD$2), 0)</f>
        <v>0</v>
      </c>
      <c r="AE464" t="e" cm="1">
        <f t="array" aca="1" ref="AE464" ca="1">SumCellsByColor($B464:$U464,AE$2)</f>
        <v>#VALUE!</v>
      </c>
      <c r="AF464" t="e">
        <f t="shared" ca="1" si="58"/>
        <v>#DIV/0!</v>
      </c>
      <c r="AG464" t="e">
        <f t="shared" ca="1" si="59"/>
        <v>#DIV/0!</v>
      </c>
      <c r="AH464" t="e">
        <f t="shared" ca="1" si="60"/>
        <v>#DIV/0!</v>
      </c>
      <c r="AI464" t="e">
        <f t="shared" ca="1" si="61"/>
        <v>#DIV/0!</v>
      </c>
      <c r="AJ464" t="e">
        <f t="shared" ca="1" si="62"/>
        <v>#DIV/0!</v>
      </c>
      <c r="AK464">
        <f t="shared" si="63"/>
        <v>1</v>
      </c>
    </row>
    <row r="465" spans="1:37">
      <c r="A465" s="2" t="s">
        <v>611</v>
      </c>
      <c r="B465" s="3" t="s">
        <v>636</v>
      </c>
      <c r="C465" s="3">
        <v>4885430</v>
      </c>
      <c r="D465" t="e">
        <v>#N/A</v>
      </c>
      <c r="E465" t="e">
        <v>#N/A</v>
      </c>
      <c r="F465" t="s">
        <v>7</v>
      </c>
      <c r="G465">
        <v>1616947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>
        <v>10.55</v>
      </c>
      <c r="W465">
        <v>6428648</v>
      </c>
      <c r="X465">
        <f t="shared" si="56"/>
        <v>6502377</v>
      </c>
      <c r="Y465">
        <f t="shared" si="57"/>
        <v>-73729</v>
      </c>
      <c r="Z465" cm="1">
        <f t="array" aca="1" ref="Z465" ca="1">SumCellsByColor($B465:$U465,Z$2)</f>
        <v>4885430</v>
      </c>
      <c r="AA465" cm="1">
        <f t="array" aca="1" ref="AA465" ca="1">SumCellsByColor($B465:$U465,AA$2)</f>
        <v>0</v>
      </c>
      <c r="AB465" cm="1">
        <f t="array" aca="1" ref="AB465" ca="1">SumCellsByColor($B465:$U465,AB$2)</f>
        <v>0</v>
      </c>
      <c r="AC465" cm="1">
        <f t="array" aca="1" ref="AC465" ca="1">SumCellsByColor($B465:$U465,AC$2)</f>
        <v>0</v>
      </c>
      <c r="AD465" cm="1">
        <f t="array" aca="1" ref="AD465" ca="1">IFERROR(SumCellsByColor($B465:$U465,AD$2), 0)</f>
        <v>0</v>
      </c>
      <c r="AE465" t="e" cm="1">
        <f t="array" aca="1" ref="AE465" ca="1">SumCellsByColor($B465:$U465,AE$2)</f>
        <v>#VALUE!</v>
      </c>
      <c r="AF465">
        <f t="shared" ca="1" si="58"/>
        <v>0</v>
      </c>
      <c r="AG465">
        <f t="shared" ca="1" si="59"/>
        <v>0.75132985983433442</v>
      </c>
      <c r="AH465" t="str">
        <f t="shared" ca="1" si="60"/>
        <v>#N/A</v>
      </c>
      <c r="AI465">
        <f t="shared" ca="1" si="61"/>
        <v>0.75132985983433442</v>
      </c>
      <c r="AJ465">
        <f t="shared" ca="1" si="62"/>
        <v>1</v>
      </c>
      <c r="AK465">
        <f t="shared" si="63"/>
        <v>0</v>
      </c>
    </row>
    <row r="466" spans="1:37">
      <c r="A466" s="2" t="s">
        <v>612</v>
      </c>
      <c r="B466" s="3" t="s">
        <v>636</v>
      </c>
      <c r="C466" s="3">
        <v>71879000</v>
      </c>
      <c r="D466" t="e">
        <v>#N/A</v>
      </c>
      <c r="E466" t="e">
        <v>#N/A</v>
      </c>
      <c r="F466" t="s">
        <v>36</v>
      </c>
      <c r="G466">
        <v>7591000</v>
      </c>
      <c r="H466" t="s">
        <v>107</v>
      </c>
      <c r="I466">
        <v>2692000</v>
      </c>
      <c r="J466" t="e">
        <v>#N/A</v>
      </c>
      <c r="K466" t="e">
        <v>#N/A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>
        <v>5.72</v>
      </c>
      <c r="W466">
        <v>82162000</v>
      </c>
      <c r="X466">
        <f t="shared" si="56"/>
        <v>82162000</v>
      </c>
      <c r="Y466">
        <f t="shared" si="57"/>
        <v>0</v>
      </c>
      <c r="Z466" cm="1">
        <f t="array" aca="1" ref="Z466" ca="1">SumCellsByColor($B466:$U466,Z$2)</f>
        <v>71879000</v>
      </c>
      <c r="AA466" cm="1">
        <f t="array" aca="1" ref="AA466" ca="1">SumCellsByColor($B466:$U466,AA$2)</f>
        <v>0</v>
      </c>
      <c r="AB466" cm="1">
        <f t="array" aca="1" ref="AB466" ca="1">SumCellsByColor($B466:$U466,AB$2)</f>
        <v>0</v>
      </c>
      <c r="AC466" cm="1">
        <f t="array" aca="1" ref="AC466" ca="1">SumCellsByColor($B466:$U466,AC$2)</f>
        <v>0</v>
      </c>
      <c r="AD466" cm="1">
        <f t="array" aca="1" ref="AD466" ca="1">IFERROR(SumCellsByColor($B466:$U466,AD$2), 0)</f>
        <v>0</v>
      </c>
      <c r="AE466" t="e" cm="1">
        <f t="array" aca="1" ref="AE466" ca="1">SumCellsByColor($B466:$U466,AE$2)</f>
        <v>#VALUE!</v>
      </c>
      <c r="AF466">
        <f t="shared" ca="1" si="58"/>
        <v>0</v>
      </c>
      <c r="AG466">
        <f t="shared" ca="1" si="59"/>
        <v>0.87484481877266862</v>
      </c>
      <c r="AH466" t="str">
        <f t="shared" ca="1" si="60"/>
        <v>#N/A</v>
      </c>
      <c r="AI466">
        <f t="shared" ca="1" si="61"/>
        <v>0.87484481877266862</v>
      </c>
      <c r="AJ466">
        <f t="shared" ca="1" si="62"/>
        <v>1</v>
      </c>
      <c r="AK466">
        <f t="shared" si="63"/>
        <v>0</v>
      </c>
    </row>
    <row r="467" spans="1:37">
      <c r="A467" s="2" t="s">
        <v>613</v>
      </c>
      <c r="B467" s="3" t="s">
        <v>636</v>
      </c>
      <c r="C467" s="3">
        <v>703000</v>
      </c>
      <c r="D467" t="e">
        <v>#N/A</v>
      </c>
      <c r="E467" t="e">
        <v>#N/A</v>
      </c>
      <c r="F467" t="s">
        <v>77</v>
      </c>
      <c r="G467">
        <v>680000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>
        <v>19.260000000000002</v>
      </c>
      <c r="W467">
        <v>1382557</v>
      </c>
      <c r="X467">
        <f t="shared" si="56"/>
        <v>1383000</v>
      </c>
      <c r="Y467">
        <f t="shared" si="57"/>
        <v>-443</v>
      </c>
      <c r="Z467" cm="1">
        <f t="array" aca="1" ref="Z467" ca="1">SumCellsByColor($B467:$U467,Z$2)</f>
        <v>703000</v>
      </c>
      <c r="AA467" cm="1">
        <f t="array" aca="1" ref="AA467" ca="1">SumCellsByColor($B467:$U467,AA$2)</f>
        <v>0</v>
      </c>
      <c r="AB467" cm="1">
        <f t="array" aca="1" ref="AB467" ca="1">SumCellsByColor($B467:$U467,AB$2)</f>
        <v>0</v>
      </c>
      <c r="AC467" cm="1">
        <f t="array" aca="1" ref="AC467" ca="1">SumCellsByColor($B467:$U467,AC$2)</f>
        <v>0</v>
      </c>
      <c r="AD467" cm="1">
        <f t="array" aca="1" ref="AD467" ca="1">IFERROR(SumCellsByColor($B467:$U467,AD$2), 0)</f>
        <v>0</v>
      </c>
      <c r="AE467" t="e" cm="1">
        <f t="array" aca="1" ref="AE467" ca="1">SumCellsByColor($B467:$U467,AE$2)</f>
        <v>#VALUE!</v>
      </c>
      <c r="AF467">
        <f t="shared" ca="1" si="58"/>
        <v>0</v>
      </c>
      <c r="AG467">
        <f t="shared" ca="1" si="59"/>
        <v>0.50831525668835864</v>
      </c>
      <c r="AH467" t="str">
        <f t="shared" ca="1" si="60"/>
        <v>#N/A</v>
      </c>
      <c r="AI467">
        <f t="shared" ca="1" si="61"/>
        <v>0.50831525668835864</v>
      </c>
      <c r="AJ467">
        <f t="shared" ca="1" si="62"/>
        <v>1</v>
      </c>
      <c r="AK467">
        <f t="shared" si="63"/>
        <v>0</v>
      </c>
    </row>
    <row r="468" spans="1:37">
      <c r="A468" s="2" t="s">
        <v>614</v>
      </c>
      <c r="B468" s="3" t="s">
        <v>636</v>
      </c>
      <c r="C468" s="3">
        <v>332988</v>
      </c>
      <c r="D468" t="e">
        <v>#N/A</v>
      </c>
      <c r="E468" t="e">
        <v>#N/A</v>
      </c>
      <c r="F468" t="e">
        <v>#N/A</v>
      </c>
      <c r="G468" t="e">
        <v>#N/A</v>
      </c>
      <c r="H468" t="e">
        <v>#N/A</v>
      </c>
      <c r="I468" t="e">
        <v>#N/A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>
        <v>59.88</v>
      </c>
      <c r="W468">
        <v>332988</v>
      </c>
      <c r="X468">
        <f t="shared" si="56"/>
        <v>332988</v>
      </c>
      <c r="Y468">
        <f t="shared" si="57"/>
        <v>0</v>
      </c>
      <c r="Z468" cm="1">
        <f t="array" aca="1" ref="Z468" ca="1">SumCellsByColor($B468:$U468,Z$2)</f>
        <v>332988</v>
      </c>
      <c r="AA468" cm="1">
        <f t="array" aca="1" ref="AA468" ca="1">SumCellsByColor($B468:$U468,AA$2)</f>
        <v>0</v>
      </c>
      <c r="AB468" cm="1">
        <f t="array" aca="1" ref="AB468" ca="1">SumCellsByColor($B468:$U468,AB$2)</f>
        <v>0</v>
      </c>
      <c r="AC468" cm="1">
        <f t="array" aca="1" ref="AC468" ca="1">SumCellsByColor($B468:$U468,AC$2)</f>
        <v>0</v>
      </c>
      <c r="AD468" cm="1">
        <f t="array" aca="1" ref="AD468" ca="1">IFERROR(SumCellsByColor($B468:$U468,AD$2), 0)</f>
        <v>0</v>
      </c>
      <c r="AE468" t="e" cm="1">
        <f t="array" aca="1" ref="AE468" ca="1">SumCellsByColor($B468:$U468,AE$2)</f>
        <v>#VALUE!</v>
      </c>
      <c r="AF468">
        <f t="shared" ca="1" si="58"/>
        <v>0</v>
      </c>
      <c r="AG468">
        <f t="shared" ca="1" si="59"/>
        <v>1</v>
      </c>
      <c r="AH468">
        <f t="shared" ca="1" si="60"/>
        <v>0</v>
      </c>
      <c r="AI468">
        <f t="shared" ca="1" si="61"/>
        <v>1</v>
      </c>
      <c r="AJ468">
        <f t="shared" ca="1" si="62"/>
        <v>0</v>
      </c>
      <c r="AK468">
        <f t="shared" si="63"/>
        <v>0</v>
      </c>
    </row>
    <row r="469" spans="1:37">
      <c r="A469" s="2" t="s">
        <v>615</v>
      </c>
      <c r="B469" s="3" t="s">
        <v>636</v>
      </c>
      <c r="C469" s="3">
        <v>1012486</v>
      </c>
      <c r="D469" t="e">
        <v>#N/A</v>
      </c>
      <c r="E469" t="e">
        <v>#N/A</v>
      </c>
      <c r="F469" s="6" t="s">
        <v>120</v>
      </c>
      <c r="G469" s="6">
        <v>473188</v>
      </c>
      <c r="H469" t="s">
        <v>796</v>
      </c>
      <c r="I469">
        <v>98607</v>
      </c>
      <c r="J469" t="s">
        <v>797</v>
      </c>
      <c r="K469">
        <v>25213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>
        <v>26.58</v>
      </c>
      <c r="W469">
        <v>1609494</v>
      </c>
      <c r="X469">
        <f t="shared" si="56"/>
        <v>1609494</v>
      </c>
      <c r="Y469">
        <f t="shared" si="57"/>
        <v>0</v>
      </c>
      <c r="Z469" cm="1">
        <f t="array" aca="1" ref="Z469" ca="1">SumCellsByColor($B469:$U469,Z$2)</f>
        <v>1012486</v>
      </c>
      <c r="AA469" cm="1">
        <f t="array" aca="1" ref="AA469" ca="1">SumCellsByColor($B469:$U469,AA$2)</f>
        <v>0</v>
      </c>
      <c r="AB469" cm="1">
        <f t="array" aca="1" ref="AB469" ca="1">SumCellsByColor($B469:$U469,AB$2)</f>
        <v>0</v>
      </c>
      <c r="AC469" cm="1">
        <f t="array" aca="1" ref="AC469" ca="1">SumCellsByColor($B469:$U469,AC$2)</f>
        <v>473188</v>
      </c>
      <c r="AD469" cm="1">
        <f t="array" aca="1" ref="AD469" ca="1">IFERROR(SumCellsByColor($B469:$U469,AD$2), 0)</f>
        <v>0</v>
      </c>
      <c r="AE469" t="e" cm="1">
        <f t="array" aca="1" ref="AE469" ca="1">SumCellsByColor($B469:$U469,AE$2)</f>
        <v>#VALUE!</v>
      </c>
      <c r="AF469">
        <f t="shared" ca="1" si="58"/>
        <v>0</v>
      </c>
      <c r="AG469">
        <f t="shared" ca="1" si="59"/>
        <v>0.62907099995402282</v>
      </c>
      <c r="AH469">
        <f t="shared" ca="1" si="60"/>
        <v>0.29399798943021843</v>
      </c>
      <c r="AI469">
        <f t="shared" ca="1" si="61"/>
        <v>0.62907099995402282</v>
      </c>
      <c r="AJ469">
        <f t="shared" ca="1" si="62"/>
        <v>0</v>
      </c>
      <c r="AK469">
        <f t="shared" si="63"/>
        <v>0</v>
      </c>
    </row>
    <row r="470" spans="1:37">
      <c r="A470" s="2" t="s">
        <v>616</v>
      </c>
      <c r="B470" s="3" t="s">
        <v>639</v>
      </c>
      <c r="C470" s="3">
        <v>72701000</v>
      </c>
      <c r="D470" t="e">
        <v>#N/A</v>
      </c>
      <c r="E470" t="e">
        <v>#N/A</v>
      </c>
      <c r="F470" t="s">
        <v>7</v>
      </c>
      <c r="G470">
        <v>2411000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>
        <v>29.56</v>
      </c>
      <c r="W470">
        <v>75112000</v>
      </c>
      <c r="X470">
        <f t="shared" si="56"/>
        <v>75112000</v>
      </c>
      <c r="Y470">
        <f t="shared" si="57"/>
        <v>0</v>
      </c>
      <c r="Z470" cm="1">
        <f t="array" aca="1" ref="Z470" ca="1">SumCellsByColor($B470:$U470,Z$2)</f>
        <v>72701000</v>
      </c>
      <c r="AA470" cm="1">
        <f t="array" aca="1" ref="AA470" ca="1">SumCellsByColor($B470:$U470,AA$2)</f>
        <v>0</v>
      </c>
      <c r="AB470" cm="1">
        <f t="array" aca="1" ref="AB470" ca="1">SumCellsByColor($B470:$U470,AB$2)</f>
        <v>0</v>
      </c>
      <c r="AC470" cm="1">
        <f t="array" aca="1" ref="AC470" ca="1">SumCellsByColor($B470:$U470,AC$2)</f>
        <v>0</v>
      </c>
      <c r="AD470" cm="1">
        <f t="array" aca="1" ref="AD470" ca="1">IFERROR(SumCellsByColor($B470:$U470,AD$2), 0)</f>
        <v>0</v>
      </c>
      <c r="AE470" t="e" cm="1">
        <f t="array" aca="1" ref="AE470" ca="1">SumCellsByColor($B470:$U470,AE$2)</f>
        <v>#VALUE!</v>
      </c>
      <c r="AF470">
        <f t="shared" ca="1" si="58"/>
        <v>0</v>
      </c>
      <c r="AG470">
        <f t="shared" ca="1" si="59"/>
        <v>0.96790126744062199</v>
      </c>
      <c r="AH470" t="str">
        <f t="shared" ca="1" si="60"/>
        <v>#N/A</v>
      </c>
      <c r="AI470">
        <f t="shared" ca="1" si="61"/>
        <v>0.96790126744062199</v>
      </c>
      <c r="AJ470">
        <f t="shared" ca="1" si="62"/>
        <v>1</v>
      </c>
      <c r="AK470">
        <f t="shared" si="63"/>
        <v>0</v>
      </c>
    </row>
    <row r="471" spans="1:37">
      <c r="A471" s="2" t="s">
        <v>617</v>
      </c>
      <c r="B471" s="3" t="s">
        <v>636</v>
      </c>
      <c r="C471" s="3">
        <v>7466700</v>
      </c>
      <c r="D471" t="e">
        <v>#N/A</v>
      </c>
      <c r="E471" t="e">
        <v>#N/A</v>
      </c>
      <c r="F471" t="s">
        <v>63</v>
      </c>
      <c r="G471">
        <v>2142900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>
        <v>16.88</v>
      </c>
      <c r="W471">
        <v>9609600</v>
      </c>
      <c r="X471">
        <f t="shared" si="56"/>
        <v>9609600</v>
      </c>
      <c r="Y471">
        <f t="shared" si="57"/>
        <v>0</v>
      </c>
      <c r="Z471" cm="1">
        <f t="array" aca="1" ref="Z471" ca="1">SumCellsByColor($B471:$U471,Z$2)</f>
        <v>7466700</v>
      </c>
      <c r="AA471" cm="1">
        <f t="array" aca="1" ref="AA471" ca="1">SumCellsByColor($B471:$U471,AA$2)</f>
        <v>0</v>
      </c>
      <c r="AB471" cm="1">
        <f t="array" aca="1" ref="AB471" ca="1">SumCellsByColor($B471:$U471,AB$2)</f>
        <v>0</v>
      </c>
      <c r="AC471" cm="1">
        <f t="array" aca="1" ref="AC471" ca="1">SumCellsByColor($B471:$U471,AC$2)</f>
        <v>0</v>
      </c>
      <c r="AD471" cm="1">
        <f t="array" aca="1" ref="AD471" ca="1">IFERROR(SumCellsByColor($B471:$U471,AD$2), 0)</f>
        <v>0</v>
      </c>
      <c r="AE471" t="e" cm="1">
        <f t="array" aca="1" ref="AE471" ca="1">SumCellsByColor($B471:$U471,AE$2)</f>
        <v>#VALUE!</v>
      </c>
      <c r="AF471">
        <f t="shared" ca="1" si="58"/>
        <v>0</v>
      </c>
      <c r="AG471">
        <f t="shared" ca="1" si="59"/>
        <v>0.77700424575424576</v>
      </c>
      <c r="AH471" t="str">
        <f t="shared" ca="1" si="60"/>
        <v>#N/A</v>
      </c>
      <c r="AI471">
        <f t="shared" ca="1" si="61"/>
        <v>0.77700424575424576</v>
      </c>
      <c r="AJ471">
        <f t="shared" ca="1" si="62"/>
        <v>1</v>
      </c>
      <c r="AK471">
        <f t="shared" si="63"/>
        <v>0</v>
      </c>
    </row>
    <row r="472" spans="1:37">
      <c r="A472" s="2" t="s">
        <v>618</v>
      </c>
      <c r="B472" s="4" t="s">
        <v>117</v>
      </c>
      <c r="C472" s="4">
        <v>466600</v>
      </c>
      <c r="D472" t="e">
        <v>#N/A</v>
      </c>
      <c r="E472" t="e">
        <v>#N/A</v>
      </c>
      <c r="F472" s="5" t="s">
        <v>23</v>
      </c>
      <c r="G472" s="5">
        <v>132400</v>
      </c>
      <c r="H472" t="s">
        <v>43</v>
      </c>
      <c r="I472">
        <v>113200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>
        <v>-8.26</v>
      </c>
      <c r="W472">
        <v>712200</v>
      </c>
      <c r="X472">
        <f t="shared" si="56"/>
        <v>712200</v>
      </c>
      <c r="Y472">
        <f t="shared" si="57"/>
        <v>0</v>
      </c>
      <c r="Z472" cm="1">
        <f t="array" aca="1" ref="Z472" ca="1">SumCellsByColor($B472:$U472,Z$2)</f>
        <v>0</v>
      </c>
      <c r="AA472" cm="1">
        <f t="array" aca="1" ref="AA472" ca="1">SumCellsByColor($B472:$U472,AA$2)</f>
        <v>466600</v>
      </c>
      <c r="AB472" cm="1">
        <f t="array" aca="1" ref="AB472" ca="1">SumCellsByColor($B472:$U472,AB$2)</f>
        <v>132400</v>
      </c>
      <c r="AC472" cm="1">
        <f t="array" aca="1" ref="AC472" ca="1">SumCellsByColor($B472:$U472,AC$2)</f>
        <v>0</v>
      </c>
      <c r="AD472" cm="1">
        <f t="array" aca="1" ref="AD472" ca="1">IFERROR(SumCellsByColor($B472:$U472,AD$2), 0)</f>
        <v>0</v>
      </c>
      <c r="AE472" t="e" cm="1">
        <f t="array" aca="1" ref="AE472" ca="1">SumCellsByColor($B472:$U472,AE$2)</f>
        <v>#VALUE!</v>
      </c>
      <c r="AF472">
        <f t="shared" ca="1" si="58"/>
        <v>0.18590283628194326</v>
      </c>
      <c r="AG472">
        <f t="shared" ca="1" si="59"/>
        <v>0</v>
      </c>
      <c r="AH472">
        <f t="shared" ca="1" si="60"/>
        <v>0.18590283628194326</v>
      </c>
      <c r="AI472">
        <f t="shared" ca="1" si="61"/>
        <v>0.6551530468969391</v>
      </c>
      <c r="AJ472">
        <f t="shared" ca="1" si="62"/>
        <v>0</v>
      </c>
      <c r="AK472">
        <f t="shared" si="63"/>
        <v>0</v>
      </c>
    </row>
    <row r="473" spans="1:37">
      <c r="A473" s="2" t="s">
        <v>619</v>
      </c>
      <c r="B473" s="3" t="s">
        <v>636</v>
      </c>
      <c r="C473" s="3">
        <v>12804900</v>
      </c>
      <c r="D473" t="e">
        <v>#N/A</v>
      </c>
      <c r="E473" t="e">
        <v>#N/A</v>
      </c>
      <c r="F473" t="s">
        <v>77</v>
      </c>
      <c r="G473">
        <v>1731500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>
        <v>22.68</v>
      </c>
      <c r="W473">
        <v>14536400</v>
      </c>
      <c r="X473">
        <f t="shared" si="56"/>
        <v>14536400</v>
      </c>
      <c r="Y473">
        <f t="shared" si="57"/>
        <v>0</v>
      </c>
      <c r="Z473" cm="1">
        <f t="array" aca="1" ref="Z473" ca="1">SumCellsByColor($B473:$U473,Z$2)</f>
        <v>12804900</v>
      </c>
      <c r="AA473" cm="1">
        <f t="array" aca="1" ref="AA473" ca="1">SumCellsByColor($B473:$U473,AA$2)</f>
        <v>0</v>
      </c>
      <c r="AB473" cm="1">
        <f t="array" aca="1" ref="AB473" ca="1">SumCellsByColor($B473:$U473,AB$2)</f>
        <v>0</v>
      </c>
      <c r="AC473" cm="1">
        <f t="array" aca="1" ref="AC473" ca="1">SumCellsByColor($B473:$U473,AC$2)</f>
        <v>0</v>
      </c>
      <c r="AD473" cm="1">
        <f t="array" aca="1" ref="AD473" ca="1">IFERROR(SumCellsByColor($B473:$U473,AD$2), 0)</f>
        <v>0</v>
      </c>
      <c r="AE473" t="e" cm="1">
        <f t="array" aca="1" ref="AE473" ca="1">SumCellsByColor($B473:$U473,AE$2)</f>
        <v>#VALUE!</v>
      </c>
      <c r="AF473">
        <f t="shared" ca="1" si="58"/>
        <v>0</v>
      </c>
      <c r="AG473">
        <f t="shared" ca="1" si="59"/>
        <v>0.88088522605321817</v>
      </c>
      <c r="AH473" t="str">
        <f t="shared" ca="1" si="60"/>
        <v>#N/A</v>
      </c>
      <c r="AI473">
        <f t="shared" ca="1" si="61"/>
        <v>0.88088522605321817</v>
      </c>
      <c r="AJ473">
        <f t="shared" ca="1" si="62"/>
        <v>1</v>
      </c>
      <c r="AK473">
        <f t="shared" si="63"/>
        <v>0</v>
      </c>
    </row>
    <row r="474" spans="1:37">
      <c r="A474" s="2" t="s">
        <v>620</v>
      </c>
      <c r="B474" s="3" t="s">
        <v>636</v>
      </c>
      <c r="C474" s="3">
        <v>1253374</v>
      </c>
      <c r="D474" t="e">
        <v>#N/A</v>
      </c>
      <c r="E474" t="e">
        <v>#N/A</v>
      </c>
      <c r="F474" t="e">
        <v>#N/A</v>
      </c>
      <c r="G474" t="e">
        <v>#N/A</v>
      </c>
      <c r="H474" t="e">
        <v>#N/A</v>
      </c>
      <c r="I474" t="e">
        <v>#N/A</v>
      </c>
      <c r="J474" t="e">
        <v>#N/A</v>
      </c>
      <c r="K474" t="e">
        <v>#N/A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>
        <v>27.76</v>
      </c>
      <c r="W474">
        <v>1253374</v>
      </c>
      <c r="X474">
        <f t="shared" si="56"/>
        <v>1253374</v>
      </c>
      <c r="Y474">
        <f t="shared" si="57"/>
        <v>0</v>
      </c>
      <c r="Z474" cm="1">
        <f t="array" aca="1" ref="Z474" ca="1">SumCellsByColor($B474:$U474,Z$2)</f>
        <v>1253374</v>
      </c>
      <c r="AA474" cm="1">
        <f t="array" aca="1" ref="AA474" ca="1">SumCellsByColor($B474:$U474,AA$2)</f>
        <v>0</v>
      </c>
      <c r="AB474" cm="1">
        <f t="array" aca="1" ref="AB474" ca="1">SumCellsByColor($B474:$U474,AB$2)</f>
        <v>0</v>
      </c>
      <c r="AC474" cm="1">
        <f t="array" aca="1" ref="AC474" ca="1">SumCellsByColor($B474:$U474,AC$2)</f>
        <v>0</v>
      </c>
      <c r="AD474" cm="1">
        <f t="array" aca="1" ref="AD474" ca="1">IFERROR(SumCellsByColor($B474:$U474,AD$2), 0)</f>
        <v>0</v>
      </c>
      <c r="AE474" t="e" cm="1">
        <f t="array" aca="1" ref="AE474" ca="1">SumCellsByColor($B474:$U474,AE$2)</f>
        <v>#VALUE!</v>
      </c>
      <c r="AF474">
        <f t="shared" ca="1" si="58"/>
        <v>0</v>
      </c>
      <c r="AG474">
        <f t="shared" ca="1" si="59"/>
        <v>1</v>
      </c>
      <c r="AH474">
        <f t="shared" ca="1" si="60"/>
        <v>0</v>
      </c>
      <c r="AI474">
        <f t="shared" ca="1" si="61"/>
        <v>1</v>
      </c>
      <c r="AJ474">
        <f t="shared" ca="1" si="62"/>
        <v>0</v>
      </c>
      <c r="AK474">
        <f t="shared" si="63"/>
        <v>0</v>
      </c>
    </row>
    <row r="475" spans="1:37">
      <c r="A475" s="2" t="s">
        <v>621</v>
      </c>
      <c r="B475" t="e">
        <v>#N/A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  <c r="H475" t="e">
        <v>#N/A</v>
      </c>
      <c r="I475" t="e">
        <v>#N/A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 t="e">
        <v>#N/A</v>
      </c>
      <c r="W475" t="e">
        <v>#N/A</v>
      </c>
      <c r="X475">
        <f t="shared" si="56"/>
        <v>0</v>
      </c>
      <c r="Y475" t="e">
        <f t="shared" si="57"/>
        <v>#N/A</v>
      </c>
      <c r="Z475" cm="1">
        <f t="array" aca="1" ref="Z475" ca="1">SumCellsByColor($B475:$U475,Z$2)</f>
        <v>0</v>
      </c>
      <c r="AA475" cm="1">
        <f t="array" aca="1" ref="AA475" ca="1">SumCellsByColor($B475:$U475,AA$2)</f>
        <v>0</v>
      </c>
      <c r="AB475" cm="1">
        <f t="array" aca="1" ref="AB475" ca="1">SumCellsByColor($B475:$U475,AB$2)</f>
        <v>0</v>
      </c>
      <c r="AC475" cm="1">
        <f t="array" aca="1" ref="AC475" ca="1">SumCellsByColor($B475:$U475,AC$2)</f>
        <v>0</v>
      </c>
      <c r="AD475" cm="1">
        <f t="array" aca="1" ref="AD475" ca="1">IFERROR(SumCellsByColor($B475:$U475,AD$2), 0)</f>
        <v>0</v>
      </c>
      <c r="AE475" t="e" cm="1">
        <f t="array" aca="1" ref="AE475" ca="1">SumCellsByColor($B475:$U475,AE$2)</f>
        <v>#VALUE!</v>
      </c>
      <c r="AF475" t="e">
        <f t="shared" ca="1" si="58"/>
        <v>#DIV/0!</v>
      </c>
      <c r="AG475" t="e">
        <f t="shared" ca="1" si="59"/>
        <v>#DIV/0!</v>
      </c>
      <c r="AH475" t="e">
        <f t="shared" ca="1" si="60"/>
        <v>#DIV/0!</v>
      </c>
      <c r="AI475" t="e">
        <f t="shared" ca="1" si="61"/>
        <v>#DIV/0!</v>
      </c>
      <c r="AJ475" t="e">
        <f t="shared" ca="1" si="62"/>
        <v>#DIV/0!</v>
      </c>
      <c r="AK475">
        <f t="shared" si="63"/>
        <v>1</v>
      </c>
    </row>
    <row r="476" spans="1:37">
      <c r="A476" s="2" t="s">
        <v>622</v>
      </c>
      <c r="B476" s="3" t="s">
        <v>636</v>
      </c>
      <c r="C476" s="3">
        <v>2547628</v>
      </c>
      <c r="D476" t="e">
        <v>#N/A</v>
      </c>
      <c r="E476" t="e">
        <v>#N/A</v>
      </c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>
        <v>31.44</v>
      </c>
      <c r="W476">
        <v>2547628</v>
      </c>
      <c r="X476">
        <f t="shared" si="56"/>
        <v>2547628</v>
      </c>
      <c r="Y476">
        <f t="shared" si="57"/>
        <v>0</v>
      </c>
      <c r="Z476" cm="1">
        <f t="array" aca="1" ref="Z476" ca="1">SumCellsByColor($B476:$U476,Z$2)</f>
        <v>2547628</v>
      </c>
      <c r="AA476" cm="1">
        <f t="array" aca="1" ref="AA476" ca="1">SumCellsByColor($B476:$U476,AA$2)</f>
        <v>0</v>
      </c>
      <c r="AB476" cm="1">
        <f t="array" aca="1" ref="AB476" ca="1">SumCellsByColor($B476:$U476,AB$2)</f>
        <v>0</v>
      </c>
      <c r="AC476" cm="1">
        <f t="array" aca="1" ref="AC476" ca="1">SumCellsByColor($B476:$U476,AC$2)</f>
        <v>0</v>
      </c>
      <c r="AD476" cm="1">
        <f t="array" aca="1" ref="AD476" ca="1">IFERROR(SumCellsByColor($B476:$U476,AD$2), 0)</f>
        <v>0</v>
      </c>
      <c r="AE476" t="e" cm="1">
        <f t="array" aca="1" ref="AE476" ca="1">SumCellsByColor($B476:$U476,AE$2)</f>
        <v>#VALUE!</v>
      </c>
      <c r="AF476">
        <f t="shared" ca="1" si="58"/>
        <v>0</v>
      </c>
      <c r="AG476">
        <f t="shared" ca="1" si="59"/>
        <v>1</v>
      </c>
      <c r="AH476">
        <f t="shared" ca="1" si="60"/>
        <v>0</v>
      </c>
      <c r="AI476">
        <f t="shared" ca="1" si="61"/>
        <v>1</v>
      </c>
      <c r="AJ476">
        <f t="shared" ca="1" si="62"/>
        <v>0</v>
      </c>
      <c r="AK476">
        <f t="shared" si="63"/>
        <v>0</v>
      </c>
    </row>
    <row r="477" spans="1:37">
      <c r="A477" s="2" t="s">
        <v>623</v>
      </c>
      <c r="B477" s="3" t="s">
        <v>636</v>
      </c>
      <c r="C477" s="3">
        <v>2601475</v>
      </c>
      <c r="D477" t="e">
        <v>#N/A</v>
      </c>
      <c r="E477" t="e">
        <v>#N/A</v>
      </c>
      <c r="F477" t="s">
        <v>7</v>
      </c>
      <c r="G477">
        <v>13490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>
        <v>17.579999999999998</v>
      </c>
      <c r="W477">
        <v>2895327</v>
      </c>
      <c r="X477">
        <f t="shared" si="56"/>
        <v>2614965</v>
      </c>
      <c r="Y477">
        <f t="shared" si="57"/>
        <v>280362</v>
      </c>
      <c r="Z477" cm="1">
        <f t="array" aca="1" ref="Z477" ca="1">SumCellsByColor($B477:$U477,Z$2)</f>
        <v>2601475</v>
      </c>
      <c r="AA477" cm="1">
        <f t="array" aca="1" ref="AA477" ca="1">SumCellsByColor($B477:$U477,AA$2)</f>
        <v>0</v>
      </c>
      <c r="AB477" cm="1">
        <f t="array" aca="1" ref="AB477" ca="1">SumCellsByColor($B477:$U477,AB$2)</f>
        <v>0</v>
      </c>
      <c r="AC477" cm="1">
        <f t="array" aca="1" ref="AC477" ca="1">SumCellsByColor($B477:$U477,AC$2)</f>
        <v>0</v>
      </c>
      <c r="AD477" cm="1">
        <f t="array" aca="1" ref="AD477" ca="1">IFERROR(SumCellsByColor($B477:$U477,AD$2), 0)</f>
        <v>0</v>
      </c>
      <c r="AE477" t="e" cm="1">
        <f t="array" aca="1" ref="AE477" ca="1">SumCellsByColor($B477:$U477,AE$2)</f>
        <v>#VALUE!</v>
      </c>
      <c r="AF477">
        <f t="shared" ca="1" si="58"/>
        <v>0</v>
      </c>
      <c r="AG477">
        <f t="shared" ca="1" si="59"/>
        <v>0.99484123114458511</v>
      </c>
      <c r="AH477" t="str">
        <f t="shared" ca="1" si="60"/>
        <v>#N/A</v>
      </c>
      <c r="AI477">
        <f t="shared" ca="1" si="61"/>
        <v>0.99484123114458511</v>
      </c>
      <c r="AJ477">
        <f t="shared" ca="1" si="62"/>
        <v>1</v>
      </c>
      <c r="AK477">
        <f t="shared" si="63"/>
        <v>0</v>
      </c>
    </row>
    <row r="478" spans="1:37">
      <c r="A478" s="2" t="s">
        <v>624</v>
      </c>
      <c r="B478" s="3" t="s">
        <v>636</v>
      </c>
      <c r="C478" s="3">
        <v>3815500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>
        <v>19.22</v>
      </c>
      <c r="W478">
        <v>3815500</v>
      </c>
      <c r="X478">
        <f t="shared" si="56"/>
        <v>3815500</v>
      </c>
      <c r="Y478">
        <f t="shared" si="57"/>
        <v>0</v>
      </c>
      <c r="Z478" cm="1">
        <f t="array" aca="1" ref="Z478" ca="1">SumCellsByColor($B478:$U478,Z$2)</f>
        <v>3815500</v>
      </c>
      <c r="AA478" cm="1">
        <f t="array" aca="1" ref="AA478" ca="1">SumCellsByColor($B478:$U478,AA$2)</f>
        <v>0</v>
      </c>
      <c r="AB478" cm="1">
        <f t="array" aca="1" ref="AB478" ca="1">SumCellsByColor($B478:$U478,AB$2)</f>
        <v>0</v>
      </c>
      <c r="AC478" cm="1">
        <f t="array" aca="1" ref="AC478" ca="1">SumCellsByColor($B478:$U478,AC$2)</f>
        <v>0</v>
      </c>
      <c r="AD478" cm="1">
        <f t="array" aca="1" ref="AD478" ca="1">IFERROR(SumCellsByColor($B478:$U478,AD$2), 0)</f>
        <v>0</v>
      </c>
      <c r="AE478" t="e" cm="1">
        <f t="array" aca="1" ref="AE478" ca="1">SumCellsByColor($B478:$U478,AE$2)</f>
        <v>#VALUE!</v>
      </c>
      <c r="AF478">
        <f t="shared" ca="1" si="58"/>
        <v>0</v>
      </c>
      <c r="AG478">
        <f t="shared" ca="1" si="59"/>
        <v>1</v>
      </c>
      <c r="AH478">
        <f t="shared" ca="1" si="60"/>
        <v>0</v>
      </c>
      <c r="AI478">
        <f t="shared" ca="1" si="61"/>
        <v>1</v>
      </c>
      <c r="AJ478">
        <f t="shared" ca="1" si="62"/>
        <v>0</v>
      </c>
      <c r="AK478">
        <f t="shared" si="63"/>
        <v>0</v>
      </c>
    </row>
    <row r="479" spans="1:37">
      <c r="A479" s="2" t="s">
        <v>625</v>
      </c>
      <c r="B479" s="3" t="s">
        <v>636</v>
      </c>
      <c r="C479" s="3">
        <v>35908000</v>
      </c>
      <c r="D479" t="e">
        <v>#N/A</v>
      </c>
      <c r="E479" t="e">
        <v>#N/A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>
        <v>8.5500000000000007</v>
      </c>
      <c r="W479">
        <v>35908000</v>
      </c>
      <c r="X479">
        <f t="shared" si="56"/>
        <v>35908000</v>
      </c>
      <c r="Y479">
        <f t="shared" si="57"/>
        <v>0</v>
      </c>
      <c r="Z479" cm="1">
        <f t="array" aca="1" ref="Z479" ca="1">SumCellsByColor($B479:$U479,Z$2)</f>
        <v>35908000</v>
      </c>
      <c r="AA479" cm="1">
        <f t="array" aca="1" ref="AA479" ca="1">SumCellsByColor($B479:$U479,AA$2)</f>
        <v>0</v>
      </c>
      <c r="AB479" cm="1">
        <f t="array" aca="1" ref="AB479" ca="1">SumCellsByColor($B479:$U479,AB$2)</f>
        <v>0</v>
      </c>
      <c r="AC479" cm="1">
        <f t="array" aca="1" ref="AC479" ca="1">SumCellsByColor($B479:$U479,AC$2)</f>
        <v>0</v>
      </c>
      <c r="AD479" cm="1">
        <f t="array" aca="1" ref="AD479" ca="1">IFERROR(SumCellsByColor($B479:$U479,AD$2), 0)</f>
        <v>0</v>
      </c>
      <c r="AE479" t="e" cm="1">
        <f t="array" aca="1" ref="AE479" ca="1">SumCellsByColor($B479:$U479,AE$2)</f>
        <v>#VALUE!</v>
      </c>
      <c r="AF479">
        <f t="shared" ca="1" si="58"/>
        <v>0</v>
      </c>
      <c r="AG479">
        <f t="shared" ca="1" si="59"/>
        <v>1</v>
      </c>
      <c r="AH479">
        <f t="shared" ca="1" si="60"/>
        <v>0</v>
      </c>
      <c r="AI479">
        <f t="shared" ca="1" si="61"/>
        <v>1</v>
      </c>
      <c r="AJ479">
        <f t="shared" ca="1" si="62"/>
        <v>0</v>
      </c>
      <c r="AK479">
        <f t="shared" si="63"/>
        <v>0</v>
      </c>
    </row>
    <row r="480" spans="1:37">
      <c r="A480" s="2" t="s">
        <v>626</v>
      </c>
      <c r="B480" s="3" t="s">
        <v>636</v>
      </c>
      <c r="C480" s="3">
        <v>249708000</v>
      </c>
      <c r="D480" t="e">
        <v>#N/A</v>
      </c>
      <c r="E480" t="e">
        <v>#N/A</v>
      </c>
      <c r="F480" t="s">
        <v>77</v>
      </c>
      <c r="G480">
        <v>62719000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>
        <v>5.21</v>
      </c>
      <c r="W480">
        <v>315654000</v>
      </c>
      <c r="X480">
        <f t="shared" si="56"/>
        <v>312427000</v>
      </c>
      <c r="Y480">
        <f t="shared" si="57"/>
        <v>3227000</v>
      </c>
      <c r="Z480" cm="1">
        <f t="array" aca="1" ref="Z480" ca="1">SumCellsByColor($B480:$U480,Z$2)</f>
        <v>249708000</v>
      </c>
      <c r="AA480" cm="1">
        <f t="array" aca="1" ref="AA480" ca="1">SumCellsByColor($B480:$U480,AA$2)</f>
        <v>0</v>
      </c>
      <c r="AB480" cm="1">
        <f t="array" aca="1" ref="AB480" ca="1">SumCellsByColor($B480:$U480,AB$2)</f>
        <v>0</v>
      </c>
      <c r="AC480" cm="1">
        <f t="array" aca="1" ref="AC480" ca="1">SumCellsByColor($B480:$U480,AC$2)</f>
        <v>0</v>
      </c>
      <c r="AD480" cm="1">
        <f t="array" aca="1" ref="AD480" ca="1">IFERROR(SumCellsByColor($B480:$U480,AD$2), 0)</f>
        <v>0</v>
      </c>
      <c r="AE480" t="e" cm="1">
        <f t="array" aca="1" ref="AE480" ca="1">SumCellsByColor($B480:$U480,AE$2)</f>
        <v>#VALUE!</v>
      </c>
      <c r="AF480">
        <f t="shared" ca="1" si="58"/>
        <v>0</v>
      </c>
      <c r="AG480">
        <f t="shared" ca="1" si="59"/>
        <v>0.79925230533852709</v>
      </c>
      <c r="AH480" t="str">
        <f t="shared" ca="1" si="60"/>
        <v>#N/A</v>
      </c>
      <c r="AI480">
        <f t="shared" ca="1" si="61"/>
        <v>0.79925230533852709</v>
      </c>
      <c r="AJ480">
        <f t="shared" ca="1" si="62"/>
        <v>1</v>
      </c>
      <c r="AK480">
        <f t="shared" si="63"/>
        <v>0</v>
      </c>
    </row>
    <row r="481" spans="1:37">
      <c r="A481" s="2" t="s">
        <v>627</v>
      </c>
      <c r="B481" s="3" t="s">
        <v>636</v>
      </c>
      <c r="C481" s="3">
        <v>42201600</v>
      </c>
      <c r="D481" t="e">
        <v>#N/A</v>
      </c>
      <c r="E481" t="e">
        <v>#N/A</v>
      </c>
      <c r="F481" t="e">
        <v>#N/A</v>
      </c>
      <c r="G481" t="e">
        <v>#N/A</v>
      </c>
      <c r="H481" t="e">
        <v>#N/A</v>
      </c>
      <c r="I481" t="e">
        <v>#N/A</v>
      </c>
      <c r="J481" t="e">
        <v>#N/A</v>
      </c>
      <c r="K481" t="e">
        <v>#N/A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>
        <v>4.93</v>
      </c>
      <c r="W481">
        <v>42201600</v>
      </c>
      <c r="X481">
        <f t="shared" si="56"/>
        <v>42201600</v>
      </c>
      <c r="Y481">
        <f t="shared" si="57"/>
        <v>0</v>
      </c>
      <c r="Z481" cm="1">
        <f t="array" aca="1" ref="Z481" ca="1">SumCellsByColor($B481:$U481,Z$2)</f>
        <v>42201600</v>
      </c>
      <c r="AA481" cm="1">
        <f t="array" aca="1" ref="AA481" ca="1">SumCellsByColor($B481:$U481,AA$2)</f>
        <v>0</v>
      </c>
      <c r="AB481" cm="1">
        <f t="array" aca="1" ref="AB481" ca="1">SumCellsByColor($B481:$U481,AB$2)</f>
        <v>0</v>
      </c>
      <c r="AC481" cm="1">
        <f t="array" aca="1" ref="AC481" ca="1">SumCellsByColor($B481:$U481,AC$2)</f>
        <v>0</v>
      </c>
      <c r="AD481" cm="1">
        <f t="array" aca="1" ref="AD481" ca="1">IFERROR(SumCellsByColor($B481:$U481,AD$2), 0)</f>
        <v>0</v>
      </c>
      <c r="AE481" t="e" cm="1">
        <f t="array" aca="1" ref="AE481" ca="1">SumCellsByColor($B481:$U481,AE$2)</f>
        <v>#VALUE!</v>
      </c>
      <c r="AF481">
        <f t="shared" ca="1" si="58"/>
        <v>0</v>
      </c>
      <c r="AG481">
        <f t="shared" ca="1" si="59"/>
        <v>1</v>
      </c>
      <c r="AH481">
        <f t="shared" ca="1" si="60"/>
        <v>0</v>
      </c>
      <c r="AI481">
        <f t="shared" ca="1" si="61"/>
        <v>1</v>
      </c>
      <c r="AJ481">
        <f t="shared" ca="1" si="62"/>
        <v>0</v>
      </c>
      <c r="AK481">
        <f t="shared" si="63"/>
        <v>0</v>
      </c>
    </row>
    <row r="482" spans="1:37">
      <c r="A482" s="2" t="s">
        <v>628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>
        <f t="shared" si="56"/>
        <v>0</v>
      </c>
      <c r="Y482" t="e">
        <f t="shared" si="57"/>
        <v>#N/A</v>
      </c>
      <c r="Z482" cm="1">
        <f t="array" aca="1" ref="Z482" ca="1">SumCellsByColor($B482:$U482,Z$2)</f>
        <v>0</v>
      </c>
      <c r="AA482" cm="1">
        <f t="array" aca="1" ref="AA482" ca="1">SumCellsByColor($B482:$U482,AA$2)</f>
        <v>0</v>
      </c>
      <c r="AB482" cm="1">
        <f t="array" aca="1" ref="AB482" ca="1">SumCellsByColor($B482:$U482,AB$2)</f>
        <v>0</v>
      </c>
      <c r="AC482" cm="1">
        <f t="array" aca="1" ref="AC482" ca="1">SumCellsByColor($B482:$U482,AC$2)</f>
        <v>0</v>
      </c>
      <c r="AD482" cm="1">
        <f t="array" aca="1" ref="AD482" ca="1">IFERROR(SumCellsByColor($B482:$U482,AD$2), 0)</f>
        <v>0</v>
      </c>
      <c r="AE482" t="e" cm="1">
        <f t="array" aca="1" ref="AE482" ca="1">SumCellsByColor($B482:$U482,AE$2)</f>
        <v>#VALUE!</v>
      </c>
      <c r="AF482" t="e">
        <f t="shared" ca="1" si="58"/>
        <v>#DIV/0!</v>
      </c>
      <c r="AG482" t="e">
        <f t="shared" ca="1" si="59"/>
        <v>#DIV/0!</v>
      </c>
      <c r="AH482" t="e">
        <f t="shared" ca="1" si="60"/>
        <v>#DIV/0!</v>
      </c>
      <c r="AI482" t="e">
        <f t="shared" ca="1" si="61"/>
        <v>#DIV/0!</v>
      </c>
      <c r="AJ482" t="e">
        <f t="shared" ca="1" si="62"/>
        <v>#DIV/0!</v>
      </c>
      <c r="AK482">
        <f t="shared" si="63"/>
        <v>1</v>
      </c>
    </row>
    <row r="483" spans="1:37">
      <c r="A483" s="2" t="s">
        <v>629</v>
      </c>
      <c r="B483" s="4" t="s">
        <v>646</v>
      </c>
      <c r="C483" s="4">
        <v>12430000</v>
      </c>
      <c r="D483" t="e">
        <v>#N/A</v>
      </c>
      <c r="E483" t="e">
        <v>#N/A</v>
      </c>
      <c r="F483" t="s">
        <v>36</v>
      </c>
      <c r="G483">
        <v>644000</v>
      </c>
      <c r="H483" t="e">
        <v>#N/A</v>
      </c>
      <c r="I483" t="e">
        <v>#N/A</v>
      </c>
      <c r="J483" t="e">
        <v>#N/A</v>
      </c>
      <c r="K483" t="e">
        <v>#N/A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>
        <v>20.73</v>
      </c>
      <c r="W483">
        <v>13074000</v>
      </c>
      <c r="X483">
        <f t="shared" si="56"/>
        <v>13074000</v>
      </c>
      <c r="Y483">
        <f t="shared" si="57"/>
        <v>0</v>
      </c>
      <c r="Z483" cm="1">
        <f t="array" aca="1" ref="Z483" ca="1">SumCellsByColor($B483:$U483,Z$2)</f>
        <v>0</v>
      </c>
      <c r="AA483" cm="1">
        <f t="array" aca="1" ref="AA483" ca="1">SumCellsByColor($B483:$U483,AA$2)</f>
        <v>12430000</v>
      </c>
      <c r="AB483" cm="1">
        <f t="array" aca="1" ref="AB483" ca="1">SumCellsByColor($B483:$U483,AB$2)</f>
        <v>0</v>
      </c>
      <c r="AC483" cm="1">
        <f t="array" aca="1" ref="AC483" ca="1">SumCellsByColor($B483:$U483,AC$2)</f>
        <v>0</v>
      </c>
      <c r="AD483" cm="1">
        <f t="array" aca="1" ref="AD483" ca="1">IFERROR(SumCellsByColor($B483:$U483,AD$2), 0)</f>
        <v>0</v>
      </c>
      <c r="AE483" t="e" cm="1">
        <f t="array" aca="1" ref="AE483" ca="1">SumCellsByColor($B483:$U483,AE$2)</f>
        <v>#VALUE!</v>
      </c>
      <c r="AF483">
        <f t="shared" ca="1" si="58"/>
        <v>0</v>
      </c>
      <c r="AG483">
        <f t="shared" ca="1" si="59"/>
        <v>0</v>
      </c>
      <c r="AH483" t="str">
        <f t="shared" ca="1" si="60"/>
        <v>#N/A</v>
      </c>
      <c r="AI483">
        <f t="shared" ca="1" si="61"/>
        <v>0.95074193054918155</v>
      </c>
      <c r="AJ483">
        <f t="shared" ca="1" si="62"/>
        <v>1</v>
      </c>
      <c r="AK483">
        <f t="shared" si="63"/>
        <v>0</v>
      </c>
    </row>
    <row r="484" spans="1:37">
      <c r="A484" s="2" t="s">
        <v>630</v>
      </c>
      <c r="B484" s="3" t="s">
        <v>636</v>
      </c>
      <c r="C484" s="3">
        <v>404750</v>
      </c>
      <c r="D484" t="e">
        <v>#N/A</v>
      </c>
      <c r="E484" t="e">
        <v>#N/A</v>
      </c>
      <c r="F484" s="5" t="s">
        <v>23</v>
      </c>
      <c r="G484" s="5">
        <v>349433</v>
      </c>
      <c r="H484" t="s">
        <v>58</v>
      </c>
      <c r="I484">
        <v>152906</v>
      </c>
      <c r="J484" t="s">
        <v>47</v>
      </c>
      <c r="K484">
        <v>133521</v>
      </c>
      <c r="L484" t="s">
        <v>214</v>
      </c>
      <c r="M484">
        <v>117626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>
        <v>23.92</v>
      </c>
      <c r="W484">
        <v>1158236</v>
      </c>
      <c r="X484">
        <f t="shared" si="56"/>
        <v>1158236</v>
      </c>
      <c r="Y484">
        <f t="shared" si="57"/>
        <v>0</v>
      </c>
      <c r="Z484" cm="1">
        <f t="array" aca="1" ref="Z484" ca="1">SumCellsByColor($B484:$U484,Z$2)</f>
        <v>404750</v>
      </c>
      <c r="AA484" cm="1">
        <f t="array" aca="1" ref="AA484" ca="1">SumCellsByColor($B484:$U484,AA$2)</f>
        <v>0</v>
      </c>
      <c r="AB484" cm="1">
        <f t="array" aca="1" ref="AB484" ca="1">SumCellsByColor($B484:$U484,AB$2)</f>
        <v>349433</v>
      </c>
      <c r="AC484" cm="1">
        <f t="array" aca="1" ref="AC484" ca="1">SumCellsByColor($B484:$U484,AC$2)</f>
        <v>0</v>
      </c>
      <c r="AD484" cm="1">
        <f t="array" aca="1" ref="AD484" ca="1">IFERROR(SumCellsByColor($B484:$U484,AD$2), 0)</f>
        <v>0</v>
      </c>
      <c r="AE484" t="e" cm="1">
        <f t="array" aca="1" ref="AE484" ca="1">SumCellsByColor($B484:$U484,AE$2)</f>
        <v>#VALUE!</v>
      </c>
      <c r="AF484">
        <f t="shared" ca="1" si="58"/>
        <v>0.30169412796701189</v>
      </c>
      <c r="AG484">
        <f t="shared" ca="1" si="59"/>
        <v>0.34945382460914703</v>
      </c>
      <c r="AH484">
        <f t="shared" ca="1" si="60"/>
        <v>0.30169412796701189</v>
      </c>
      <c r="AI484">
        <f t="shared" ca="1" si="61"/>
        <v>0.34945382460914703</v>
      </c>
      <c r="AJ484">
        <f t="shared" ca="1" si="62"/>
        <v>0</v>
      </c>
      <c r="AK484">
        <f t="shared" si="63"/>
        <v>0</v>
      </c>
    </row>
    <row r="485" spans="1:37">
      <c r="A485" s="2" t="s">
        <v>631</v>
      </c>
      <c r="B485" t="e">
        <v>#N/A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>
        <v>34.06</v>
      </c>
      <c r="W485">
        <v>40393000</v>
      </c>
      <c r="X485">
        <f t="shared" si="56"/>
        <v>0</v>
      </c>
      <c r="Y485">
        <f t="shared" si="57"/>
        <v>40393000</v>
      </c>
      <c r="Z485" cm="1">
        <f t="array" aca="1" ref="Z485" ca="1">SumCellsByColor($B485:$U485,Z$2)</f>
        <v>0</v>
      </c>
      <c r="AA485" cm="1">
        <f t="array" aca="1" ref="AA485" ca="1">SumCellsByColor($B485:$U485,AA$2)</f>
        <v>0</v>
      </c>
      <c r="AB485" cm="1">
        <f t="array" aca="1" ref="AB485" ca="1">SumCellsByColor($B485:$U485,AB$2)</f>
        <v>0</v>
      </c>
      <c r="AC485" cm="1">
        <f t="array" aca="1" ref="AC485" ca="1">SumCellsByColor($B485:$U485,AC$2)</f>
        <v>0</v>
      </c>
      <c r="AD485" cm="1">
        <f t="array" aca="1" ref="AD485" ca="1">IFERROR(SumCellsByColor($B485:$U485,AD$2), 0)</f>
        <v>0</v>
      </c>
      <c r="AE485" t="e" cm="1">
        <f t="array" aca="1" ref="AE485" ca="1">SumCellsByColor($B485:$U485,AE$2)</f>
        <v>#VALUE!</v>
      </c>
      <c r="AF485" t="e">
        <f t="shared" ca="1" si="58"/>
        <v>#DIV/0!</v>
      </c>
      <c r="AG485" t="e">
        <f t="shared" ca="1" si="59"/>
        <v>#DIV/0!</v>
      </c>
      <c r="AH485" t="e">
        <f t="shared" ca="1" si="60"/>
        <v>#DIV/0!</v>
      </c>
      <c r="AI485" t="e">
        <f t="shared" ca="1" si="61"/>
        <v>#DIV/0!</v>
      </c>
      <c r="AJ485" t="e">
        <f t="shared" ca="1" si="62"/>
        <v>#DIV/0!</v>
      </c>
      <c r="AK485">
        <f t="shared" si="63"/>
        <v>1</v>
      </c>
    </row>
    <row r="486" spans="1:37">
      <c r="A486" s="2" t="s">
        <v>632</v>
      </c>
      <c r="B486" s="3" t="s">
        <v>636</v>
      </c>
      <c r="C486" s="3">
        <v>281847</v>
      </c>
      <c r="D486" t="e">
        <v>#N/A</v>
      </c>
      <c r="E486" t="e">
        <v>#N/A</v>
      </c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>
        <v>61.31</v>
      </c>
      <c r="W486">
        <v>281847</v>
      </c>
      <c r="X486">
        <f t="shared" si="56"/>
        <v>281847</v>
      </c>
      <c r="Y486">
        <f t="shared" si="57"/>
        <v>0</v>
      </c>
      <c r="Z486" cm="1">
        <f t="array" aca="1" ref="Z486" ca="1">SumCellsByColor($B486:$U486,Z$2)</f>
        <v>281847</v>
      </c>
      <c r="AA486" cm="1">
        <f t="array" aca="1" ref="AA486" ca="1">SumCellsByColor($B486:$U486,AA$2)</f>
        <v>0</v>
      </c>
      <c r="AB486" cm="1">
        <f t="array" aca="1" ref="AB486" ca="1">SumCellsByColor($B486:$U486,AB$2)</f>
        <v>0</v>
      </c>
      <c r="AC486" cm="1">
        <f t="array" aca="1" ref="AC486" ca="1">SumCellsByColor($B486:$U486,AC$2)</f>
        <v>0</v>
      </c>
      <c r="AD486" cm="1">
        <f t="array" aca="1" ref="AD486" ca="1">IFERROR(SumCellsByColor($B486:$U486,AD$2), 0)</f>
        <v>0</v>
      </c>
      <c r="AE486" t="e" cm="1">
        <f t="array" aca="1" ref="AE486" ca="1">SumCellsByColor($B486:$U486,AE$2)</f>
        <v>#VALUE!</v>
      </c>
      <c r="AF486">
        <f t="shared" ca="1" si="58"/>
        <v>0</v>
      </c>
      <c r="AG486">
        <f t="shared" ca="1" si="59"/>
        <v>1</v>
      </c>
      <c r="AH486">
        <f t="shared" ca="1" si="60"/>
        <v>0</v>
      </c>
      <c r="AI486">
        <f t="shared" ca="1" si="61"/>
        <v>1</v>
      </c>
      <c r="AJ486">
        <f t="shared" ca="1" si="62"/>
        <v>0</v>
      </c>
      <c r="AK486">
        <f t="shared" si="63"/>
        <v>0</v>
      </c>
    </row>
    <row r="487" spans="1:37">
      <c r="A487" s="2" t="s">
        <v>633</v>
      </c>
      <c r="B487" s="3" t="s">
        <v>636</v>
      </c>
      <c r="C487" s="3">
        <v>2441071</v>
      </c>
      <c r="D487" t="e">
        <v>#N/A</v>
      </c>
      <c r="E487" t="e">
        <v>#N/A</v>
      </c>
      <c r="F487" t="s">
        <v>36</v>
      </c>
      <c r="G487">
        <v>1320012</v>
      </c>
      <c r="H487" t="s">
        <v>96</v>
      </c>
      <c r="I487">
        <v>22064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>
        <v>11.32</v>
      </c>
      <c r="W487">
        <v>3783147</v>
      </c>
      <c r="X487">
        <f t="shared" si="56"/>
        <v>3783147</v>
      </c>
      <c r="Y487">
        <f t="shared" si="57"/>
        <v>0</v>
      </c>
      <c r="Z487" cm="1">
        <f t="array" aca="1" ref="Z487" ca="1">SumCellsByColor($B487:$U487,Z$2)</f>
        <v>2441071</v>
      </c>
      <c r="AA487" cm="1">
        <f t="array" aca="1" ref="AA487" ca="1">SumCellsByColor($B487:$U487,AA$2)</f>
        <v>0</v>
      </c>
      <c r="AB487" cm="1">
        <f t="array" aca="1" ref="AB487" ca="1">SumCellsByColor($B487:$U487,AB$2)</f>
        <v>0</v>
      </c>
      <c r="AC487" cm="1">
        <f t="array" aca="1" ref="AC487" ca="1">SumCellsByColor($B487:$U487,AC$2)</f>
        <v>0</v>
      </c>
      <c r="AD487" cm="1">
        <f t="array" aca="1" ref="AD487" ca="1">IFERROR(SumCellsByColor($B487:$U487,AD$2), 0)</f>
        <v>0</v>
      </c>
      <c r="AE487" t="e" cm="1">
        <f t="array" aca="1" ref="AE487" ca="1">SumCellsByColor($B487:$U487,AE$2)</f>
        <v>#VALUE!</v>
      </c>
      <c r="AF487">
        <f t="shared" ca="1" si="58"/>
        <v>0</v>
      </c>
      <c r="AG487">
        <f t="shared" ca="1" si="59"/>
        <v>0.64524878361850602</v>
      </c>
      <c r="AH487" t="str">
        <f t="shared" ca="1" si="60"/>
        <v>#N/A</v>
      </c>
      <c r="AI487">
        <f t="shared" ca="1" si="61"/>
        <v>0.64524878361850602</v>
      </c>
      <c r="AJ487">
        <f t="shared" ca="1" si="62"/>
        <v>1</v>
      </c>
      <c r="AK487">
        <f t="shared" si="63"/>
        <v>0</v>
      </c>
    </row>
    <row r="488" spans="1:37">
      <c r="A488" s="2" t="s">
        <v>634</v>
      </c>
      <c r="B488" s="3" t="s">
        <v>636</v>
      </c>
      <c r="C488" s="3">
        <v>1267800</v>
      </c>
      <c r="D488" t="e">
        <v>#N/A</v>
      </c>
      <c r="E488" t="e">
        <v>#N/A</v>
      </c>
      <c r="F488" t="s">
        <v>58</v>
      </c>
      <c r="G488">
        <v>1197000</v>
      </c>
      <c r="H488" s="5" t="s">
        <v>23</v>
      </c>
      <c r="I488" s="5">
        <v>1069000</v>
      </c>
      <c r="J488" t="s">
        <v>30</v>
      </c>
      <c r="K488">
        <v>105000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>
        <v>9.16</v>
      </c>
      <c r="W488">
        <v>3638800</v>
      </c>
      <c r="X488">
        <f t="shared" si="56"/>
        <v>3638800</v>
      </c>
      <c r="Y488">
        <f t="shared" si="57"/>
        <v>0</v>
      </c>
      <c r="Z488" cm="1">
        <f t="array" aca="1" ref="Z488" ca="1">SumCellsByColor($B488:$U488,Z$2)</f>
        <v>1267800</v>
      </c>
      <c r="AA488" cm="1">
        <f t="array" aca="1" ref="AA488" ca="1">SumCellsByColor($B488:$U488,AA$2)</f>
        <v>0</v>
      </c>
      <c r="AB488" cm="1">
        <f t="array" aca="1" ref="AB488" ca="1">SumCellsByColor($B488:$U488,AB$2)</f>
        <v>1069000</v>
      </c>
      <c r="AC488" cm="1">
        <f t="array" aca="1" ref="AC488" ca="1">SumCellsByColor($B488:$U488,AC$2)</f>
        <v>0</v>
      </c>
      <c r="AD488" cm="1">
        <f t="array" aca="1" ref="AD488" ca="1">IFERROR(SumCellsByColor($B488:$U488,AD$2), 0)</f>
        <v>0</v>
      </c>
      <c r="AE488" t="e" cm="1">
        <f t="array" aca="1" ref="AE488" ca="1">SumCellsByColor($B488:$U488,AE$2)</f>
        <v>#VALUE!</v>
      </c>
      <c r="AF488">
        <f t="shared" ca="1" si="58"/>
        <v>0.29377816862701989</v>
      </c>
      <c r="AG488">
        <f t="shared" ca="1" si="59"/>
        <v>0.34841156425195119</v>
      </c>
      <c r="AH488">
        <f t="shared" ca="1" si="60"/>
        <v>0.29377816862701989</v>
      </c>
      <c r="AI488">
        <f t="shared" ca="1" si="61"/>
        <v>0.34841156425195119</v>
      </c>
      <c r="AJ488">
        <f t="shared" ca="1" si="62"/>
        <v>0</v>
      </c>
      <c r="AK488">
        <f t="shared" si="63"/>
        <v>0</v>
      </c>
    </row>
    <row r="489" spans="1:37">
      <c r="A489" s="2" t="s">
        <v>635</v>
      </c>
      <c r="B489" s="3" t="s">
        <v>636</v>
      </c>
      <c r="C489" s="3">
        <v>1842700</v>
      </c>
      <c r="D489" t="e">
        <v>#N/A</v>
      </c>
      <c r="E489" t="e">
        <v>#N/A</v>
      </c>
      <c r="F489" t="s">
        <v>7</v>
      </c>
      <c r="G489">
        <v>2145200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>
        <v>26.53</v>
      </c>
      <c r="W489">
        <v>3987900</v>
      </c>
      <c r="X489">
        <f t="shared" si="56"/>
        <v>3987900</v>
      </c>
      <c r="Y489">
        <f t="shared" si="57"/>
        <v>0</v>
      </c>
      <c r="Z489" cm="1">
        <f t="array" aca="1" ref="Z489" ca="1">SumCellsByColor($B489:$U489,Z$2)</f>
        <v>1842700</v>
      </c>
      <c r="AA489" cm="1">
        <f t="array" aca="1" ref="AA489" ca="1">SumCellsByColor($B489:$U489,AA$2)</f>
        <v>0</v>
      </c>
      <c r="AB489" cm="1">
        <f t="array" aca="1" ref="AB489" ca="1">SumCellsByColor($B489:$U489,AB$2)</f>
        <v>0</v>
      </c>
      <c r="AC489" cm="1">
        <f t="array" aca="1" ref="AC489" ca="1">SumCellsByColor($B489:$U489,AC$2)</f>
        <v>0</v>
      </c>
      <c r="AD489" cm="1">
        <f t="array" aca="1" ref="AD489" ca="1">IFERROR(SumCellsByColor($B489:$U489,AD$2), 0)</f>
        <v>0</v>
      </c>
      <c r="AE489" t="e" cm="1">
        <f t="array" aca="1" ref="AE489" ca="1">SumCellsByColor($B489:$U489,AE$2)</f>
        <v>#VALUE!</v>
      </c>
      <c r="AF489">
        <f t="shared" ca="1" si="58"/>
        <v>0</v>
      </c>
      <c r="AG489">
        <f t="shared" ca="1" si="59"/>
        <v>0.46207277012964215</v>
      </c>
      <c r="AH489" t="str">
        <f t="shared" ca="1" si="60"/>
        <v>#N/A</v>
      </c>
      <c r="AI489">
        <f t="shared" ca="1" si="61"/>
        <v>0.46207277012964215</v>
      </c>
      <c r="AJ489">
        <f t="shared" ca="1" si="62"/>
        <v>1</v>
      </c>
      <c r="AK489">
        <f t="shared" si="63"/>
        <v>0</v>
      </c>
    </row>
    <row r="490" spans="1:37">
      <c r="A490" s="2" t="s">
        <v>647</v>
      </c>
      <c r="B490" s="3" t="s">
        <v>636</v>
      </c>
      <c r="C490" s="3">
        <v>18963000</v>
      </c>
      <c r="D490" t="e">
        <v>#N/A</v>
      </c>
      <c r="E490" t="e">
        <v>#N/A</v>
      </c>
      <c r="F490" t="s">
        <v>36</v>
      </c>
      <c r="G490">
        <v>1245000</v>
      </c>
      <c r="H490" t="s">
        <v>7</v>
      </c>
      <c r="I490">
        <v>1043000</v>
      </c>
      <c r="J490" t="s">
        <v>47</v>
      </c>
      <c r="K490">
        <v>706000</v>
      </c>
      <c r="L490" s="5" t="s">
        <v>23</v>
      </c>
      <c r="M490" s="5">
        <v>672000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>
        <v>9.4600000000000009</v>
      </c>
      <c r="W490">
        <v>22629000</v>
      </c>
      <c r="X490">
        <f t="shared" si="56"/>
        <v>22629000</v>
      </c>
      <c r="Y490">
        <f t="shared" si="57"/>
        <v>0</v>
      </c>
      <c r="Z490" cm="1">
        <f t="array" aca="1" ref="Z490" ca="1">SumCellsByColor($B490:$U490,Z$2)</f>
        <v>18963000</v>
      </c>
      <c r="AA490" cm="1">
        <f t="array" aca="1" ref="AA490" ca="1">SumCellsByColor($B490:$U490,AA$2)</f>
        <v>0</v>
      </c>
      <c r="AB490" cm="1">
        <f t="array" aca="1" ref="AB490" ca="1">SumCellsByColor($B490:$U490,AB$2)</f>
        <v>672000</v>
      </c>
      <c r="AC490" cm="1">
        <f t="array" aca="1" ref="AC490" ca="1">SumCellsByColor($B490:$U490,AC$2)</f>
        <v>0</v>
      </c>
      <c r="AD490" cm="1">
        <f t="array" aca="1" ref="AD490" ca="1">IFERROR(SumCellsByColor($B490:$U490,AD$2), 0)</f>
        <v>0</v>
      </c>
      <c r="AE490" t="e" cm="1">
        <f t="array" aca="1" ref="AE490" ca="1">SumCellsByColor($B490:$U490,AE$2)</f>
        <v>#VALUE!</v>
      </c>
      <c r="AF490">
        <f t="shared" ca="1" si="58"/>
        <v>2.9696407265013922E-2</v>
      </c>
      <c r="AG490">
        <f t="shared" ca="1" si="59"/>
        <v>0.83799549250961158</v>
      </c>
      <c r="AH490">
        <f t="shared" ca="1" si="60"/>
        <v>2.9696407265013922E-2</v>
      </c>
      <c r="AI490">
        <f t="shared" ca="1" si="61"/>
        <v>0.83799549250961158</v>
      </c>
      <c r="AJ490">
        <f t="shared" ca="1" si="62"/>
        <v>0</v>
      </c>
      <c r="AK490">
        <f t="shared" si="63"/>
        <v>0</v>
      </c>
    </row>
    <row r="491" spans="1:37">
      <c r="A491" s="2" t="s">
        <v>648</v>
      </c>
      <c r="B491" s="4" t="s">
        <v>117</v>
      </c>
      <c r="C491" s="4">
        <v>8913000</v>
      </c>
      <c r="D491" t="e">
        <v>#N/A</v>
      </c>
      <c r="E491" t="e">
        <v>#N/A</v>
      </c>
      <c r="F491" s="5" t="s">
        <v>23</v>
      </c>
      <c r="G491" s="5">
        <v>3160000</v>
      </c>
      <c r="H491" t="s">
        <v>37</v>
      </c>
      <c r="I491">
        <v>1962000</v>
      </c>
      <c r="J491" t="s">
        <v>58</v>
      </c>
      <c r="K491">
        <v>422000</v>
      </c>
      <c r="L491" t="e">
        <v>#N/A</v>
      </c>
      <c r="M491">
        <v>-140000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>
        <v>4.96</v>
      </c>
      <c r="W491">
        <v>14317000</v>
      </c>
      <c r="X491">
        <f t="shared" si="56"/>
        <v>14457000</v>
      </c>
      <c r="Y491">
        <f t="shared" si="57"/>
        <v>-140000</v>
      </c>
      <c r="Z491" cm="1">
        <f t="array" aca="1" ref="Z491" ca="1">SumCellsByColor($B491:$U491,Z$2)</f>
        <v>0</v>
      </c>
      <c r="AA491" cm="1">
        <f t="array" aca="1" ref="AA491" ca="1">SumCellsByColor($B491:$U491,AA$2)</f>
        <v>8913000</v>
      </c>
      <c r="AB491" cm="1">
        <f t="array" aca="1" ref="AB491" ca="1">SumCellsByColor($B491:$U491,AB$2)</f>
        <v>3160000</v>
      </c>
      <c r="AC491" cm="1">
        <f t="array" aca="1" ref="AC491" ca="1">SumCellsByColor($B491:$U491,AC$2)</f>
        <v>0</v>
      </c>
      <c r="AD491" cm="1">
        <f t="array" aca="1" ref="AD491" ca="1">IFERROR(SumCellsByColor($B491:$U491,AD$2), 0)</f>
        <v>0</v>
      </c>
      <c r="AE491" t="e" cm="1">
        <f t="array" aca="1" ref="AE491" ca="1">SumCellsByColor($B491:$U491,AE$2)</f>
        <v>#VALUE!</v>
      </c>
      <c r="AF491">
        <f t="shared" ca="1" si="58"/>
        <v>0.21857923497267759</v>
      </c>
      <c r="AG491">
        <f t="shared" ca="1" si="59"/>
        <v>0</v>
      </c>
      <c r="AH491">
        <f t="shared" ca="1" si="60"/>
        <v>0.21857923497267759</v>
      </c>
      <c r="AI491">
        <f t="shared" ca="1" si="61"/>
        <v>0.6165179497821125</v>
      </c>
      <c r="AJ491">
        <f t="shared" ca="1" si="62"/>
        <v>0</v>
      </c>
      <c r="AK491">
        <f t="shared" si="63"/>
        <v>0</v>
      </c>
    </row>
    <row r="492" spans="1:37">
      <c r="A492" s="2" t="s">
        <v>650</v>
      </c>
      <c r="B492" s="3" t="s">
        <v>636</v>
      </c>
      <c r="C492" s="3">
        <v>4701289</v>
      </c>
      <c r="D492" t="e">
        <v>#N/A</v>
      </c>
      <c r="E492" t="e">
        <v>#N/A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>
        <v>7.69</v>
      </c>
      <c r="W492">
        <v>4701289</v>
      </c>
      <c r="X492">
        <f t="shared" si="56"/>
        <v>4701289</v>
      </c>
      <c r="Y492">
        <f t="shared" si="57"/>
        <v>0</v>
      </c>
      <c r="Z492" cm="1">
        <f t="array" aca="1" ref="Z492" ca="1">SumCellsByColor($B492:$U492,Z$2)</f>
        <v>4701289</v>
      </c>
      <c r="AA492" cm="1">
        <f t="array" aca="1" ref="AA492" ca="1">SumCellsByColor($B492:$U492,AA$2)</f>
        <v>0</v>
      </c>
      <c r="AB492" cm="1">
        <f t="array" aca="1" ref="AB492" ca="1">SumCellsByColor($B492:$U492,AB$2)</f>
        <v>0</v>
      </c>
      <c r="AC492" cm="1">
        <f t="array" aca="1" ref="AC492" ca="1">SumCellsByColor($B492:$U492,AC$2)</f>
        <v>0</v>
      </c>
      <c r="AD492" cm="1">
        <f t="array" aca="1" ref="AD492" ca="1">IFERROR(SumCellsByColor($B492:$U492,AD$2), 0)</f>
        <v>0</v>
      </c>
      <c r="AE492" t="e" cm="1">
        <f t="array" aca="1" ref="AE492" ca="1">SumCellsByColor($B492:$U492,AE$2)</f>
        <v>#VALUE!</v>
      </c>
      <c r="AF492">
        <f t="shared" ca="1" si="58"/>
        <v>0</v>
      </c>
      <c r="AG492">
        <f t="shared" ca="1" si="59"/>
        <v>1</v>
      </c>
      <c r="AH492">
        <f t="shared" ca="1" si="60"/>
        <v>0</v>
      </c>
      <c r="AI492">
        <f t="shared" ca="1" si="61"/>
        <v>1</v>
      </c>
      <c r="AJ492">
        <f t="shared" ca="1" si="62"/>
        <v>0</v>
      </c>
      <c r="AK492">
        <f t="shared" si="63"/>
        <v>0</v>
      </c>
    </row>
    <row r="493" spans="1:37">
      <c r="A493" s="2" t="s">
        <v>651</v>
      </c>
      <c r="B493" s="3" t="s">
        <v>636</v>
      </c>
      <c r="C493" s="3">
        <v>12258300</v>
      </c>
      <c r="D493" t="e">
        <v>#N/A</v>
      </c>
      <c r="E493" t="e">
        <v>#N/A</v>
      </c>
      <c r="F493" t="s">
        <v>123</v>
      </c>
      <c r="G493">
        <v>325300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>
        <v>8.83</v>
      </c>
      <c r="W493">
        <v>12583600</v>
      </c>
      <c r="X493">
        <f t="shared" si="56"/>
        <v>12583600</v>
      </c>
      <c r="Y493">
        <f t="shared" si="57"/>
        <v>0</v>
      </c>
      <c r="Z493" cm="1">
        <f t="array" aca="1" ref="Z493" ca="1">SumCellsByColor($B493:$U493,Z$2)</f>
        <v>12258300</v>
      </c>
      <c r="AA493" cm="1">
        <f t="array" aca="1" ref="AA493" ca="1">SumCellsByColor($B493:$U493,AA$2)</f>
        <v>0</v>
      </c>
      <c r="AB493" cm="1">
        <f t="array" aca="1" ref="AB493" ca="1">SumCellsByColor($B493:$U493,AB$2)</f>
        <v>0</v>
      </c>
      <c r="AC493" cm="1">
        <f t="array" aca="1" ref="AC493" ca="1">SumCellsByColor($B493:$U493,AC$2)</f>
        <v>0</v>
      </c>
      <c r="AD493" cm="1">
        <f t="array" aca="1" ref="AD493" ca="1">IFERROR(SumCellsByColor($B493:$U493,AD$2), 0)</f>
        <v>0</v>
      </c>
      <c r="AE493" t="e" cm="1">
        <f t="array" aca="1" ref="AE493" ca="1">SumCellsByColor($B493:$U493,AE$2)</f>
        <v>#VALUE!</v>
      </c>
      <c r="AF493">
        <f t="shared" ca="1" si="58"/>
        <v>0</v>
      </c>
      <c r="AG493">
        <f t="shared" ca="1" si="59"/>
        <v>0.97414889220890688</v>
      </c>
      <c r="AH493" t="str">
        <f t="shared" ca="1" si="60"/>
        <v>#N/A</v>
      </c>
      <c r="AI493">
        <f t="shared" ca="1" si="61"/>
        <v>0.97414889220890688</v>
      </c>
      <c r="AJ493">
        <f t="shared" ca="1" si="62"/>
        <v>1</v>
      </c>
      <c r="AK493">
        <f t="shared" si="63"/>
        <v>0</v>
      </c>
    </row>
    <row r="494" spans="1:37">
      <c r="A494" s="2" t="s">
        <v>652</v>
      </c>
      <c r="B494" s="4" t="s">
        <v>117</v>
      </c>
      <c r="C494" s="4">
        <v>1535020</v>
      </c>
      <c r="D494" t="e">
        <v>#N/A</v>
      </c>
      <c r="E494" t="e">
        <v>#N/A</v>
      </c>
      <c r="F494" s="6" t="s">
        <v>798</v>
      </c>
      <c r="G494" s="6">
        <v>1894364</v>
      </c>
      <c r="H494" t="s">
        <v>58</v>
      </c>
      <c r="I494">
        <v>506171</v>
      </c>
      <c r="J494" t="s">
        <v>799</v>
      </c>
      <c r="K494">
        <v>163556</v>
      </c>
      <c r="L494" t="s">
        <v>123</v>
      </c>
      <c r="M494">
        <v>60195</v>
      </c>
      <c r="N494" t="s">
        <v>197</v>
      </c>
      <c r="O494">
        <v>0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>
        <v>17.079999999999998</v>
      </c>
      <c r="W494">
        <v>4159306</v>
      </c>
      <c r="X494">
        <f t="shared" si="56"/>
        <v>4159306</v>
      </c>
      <c r="Y494">
        <f t="shared" si="57"/>
        <v>0</v>
      </c>
      <c r="Z494" cm="1">
        <f t="array" aca="1" ref="Z494" ca="1">SumCellsByColor($B494:$U494,Z$2)</f>
        <v>0</v>
      </c>
      <c r="AA494" cm="1">
        <f t="array" aca="1" ref="AA494" ca="1">SumCellsByColor($B494:$U494,AA$2)</f>
        <v>1535020</v>
      </c>
      <c r="AB494" cm="1">
        <f t="array" aca="1" ref="AB494" ca="1">SumCellsByColor($B494:$U494,AB$2)</f>
        <v>0</v>
      </c>
      <c r="AC494" cm="1">
        <f t="array" aca="1" ref="AC494" ca="1">SumCellsByColor($B494:$U494,AC$2)</f>
        <v>1894364</v>
      </c>
      <c r="AD494" cm="1">
        <f t="array" aca="1" ref="AD494" ca="1">IFERROR(SumCellsByColor($B494:$U494,AD$2), 0)</f>
        <v>0</v>
      </c>
      <c r="AE494" t="e" cm="1">
        <f t="array" aca="1" ref="AE494" ca="1">SumCellsByColor($B494:$U494,AE$2)</f>
        <v>#VALUE!</v>
      </c>
      <c r="AF494">
        <f t="shared" ca="1" si="58"/>
        <v>0</v>
      </c>
      <c r="AG494">
        <f t="shared" ca="1" si="59"/>
        <v>0</v>
      </c>
      <c r="AH494">
        <f t="shared" ca="1" si="60"/>
        <v>0.45545194318475246</v>
      </c>
      <c r="AI494">
        <f t="shared" ca="1" si="61"/>
        <v>0.36905676091155593</v>
      </c>
      <c r="AJ494">
        <f t="shared" ca="1" si="62"/>
        <v>0</v>
      </c>
      <c r="AK494">
        <f t="shared" si="63"/>
        <v>0</v>
      </c>
    </row>
    <row r="495" spans="1:37">
      <c r="A495" s="2" t="s">
        <v>653</v>
      </c>
      <c r="B495" s="3" t="s">
        <v>636</v>
      </c>
      <c r="C495" s="3">
        <v>10343800</v>
      </c>
      <c r="D495" t="e">
        <v>#N/A</v>
      </c>
      <c r="E495" t="e">
        <v>#N/A</v>
      </c>
      <c r="F495" s="10" t="s">
        <v>33</v>
      </c>
      <c r="G495" s="10">
        <v>7384400</v>
      </c>
      <c r="H495" t="s">
        <v>800</v>
      </c>
      <c r="I495">
        <v>1027600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>
        <v>12.91</v>
      </c>
      <c r="W495">
        <v>18755790</v>
      </c>
      <c r="X495">
        <f t="shared" si="56"/>
        <v>18755800</v>
      </c>
      <c r="Y495">
        <f t="shared" si="57"/>
        <v>-10</v>
      </c>
      <c r="Z495" cm="1">
        <f t="array" aca="1" ref="Z495" ca="1">SumCellsByColor($B495:$U495,Z$2)</f>
        <v>10343800</v>
      </c>
      <c r="AA495" cm="1">
        <f t="array" aca="1" ref="AA495" ca="1">SumCellsByColor($B495:$U495,AA$2)</f>
        <v>0</v>
      </c>
      <c r="AB495" cm="1">
        <f t="array" aca="1" ref="AB495" ca="1">SumCellsByColor($B495:$U495,AB$2)</f>
        <v>0</v>
      </c>
      <c r="AC495" cm="1">
        <f t="array" aca="1" ref="AC495" ca="1">SumCellsByColor($B495:$U495,AC$2)</f>
        <v>0</v>
      </c>
      <c r="AD495" cm="1">
        <f t="array" aca="1" ref="AD495" ca="1">IFERROR(SumCellsByColor($B495:$U495,AD$2), 0)</f>
        <v>7384400</v>
      </c>
      <c r="AE495" t="e" cm="1">
        <f t="array" aca="1" ref="AE495" ca="1">SumCellsByColor($B495:$U495,AE$2)</f>
        <v>#VALUE!</v>
      </c>
      <c r="AF495">
        <f t="shared" ca="1" si="58"/>
        <v>0.39371287814969236</v>
      </c>
      <c r="AG495">
        <f t="shared" ca="1" si="59"/>
        <v>0.55149873639087643</v>
      </c>
      <c r="AH495">
        <f t="shared" ca="1" si="60"/>
        <v>0.39371287814969236</v>
      </c>
      <c r="AI495">
        <f t="shared" ca="1" si="61"/>
        <v>0.55149873639087643</v>
      </c>
      <c r="AJ495">
        <f t="shared" ca="1" si="62"/>
        <v>0</v>
      </c>
      <c r="AK495">
        <f t="shared" si="63"/>
        <v>0</v>
      </c>
    </row>
    <row r="496" spans="1:37">
      <c r="A496" s="2" t="s">
        <v>654</v>
      </c>
      <c r="B496" s="3" t="s">
        <v>636</v>
      </c>
      <c r="C496" s="3">
        <v>721981</v>
      </c>
      <c r="D496" t="e">
        <v>#N/A</v>
      </c>
      <c r="E496" t="e">
        <v>#N/A</v>
      </c>
      <c r="F496" t="s">
        <v>347</v>
      </c>
      <c r="G496">
        <v>0</v>
      </c>
      <c r="H496" t="s">
        <v>146</v>
      </c>
      <c r="I496">
        <v>0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>
        <v>7.24</v>
      </c>
      <c r="W496">
        <v>721981</v>
      </c>
      <c r="X496">
        <f t="shared" si="56"/>
        <v>721981</v>
      </c>
      <c r="Y496">
        <f t="shared" si="57"/>
        <v>0</v>
      </c>
      <c r="Z496" cm="1">
        <f t="array" aca="1" ref="Z496" ca="1">SumCellsByColor($B496:$U496,Z$2)</f>
        <v>721981</v>
      </c>
      <c r="AA496" cm="1">
        <f t="array" aca="1" ref="AA496" ca="1">SumCellsByColor($B496:$U496,AA$2)</f>
        <v>0</v>
      </c>
      <c r="AB496" cm="1">
        <f t="array" aca="1" ref="AB496" ca="1">SumCellsByColor($B496:$U496,AB$2)</f>
        <v>0</v>
      </c>
      <c r="AC496" cm="1">
        <f t="array" aca="1" ref="AC496" ca="1">SumCellsByColor($B496:$U496,AC$2)</f>
        <v>0</v>
      </c>
      <c r="AD496" cm="1">
        <f t="array" aca="1" ref="AD496" ca="1">IFERROR(SumCellsByColor($B496:$U496,AD$2), 0)</f>
        <v>0</v>
      </c>
      <c r="AE496" t="e" cm="1">
        <f t="array" aca="1" ref="AE496" ca="1">SumCellsByColor($B496:$U496,AE$2)</f>
        <v>#VALUE!</v>
      </c>
      <c r="AF496">
        <f t="shared" ca="1" si="58"/>
        <v>0</v>
      </c>
      <c r="AG496">
        <f t="shared" ca="1" si="59"/>
        <v>1</v>
      </c>
      <c r="AH496">
        <f t="shared" ca="1" si="60"/>
        <v>0</v>
      </c>
      <c r="AI496">
        <f t="shared" ca="1" si="61"/>
        <v>1</v>
      </c>
      <c r="AJ496">
        <f t="shared" ca="1" si="62"/>
        <v>0</v>
      </c>
      <c r="AK496">
        <f t="shared" si="63"/>
        <v>0</v>
      </c>
    </row>
    <row r="497" spans="1:37">
      <c r="A497" s="2" t="s">
        <v>655</v>
      </c>
      <c r="B497" s="3" t="s">
        <v>636</v>
      </c>
      <c r="C497" s="3">
        <v>9625477</v>
      </c>
      <c r="D497" t="e">
        <v>#N/A</v>
      </c>
      <c r="E497" t="e">
        <v>#N/A</v>
      </c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>
        <v>15.33</v>
      </c>
      <c r="W497">
        <v>9625477</v>
      </c>
      <c r="X497">
        <f t="shared" si="56"/>
        <v>9625477</v>
      </c>
      <c r="Y497">
        <f t="shared" si="57"/>
        <v>0</v>
      </c>
      <c r="Z497" cm="1">
        <f t="array" aca="1" ref="Z497" ca="1">SumCellsByColor($B497:$U497,Z$2)</f>
        <v>9625477</v>
      </c>
      <c r="AA497" cm="1">
        <f t="array" aca="1" ref="AA497" ca="1">SumCellsByColor($B497:$U497,AA$2)</f>
        <v>0</v>
      </c>
      <c r="AB497" cm="1">
        <f t="array" aca="1" ref="AB497" ca="1">SumCellsByColor($B497:$U497,AB$2)</f>
        <v>0</v>
      </c>
      <c r="AC497" cm="1">
        <f t="array" aca="1" ref="AC497" ca="1">SumCellsByColor($B497:$U497,AC$2)</f>
        <v>0</v>
      </c>
      <c r="AD497" cm="1">
        <f t="array" aca="1" ref="AD497" ca="1">IFERROR(SumCellsByColor($B497:$U497,AD$2), 0)</f>
        <v>0</v>
      </c>
      <c r="AE497" t="e" cm="1">
        <f t="array" aca="1" ref="AE497" ca="1">SumCellsByColor($B497:$U497,AE$2)</f>
        <v>#VALUE!</v>
      </c>
      <c r="AF497">
        <f t="shared" ca="1" si="58"/>
        <v>0</v>
      </c>
      <c r="AG497">
        <f t="shared" ca="1" si="59"/>
        <v>1</v>
      </c>
      <c r="AH497">
        <f t="shared" ca="1" si="60"/>
        <v>0</v>
      </c>
      <c r="AI497">
        <f t="shared" ca="1" si="61"/>
        <v>1</v>
      </c>
      <c r="AJ497">
        <f t="shared" ca="1" si="62"/>
        <v>0</v>
      </c>
      <c r="AK497">
        <f t="shared" si="63"/>
        <v>0</v>
      </c>
    </row>
    <row r="498" spans="1:37">
      <c r="A498" s="2" t="s">
        <v>656</v>
      </c>
      <c r="B498" s="3" t="s">
        <v>636</v>
      </c>
      <c r="C498" s="3">
        <v>609604</v>
      </c>
      <c r="D498" t="e">
        <v>#N/A</v>
      </c>
      <c r="E498" t="e">
        <v>#N/A</v>
      </c>
      <c r="F498" s="5" t="s">
        <v>23</v>
      </c>
      <c r="G498" s="5">
        <v>326100</v>
      </c>
      <c r="H498" t="s">
        <v>47</v>
      </c>
      <c r="I498">
        <v>224157</v>
      </c>
      <c r="J498" t="s">
        <v>30</v>
      </c>
      <c r="K498">
        <v>206567</v>
      </c>
      <c r="L498" t="s">
        <v>146</v>
      </c>
      <c r="M498">
        <v>161300</v>
      </c>
      <c r="N498" t="s">
        <v>117</v>
      </c>
      <c r="O498">
        <v>45505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>
        <v>28.24</v>
      </c>
      <c r="W498">
        <v>1573233</v>
      </c>
      <c r="X498">
        <f t="shared" si="56"/>
        <v>1573233</v>
      </c>
      <c r="Y498">
        <f t="shared" si="57"/>
        <v>0</v>
      </c>
      <c r="Z498" cm="1">
        <f t="array" aca="1" ref="Z498" ca="1">SumCellsByColor($B498:$U498,Z$2)</f>
        <v>609604</v>
      </c>
      <c r="AA498" cm="1">
        <f t="array" aca="1" ref="AA498" ca="1">SumCellsByColor($B498:$U498,AA$2)</f>
        <v>0</v>
      </c>
      <c r="AB498" cm="1">
        <f t="array" aca="1" ref="AB498" ca="1">SumCellsByColor($B498:$U498,AB$2)</f>
        <v>326100</v>
      </c>
      <c r="AC498" cm="1">
        <f t="array" aca="1" ref="AC498" ca="1">SumCellsByColor($B498:$U498,AC$2)</f>
        <v>0</v>
      </c>
      <c r="AD498" cm="1">
        <f t="array" aca="1" ref="AD498" ca="1">IFERROR(SumCellsByColor($B498:$U498,AD$2), 0)</f>
        <v>0</v>
      </c>
      <c r="AE498" t="e" cm="1">
        <f t="array" aca="1" ref="AE498" ca="1">SumCellsByColor($B498:$U498,AE$2)</f>
        <v>#VALUE!</v>
      </c>
      <c r="AF498">
        <f t="shared" ca="1" si="58"/>
        <v>0.20728016765475935</v>
      </c>
      <c r="AG498">
        <f t="shared" ca="1" si="59"/>
        <v>0.38748487986204205</v>
      </c>
      <c r="AH498">
        <f t="shared" ca="1" si="60"/>
        <v>0.20728016765475935</v>
      </c>
      <c r="AI498">
        <f t="shared" ca="1" si="61"/>
        <v>0.38748487986204205</v>
      </c>
      <c r="AJ498">
        <f t="shared" ca="1" si="62"/>
        <v>0</v>
      </c>
      <c r="AK498">
        <f t="shared" si="63"/>
        <v>0</v>
      </c>
    </row>
    <row r="499" spans="1:37">
      <c r="A499" s="2" t="s">
        <v>657</v>
      </c>
      <c r="B499" s="3" t="s">
        <v>636</v>
      </c>
      <c r="C499" s="3">
        <v>8388000</v>
      </c>
      <c r="D499" t="e">
        <v>#N/A</v>
      </c>
      <c r="E499" t="e">
        <v>#N/A</v>
      </c>
      <c r="F499" s="5" t="s">
        <v>23</v>
      </c>
      <c r="G499" s="5">
        <v>5226000</v>
      </c>
      <c r="H499" t="s">
        <v>801</v>
      </c>
      <c r="I499">
        <v>2087000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>
        <v>8.27</v>
      </c>
      <c r="W499">
        <v>15701000</v>
      </c>
      <c r="X499">
        <f t="shared" si="56"/>
        <v>15701000</v>
      </c>
      <c r="Y499">
        <f t="shared" si="57"/>
        <v>0</v>
      </c>
      <c r="Z499" cm="1">
        <f t="array" aca="1" ref="Z499" ca="1">SumCellsByColor($B499:$U499,Z$2)</f>
        <v>8388000</v>
      </c>
      <c r="AA499" cm="1">
        <f t="array" aca="1" ref="AA499" ca="1">SumCellsByColor($B499:$U499,AA$2)</f>
        <v>0</v>
      </c>
      <c r="AB499" cm="1">
        <f t="array" aca="1" ref="AB499" ca="1">SumCellsByColor($B499:$U499,AB$2)</f>
        <v>5226000</v>
      </c>
      <c r="AC499" cm="1">
        <f t="array" aca="1" ref="AC499" ca="1">SumCellsByColor($B499:$U499,AC$2)</f>
        <v>0</v>
      </c>
      <c r="AD499" cm="1">
        <f t="array" aca="1" ref="AD499" ca="1">IFERROR(SumCellsByColor($B499:$U499,AD$2), 0)</f>
        <v>0</v>
      </c>
      <c r="AE499" t="e" cm="1">
        <f t="array" aca="1" ref="AE499" ca="1">SumCellsByColor($B499:$U499,AE$2)</f>
        <v>#VALUE!</v>
      </c>
      <c r="AF499">
        <f t="shared" ca="1" si="58"/>
        <v>0.33284504171708806</v>
      </c>
      <c r="AG499">
        <f t="shared" ca="1" si="59"/>
        <v>0.53423348831284634</v>
      </c>
      <c r="AH499">
        <f t="shared" ca="1" si="60"/>
        <v>0.33284504171708806</v>
      </c>
      <c r="AI499">
        <f t="shared" ca="1" si="61"/>
        <v>0.53423348831284634</v>
      </c>
      <c r="AJ499">
        <f t="shared" ca="1" si="62"/>
        <v>0</v>
      </c>
      <c r="AK499">
        <f t="shared" si="63"/>
        <v>0</v>
      </c>
    </row>
    <row r="500" spans="1:37">
      <c r="A500" s="2" t="s">
        <v>658</v>
      </c>
      <c r="B500" s="3" t="s">
        <v>636</v>
      </c>
      <c r="C500" s="3">
        <v>5929000</v>
      </c>
      <c r="D500" t="e">
        <v>#N/A</v>
      </c>
      <c r="E500" t="e">
        <v>#N/A</v>
      </c>
      <c r="F500" t="s">
        <v>77</v>
      </c>
      <c r="G500">
        <v>2124000</v>
      </c>
      <c r="H500" t="s">
        <v>146</v>
      </c>
      <c r="I500">
        <v>1296000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>
        <v>12.31</v>
      </c>
      <c r="W500">
        <v>9349000</v>
      </c>
      <c r="X500">
        <f t="shared" si="56"/>
        <v>9349000</v>
      </c>
      <c r="Y500">
        <f t="shared" si="57"/>
        <v>0</v>
      </c>
      <c r="Z500" cm="1">
        <f t="array" aca="1" ref="Z500" ca="1">SumCellsByColor($B500:$U500,Z$2)</f>
        <v>5929000</v>
      </c>
      <c r="AA500" cm="1">
        <f t="array" aca="1" ref="AA500" ca="1">SumCellsByColor($B500:$U500,AA$2)</f>
        <v>0</v>
      </c>
      <c r="AB500" cm="1">
        <f t="array" aca="1" ref="AB500" ca="1">SumCellsByColor($B500:$U500,AB$2)</f>
        <v>0</v>
      </c>
      <c r="AC500" cm="1">
        <f t="array" aca="1" ref="AC500" ca="1">SumCellsByColor($B500:$U500,AC$2)</f>
        <v>0</v>
      </c>
      <c r="AD500" cm="1">
        <f t="array" aca="1" ref="AD500" ca="1">IFERROR(SumCellsByColor($B500:$U500,AD$2), 0)</f>
        <v>0</v>
      </c>
      <c r="AE500" t="e" cm="1">
        <f t="array" aca="1" ref="AE500" ca="1">SumCellsByColor($B500:$U500,AE$2)</f>
        <v>#VALUE!</v>
      </c>
      <c r="AF500">
        <f t="shared" ca="1" si="58"/>
        <v>0</v>
      </c>
      <c r="AG500">
        <f t="shared" ca="1" si="59"/>
        <v>0.6341854743822869</v>
      </c>
      <c r="AH500" t="str">
        <f t="shared" ca="1" si="60"/>
        <v>#N/A</v>
      </c>
      <c r="AI500">
        <f t="shared" ca="1" si="61"/>
        <v>0.6341854743822869</v>
      </c>
      <c r="AJ500">
        <f t="shared" ca="1" si="62"/>
        <v>1</v>
      </c>
      <c r="AK500">
        <f t="shared" si="63"/>
        <v>0</v>
      </c>
    </row>
    <row r="501" spans="1:37">
      <c r="A501" s="2" t="s">
        <v>659</v>
      </c>
      <c r="B501" s="4" t="s">
        <v>334</v>
      </c>
      <c r="C501" s="4">
        <v>1941800</v>
      </c>
      <c r="D501" t="e">
        <v>#N/A</v>
      </c>
      <c r="E501" t="e">
        <v>#N/A</v>
      </c>
      <c r="F501" s="5" t="s">
        <v>23</v>
      </c>
      <c r="G501" s="5">
        <v>874800</v>
      </c>
      <c r="H501" t="s">
        <v>41</v>
      </c>
      <c r="I501">
        <v>469500</v>
      </c>
      <c r="J501" t="e">
        <v>#N/A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>
        <v>29.14</v>
      </c>
      <c r="W501">
        <v>3286100</v>
      </c>
      <c r="X501">
        <f t="shared" si="56"/>
        <v>3286100</v>
      </c>
      <c r="Y501">
        <f t="shared" si="57"/>
        <v>0</v>
      </c>
      <c r="Z501" cm="1">
        <f t="array" aca="1" ref="Z501" ca="1">SumCellsByColor($B501:$U501,Z$2)</f>
        <v>0</v>
      </c>
      <c r="AA501" cm="1">
        <f t="array" aca="1" ref="AA501" ca="1">SumCellsByColor($B501:$U501,AA$2)</f>
        <v>1941800</v>
      </c>
      <c r="AB501" cm="1">
        <f t="array" aca="1" ref="AB501" ca="1">SumCellsByColor($B501:$U501,AB$2)</f>
        <v>874800</v>
      </c>
      <c r="AC501" cm="1">
        <f t="array" aca="1" ref="AC501" ca="1">SumCellsByColor($B501:$U501,AC$2)</f>
        <v>0</v>
      </c>
      <c r="AD501" cm="1">
        <f t="array" aca="1" ref="AD501" ca="1">IFERROR(SumCellsByColor($B501:$U501,AD$2), 0)</f>
        <v>0</v>
      </c>
      <c r="AE501" t="e" cm="1">
        <f t="array" aca="1" ref="AE501" ca="1">SumCellsByColor($B501:$U501,AE$2)</f>
        <v>#VALUE!</v>
      </c>
      <c r="AF501">
        <f t="shared" ca="1" si="58"/>
        <v>0.26621222726027816</v>
      </c>
      <c r="AG501">
        <f t="shared" ca="1" si="59"/>
        <v>0</v>
      </c>
      <c r="AH501">
        <f t="shared" ca="1" si="60"/>
        <v>0.26621222726027816</v>
      </c>
      <c r="AI501">
        <f t="shared" ca="1" si="61"/>
        <v>0.59091324061957939</v>
      </c>
      <c r="AJ501">
        <f t="shared" ca="1" si="62"/>
        <v>0</v>
      </c>
      <c r="AK501">
        <f t="shared" si="63"/>
        <v>0</v>
      </c>
    </row>
    <row r="502" spans="1:37">
      <c r="A502" s="2" t="s">
        <v>660</v>
      </c>
      <c r="B502" s="3" t="s">
        <v>636</v>
      </c>
      <c r="C502" s="3">
        <v>2349099</v>
      </c>
      <c r="D502" t="e">
        <v>#N/A</v>
      </c>
      <c r="E502" t="e">
        <v>#N/A</v>
      </c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>
        <v>-8.6199999999999992</v>
      </c>
      <c r="W502">
        <v>2349099</v>
      </c>
      <c r="X502">
        <f t="shared" si="56"/>
        <v>2349099</v>
      </c>
      <c r="Y502">
        <f t="shared" si="57"/>
        <v>0</v>
      </c>
      <c r="Z502" cm="1">
        <f t="array" aca="1" ref="Z502" ca="1">SumCellsByColor($B502:$U502,Z$2)</f>
        <v>2349099</v>
      </c>
      <c r="AA502" cm="1">
        <f t="array" aca="1" ref="AA502" ca="1">SumCellsByColor($B502:$U502,AA$2)</f>
        <v>0</v>
      </c>
      <c r="AB502" cm="1">
        <f t="array" aca="1" ref="AB502" ca="1">SumCellsByColor($B502:$U502,AB$2)</f>
        <v>0</v>
      </c>
      <c r="AC502" cm="1">
        <f t="array" aca="1" ref="AC502" ca="1">SumCellsByColor($B502:$U502,AC$2)</f>
        <v>0</v>
      </c>
      <c r="AD502" cm="1">
        <f t="array" aca="1" ref="AD502" ca="1">IFERROR(SumCellsByColor($B502:$U502,AD$2), 0)</f>
        <v>0</v>
      </c>
      <c r="AE502" t="e" cm="1">
        <f t="array" aca="1" ref="AE502" ca="1">SumCellsByColor($B502:$U502,AE$2)</f>
        <v>#VALUE!</v>
      </c>
      <c r="AF502">
        <f t="shared" ca="1" si="58"/>
        <v>0</v>
      </c>
      <c r="AG502">
        <f t="shared" ca="1" si="59"/>
        <v>1</v>
      </c>
      <c r="AH502">
        <f t="shared" ca="1" si="60"/>
        <v>0</v>
      </c>
      <c r="AI502">
        <f t="shared" ca="1" si="61"/>
        <v>1</v>
      </c>
      <c r="AJ502">
        <f t="shared" ca="1" si="62"/>
        <v>0</v>
      </c>
      <c r="AK502">
        <f t="shared" si="63"/>
        <v>0</v>
      </c>
    </row>
  </sheetData>
  <autoFilter ref="A2:W502" xr:uid="{BAAC160A-AC53-4D60-8A47-BBCADF576080}"/>
  <conditionalFormatting sqref="AH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I50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5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J502">
    <cfRule type="cellIs" dxfId="14" priority="4" operator="equal">
      <formula>1</formula>
    </cfRule>
  </conditionalFormatting>
  <conditionalFormatting sqref="AK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">
    <cfRule type="cellIs" dxfId="3" priority="2" operator="equal">
      <formula>1</formula>
    </cfRule>
  </conditionalFormatting>
  <conditionalFormatting sqref="AK3:AK502">
    <cfRule type="cellIs" dxfId="2" priority="1" operator="equal">
      <formula>1</formula>
    </cfRule>
  </conditionalFormatting>
  <dataValidations disablePrompts="1" count="1">
    <dataValidation allowBlank="1" showErrorMessage="1" promptTitle="TRAFO" prompt="$A$1:$W$502" sqref="A1" xr:uid="{61FCBF76-AD67-421E-9C9A-FCA083C4A82C}"/>
  </dataValidations>
  <hyperlinks>
    <hyperlink ref="B2" r:id="rId1" tooltip="Link to Datastream Navigator metadata for WC19600; right-click for more" xr:uid="{0DC5F3EC-2001-4FC5-A450-E4567B2535AC}"/>
    <hyperlink ref="C2" r:id="rId2" tooltip="Link to Datastream Navigator metadata for WC19601; right-click for more" xr:uid="{406813FA-E368-42F1-8BE3-D6A5A085BCE3}"/>
    <hyperlink ref="D2" r:id="rId3" tooltip="Link to Datastream Navigator metadata for WC19690; right-click for more" xr:uid="{1FD6569C-0F07-4C7F-BDCA-C1A1E1A47E23}"/>
    <hyperlink ref="E2" r:id="rId4" tooltip="Link to Datastream Navigator metadata for WC19691; right-click for more" xr:uid="{9C072D56-6CC4-4032-8617-F222B897040C}"/>
    <hyperlink ref="F2" r:id="rId5" tooltip="Link to Datastream Navigator metadata for WC19610; right-click for more" xr:uid="{D62AC42B-135F-43DE-94E4-74A017954BF4}"/>
    <hyperlink ref="G2" r:id="rId6" tooltip="Link to Datastream Navigator metadata for WC19611; right-click for more" xr:uid="{77E6C92A-A350-4E1F-8593-7E251DA4C686}"/>
    <hyperlink ref="H2" r:id="rId7" tooltip="Link to Datastream Navigator metadata for WC19620; right-click for more" xr:uid="{90A12081-B165-4044-A6B8-33D2E1D12BF8}"/>
    <hyperlink ref="I2" r:id="rId8" tooltip="Link to Datastream Navigator metadata for WC19621; right-click for more" xr:uid="{4681BF2E-C598-4579-835B-EF3F8701084C}"/>
    <hyperlink ref="J2" r:id="rId9" tooltip="Link to Datastream Navigator metadata for WC19630; right-click for more" xr:uid="{4C825B6D-8E2D-4830-A2D0-BB856A202A76}"/>
    <hyperlink ref="K2" r:id="rId10" tooltip="Link to Datastream Navigator metadata for WC19631; right-click for more" xr:uid="{674CAA10-90C1-42D7-AC12-359B0A253454}"/>
    <hyperlink ref="L2" r:id="rId11" tooltip="Link to Datastream Navigator metadata for WC19640; right-click for more" xr:uid="{DAF87875-4B2C-44D7-8B00-90BFD84280A7}"/>
    <hyperlink ref="M2" r:id="rId12" tooltip="Link to Datastream Navigator metadata for WC19641; right-click for more" xr:uid="{3C981E7F-50CC-4A1A-A008-BD67F45FCE4D}"/>
    <hyperlink ref="N2" r:id="rId13" tooltip="Link to Datastream Navigator metadata for WC19650; right-click for more" xr:uid="{6C667697-F9BE-43BA-A5CD-F4CE37D8B48B}"/>
    <hyperlink ref="O2" r:id="rId14" tooltip="Link to Datastream Navigator metadata for WC19651; right-click for more" xr:uid="{75BB9A7E-60F5-4089-9D0E-E4A9F13DBAF0}"/>
    <hyperlink ref="P2" r:id="rId15" tooltip="Link to Datastream Navigator metadata for WC19660; right-click for more" xr:uid="{09E11BA3-68A0-451F-A2B3-03809DBDA106}"/>
    <hyperlink ref="Q2" r:id="rId16" tooltip="Link to Datastream Navigator metadata for WC19661; right-click for more" xr:uid="{399C66E0-A9A3-4E1D-8DD6-C8F61B7B72F0}"/>
    <hyperlink ref="R2" r:id="rId17" tooltip="Link to Datastream Navigator metadata for WC19670; right-click for more" xr:uid="{0E9F1094-3218-4400-9DE9-F4DCB9DD45BA}"/>
    <hyperlink ref="S2" r:id="rId18" tooltip="Link to Datastream Navigator metadata for WC19671; right-click for more" xr:uid="{DF19FBDA-B565-40D4-A8E6-2723061F2084}"/>
    <hyperlink ref="T2" r:id="rId19" tooltip="Link to Datastream Navigator metadata for WC19680; right-click for more" xr:uid="{F354E2DE-5E20-4042-B4DC-3E8D1D23708E}"/>
    <hyperlink ref="U2" r:id="rId20" tooltip="Link to Datastream Navigator metadata for WC19681; right-click for more" xr:uid="{995AE7B8-FD14-4D54-A6CC-1693D9A06A8C}"/>
    <hyperlink ref="V2" r:id="rId21" tooltip="Link to Datastream Navigator metadata for WC08311; right-click for more" xr:uid="{B00A4B7C-7C6D-45A5-86E9-B6687583E757}"/>
    <hyperlink ref="W2" r:id="rId22" tooltip="Link to Datastream Navigator metadata for WC01001; right-click for more" xr:uid="{C852DCC6-6590-440F-89B4-B00037EDABBD}"/>
    <hyperlink ref="A3" r:id="rId23" tooltip="Link to Datastream Navigator metadata for AN8068571086; right-click for more" xr:uid="{8997353E-DE39-48E2-BB55-0337CB1D79D4}"/>
    <hyperlink ref="A4" r:id="rId24" tooltip="Link to Datastream Navigator metadata for BMG491BT1088; right-click for more" xr:uid="{059DF727-66D5-4919-95B7-83CDFB04A38B}"/>
    <hyperlink ref="A5" r:id="rId25" tooltip="Link to Datastream Navigator metadata for BMG6359F1370; right-click for more" xr:uid="{278AFA0D-B17B-4195-9762-6CEE5CEFDF00}"/>
    <hyperlink ref="A6" r:id="rId26" tooltip="Link to Datastream Navigator metadata for BMG982941046; right-click for more" xr:uid="{35E637A9-BE79-4182-BB31-1A2DF842A876}"/>
    <hyperlink ref="A7" r:id="rId27" tooltip="Link to Datastream Navigator metadata for CH0044328745; right-click for more" xr:uid="{A2398496-F3F6-463C-979D-1DFC8CE1762D}"/>
    <hyperlink ref="A8" r:id="rId28" tooltip="Link to Datastream Navigator metadata for CH0048265513; right-click for more" xr:uid="{2AF0AFCD-C16F-44C2-AB50-9A678362300D}"/>
    <hyperlink ref="A9" r:id="rId29" tooltip="Link to Datastream Navigator metadata for CH0102993182; right-click for more" xr:uid="{55053A62-595F-4305-B806-42CFD1707D04}"/>
    <hyperlink ref="A10" r:id="rId30" tooltip="Link to Datastream Navigator metadata for GB00B6SLMV12; right-click for more" xr:uid="{CA3B8B9D-343B-4B45-874E-379CFB0A513E}"/>
    <hyperlink ref="A11" r:id="rId31" tooltip="Link to Datastream Navigator metadata for GB00BDCPN049; right-click for more" xr:uid="{90D80BA0-CD0C-459F-95B3-B01680F11241}"/>
    <hyperlink ref="A12" r:id="rId32" tooltip="Link to Datastream Navigator metadata for GB00BFG3KF26; right-click for more" xr:uid="{F6C94EB8-7F2C-40E1-8BE5-F4BABC6328A7}"/>
    <hyperlink ref="A13" r:id="rId33" tooltip="Link to Datastream Navigator metadata for IE00B40K9117; right-click for more" xr:uid="{694AB32A-FB39-4EC2-9E54-7FAC874AC79C}"/>
    <hyperlink ref="A14" r:id="rId34" tooltip="Link to Datastream Navigator metadata for IE00B8KQN827; right-click for more" xr:uid="{2E36A090-46F1-4E5C-A7D2-C538AE7B9A90}"/>
    <hyperlink ref="A15" r:id="rId35" tooltip="Link to Datastream Navigator metadata for IE00BK9ZQ967; right-click for more" xr:uid="{AEA3E924-BE83-4BC1-B2E4-BE5FA3C9905A}"/>
    <hyperlink ref="A16" r:id="rId36" tooltip="Link to Datastream Navigator metadata for IE00BLP1HW54; right-click for more" xr:uid="{3C55C6C0-ABA7-44BB-9F87-A6D142605553}"/>
    <hyperlink ref="A17" r:id="rId37" tooltip="Link to Datastream Navigator metadata for IE00BTN1Y115; right-click for more" xr:uid="{D439185B-5A65-4DC1-AD5C-556F51E05671}"/>
    <hyperlink ref="A18" r:id="rId38" tooltip="Link to Datastream Navigator metadata for IE00BY7QL619; right-click for more" xr:uid="{284F402F-83FD-4344-BBF0-0C57B59A40AB}"/>
    <hyperlink ref="A19" r:id="rId39" tooltip="Link to Datastream Navigator metadata for IE00BY9D5467; right-click for more" xr:uid="{ADAB1196-8222-4063-91CA-F262A8086F09}"/>
    <hyperlink ref="A20" r:id="rId40" tooltip="Link to Datastream Navigator metadata for PA1436583006; right-click for more" xr:uid="{0DE562FB-1249-4803-A422-E211204F55C7}"/>
    <hyperlink ref="A21" r:id="rId41" tooltip="Link to Datastream Navigator metadata for US0010551028; right-click for more" xr:uid="{1C396A21-F83B-4568-BF10-87100494DDE4}"/>
    <hyperlink ref="A22" r:id="rId42" tooltip="Link to Datastream Navigator metadata for US00130H1059; right-click for more" xr:uid="{FD52912F-9FCE-4A9B-ADDF-BA82792CBCF8}"/>
    <hyperlink ref="A23" r:id="rId43" tooltip="Link to Datastream Navigator metadata for US00206R1023; right-click for more" xr:uid="{AB7A85DF-02D9-43B9-8C49-12091E66BA52}"/>
    <hyperlink ref="A24" r:id="rId44" tooltip="Link to Datastream Navigator metadata for US0028241000; right-click for more" xr:uid="{1E06A576-5E66-44E7-87CF-F2D40BD3AA2C}"/>
    <hyperlink ref="A25" r:id="rId45" tooltip="Link to Datastream Navigator metadata for US00724F1012; right-click for more" xr:uid="{F93DB976-FD2C-48F7-BD6C-CC3D88E1C0CE}"/>
    <hyperlink ref="A26" r:id="rId46" tooltip="Link to Datastream Navigator metadata for US0079031078; right-click for more" xr:uid="{DD636886-8816-4EFD-88CB-C2BC252DA66F}"/>
    <hyperlink ref="A27" r:id="rId47" tooltip="Link to Datastream Navigator metadata for US00817Y1082; right-click for more" xr:uid="{A4797D7F-60F1-40CD-AD65-CBBC0F5296B0}"/>
    <hyperlink ref="A28" r:id="rId48" tooltip="Link to Datastream Navigator metadata for US00846U1016; right-click for more" xr:uid="{0048E42E-9361-406B-BD3A-3AC71E0D32D4}"/>
    <hyperlink ref="A29" r:id="rId49" tooltip="Link to Datastream Navigator metadata for US0091581068; right-click for more" xr:uid="{571E46DA-6D63-40D6-8221-C3527A56A0A5}"/>
    <hyperlink ref="A30" r:id="rId50" tooltip="Link to Datastream Navigator metadata for US00971T1016; right-click for more" xr:uid="{46CC37E5-8A11-4515-A26D-94B8C2EDD9DB}"/>
    <hyperlink ref="A31" r:id="rId51" tooltip="Link to Datastream Navigator metadata for US0173611064; right-click for more" xr:uid="{64A6FBD5-6E86-4BB4-BADF-0860AFD1CF24}"/>
    <hyperlink ref="A32" r:id="rId52" tooltip="Link to Datastream Navigator metadata for US01741R1023; right-click for more" xr:uid="{8A3552AF-A19F-4990-9DAB-2E145A64953E}"/>
    <hyperlink ref="A33" r:id="rId53" tooltip="Link to Datastream Navigator metadata for US0184901025; right-click for more" xr:uid="{3EECBF12-7874-4C24-B685-C4D19EF86B31}"/>
    <hyperlink ref="A34" r:id="rId54" tooltip="Link to Datastream Navigator metadata for US0200021014; right-click for more" xr:uid="{C36414F8-EF22-480E-9411-5C820CBF78C7}"/>
    <hyperlink ref="A35" r:id="rId55" tooltip="Link to Datastream Navigator metadata for US0200391037; right-click for more" xr:uid="{C1A7FE4B-9854-4494-9951-12C326311AE0}"/>
    <hyperlink ref="A36" r:id="rId56" tooltip="Link to Datastream Navigator metadata for US02079K3059; right-click for more" xr:uid="{AFCCA091-9A89-419E-B2A8-3DF739164C11}"/>
    <hyperlink ref="A37" r:id="rId57" tooltip="Link to Datastream Navigator metadata for US0213461017; right-click for more" xr:uid="{7416C778-63A4-4E3D-8777-19A62B3EDC65}"/>
    <hyperlink ref="A38" r:id="rId58" tooltip="Link to Datastream Navigator metadata for US0214411003; right-click for more" xr:uid="{BDAFC231-8FD4-45B2-A4C1-5FA364ED8B23}"/>
    <hyperlink ref="A39" r:id="rId59" tooltip="Link to Datastream Navigator metadata for US02209S1033; right-click for more" xr:uid="{FC8C2176-B225-46EB-8AD3-D3296F2E1A42}"/>
    <hyperlink ref="A40" r:id="rId60" tooltip="Link to Datastream Navigator metadata for US0231351067; right-click for more" xr:uid="{3E53CBA3-5B39-4ECE-81D4-0A66FA9C4E21}"/>
    <hyperlink ref="A41" r:id="rId61" tooltip="Link to Datastream Navigator metadata for US0236081024; right-click for more" xr:uid="{B2BF6688-26D8-475D-9CDE-48EFF6400331}"/>
    <hyperlink ref="A42" r:id="rId62" tooltip="Link to Datastream Navigator metadata for US0255371017; right-click for more" xr:uid="{1497E07A-4550-4475-AEA6-8972B110300A}"/>
    <hyperlink ref="A43" r:id="rId63" tooltip="Link to Datastream Navigator metadata for US0258161092; right-click for more" xr:uid="{0F890513-9895-48C4-A152-4F7385188249}"/>
    <hyperlink ref="A44" r:id="rId64" tooltip="Link to Datastream Navigator metadata for US0268747849; right-click for more" xr:uid="{F4C0667E-840A-4A7D-BEDA-44691AAC1DB7}"/>
    <hyperlink ref="A45" r:id="rId65" tooltip="Link to Datastream Navigator metadata for US03027X1000; right-click for more" xr:uid="{2BC59A42-6F49-48C7-A45E-5283E3F982FF}"/>
    <hyperlink ref="A46" r:id="rId66" tooltip="Link to Datastream Navigator metadata for US03073E1055; right-click for more" xr:uid="{DBCB1B8F-6D25-41C0-A026-E9F7E57CD508}"/>
    <hyperlink ref="A47" r:id="rId67" tooltip="Link to Datastream Navigator metadata for US03076C1062; right-click for more" xr:uid="{AF5C3911-54C7-4A53-98DB-67EA6DD975E5}"/>
    <hyperlink ref="A48" r:id="rId68" tooltip="Link to Datastream Navigator metadata for US0311621009; right-click for more" xr:uid="{8B86C311-EBC9-4299-98A8-0BD64C614979}"/>
    <hyperlink ref="A49" r:id="rId69" tooltip="Link to Datastream Navigator metadata for US0320951017; right-click for more" xr:uid="{A2B81C38-215F-43B5-A2C8-58541F4B750D}"/>
    <hyperlink ref="A50" r:id="rId70" tooltip="Link to Datastream Navigator metadata for US0325111070; right-click for more" xr:uid="{5675E990-AB82-4C98-BCAA-AD113C30EACC}"/>
    <hyperlink ref="A51" r:id="rId71" tooltip="Link to Datastream Navigator metadata for US0326541051; right-click for more" xr:uid="{6BC837F6-66AB-4DBA-B36B-986708253416}"/>
    <hyperlink ref="A52" r:id="rId72" tooltip="Link to Datastream Navigator metadata for US03349M1053; right-click for more" xr:uid="{708BBF8A-62DC-43F7-86FA-F8172D2738B9}"/>
    <hyperlink ref="A53" r:id="rId73" tooltip="Link to Datastream Navigator metadata for US0352291035; right-click for more" xr:uid="{C8526057-D250-4B26-A630-7242E4BB4A48}"/>
    <hyperlink ref="A54" r:id="rId74" tooltip="Link to Datastream Navigator metadata for US0367521038; right-click for more" xr:uid="{D9E7BDA5-BEF6-47AD-BE0E-B9F0DC83572E}"/>
    <hyperlink ref="A55" r:id="rId75" tooltip="Link to Datastream Navigator metadata for US03743Q1085; right-click for more" xr:uid="{E62CB2F7-BABF-491F-BE70-0779CC58F52C}"/>
    <hyperlink ref="A56" r:id="rId76" tooltip="Link to Datastream Navigator metadata for US03748R7474; right-click for more" xr:uid="{A6E554AF-68EE-476B-8DE3-5B7B83A3AB39}"/>
    <hyperlink ref="A57" r:id="rId77" tooltip="Link to Datastream Navigator metadata for US0376041051; right-click for more" xr:uid="{59DE0558-297F-40CA-B0FA-98555CB95DF8}"/>
    <hyperlink ref="A58" r:id="rId78" tooltip="Link to Datastream Navigator metadata for US0378331005; right-click for more" xr:uid="{A60660BF-66EA-420B-9DF9-DFAD46CC7FB4}"/>
    <hyperlink ref="A59" r:id="rId79" tooltip="Link to Datastream Navigator metadata for US0381491002; right-click for more" xr:uid="{F9D1C849-5B42-4A35-B6E1-E6EB79066EBD}"/>
    <hyperlink ref="A60" r:id="rId80" tooltip="Link to Datastream Navigator metadata for US0382221051; right-click for more" xr:uid="{8CA9D1CD-7CF7-411C-A5AC-378DBF57DD63}"/>
    <hyperlink ref="A61" r:id="rId81" tooltip="Link to Datastream Navigator metadata for US0394831020; right-click for more" xr:uid="{D265175F-E5C9-4D61-B0D8-F74891159B2F}"/>
    <hyperlink ref="A62" r:id="rId82" tooltip="Link to Datastream Navigator metadata for US0441861046; right-click for more" xr:uid="{F30DD84B-F631-4F0A-BA50-410DF359CE53}"/>
    <hyperlink ref="A63" r:id="rId83" tooltip="Link to Datastream Navigator metadata for US04621X1081; right-click for more" xr:uid="{2DDD5864-D63F-46DC-B866-B3DF49114919}"/>
    <hyperlink ref="A64" r:id="rId84" tooltip="Link to Datastream Navigator metadata for US0527691069; right-click for more" xr:uid="{CB68C914-D1E5-4BE3-9859-CB94305C6A29}"/>
    <hyperlink ref="A65" r:id="rId85" tooltip="Link to Datastream Navigator metadata for US0530151036; right-click for more" xr:uid="{74D4C9DB-18D4-461E-B966-945AF765A7C5}"/>
    <hyperlink ref="A66" r:id="rId86" tooltip="Link to Datastream Navigator metadata for US05329W1027; right-click for more" xr:uid="{19CC2118-FC01-4D52-91F9-D89DA1FC30A5}"/>
    <hyperlink ref="A67" r:id="rId87" tooltip="Link to Datastream Navigator metadata for US0533321024; right-click for more" xr:uid="{8B995B67-551A-4CEF-AF98-962733AB1E95}"/>
    <hyperlink ref="A68" r:id="rId88" tooltip="Link to Datastream Navigator metadata for US0534841012; right-click for more" xr:uid="{5AC9CC6C-9775-41FE-A28F-7468160EA19E}"/>
    <hyperlink ref="A69" r:id="rId89" tooltip="Link to Datastream Navigator metadata for US0536111091; right-click for more" xr:uid="{FA38C223-93AB-4207-ABB1-E8875E1CCBC4}"/>
    <hyperlink ref="A70" r:id="rId90" tooltip="Link to Datastream Navigator metadata for US0543031027; right-click for more" xr:uid="{D1007115-3D10-4AC6-8DB1-17A39F72F1E4}"/>
    <hyperlink ref="A71" r:id="rId91" tooltip="Link to Datastream Navigator metadata for US0559211000; right-click for more" xr:uid="{ED3334B1-F22D-492C-AD35-9ED16A515C0E}"/>
    <hyperlink ref="A72" r:id="rId92" tooltip="Link to Datastream Navigator metadata for US05722G1004; right-click for more" xr:uid="{D539054A-4284-48D1-AE08-6E72952EE3E2}"/>
    <hyperlink ref="A73" r:id="rId93" tooltip="Link to Datastream Navigator metadata for US0584981064; right-click for more" xr:uid="{E87D879B-59F2-4E98-8A95-CE2C5C508FB2}"/>
    <hyperlink ref="A74" r:id="rId94" tooltip="Link to Datastream Navigator metadata for US0605051046; right-click for more" xr:uid="{E8724AF1-F30B-46AD-9894-59FE0C0ACFF0}"/>
    <hyperlink ref="A75" r:id="rId95" tooltip="Link to Datastream Navigator metadata for US0640581007; right-click for more" xr:uid="{50AD6CA6-6E2A-4E6F-93AB-83D5E09F924A}"/>
    <hyperlink ref="A76" r:id="rId96" tooltip="Link to Datastream Navigator metadata for US0673831097; right-click for more" xr:uid="{B69654BE-5FEB-4F98-8EFD-F3917AAB8F9E}"/>
    <hyperlink ref="A77" r:id="rId97" tooltip="Link to Datastream Navigator metadata for US0708301041; right-click for more" xr:uid="{8DB67146-5D16-41A2-BBF9-5297DDFE7523}"/>
    <hyperlink ref="A78" r:id="rId98" tooltip="Link to Datastream Navigator metadata for US0718131099; right-click for more" xr:uid="{DC848330-F57D-4439-B255-614C22459E01}"/>
    <hyperlink ref="A79" r:id="rId99" tooltip="Link to Datastream Navigator metadata for US0737301038; right-click for more" xr:uid="{40ADD19B-2475-488F-A6DF-0FC380D3AAFD}"/>
    <hyperlink ref="A80" r:id="rId100" tooltip="Link to Datastream Navigator metadata for US0758871091; right-click for more" xr:uid="{5785114E-1700-4468-8DF8-375C0C8C02CF}"/>
    <hyperlink ref="A81" r:id="rId101" tooltip="Link to Datastream Navigator metadata for US0758961; right-click for more" xr:uid="{88EA09A2-5F85-42A0-BDCC-364156E3671A}"/>
    <hyperlink ref="A82" r:id="rId102" tooltip="Link to Datastream Navigator metadata for US0814371052; right-click for more" xr:uid="{7CFA0A22-5FE5-4AFA-B531-DD4C9E3FF16B}"/>
    <hyperlink ref="A83" r:id="rId103" tooltip="Link to Datastream Navigator metadata for US0846707026; right-click for more" xr:uid="{72697049-131B-4F33-9CEF-6B8C2BE8507D}"/>
    <hyperlink ref="A84" r:id="rId104" tooltip="Link to Datastream Navigator metadata for US0865161014; right-click for more" xr:uid="{9065852C-FBA1-4D98-9636-52B1301BEB72}"/>
    <hyperlink ref="A85" r:id="rId105" tooltip="Link to Datastream Navigator metadata for US0893021032; right-click for more" xr:uid="{2BA95B0F-E2DD-4DE0-A71F-843A3EBAA6C7}"/>
    <hyperlink ref="A86" r:id="rId106" tooltip="Link to Datastream Navigator metadata for US09062X1037; right-click for more" xr:uid="{1BDDA7AA-FA13-4D33-8CA9-A9A18837BBAA}"/>
    <hyperlink ref="A87" r:id="rId107" tooltip="Link to Datastream Navigator metadata for US0917971006; right-click for more" xr:uid="{E98954EA-6C4F-4E16-9B20-CD4F0C8D4437}"/>
    <hyperlink ref="A88" r:id="rId108" tooltip="Link to Datastream Navigator metadata for US09247X1019; right-click for more" xr:uid="{2035CFAD-3C85-4944-A5FA-90403F7576B7}"/>
    <hyperlink ref="A89" r:id="rId109" tooltip="Link to Datastream Navigator metadata for US0936711052; right-click for more" xr:uid="{68DF8194-E729-4CD8-A6B6-6E67F41850EB}"/>
    <hyperlink ref="A90" r:id="rId110" tooltip="Link to Datastream Navigator metadata for US0970231058; right-click for more" xr:uid="{B98A139D-72F1-41F4-B0E3-5E7DAB9EFE32}"/>
    <hyperlink ref="A91" r:id="rId111" tooltip="Link to Datastream Navigator metadata for US09857L1089; right-click for more" xr:uid="{5942ED10-2D40-4F76-933D-69D6827E708D}"/>
    <hyperlink ref="A92" r:id="rId112" tooltip="Link to Datastream Navigator metadata for US1011211018; right-click for more" xr:uid="{6DCC3FB8-C6CF-406C-81FC-4737892840D6}"/>
    <hyperlink ref="A93" r:id="rId113" tooltip="Link to Datastream Navigator metadata for US1011371077; right-click for more" xr:uid="{FFD4E629-F809-4C35-882C-00230BB5F76E}"/>
    <hyperlink ref="A94" r:id="rId114" tooltip="Link to Datastream Navigator metadata for US1101221083; right-click for more" xr:uid="{D14D8E6E-A426-4BE5-A6E3-3535467A9FF2}"/>
    <hyperlink ref="A95" r:id="rId115" tooltip="Link to Datastream Navigator metadata for US1113201073; right-click for more" xr:uid="{F10B2642-7925-40E3-85EB-223E40115339}"/>
    <hyperlink ref="A96" r:id="rId116" tooltip="Link to Datastream Navigator metadata for US1156372096; right-click for more" xr:uid="{1CE09C6B-EFA5-41C9-8BB3-D1E068FC9F58}"/>
    <hyperlink ref="A97" r:id="rId117" tooltip="Link to Datastream Navigator metadata for US1170431092; right-click for more" xr:uid="{EF14629D-B9C7-4FC4-AF80-5962F6B83320}"/>
    <hyperlink ref="A98" r:id="rId118" tooltip="Link to Datastream Navigator metadata for US12189T1043; right-click for more" xr:uid="{4489484E-3CBF-4261-AC88-AC2041421B16}"/>
    <hyperlink ref="A99" r:id="rId119" tooltip="Link to Datastream Navigator metadata for US12504L1098; right-click for more" xr:uid="{330CAED6-6F45-474F-B662-8E1E7EDB7A24}"/>
    <hyperlink ref="A100" r:id="rId120" tooltip="Link to Datastream Navigator metadata for US1252691001; right-click for more" xr:uid="{8E34EABC-E4CD-459E-B3EF-3E919F377769}"/>
    <hyperlink ref="A101" r:id="rId121" tooltip="Link to Datastream Navigator metadata for US12541W2098; right-click for more" xr:uid="{D7C49D12-2BD3-4E1E-A016-682F47CC916B}"/>
    <hyperlink ref="A102" r:id="rId122" tooltip="Link to Datastream Navigator metadata for US1255231003; right-click for more" xr:uid="{D3A1AF5B-495D-4D2C-BBF0-41CCDA08AB4C}"/>
    <hyperlink ref="A103" r:id="rId123" tooltip="Link to Datastream Navigator metadata for US12572Q1058; right-click for more" xr:uid="{238BACEA-A50C-4F2D-BB9F-4A721F4C3E4C}"/>
    <hyperlink ref="A104" r:id="rId124" tooltip="Link to Datastream Navigator metadata for US1258961002; right-click for more" xr:uid="{3AC0A179-F253-426C-9DAB-8CD764DAC8D1}"/>
    <hyperlink ref="A105" r:id="rId125" tooltip="Link to Datastream Navigator metadata for US1264081035; right-click for more" xr:uid="{837B3513-EBDF-4C1D-8657-AA4B9A6FB706}"/>
    <hyperlink ref="A106" r:id="rId126" tooltip="Link to Datastream Navigator metadata for US12653C1080; right-click for more" xr:uid="{5AC7F5FA-C8B5-4645-ADBA-D4C5A00E5CDF}"/>
    <hyperlink ref="A107" r:id="rId127" tooltip="Link to Datastream Navigator metadata for US1266501006; right-click for more" xr:uid="{9FB79B61-3490-46C3-9A84-7F2D4D92CB10}"/>
    <hyperlink ref="A108" r:id="rId128" tooltip="Link to Datastream Navigator metadata for US12673P1057; right-click for more" xr:uid="{16D384BD-044C-4DEC-9210-8735514765B2}"/>
    <hyperlink ref="A109" r:id="rId129" tooltip="Link to Datastream Navigator metadata for US1270971039; right-click for more" xr:uid="{E7D453E1-953E-486F-B5BF-AFBCF50838D2}"/>
    <hyperlink ref="A110" r:id="rId130" tooltip="Link to Datastream Navigator metadata for US1344291091; right-click for more" xr:uid="{F180DBC8-B4EF-4163-98D7-1460B73C2B2F}"/>
    <hyperlink ref="A111" r:id="rId131" tooltip="Link to Datastream Navigator metadata for US14040H1059; right-click for more" xr:uid="{4E6F9D5A-4598-4C96-8818-F60306E8FD35}"/>
    <hyperlink ref="A112" r:id="rId132" tooltip="Link to Datastream Navigator metadata for US14149Y1082; right-click for more" xr:uid="{E5168F98-5F5E-456B-AA62-44217E8923DC}"/>
    <hyperlink ref="A113" r:id="rId133" tooltip="Link to Datastream Navigator metadata for US1431301027; right-click for more" xr:uid="{E88511FD-20AB-4B56-9AAE-467E9D9AF607}"/>
    <hyperlink ref="A114" r:id="rId134" tooltip="Link to Datastream Navigator metadata for US1491231015; right-click for more" xr:uid="{08E2865B-821B-42EB-8CA9-04DA51A957A3}"/>
    <hyperlink ref="A115" r:id="rId135" tooltip="Link to Datastream Navigator metadata for US1510201049; right-click for more" xr:uid="{0ADF8218-4B94-4916-BD9A-B4482CB9EF53}"/>
    <hyperlink ref="A116" r:id="rId136" tooltip="Link to Datastream Navigator metadata for US15189T1079; right-click for more" xr:uid="{AC72422E-4B74-4C9D-A181-C78EA6848DB9}"/>
    <hyperlink ref="A117" r:id="rId137" tooltip="Link to Datastream Navigator metadata for US1523121044; right-click for more" xr:uid="{9A82D81B-F8AC-4A9F-81F0-FB43670A63B7}"/>
    <hyperlink ref="A118" r:id="rId138" tooltip="Link to Datastream Navigator metadata for US1567821046; right-click for more" xr:uid="{8B075C03-7CBF-43E4-A6C1-F1C427613A8F}"/>
    <hyperlink ref="A119" r:id="rId139" tooltip="Link to Datastream Navigator metadata for US1651677437; right-click for more" xr:uid="{5B6ABF5E-C1FF-4BC5-A0A1-BDF18E9E1AF1}"/>
    <hyperlink ref="A120" r:id="rId140" tooltip="Link to Datastream Navigator metadata for US1667641005; right-click for more" xr:uid="{9EFEEF9F-1DD4-4794-83D9-12970DF80F9B}"/>
    <hyperlink ref="A121" r:id="rId141" tooltip="Link to Datastream Navigator metadata for US1712321017; right-click for more" xr:uid="{730C8F4A-CFA9-4BF9-A144-979458171106}"/>
    <hyperlink ref="A122" r:id="rId142" tooltip="Link to Datastream Navigator metadata for US1720621010; right-click for more" xr:uid="{E0503A2D-2F77-4200-90D5-BB9A6AD55812}"/>
    <hyperlink ref="A123" r:id="rId143" tooltip="Link to Datastream Navigator metadata for US1727371080; right-click for more" xr:uid="{A7C201B8-CF22-4B1F-BB90-90D7E7C3CCB4}"/>
    <hyperlink ref="A124" r:id="rId144" tooltip="Link to Datastream Navigator metadata for US17275R1023; right-click for more" xr:uid="{5BBEDEEC-7F3C-456C-8C7A-EAE7B87D77B6}"/>
    <hyperlink ref="A125" r:id="rId145" tooltip="Link to Datastream Navigator metadata for US1729081059; right-click for more" xr:uid="{20756E9E-3234-4F8E-BC4A-80E2A7670690}"/>
    <hyperlink ref="A126" r:id="rId146" tooltip="Link to Datastream Navigator metadata for US1729674242; right-click for more" xr:uid="{320D115A-EFE7-4E40-905D-73C00DC85448}"/>
    <hyperlink ref="A127" r:id="rId147" tooltip="Link to Datastream Navigator metadata for US1773761002; right-click for more" xr:uid="{EB2447B1-3EC0-49F6-B1A3-8A09143A5289}"/>
    <hyperlink ref="A128" r:id="rId148" tooltip="Link to Datastream Navigator metadata for US1845021021; right-click for more" xr:uid="{552D0DBE-520F-49FC-AB91-7D68AA650587}"/>
    <hyperlink ref="A129" r:id="rId149" tooltip="Link to Datastream Navigator metadata for US1890541097; right-click for more" xr:uid="{B1727106-A4CF-4DE6-BB67-C91DA5725A66}"/>
    <hyperlink ref="A130" r:id="rId150" tooltip="Link to Datastream Navigator metadata for US1912161007; right-click for more" xr:uid="{FB6D83F5-4C23-4AD8-88BD-9403E72A904A}"/>
    <hyperlink ref="A131" r:id="rId151" tooltip="Link to Datastream Navigator metadata for US1924461023; right-click for more" xr:uid="{3A96BF6C-75D9-4557-9F86-3728CF4564B8}"/>
    <hyperlink ref="A132" r:id="rId152" tooltip="Link to Datastream Navigator metadata for US1941621039; right-click for more" xr:uid="{5D20080D-B2D5-4AC0-8309-A595AD7DB435}"/>
    <hyperlink ref="A133" r:id="rId153" tooltip="Link to Datastream Navigator metadata for US20030N1019; right-click for more" xr:uid="{C34D714C-C518-4FBD-8A02-0EB54D6BE3F5}"/>
    <hyperlink ref="A134" r:id="rId154" tooltip="Link to Datastream Navigator metadata for US2003401070; right-click for more" xr:uid="{97D584DA-B779-4EEA-8113-A47CDF07628E}"/>
    <hyperlink ref="A135" r:id="rId155" tooltip="Link to Datastream Navigator metadata for US2056381096; right-click for more" xr:uid="{8CA395F3-23BA-4398-8009-F833151E77D3}"/>
    <hyperlink ref="A136" r:id="rId156" tooltip="Link to Datastream Navigator metadata for US2058871029; right-click for more" xr:uid="{F6FF0372-55DB-46AB-BE9A-62364577CFA5}"/>
    <hyperlink ref="A137" r:id="rId157" tooltip="Link to Datastream Navigator metadata for US20825C1045; right-click for more" xr:uid="{76274C69-31B9-4B79-9F55-C9F630B32893}"/>
    <hyperlink ref="A138" r:id="rId158" tooltip="Link to Datastream Navigator metadata for US2091151041; right-click for more" xr:uid="{6E5BBA42-FFE7-402D-8798-3739DBA2808D}"/>
    <hyperlink ref="A139" r:id="rId159" tooltip="Link to Datastream Navigator metadata for US21036P1084; right-click for more" xr:uid="{82909AC7-FA9E-495C-85A1-45374441D7B5}"/>
    <hyperlink ref="A140" r:id="rId160" tooltip="Link to Datastream Navigator metadata for US2103711006; right-click for more" xr:uid="{39B03852-C700-41C6-B1DF-7141CF364F68}"/>
    <hyperlink ref="A141" r:id="rId161" tooltip="Link to Datastream Navigator metadata for US2193501051; right-click for more" xr:uid="{930302FA-2EC8-45ED-B8F7-17DCF5373EEA}"/>
    <hyperlink ref="A142" r:id="rId162" tooltip="Link to Datastream Navigator metadata for US22160K1051; right-click for more" xr:uid="{B54C5802-36FF-49D3-8D46-DF71AFB3B461}"/>
    <hyperlink ref="A143" r:id="rId163" tooltip="Link to Datastream Navigator metadata for US2223721042; right-click for more" xr:uid="{32101A7C-8506-4F90-B83E-F4D684456BF6}"/>
    <hyperlink ref="A144" r:id="rId164" tooltip="Link to Datastream Navigator metadata for US2310211063; right-click for more" xr:uid="{92B3D444-5BC5-439C-9277-E128E4AD5B4E}"/>
    <hyperlink ref="A145" r:id="rId165" tooltip="Link to Datastream Navigator metadata for US23331A1097; right-click for more" xr:uid="{877CFCE0-0755-4758-A160-8454AF294587}"/>
    <hyperlink ref="A146" r:id="rId166" tooltip="Link to Datastream Navigator metadata for US2333311072; right-click for more" xr:uid="{67E75F1B-C386-4EB8-98DF-B63FA2429368}"/>
    <hyperlink ref="A147" r:id="rId167" tooltip="Link to Datastream Navigator metadata for US23355L1061; right-click for more" xr:uid="{6E36FC13-295A-4244-A614-11A158870993}"/>
    <hyperlink ref="A148" r:id="rId168" tooltip="Link to Datastream Navigator metadata for US2358511028; right-click for more" xr:uid="{9323DE8F-6F4D-44B6-B2B7-E151BD9DA50D}"/>
    <hyperlink ref="A149" r:id="rId169" tooltip="Link to Datastream Navigator metadata for US2371941053; right-click for more" xr:uid="{032A99AF-528F-4289-84C0-A02D3C873FE5}"/>
    <hyperlink ref="A150" r:id="rId170" tooltip="Link to Datastream Navigator metadata for US23918K1088; right-click for more" xr:uid="{017F0830-415D-4021-AB28-1F0D85009CC2}"/>
    <hyperlink ref="A151" r:id="rId171" tooltip="Link to Datastream Navigator metadata for US2441991054; right-click for more" xr:uid="{51A9FE97-3747-4AE2-976A-6056F77C7768}"/>
    <hyperlink ref="A152" r:id="rId172" tooltip="Link to Datastream Navigator metadata for US24702R1014; right-click for more" xr:uid="{7DF21972-0747-403F-9599-F380ABF3067F}"/>
    <hyperlink ref="A153" r:id="rId173" tooltip="Link to Datastream Navigator metadata for US24906P1093; right-click for more" xr:uid="{A9772275-61BF-4C3F-93D2-219E29BA3864}"/>
    <hyperlink ref="A154" r:id="rId174" tooltip="Link to Datastream Navigator metadata for US25179M1036; right-click for more" xr:uid="{919EF3B6-7C9D-4C7B-A780-7A93E55C3FE7}"/>
    <hyperlink ref="A155" r:id="rId175" tooltip="Link to Datastream Navigator metadata for US2540671011; right-click for more" xr:uid="{E05AA242-9197-4B85-9F2E-2F06AF5ADE12}"/>
    <hyperlink ref="A156" r:id="rId176" tooltip="Link to Datastream Navigator metadata for US2546871060; right-click for more" xr:uid="{350DC246-9E15-4C3D-9DD0-6EAF5B86F1C7}"/>
    <hyperlink ref="A157" r:id="rId177" tooltip="Link to Datastream Navigator metadata for US2547091080; right-click for more" xr:uid="{237EB2DA-DE4A-4182-817C-E83378CED8D8}"/>
    <hyperlink ref="A158" r:id="rId178" tooltip="Link to Datastream Navigator metadata for US25470F1049; right-click for more" xr:uid="{82F3E9F0-116D-440A-B9A6-5AB39D6607F2}"/>
    <hyperlink ref="A159" r:id="rId179" tooltip="Link to Datastream Navigator metadata for US25746U1097; right-click for more" xr:uid="{1F8EFE3A-7A5E-48F5-87D5-09CAD2284ED0}"/>
    <hyperlink ref="A160" r:id="rId180" tooltip="Link to Datastream Navigator metadata for US2578672006; right-click for more" xr:uid="{1E503C69-176B-4772-8261-EDF8DE50B126}"/>
    <hyperlink ref="A161" r:id="rId181" tooltip="Link to Datastream Navigator metadata for US2600031080; right-click for more" xr:uid="{F9D5068B-ADEA-4833-9D07-B62A056A0CE6}"/>
    <hyperlink ref="A162" r:id="rId182" tooltip="Link to Datastream Navigator metadata for US2605431038; right-click for more" xr:uid="{C64580DE-C667-48A1-9DAB-66B6F9EA39CF}"/>
    <hyperlink ref="A163" r:id="rId183" tooltip="Link to Datastream Navigator metadata for US2635341090; right-click for more" xr:uid="{F23357DB-6F68-4942-BF1D-3E844EC8C32C}"/>
    <hyperlink ref="A164" r:id="rId184" tooltip="Link to Datastream Navigator metadata for US26441C2044; right-click for more" xr:uid="{CD79DC02-F820-4251-B198-7DE87430CE79}"/>
    <hyperlink ref="A165" r:id="rId185" tooltip="Link to Datastream Navigator metadata for US2686481027; right-click for more" xr:uid="{E66E01A9-94DD-43AB-967A-77AC8A0E2A38}"/>
    <hyperlink ref="A166" r:id="rId186" tooltip="Link to Datastream Navigator metadata for US26875P1012; right-click for more" xr:uid="{D9E4B1EE-F6BD-4089-AF19-0630DF0BFA10}"/>
    <hyperlink ref="A167" r:id="rId187" tooltip="Link to Datastream Navigator metadata for US26884L1098; right-click for more" xr:uid="{66211974-CE9F-4102-9677-B31DE4E5E9E0}"/>
    <hyperlink ref="A168" r:id="rId188" tooltip="Link to Datastream Navigator metadata for US2692464017; right-click for more" xr:uid="{AC1B83FE-4CB4-449F-B8CC-60FE8B35094C}"/>
    <hyperlink ref="A169" r:id="rId189" tooltip="Link to Datastream Navigator metadata for US2774321002; right-click for more" xr:uid="{AD357F8E-2295-42D3-816B-39ED42C55147}"/>
    <hyperlink ref="A170" r:id="rId190" tooltip="Link to Datastream Navigator metadata for US2774611097; right-click for more" xr:uid="{1F9C882B-AFF3-4768-A005-68778C48DCF4}"/>
    <hyperlink ref="A171" r:id="rId191" tooltip="Link to Datastream Navigator metadata for US2786421030; right-click for more" xr:uid="{4180F404-842D-49EF-8E5B-55B09CFFD178}"/>
    <hyperlink ref="A172" r:id="rId192" tooltip="Link to Datastream Navigator metadata for US2788651006; right-click for more" xr:uid="{FB712451-2F0D-4DBA-876E-CC97684318BE}"/>
    <hyperlink ref="A173" r:id="rId193" tooltip="Link to Datastream Navigator metadata for US2810201077; right-click for more" xr:uid="{E6ACC975-E689-4474-848E-C47A9ABB0576}"/>
    <hyperlink ref="A174" r:id="rId194" tooltip="Link to Datastream Navigator metadata for US28336L1098; right-click for more" xr:uid="{3D0F8073-C0D5-49D7-91FD-7B8BB6342E5F}"/>
    <hyperlink ref="A175" r:id="rId195" tooltip="Link to Datastream Navigator metadata for US2855121099; right-click for more" xr:uid="{CD1751EB-865D-4335-991A-7BDDEE9786ED}"/>
    <hyperlink ref="A176" r:id="rId196" tooltip="Link to Datastream Navigator metadata for US2856611049; right-click for more" xr:uid="{50358906-CADA-45B4-9C7B-16E4536E8923}"/>
    <hyperlink ref="A177" r:id="rId197" tooltip="Link to Datastream Navigator metadata for US2910111044; right-click for more" xr:uid="{AFB522BA-D552-425A-A006-A92E4B0FB334}"/>
    <hyperlink ref="A178" r:id="rId198" tooltip="Link to Datastream Navigator metadata for US29364G1031; right-click for more" xr:uid="{D4C2BFA1-8346-48EA-8AA4-06D60B322312}"/>
    <hyperlink ref="A179" r:id="rId199" tooltip="Link to Datastream Navigator metadata for US2944291051; right-click for more" xr:uid="{A1C71066-2E70-47D3-8235-B92DE9D2A9E5}"/>
    <hyperlink ref="A180" r:id="rId200" tooltip="Link to Datastream Navigator metadata for US29476L1070; right-click for more" xr:uid="{BD7C4C30-4C69-49C9-91D1-49ABCAC47616}"/>
    <hyperlink ref="A181" r:id="rId201" tooltip="Link to Datastream Navigator metadata for US30040W1080; right-click for more" xr:uid="{0F0CB922-597B-458C-BB46-C4EFF8DBCD16}"/>
    <hyperlink ref="A182" r:id="rId202" tooltip="Link to Datastream Navigator metadata for US30161N1019; right-click for more" xr:uid="{1A6085A3-7B65-4448-AD75-4AE2CAC0FCFA}"/>
    <hyperlink ref="A183" r:id="rId203" tooltip="Link to Datastream Navigator metadata for US30212P3038; right-click for more" xr:uid="{6254B2CD-DD08-4F94-866A-CA3D1F27C020}"/>
    <hyperlink ref="A184" r:id="rId204" tooltip="Link to Datastream Navigator metadata for US3021301094; right-click for more" xr:uid="{6D60486A-D34E-440B-B684-FCD144C6A815}"/>
    <hyperlink ref="A185" r:id="rId205" tooltip="Link to Datastream Navigator metadata for US30219G1085; right-click for more" xr:uid="{826687F5-A1C6-48A5-9B4A-AD2A28946576}"/>
    <hyperlink ref="A186" r:id="rId206" tooltip="Link to Datastream Navigator metadata for US30231G1022; right-click for more" xr:uid="{85BC9C3C-668D-415E-AD24-B0FC57C66F07}"/>
    <hyperlink ref="A187" r:id="rId207" tooltip="Link to Datastream Navigator metadata for US3024451011; right-click for more" xr:uid="{0C06E7C9-739B-4632-B2DF-E718A8C5E011}"/>
    <hyperlink ref="A188" r:id="rId208" tooltip="Link to Datastream Navigator metadata for US3024913036; right-click for more" xr:uid="{474377F9-D0DA-4D5D-9C65-5A635D917BED}"/>
    <hyperlink ref="A189" r:id="rId209" tooltip="Link to Datastream Navigator metadata for US3070001090; right-click for more" xr:uid="{84C305D2-7D1E-471D-97CC-FD74B55AD8AD}"/>
    <hyperlink ref="A190" r:id="rId210" tooltip="Link to Datastream Navigator metadata for US3119001044; right-click for more" xr:uid="{F594051B-1E8F-488A-929D-82A089BE42E4}"/>
    <hyperlink ref="A191" r:id="rId211" tooltip="Link to Datastream Navigator metadata for US3134003017; right-click for more" xr:uid="{688D897F-1F88-4423-B4BD-312AD211FAFE}"/>
    <hyperlink ref="A192" r:id="rId212" tooltip="Link to Datastream Navigator metadata for US3135861090; right-click for more" xr:uid="{1349F19A-C221-407F-9FDD-D0556633AB19}"/>
    <hyperlink ref="A193" r:id="rId213" tooltip="Link to Datastream Navigator metadata for US31428X1063; right-click for more" xr:uid="{65B466BE-C648-4830-AFAA-263F1FB9B662}"/>
    <hyperlink ref="A194" r:id="rId214" tooltip="Link to Datastream Navigator metadata for US3156161024; right-click for more" xr:uid="{4A289740-BFF4-4903-8B26-3AC32A7A5160}"/>
    <hyperlink ref="A195" r:id="rId215" tooltip="Link to Datastream Navigator metadata for US31620M1062; right-click for more" xr:uid="{9BD079F6-9424-4DB0-BD59-418BC02B3529}"/>
    <hyperlink ref="A196" r:id="rId216" tooltip="Link to Datastream Navigator metadata for US3167731005; right-click for more" xr:uid="{6692FEF0-8FE6-4CE8-BE5F-F53C4701FD1B}"/>
    <hyperlink ref="A197" r:id="rId217" tooltip="Link to Datastream Navigator metadata for US3205171057; right-click for more" xr:uid="{AC131E48-0CC1-4D44-A88E-6AD5FAC8EF23}"/>
    <hyperlink ref="A198" r:id="rId218" tooltip="Link to Datastream Navigator metadata for US3377381088; right-click for more" xr:uid="{2517D35D-8493-4F2A-B474-16C3CADA55B0}"/>
    <hyperlink ref="A199" r:id="rId219" tooltip="Link to Datastream Navigator metadata for US3379321074; right-click for more" xr:uid="{9436B9D0-0289-4F69-83E7-7055FD87F488}"/>
    <hyperlink ref="A200" r:id="rId220" tooltip="Link to Datastream Navigator metadata for US3434121022; right-click for more" xr:uid="{0B11F6B8-404D-4199-A638-750C19C19DE1}"/>
    <hyperlink ref="A201" r:id="rId221" tooltip="Link to Datastream Navigator metadata for US34354P1057; right-click for more" xr:uid="{2181E760-8189-4411-8031-7AE6ECA9C690}"/>
    <hyperlink ref="A202" r:id="rId222" tooltip="Link to Datastream Navigator metadata for US3453708600; right-click for more" xr:uid="{4E6CA5DF-B730-4F44-A609-7AE0D1C8987F}"/>
    <hyperlink ref="A203" r:id="rId223" tooltip="Link to Datastream Navigator metadata for US3458381064; right-click for more" xr:uid="{32F2965A-D875-4EBE-BBCA-19B66EFAB331}"/>
    <hyperlink ref="A204" r:id="rId224" tooltip="Link to Datastream Navigator metadata for US3546131018; right-click for more" xr:uid="{0718E136-D429-4923-9791-FFCE21F3AC6F}"/>
    <hyperlink ref="A205" r:id="rId225" tooltip="Link to Datastream Navigator metadata for US35671D8570; right-click for more" xr:uid="{E48457BE-3A0C-47A9-9839-EFDB462D8A84}"/>
    <hyperlink ref="A206" r:id="rId226" tooltip="Link to Datastream Navigator metadata for US35906A3068; right-click for more" xr:uid="{FF9EF4CF-E7F4-4789-8900-42DA83BE0511}"/>
    <hyperlink ref="A207" r:id="rId227" tooltip="Link to Datastream Navigator metadata for US3647601083; right-click for more" xr:uid="{9BB2DE11-F21E-413A-8BE9-0F62DC2C574F}"/>
    <hyperlink ref="A208" r:id="rId228" tooltip="Link to Datastream Navigator metadata for US3695501086; right-click for more" xr:uid="{19A0D900-D4F8-487A-A369-A0797C9AA4F5}"/>
    <hyperlink ref="A209" r:id="rId229" tooltip="Link to Datastream Navigator metadata for US3696043013; right-click for more" xr:uid="{F58C172F-37ED-4780-A618-C87A67D120D6}"/>
    <hyperlink ref="A210" r:id="rId230" tooltip="Link to Datastream Navigator metadata for US3703341046; right-click for more" xr:uid="{1BCB36F4-5D34-40EE-A791-C38CAD115CFD}"/>
    <hyperlink ref="A211" r:id="rId231" tooltip="Link to Datastream Navigator metadata for US3724601055; right-click for more" xr:uid="{53A0983A-83EE-4181-81FF-AD3ED3DC4D79}"/>
    <hyperlink ref="A212" r:id="rId232" tooltip="Link to Datastream Navigator metadata for US37247D1063; right-click for more" xr:uid="{EF34B976-B09D-4E10-9049-5E90EDB69097}"/>
    <hyperlink ref="A213" r:id="rId233" tooltip="Link to Datastream Navigator metadata for US3755581036; right-click for more" xr:uid="{C59759A1-E407-4F3F-9BBD-E20A83FB9CA4}"/>
    <hyperlink ref="A214" r:id="rId234" tooltip="Link to Datastream Navigator metadata for US37959E1029; right-click for more" xr:uid="{1EE24290-8FAE-436F-9886-06D8DF135A9E}"/>
    <hyperlink ref="A215" r:id="rId235" tooltip="Link to Datastream Navigator metadata for US38141G1040; right-click for more" xr:uid="{D7115274-2078-4EDD-A3AC-D9FA4113415F}"/>
    <hyperlink ref="A216" r:id="rId236" tooltip="Link to Datastream Navigator metadata for US3823881061; right-click for more" xr:uid="{61995354-BD10-458C-AB3A-C4E54182AEC7}"/>
    <hyperlink ref="A217" r:id="rId237" tooltip="Link to Datastream Navigator metadata for US3825501014; right-click for more" xr:uid="{267B05A6-D761-4C36-903A-C689A750DA0A}"/>
    <hyperlink ref="A218" r:id="rId238" tooltip="Link to Datastream Navigator metadata for US3848021040; right-click for more" xr:uid="{EA4C4239-BD28-43BF-9AC6-8E3809F85421}"/>
    <hyperlink ref="A219" r:id="rId239" tooltip="Link to Datastream Navigator metadata for US40434L1052; right-click for more" xr:uid="{FBE738F2-CA80-45DA-AED6-1B5435D9F643}"/>
    <hyperlink ref="A220" r:id="rId240" tooltip="Link to Datastream Navigator metadata for US4062161017; right-click for more" xr:uid="{0C763C4B-3F7F-494A-83AB-1FE494E7ABFF}"/>
    <hyperlink ref="A221" r:id="rId241" tooltip="Link to Datastream Navigator metadata for US4128221086; right-click for more" xr:uid="{03A5418A-4028-42FD-80A1-90191EB2402E}"/>
    <hyperlink ref="A222" r:id="rId242" tooltip="Link to Datastream Navigator metadata for US4130861093; right-click for more" xr:uid="{6D4C4226-7331-4B55-AC3B-2CDD18093B94}"/>
    <hyperlink ref="A223" r:id="rId243" tooltip="Link to Datastream Navigator metadata for US4136191073; right-click for more" xr:uid="{C073A614-8D84-4D87-BA90-4EE670FD99EE}"/>
    <hyperlink ref="A224" r:id="rId244" tooltip="Link to Datastream Navigator metadata for US4165151048; right-click for more" xr:uid="{F16787D7-B658-4B7D-A222-05C0BA9B832C}"/>
    <hyperlink ref="A225" r:id="rId245" tooltip="Link to Datastream Navigator metadata for US4180561072; right-click for more" xr:uid="{052749E3-A6DD-428B-A4C0-CF9E4A22C11C}"/>
    <hyperlink ref="A226" r:id="rId246" tooltip="Link to Datastream Navigator metadata for US42250P1030; right-click for more" xr:uid="{69E24ABD-B70A-4A45-AA97-1F06A4213290}"/>
    <hyperlink ref="A227" r:id="rId247" tooltip="Link to Datastream Navigator metadata for US4230741039; right-click for more" xr:uid="{77FC80D5-C783-49A7-9619-A613105A1783}"/>
    <hyperlink ref="A228" r:id="rId248" tooltip="Link to Datastream Navigator metadata for US4234521015; right-click for more" xr:uid="{BF334CC4-9C75-4936-8E5B-B4B733506D3C}"/>
    <hyperlink ref="A229" r:id="rId249" tooltip="Link to Datastream Navigator metadata for US4270561065; right-click for more" xr:uid="{0ACC37A2-6E21-4483-BA18-6838C0E547BF}"/>
    <hyperlink ref="A230" r:id="rId250" tooltip="Link to Datastream Navigator metadata for US4278661081; right-click for more" xr:uid="{37C47D3C-978F-416C-9852-A670B8C6D5C8}"/>
    <hyperlink ref="A231" r:id="rId251" tooltip="Link to Datastream Navigator metadata for US42809H1077; right-click for more" xr:uid="{182A9268-97C7-4787-B385-5233CF8AC8EE}"/>
    <hyperlink ref="A232" r:id="rId252" tooltip="Link to Datastream Navigator metadata for US4325891095; right-click for more" xr:uid="{87F0251C-432D-4D23-B9C5-4A775ACC3BDE}"/>
    <hyperlink ref="A233" r:id="rId253" tooltip="Link to Datastream Navigator metadata for US4370761029; right-click for more" xr:uid="{2CD93F3B-0469-4950-9F55-70B6EDDE5418}"/>
    <hyperlink ref="A234" r:id="rId254" tooltip="Link to Datastream Navigator metadata for US4385161066; right-click for more" xr:uid="{007A2C83-3F8F-467C-8D8F-0AA5C8B2B00E}"/>
    <hyperlink ref="A235" r:id="rId255" tooltip="Link to Datastream Navigator metadata for US4404521001; right-click for more" xr:uid="{1FDAAE40-B9D1-4102-B8A4-7A373DDB7953}"/>
    <hyperlink ref="A236" r:id="rId256" tooltip="Link to Datastream Navigator metadata for US4410601003; right-click for more" xr:uid="{D77655A0-3125-4782-8F3D-0C4D21D0A96A}"/>
    <hyperlink ref="A237" r:id="rId257" tooltip="Link to Datastream Navigator metadata for US44107P1049; right-click for more" xr:uid="{DE71296A-AE80-4121-828B-3308DD25259A}"/>
    <hyperlink ref="A238" r:id="rId258" tooltip="Link to Datastream Navigator metadata for US4432011082; right-click for more" xr:uid="{99EB3B81-06DD-434D-8C75-81AC87A3F84C}"/>
    <hyperlink ref="A239" r:id="rId259" tooltip="Link to Datastream Navigator metadata for US4448591028; right-click for more" xr:uid="{66A61925-8A4D-4035-93CE-A89A2655941D}"/>
    <hyperlink ref="A240" r:id="rId260" tooltip="Link to Datastream Navigator metadata for US4461501045; right-click for more" xr:uid="{F9C0BEDC-F4B4-4E3C-9BAE-EB22E34E1A2C}"/>
    <hyperlink ref="A241" r:id="rId261" tooltip="Link to Datastream Navigator metadata for US4499341083; right-click for more" xr:uid="{8EB99F86-1295-4FAC-AD99-F45FFFAC5952}"/>
    <hyperlink ref="A242" r:id="rId262" tooltip="Link to Datastream Navigator metadata for US45073V1089; right-click for more" xr:uid="{C333D2C9-0338-482F-B75A-3B48BFE77FD2}"/>
    <hyperlink ref="A243" r:id="rId263" tooltip="Link to Datastream Navigator metadata for US4523081093; right-click for more" xr:uid="{255A99AD-FF70-41D6-BEE8-4D0565AC29FE}"/>
    <hyperlink ref="A244" r:id="rId264" tooltip="Link to Datastream Navigator metadata for US4581401001; right-click for more" xr:uid="{D0871022-075D-4967-9898-5093303A7964}"/>
    <hyperlink ref="A245" r:id="rId265" tooltip="Link to Datastream Navigator metadata for US45866F1049; right-click for more" xr:uid="{037590CC-148E-46C6-8525-FCB75C830235}"/>
    <hyperlink ref="A246" r:id="rId266" tooltip="Link to Datastream Navigator metadata for US4592001014; right-click for more" xr:uid="{30A02522-39C0-4176-AEF1-52E8F40F5A59}"/>
    <hyperlink ref="A247" r:id="rId267" tooltip="Link to Datastream Navigator metadata for US4595061015; right-click for more" xr:uid="{082E1FE2-2BC3-410D-AECC-B8ECAA7BA970}"/>
    <hyperlink ref="A248" r:id="rId268" tooltip="Link to Datastream Navigator metadata for US4599021023; right-click for more" xr:uid="{0F9B200F-09F1-41E8-A61A-E6138A873E6D}"/>
    <hyperlink ref="A249" r:id="rId269" tooltip="Link to Datastream Navigator metadata for US4601461035; right-click for more" xr:uid="{EBF4D785-D97D-4EF4-9598-05F0481B799F}"/>
    <hyperlink ref="A250" r:id="rId270" tooltip="Link to Datastream Navigator metadata for US4606901001; right-click for more" xr:uid="{37FD9944-4D6E-4D84-8E23-200D967CC91E}"/>
    <hyperlink ref="A251" r:id="rId271" tooltip="Link to Datastream Navigator metadata for US4612021034; right-click for more" xr:uid="{91432FA9-6C6A-4CC7-A46B-4E3FCFD5D3DE}"/>
    <hyperlink ref="A252" r:id="rId272" tooltip="Link to Datastream Navigator metadata for US46120E6023; right-click for more" xr:uid="{753ED024-A1E4-4320-8CD4-B7129EB9A8F4}"/>
    <hyperlink ref="A253" r:id="rId273" tooltip="Link to Datastream Navigator metadata for US46284V1017; right-click for more" xr:uid="{F365977D-E1D1-4F98-8FF0-A3A980C95E2B}"/>
    <hyperlink ref="A254" r:id="rId274" tooltip="Link to Datastream Navigator metadata for US46625H1005; right-click for more" xr:uid="{DDE64187-D4D0-434F-B23F-0B260806C752}"/>
    <hyperlink ref="A255" r:id="rId275" tooltip="Link to Datastream Navigator metadata for US4663131039; right-click for more" xr:uid="{3585C0B1-5690-496B-9F19-F8130B419C6F}"/>
    <hyperlink ref="A256" r:id="rId276" tooltip="Link to Datastream Navigator metadata for US4698141078; right-click for more" xr:uid="{4199CC65-8E65-400D-ABC3-017EDA641523}"/>
    <hyperlink ref="A257" r:id="rId277" tooltip="Link to Datastream Navigator metadata for US47102X1054; right-click for more" xr:uid="{FA714E7D-AD85-433C-B7F9-4665710E43F8}"/>
    <hyperlink ref="A258" r:id="rId278" tooltip="Link to Datastream Navigator metadata for US47233W1099; right-click for more" xr:uid="{FD5E9765-F58C-41CC-8D41-0A48DAE8D9E1}"/>
    <hyperlink ref="A259" r:id="rId279" tooltip="Link to Datastream Navigator metadata for US4781601046; right-click for more" xr:uid="{C32149C8-1457-4324-A3CF-0AD1B359D844}"/>
    <hyperlink ref="A260" r:id="rId280" tooltip="Link to Datastream Navigator metadata for US4783661071; right-click for more" xr:uid="{FEE61221-7687-43AC-831E-D3DD14CE4675}"/>
    <hyperlink ref="A261" r:id="rId281" tooltip="Link to Datastream Navigator metadata for US48203R1041; right-click for more" xr:uid="{2E0BA8D6-DA34-4EC6-B6F1-556F159E74E6}"/>
    <hyperlink ref="A262" r:id="rId282" tooltip="Link to Datastream Navigator metadata for US4824801009; right-click for more" xr:uid="{2FC2E4CB-3A7B-44CC-94CE-F6648B05BD17}"/>
    <hyperlink ref="A263" r:id="rId283" tooltip="Link to Datastream Navigator metadata for US4858651098; right-click for more" xr:uid="{E9C92D8E-3405-453A-8654-D34F55B68124}"/>
    <hyperlink ref="A264" r:id="rId284" tooltip="Link to Datastream Navigator metadata for US48666K1097; right-click for more" xr:uid="{1AA114BA-0281-4318-9BD5-51889E95BB27}"/>
    <hyperlink ref="A265" r:id="rId285" tooltip="Link to Datastream Navigator metadata for US4878361082; right-click for more" xr:uid="{017208E2-DFF3-44E7-825A-AAC9F383EE50}"/>
    <hyperlink ref="A266" r:id="rId286" tooltip="Link to Datastream Navigator metadata for US4932671088; right-click for more" xr:uid="{5B567897-B6CF-4D64-B893-686B0BC48B77}"/>
    <hyperlink ref="A267" r:id="rId287" tooltip="Link to Datastream Navigator metadata for US4943681035; right-click for more" xr:uid="{6CB479CF-B065-413E-8A5D-02CCFAF6D5B7}"/>
    <hyperlink ref="A268" r:id="rId288" tooltip="Link to Datastream Navigator metadata for US49446R1095; right-click for more" xr:uid="{32707716-C84F-4474-9A95-46FB53D3937F}"/>
    <hyperlink ref="A269" r:id="rId289" tooltip="Link to Datastream Navigator metadata for US4955821081; right-click for more" xr:uid="{7C0BC3BA-1D8B-480A-A87E-914CD52D0C6F}"/>
    <hyperlink ref="A270" r:id="rId290" tooltip="Link to Datastream Navigator metadata for US5002551043; right-click for more" xr:uid="{F8A49CAC-04E4-4DAC-8CAB-A99CBAADE929}"/>
    <hyperlink ref="A271" r:id="rId291" tooltip="Link to Datastream Navigator metadata for US5010441013; right-click for more" xr:uid="{7CA22D0D-CB76-4DE5-8B97-8236EFC53F7F}"/>
    <hyperlink ref="A272" r:id="rId292" tooltip="Link to Datastream Navigator metadata for US5021611026; right-click for more" xr:uid="{61D77A67-5A4A-4F05-AA91-2E3A6E82E037}"/>
    <hyperlink ref="A273" r:id="rId293" tooltip="Link to Datastream Navigator metadata for US5024131071; right-click for more" xr:uid="{15DE0C27-2315-4FC0-887A-B9E263CDFE7C}"/>
    <hyperlink ref="A274" r:id="rId294" tooltip="Link to Datastream Navigator metadata for US5024311095; right-click for more" xr:uid="{6BFB9A9E-1767-4362-BE61-D514250E879B}"/>
    <hyperlink ref="A275" r:id="rId295" tooltip="Link to Datastream Navigator metadata for US50540R4092; right-click for more" xr:uid="{7C26B794-0B1E-4DD7-AA9A-C46D67BB2B81}"/>
    <hyperlink ref="A276" r:id="rId296" tooltip="Link to Datastream Navigator metadata for US5184391044; right-click for more" xr:uid="{DFF2ED53-9EC8-4BEB-BC63-B3E93DACC455}"/>
    <hyperlink ref="A277" r:id="rId297" tooltip="Link to Datastream Navigator metadata for US5246601075; right-click for more" xr:uid="{3351B34A-D3BC-4BDC-AC2E-E5A74B475554}"/>
    <hyperlink ref="A278" r:id="rId298" tooltip="Link to Datastream Navigator metadata for US5249011058; right-click for more" xr:uid="{0B1F3AFB-528F-42E3-B4C2-1048603855B6}"/>
    <hyperlink ref="A279" r:id="rId299" tooltip="Link to Datastream Navigator metadata for US5249081002; right-click for more" xr:uid="{92A19E04-BCAE-4757-B8FF-A646F22258D3}"/>
    <hyperlink ref="A280" r:id="rId300" tooltip="Link to Datastream Navigator metadata for US5260571048; right-click for more" xr:uid="{61D409C4-AE8D-44AF-87A2-300254B24740}"/>
    <hyperlink ref="A281" r:id="rId301" tooltip="Link to Datastream Navigator metadata for US5297711070; right-click for more" xr:uid="{0E8460BB-8E0E-4FB9-801E-74480DA5DD9C}"/>
    <hyperlink ref="A282" r:id="rId302" tooltip="Link to Datastream Navigator metadata for US5324571083; right-click for more" xr:uid="{D56B9202-762D-4063-97D8-287508BF9C6C}"/>
    <hyperlink ref="A283" r:id="rId303" tooltip="Link to Datastream Navigator metadata for US5341871094; right-click for more" xr:uid="{E0011CE9-0A48-4D64-8C6E-66AE42EC08C5}"/>
    <hyperlink ref="A284" r:id="rId304" tooltip="Link to Datastream Navigator metadata for US5356781063; right-click for more" xr:uid="{76111F26-4D65-454B-800A-3F51C29D7885}"/>
    <hyperlink ref="A285" r:id="rId305" tooltip="Link to Datastream Navigator metadata for US5398301094; right-click for more" xr:uid="{D32C7FC4-DEC5-4A74-B70E-4E90E4B57AAD}"/>
    <hyperlink ref="A286" r:id="rId306" tooltip="Link to Datastream Navigator metadata for US5404241086; right-click for more" xr:uid="{97EA9D9D-4B55-4E71-88C8-833D50E9DF20}"/>
    <hyperlink ref="A287" r:id="rId307" tooltip="Link to Datastream Navigator metadata for US5486611073; right-click for more" xr:uid="{25673EC6-BCF6-4F77-8C38-2E66D72417F0}"/>
    <hyperlink ref="A288" r:id="rId308" tooltip="Link to Datastream Navigator metadata for US5502411037; right-click for more" xr:uid="{9C355A48-15B2-4AA3-925B-E5430211C78E}"/>
    <hyperlink ref="A289" r:id="rId309" tooltip="Link to Datastream Navigator metadata for US55261F1049; right-click for more" xr:uid="{00C71FF7-25AA-4198-A728-65E3ADBF728B}"/>
    <hyperlink ref="A290" r:id="rId310" tooltip="Link to Datastream Navigator metadata for US55262C1009; right-click for more" xr:uid="{5FC1B562-9F05-4A5C-8786-94939E560C7C}"/>
    <hyperlink ref="A291" r:id="rId311" tooltip="Link to Datastream Navigator metadata for US5528481030; right-click for more" xr:uid="{1482D48E-F94D-42F6-858C-7BC7E55458CB}"/>
    <hyperlink ref="A292" r:id="rId312" tooltip="Link to Datastream Navigator metadata for US55616P1049; right-click for more" xr:uid="{3A0198D7-004B-4C58-90E5-EFC5DAA3427F}"/>
    <hyperlink ref="A293" r:id="rId313" tooltip="Link to Datastream Navigator metadata for US5658491064; right-click for more" xr:uid="{D732265D-698A-429E-B1E6-A63CB9DC4D6A}"/>
    <hyperlink ref="A294" r:id="rId314" tooltip="Link to Datastream Navigator metadata for US5717481023; right-click for more" xr:uid="{01AE722F-4A62-4BBC-A365-BB071233DF6C}"/>
    <hyperlink ref="A295" r:id="rId315" tooltip="Link to Datastream Navigator metadata for US5719032022; right-click for more" xr:uid="{3A39ED23-66C2-45BB-BF0F-9BAC1D020357}"/>
    <hyperlink ref="A296" r:id="rId316" tooltip="Link to Datastream Navigator metadata for US5745991068; right-click for more" xr:uid="{E0CFFE97-E1A9-4A4C-B53B-9DC27074A79A}"/>
    <hyperlink ref="A297" r:id="rId317" tooltip="Link to Datastream Navigator metadata for US57636Q1040; right-click for more" xr:uid="{DBA5DE09-1AD6-405E-9F96-7087606CBB12}"/>
    <hyperlink ref="A298" r:id="rId318" tooltip="Link to Datastream Navigator metadata for US5770811025; right-click for more" xr:uid="{9D5E1BD7-31BA-4B7C-B8A7-C38A90350E26}"/>
    <hyperlink ref="A299" r:id="rId319" tooltip="Link to Datastream Navigator metadata for US5797802064; right-click for more" xr:uid="{B0A13373-100B-4FDE-8413-5757BF97B6D2}"/>
    <hyperlink ref="A300" r:id="rId320" tooltip="Link to Datastream Navigator metadata for US5801351017; right-click for more" xr:uid="{FD9FB14A-15D4-4B4F-B9A1-9FB8676F46B6}"/>
    <hyperlink ref="A301" r:id="rId321" tooltip="Link to Datastream Navigator metadata for US58155Q1031; right-click for more" xr:uid="{9A243A4B-0C59-4F6D-8564-34306C62FC7C}"/>
    <hyperlink ref="A302" r:id="rId322" tooltip="Link to Datastream Navigator metadata for US5833341077; right-click for more" xr:uid="{3C2E7164-84B3-4CA9-9A5E-68C273732FF7}"/>
    <hyperlink ref="A303" r:id="rId323" tooltip="Link to Datastream Navigator metadata for US58933Y1055; right-click for more" xr:uid="{86740085-7496-42D4-BB4E-2A33A99E186A}"/>
    <hyperlink ref="A304" r:id="rId324" tooltip="Link to Datastream Navigator metadata for US5894331017; right-click for more" xr:uid="{8A00A8F9-EDDC-4EFD-9C44-3750B62A7E18}"/>
    <hyperlink ref="A305" r:id="rId325" tooltip="Link to Datastream Navigator metadata for US5901881087; right-click for more" xr:uid="{7CB18761-38B3-4FF4-9A01-C5C5517FC7B3}"/>
    <hyperlink ref="A306" r:id="rId326" tooltip="Link to Datastream Navigator metadata for US59156R1086; right-click for more" xr:uid="{5F511ABC-A84E-47B1-B9AF-65EE1F5BC1E6}"/>
    <hyperlink ref="A307" r:id="rId327" tooltip="Link to Datastream Navigator metadata for US5949181045; right-click for more" xr:uid="{C9EF04D3-BC8F-45F6-86EF-48C1B0F400E2}"/>
    <hyperlink ref="A308" r:id="rId328" tooltip="Link to Datastream Navigator metadata for US5950171042; right-click for more" xr:uid="{7ABB13B6-713D-4824-8BF1-4D876B8EDD22}"/>
    <hyperlink ref="A309" r:id="rId329" tooltip="Link to Datastream Navigator metadata for US5951121038; right-click for more" xr:uid="{7D8B9EB4-1E7D-47F8-A952-14E8FE653D41}"/>
    <hyperlink ref="A310" r:id="rId330" tooltip="Link to Datastream Navigator metadata for US6010731098; right-click for more" xr:uid="{42627DF3-CC18-46E8-A056-B9009CC18AAF}"/>
    <hyperlink ref="A311" r:id="rId331" tooltip="Link to Datastream Navigator metadata for US6085541018; right-click for more" xr:uid="{C1E5DDBA-4D0F-4471-914F-D3D75C3558BC}"/>
    <hyperlink ref="A312" r:id="rId332" tooltip="Link to Datastream Navigator metadata for US60871R2094; right-click for more" xr:uid="{074378E6-012B-451D-807E-843658FD796D}"/>
    <hyperlink ref="A313" r:id="rId333" tooltip="Link to Datastream Navigator metadata for US6092071058; right-click for more" xr:uid="{21A52532-FA37-4E87-B7B1-7A7234310777}"/>
    <hyperlink ref="A314" r:id="rId334" tooltip="Link to Datastream Navigator metadata for US61166W1018; right-click for more" xr:uid="{85DAA0E3-65BE-4C7B-84B2-A5D8FDCA11C3}"/>
    <hyperlink ref="A315" r:id="rId335" tooltip="Link to Datastream Navigator metadata for US6117421072; right-click for more" xr:uid="{4FCE7444-F867-482A-8B24-C5CA5C0E6E18}"/>
    <hyperlink ref="A316" r:id="rId336" tooltip="Link to Datastream Navigator metadata for US6153691059; right-click for more" xr:uid="{3E6B1B2F-948F-4DD1-963C-55FDA46E77E2}"/>
    <hyperlink ref="A317" r:id="rId337" tooltip="Link to Datastream Navigator metadata for US6174464486; right-click for more" xr:uid="{1808CEC6-1580-48ED-B148-DE7967757236}"/>
    <hyperlink ref="A318" r:id="rId338" tooltip="Link to Datastream Navigator metadata for US6200763075; right-click for more" xr:uid="{C1247F6C-7576-424C-9436-80F8439BF5C1}"/>
    <hyperlink ref="A319" r:id="rId339" tooltip="Link to Datastream Navigator metadata for US6267171022; right-click for more" xr:uid="{C71F5D22-BFD3-4EFC-9932-D7B340DD33FC}"/>
    <hyperlink ref="A320" r:id="rId340" tooltip="Link to Datastream Navigator metadata for US6293775085; right-click for more" xr:uid="{C43EF715-AF28-42E2-8AB4-616EAB775AC7}"/>
    <hyperlink ref="A321" r:id="rId341" tooltip="Link to Datastream Navigator metadata for US62955J1034; right-click for more" xr:uid="{6527DF00-5958-43CF-A34B-E5CE99E979FC}"/>
    <hyperlink ref="A322" r:id="rId342" tooltip="Link to Datastream Navigator metadata for US6311031081; right-click for more" xr:uid="{7D5DE8AC-8C71-4341-BB15-A19AD6BE426B}"/>
    <hyperlink ref="A323" r:id="rId343" tooltip="Link to Datastream Navigator metadata for US6354051038; right-click for more" xr:uid="{0B5A257A-0293-474F-A39E-E5F2AC8322B9}"/>
    <hyperlink ref="A324" r:id="rId344" tooltip="Link to Datastream Navigator metadata for US6376401039; right-click for more" xr:uid="{A122D18A-0FB6-4C6B-B646-7598D4B9C6E0}"/>
    <hyperlink ref="A325" r:id="rId345" tooltip="Link to Datastream Navigator metadata for US64110D1046; right-click for more" xr:uid="{29D284B0-23E5-4213-B22D-0E995A833A32}"/>
    <hyperlink ref="A326" r:id="rId346" tooltip="Link to Datastream Navigator metadata for US64110L1061; right-click for more" xr:uid="{EE867351-1157-4CA4-B352-CA58A02BD485}"/>
    <hyperlink ref="A327" r:id="rId347" tooltip="Link to Datastream Navigator metadata for US6501111073; right-click for more" xr:uid="{77DEEFF1-EE3E-4EBF-8B05-036E3DEDAA70}"/>
    <hyperlink ref="A328" r:id="rId348" tooltip="Link to Datastream Navigator metadata for US6512291062; right-click for more" xr:uid="{B2BC55BD-572C-46E0-814B-D015E0CACA48}"/>
    <hyperlink ref="A329" r:id="rId349" tooltip="Link to Datastream Navigator metadata for US6516391066; right-click for more" xr:uid="{ABC2F5BE-250A-479D-81C6-BB8BBD92ACCA}"/>
    <hyperlink ref="A330" r:id="rId350" tooltip="Link to Datastream Navigator metadata for US65339F1012; right-click for more" xr:uid="{1BA77979-583C-4FF4-90D1-DCE461575BBB}"/>
    <hyperlink ref="A331" r:id="rId351" tooltip="Link to Datastream Navigator metadata for US6540861076; right-click for more" xr:uid="{19D728FE-19B1-4386-84BA-9E441DF0C358}"/>
    <hyperlink ref="A332" r:id="rId352" tooltip="Link to Datastream Navigator metadata for US6541061031; right-click for more" xr:uid="{136ECCF5-3460-4FD2-A3DF-F0566F156EE7}"/>
    <hyperlink ref="A333" r:id="rId353" tooltip="Link to Datastream Navigator metadata for US65473P1057; right-click for more" xr:uid="{5E6BF321-6B62-4D3D-B3B5-5BADDF639B5F}"/>
    <hyperlink ref="A334" r:id="rId354" tooltip="Link to Datastream Navigator metadata for US6550441058; right-click for more" xr:uid="{BD7F6636-A3DC-4CE4-96DC-6878C3BD5C2D}"/>
    <hyperlink ref="A335" r:id="rId355" tooltip="Link to Datastream Navigator metadata for US6556641008; right-click for more" xr:uid="{3DCA76C6-A7F8-443B-9B40-58C61A95E387}"/>
    <hyperlink ref="A336" r:id="rId356" tooltip="Link to Datastream Navigator metadata for US6558441084; right-click for more" xr:uid="{DCAF0BE3-5A3F-46C2-9694-3440B51BCE56}"/>
    <hyperlink ref="A337" r:id="rId357" tooltip="Link to Datastream Navigator metadata for US6658591044; right-click for more" xr:uid="{3185FE49-7A45-4B4C-8405-688806401633}"/>
    <hyperlink ref="A338" r:id="rId358" tooltip="Link to Datastream Navigator metadata for US6668071029; right-click for more" xr:uid="{BC1C90A8-F151-40C9-BAA7-14AEEB5070FE}"/>
    <hyperlink ref="A339" r:id="rId359" tooltip="Link to Datastream Navigator metadata for US6687711084; right-click for more" xr:uid="{F2DEEE02-B450-4BFC-B75B-223DCDCC9E41}"/>
    <hyperlink ref="A340" r:id="rId360" tooltip="Link to Datastream Navigator metadata for US6700061053; right-click for more" xr:uid="{22C0C328-9EA7-4BDD-B411-6399E1D51CC1}"/>
    <hyperlink ref="A341" r:id="rId361" tooltip="Link to Datastream Navigator metadata for US6700081010; right-click for more" xr:uid="{62D3A4B9-D688-4327-B1B3-297495E076B0}"/>
    <hyperlink ref="A342" r:id="rId362" tooltip="Link to Datastream Navigator metadata for US6703461052; right-click for more" xr:uid="{3245BFEE-1890-41D1-96D0-9D7D608704B8}"/>
    <hyperlink ref="A343" r:id="rId363" tooltip="Link to Datastream Navigator metadata for US67066G1040; right-click for more" xr:uid="{B1732D31-6553-4904-8190-45001C9BC3A1}"/>
    <hyperlink ref="A344" r:id="rId364" tooltip="Link to Datastream Navigator metadata for US67098H1041; right-click for more" xr:uid="{C280B949-6A93-4D5B-8118-8A68A5442FCF}"/>
    <hyperlink ref="A345" r:id="rId365" tooltip="Link to Datastream Navigator metadata for US67103H1077; right-click for more" xr:uid="{3C3FD73C-FA55-4DBD-B6A4-0AC793247FD2}"/>
    <hyperlink ref="A346" r:id="rId366" tooltip="Link to Datastream Navigator metadata for US6745991058; right-click for more" xr:uid="{C62576AE-DA6E-4365-BE99-380EAD59E075}"/>
    <hyperlink ref="A347" r:id="rId367" tooltip="Link to Datastream Navigator metadata for US67622P1012; right-click for more" xr:uid="{9C3248C6-8C20-4615-856B-426B5194F31A}"/>
    <hyperlink ref="A348" r:id="rId368" tooltip="Link to Datastream Navigator metadata for US6795351047; right-click for more" xr:uid="{7D690A0D-3A85-4C47-942D-D52352AA5B97}"/>
    <hyperlink ref="A349" r:id="rId369" tooltip="Link to Datastream Navigator metadata for US6819191064; right-click for more" xr:uid="{A7927482-5557-47E6-B733-FFA476552FE3}"/>
    <hyperlink ref="A350" r:id="rId370" tooltip="Link to Datastream Navigator metadata for US6826801036; right-click for more" xr:uid="{7BA4D8DC-A5F9-4AD1-B960-6580CFC7779D}"/>
    <hyperlink ref="A351" r:id="rId371" tooltip="Link to Datastream Navigator metadata for US68389X1054; right-click for more" xr:uid="{9A2CE4DF-C509-4B01-AB0B-E1A40CECE6AC}"/>
    <hyperlink ref="A352" r:id="rId372" tooltip="Link to Datastream Navigator metadata for US69331C1080; right-click for more" xr:uid="{313DCB84-DE1A-495A-85A6-E1AD90A35652}"/>
    <hyperlink ref="A353" r:id="rId373" tooltip="Link to Datastream Navigator metadata for US6934751057; right-click for more" xr:uid="{E3BA3A71-A482-4D1A-9CA0-DCC72F54982A}"/>
    <hyperlink ref="A354" r:id="rId374" tooltip="Link to Datastream Navigator metadata for US6935061076; right-click for more" xr:uid="{BA71D0B3-7C27-4D65-BF3B-4834F544E7BF}"/>
    <hyperlink ref="A355" r:id="rId375" tooltip="Link to Datastream Navigator metadata for US69351T1060; right-click for more" xr:uid="{508425E9-5027-4020-973D-C5FBD2A5804C}"/>
    <hyperlink ref="A356" r:id="rId376" tooltip="Link to Datastream Navigator metadata for US6937181088; right-click for more" xr:uid="{9894CD04-8BAA-4771-98DF-D22949309818}"/>
    <hyperlink ref="A357" r:id="rId377" tooltip="Link to Datastream Navigator metadata for US6952571056; right-click for more" xr:uid="{5950FBDD-7865-4586-852F-A6038086DE0B}"/>
    <hyperlink ref="A358" r:id="rId378" tooltip="Link to Datastream Navigator metadata for US6964293079; right-click for more" xr:uid="{4327A202-CD99-4D28-BFDD-8802137FDDA9}"/>
    <hyperlink ref="A359" r:id="rId379" tooltip="Link to Datastream Navigator metadata for US7010941042; right-click for more" xr:uid="{47DEB032-D308-4C68-9F62-4FF62AB06882}"/>
    <hyperlink ref="A360" r:id="rId380" tooltip="Link to Datastream Navigator metadata for US7033951036; right-click for more" xr:uid="{014D9964-49F3-4923-AE57-79F4E0C7F68A}"/>
    <hyperlink ref="A361" r:id="rId381" tooltip="Link to Datastream Navigator metadata for US7043261079; right-click for more" xr:uid="{C4181F97-FE86-40DA-ABB1-AAFE1402A5B3}"/>
    <hyperlink ref="A362" r:id="rId382" tooltip="Link to Datastream Navigator metadata for US7127041058; right-click for more" xr:uid="{CD2FDB08-E3C9-4E9A-9204-9F440F52B885}"/>
    <hyperlink ref="A363" r:id="rId383" tooltip="Link to Datastream Navigator metadata for US7134481081; right-click for more" xr:uid="{2E3EB309-E3F4-4262-B46A-75D7BE2A9436}"/>
    <hyperlink ref="A364" r:id="rId384" tooltip="Link to Datastream Navigator metadata for US7140461093; right-click for more" xr:uid="{40E4D5A2-9087-4012-9178-895AF28503E7}"/>
    <hyperlink ref="A365" r:id="rId385" tooltip="Link to Datastream Navigator metadata for US7170811035; right-click for more" xr:uid="{3E124F27-EED1-45C0-80DA-716D487E06D4}"/>
    <hyperlink ref="A366" r:id="rId386" tooltip="Link to Datastream Navigator metadata for US7181721090; right-click for more" xr:uid="{17F62DCC-2559-4D0A-AAEA-9B7651B5E0C9}"/>
    <hyperlink ref="A367" r:id="rId387" tooltip="Link to Datastream Navigator metadata for US7234841010; right-click for more" xr:uid="{AB65DFED-C0CB-405C-9799-4E034D410742}"/>
    <hyperlink ref="A368" r:id="rId388" tooltip="Link to Datastream Navigator metadata for US7237871071; right-click for more" xr:uid="{2B1271C4-D0E0-4E9B-8F25-C15A4E45D08C}"/>
    <hyperlink ref="A369" r:id="rId389" tooltip="Link to Datastream Navigator metadata for US7244791007; right-click for more" xr:uid="{95BE1FC9-842B-40C4-B3C6-E4925CF02AC1}"/>
    <hyperlink ref="A370" r:id="rId390" tooltip="Link to Datastream Navigator metadata for US7292511083; right-click for more" xr:uid="{34EBA755-11A4-4961-A171-1B9EF9AF30A6}"/>
    <hyperlink ref="A371" r:id="rId391" tooltip="Link to Datastream Navigator metadata for US74005P1049; right-click for more" xr:uid="{848A2E55-9121-4CDC-B2AB-CDCDC8679786}"/>
    <hyperlink ref="A372" r:id="rId392" tooltip="Link to Datastream Navigator metadata for US74144T1088; right-click for more" xr:uid="{E526F490-CD29-4DAF-AFA2-3B63F2CBE759}"/>
    <hyperlink ref="A373" r:id="rId393" tooltip="Link to Datastream Navigator metadata for US74251V1026; right-click for more" xr:uid="{81D6FAE7-5D5B-4BA9-B667-EF401E561B9D}"/>
    <hyperlink ref="A374" r:id="rId394" tooltip="Link to Datastream Navigator metadata for US7427181091; right-click for more" xr:uid="{BEE56059-AA06-4F66-9B21-04111DF03F9D}"/>
    <hyperlink ref="A375" r:id="rId395" tooltip="Link to Datastream Navigator metadata for US7432631056; right-click for more" xr:uid="{CA459184-6557-4B8D-9250-A7AC9A0DB774}"/>
    <hyperlink ref="A376" r:id="rId396" tooltip="Link to Datastream Navigator metadata for US7433151039; right-click for more" xr:uid="{D2511B9B-7AA3-4158-941F-4ECEA4525D89}"/>
    <hyperlink ref="A377" r:id="rId397" tooltip="Link to Datastream Navigator metadata for US7443201022; right-click for more" xr:uid="{626635EE-CED0-4CD9-AB66-C4231A9B35DF}"/>
    <hyperlink ref="A378" r:id="rId398" tooltip="Link to Datastream Navigator metadata for US7445731067; right-click for more" xr:uid="{C85B961A-F7B5-40CE-A663-4897A53087E9}"/>
    <hyperlink ref="A379" r:id="rId399" tooltip="Link to Datastream Navigator metadata for US74460D1090; right-click for more" xr:uid="{C013E34F-1140-4B70-B0D5-39B3B867D13E}"/>
    <hyperlink ref="A380" r:id="rId400" tooltip="Link to Datastream Navigator metadata for US7458671010; right-click for more" xr:uid="{9EB09D91-384E-4A96-95D2-C301E357A1C9}"/>
    <hyperlink ref="A381" r:id="rId401" tooltip="Link to Datastream Navigator metadata for US7472771010; right-click for more" xr:uid="{7952AC9D-92C0-4387-96EE-6D08074631E1}"/>
    <hyperlink ref="A382" r:id="rId402" tooltip="Link to Datastream Navigator metadata for US7475251036; right-click for more" xr:uid="{34ABEE35-25D5-4D2C-9F83-3D5A3C14D98E}"/>
    <hyperlink ref="A383" r:id="rId403" tooltip="Link to Datastream Navigator metadata for US74762E1029; right-click for more" xr:uid="{7F9CAE81-24BA-460D-A798-7D180C8AC44A}"/>
    <hyperlink ref="A384" r:id="rId404" tooltip="Link to Datastream Navigator metadata for US74834L1008; right-click for more" xr:uid="{081A760B-A19B-4382-9DF7-F265E2090E15}"/>
    <hyperlink ref="A385" r:id="rId405" tooltip="Link to Datastream Navigator metadata for US7491211097; right-click for more" xr:uid="{F8318164-B386-4396-BB03-2B6CE4056302}"/>
    <hyperlink ref="A386" r:id="rId406" tooltip="Link to Datastream Navigator metadata for US74979E1010; right-click for more" xr:uid="{CAB158C9-C41E-41F8-BB82-F7F053F40D8A}"/>
    <hyperlink ref="A387" r:id="rId407" tooltip="Link to Datastream Navigator metadata for US7512121010; right-click for more" xr:uid="{B409973E-AC1D-4502-86E6-59E459E18ECA}"/>
    <hyperlink ref="A388" r:id="rId408" tooltip="Link to Datastream Navigator metadata for US75281A1097; right-click for more" xr:uid="{EF5CE468-88CA-4F5C-8CD4-DB4558261360}"/>
    <hyperlink ref="A389" r:id="rId409" tooltip="Link to Datastream Navigator metadata for US7551115071; right-click for more" xr:uid="{1356BD81-FA2E-456E-9183-EA62661E2541}"/>
    <hyperlink ref="A390" r:id="rId410" tooltip="Link to Datastream Navigator metadata for US75513E1010; right-click for more" xr:uid="{ADFE3F64-77BC-4406-AC19-459AF11721EE}"/>
    <hyperlink ref="A391" r:id="rId411" tooltip="Link to Datastream Navigator metadata for US7565771026; right-click for more" xr:uid="{682E0EBD-16E4-4705-A230-0B88E562415C}"/>
    <hyperlink ref="A392" r:id="rId412" tooltip="Link to Datastream Navigator metadata for US7591EP1005; right-click for more" xr:uid="{0513F85C-BB0C-4562-8B56-E9C56A80AA10}"/>
    <hyperlink ref="A393" r:id="rId413" tooltip="Link to Datastream Navigator metadata for US7607591002; right-click for more" xr:uid="{A4AA4530-16F1-483A-B556-1BA561CDF06B}"/>
    <hyperlink ref="A394" r:id="rId414" tooltip="Link to Datastream Navigator metadata for US7617131062; right-click for more" xr:uid="{0D44584C-A2A7-4E7C-A389-8D235623C23C}"/>
    <hyperlink ref="A395" r:id="rId415" tooltip="Link to Datastream Navigator metadata for US7703231032; right-click for more" xr:uid="{73450BED-1507-4EF3-8C8D-53D8C9B12C87}"/>
    <hyperlink ref="A396" r:id="rId416" tooltip="Link to Datastream Navigator metadata for US7739031091; right-click for more" xr:uid="{94B16E42-A307-4E27-A08B-61FC5768CADF}"/>
    <hyperlink ref="A397" r:id="rId417" tooltip="Link to Datastream Navigator metadata for US7743411016; right-click for more" xr:uid="{7B2DEC27-440B-4A42-AFC6-A6C38F0E39CA}"/>
    <hyperlink ref="A398" r:id="rId418" tooltip="Link to Datastream Navigator metadata for US7753711073; right-click for more" xr:uid="{4EFE14DA-9BF9-4354-81EC-187086BC9D2D}"/>
    <hyperlink ref="A399" r:id="rId419" tooltip="Link to Datastream Navigator metadata for US7766961061; right-click for more" xr:uid="{AD1EE718-1FC5-4AD1-B75C-C2E7E216752B}"/>
    <hyperlink ref="A400" r:id="rId420" tooltip="Link to Datastream Navigator metadata for US7782961038; right-click for more" xr:uid="{2DA65B34-F70A-466B-83C7-DCD9BF14F74B}"/>
    <hyperlink ref="A401" r:id="rId421" tooltip="Link to Datastream Navigator metadata for US7835491082; right-click for more" xr:uid="{F4AD07B6-3412-4145-8127-2191BB15542E}"/>
    <hyperlink ref="A402" r:id="rId422" tooltip="Link to Datastream Navigator metadata for US78409V1044; right-click for more" xr:uid="{5BE0F816-FD6B-49C3-B22E-86A09DFA805B}"/>
    <hyperlink ref="A403" r:id="rId423" tooltip="Link to Datastream Navigator metadata for US78442P1066; right-click for more" xr:uid="{F1C4E2A1-E691-47B3-8101-C5FF8F03EF26}"/>
    <hyperlink ref="A404" r:id="rId424" tooltip="Link to Datastream Navigator metadata for US7864291007; right-click for more" xr:uid="{990A32F7-F7FB-454F-935C-A6B08C1B50C6}"/>
    <hyperlink ref="A405" r:id="rId425" tooltip="Link to Datastream Navigator metadata for US7865142084; right-click for more" xr:uid="{78E2BEAC-06BC-4B69-87A9-A15234940EFB}"/>
    <hyperlink ref="A406" r:id="rId426" tooltip="Link to Datastream Navigator metadata for US7908491035; right-click for more" xr:uid="{68ACAE98-5C1E-4754-A5B0-BC00E1AADF2D}"/>
    <hyperlink ref="A407" r:id="rId427" tooltip="Link to Datastream Navigator metadata for US79466L3024; right-click for more" xr:uid="{C50ADDB1-F431-4B92-AB86-8513C74F0B00}"/>
    <hyperlink ref="A408" r:id="rId428" tooltip="Link to Datastream Navigator metadata for US80004C1018; right-click for more" xr:uid="{0D9192A9-ED8F-40EA-80A6-2F06AE8A4DF6}"/>
    <hyperlink ref="A409" r:id="rId429" tooltip="Link to Datastream Navigator metadata for US80589M1027; right-click for more" xr:uid="{85728751-3748-4A27-B9B3-BA500D766631}"/>
    <hyperlink ref="A410" r:id="rId430" tooltip="Link to Datastream Navigator metadata for US8066051017; right-click for more" xr:uid="{D847E989-403D-4A1C-88BD-DB86AA04A1F7}"/>
    <hyperlink ref="A411" r:id="rId431" tooltip="Link to Datastream Navigator metadata for US8085131055; right-click for more" xr:uid="{D0EC4DA6-9F92-448F-B76B-F7FD7F9FA5CF}"/>
    <hyperlink ref="A412" r:id="rId432" tooltip="Link to Datastream Navigator metadata for US81211K1007; right-click for more" xr:uid="{EFEDC45C-DE09-4683-8B8C-D505B4025B39}"/>
    <hyperlink ref="A413" r:id="rId433" tooltip="Link to Datastream Navigator metadata for US8168511090; right-click for more" xr:uid="{A924F93A-525F-4A1D-B6F4-F7D198729C44}"/>
    <hyperlink ref="A414" r:id="rId434" tooltip="Link to Datastream Navigator metadata for US8243481061; right-click for more" xr:uid="{3970FF56-0229-4D37-AF34-E99D0290E395}"/>
    <hyperlink ref="A415" r:id="rId435" tooltip="Link to Datastream Navigator metadata for US8265521018; right-click for more" xr:uid="{68419B69-7E76-4360-AD3F-FB984FA6A552}"/>
    <hyperlink ref="A416" r:id="rId436" tooltip="Link to Datastream Navigator metadata for US8288061091; right-click for more" xr:uid="{B1DDB109-3D53-4658-AD64-603C7A44B749}"/>
    <hyperlink ref="A417" r:id="rId437" tooltip="Link to Datastream Navigator metadata for US8326964058; right-click for more" xr:uid="{878933A5-63DE-4FB3-977C-7B8833F60801}"/>
    <hyperlink ref="A418" r:id="rId438" tooltip="Link to Datastream Navigator metadata for US8330341012; right-click for more" xr:uid="{075079AA-0F74-43FD-BE4E-C6CF4656D1F0}"/>
    <hyperlink ref="A419" r:id="rId439" tooltip="Link to Datastream Navigator metadata for US8425871071; right-click for more" xr:uid="{E4530D64-B5FC-4938-B4E4-90F8614C55E6}"/>
    <hyperlink ref="A420" r:id="rId440" tooltip="Link to Datastream Navigator metadata for US8447411088; right-click for more" xr:uid="{3D2EA33F-9E82-4AA5-8323-304FA107A696}"/>
    <hyperlink ref="A421" r:id="rId441" tooltip="Link to Datastream Navigator metadata for US8475601097; right-click for more" xr:uid="{8EACFF87-BFF7-401D-ABB3-1A4F63167C27}"/>
    <hyperlink ref="A422" r:id="rId442" tooltip="Link to Datastream Navigator metadata for US8520611000; right-click for more" xr:uid="{FC6F4570-FF7D-4F04-8C51-A2D0D7785449}"/>
    <hyperlink ref="A423" r:id="rId443" tooltip="Link to Datastream Navigator metadata for US8545021011; right-click for more" xr:uid="{A7E13E5B-E797-4CF5-9901-2346121A1F89}"/>
    <hyperlink ref="A424" r:id="rId444" tooltip="Link to Datastream Navigator metadata for US8550301027; right-click for more" xr:uid="{B93C7271-2309-4B98-B27C-C58FA32E2FE5}"/>
    <hyperlink ref="A425" r:id="rId445" tooltip="Link to Datastream Navigator metadata for US8552441094; right-click for more" xr:uid="{D6473077-754C-47AB-BB07-F026A5F267B5}"/>
    <hyperlink ref="A426" r:id="rId446" tooltip="Link to Datastream Navigator metadata for US85590A4013; right-click for more" xr:uid="{6DAC3C4B-CF34-41E1-8E62-760A7EA26824}"/>
    <hyperlink ref="A427" r:id="rId447" tooltip="Link to Datastream Navigator metadata for US8574771031; right-click for more" xr:uid="{2CCB2027-2F79-4BBD-A155-A51D0074434F}"/>
    <hyperlink ref="A428" r:id="rId448" tooltip="Link to Datastream Navigator metadata for US8589121081; right-click for more" xr:uid="{76EE57E5-0ED1-4BA6-A426-6771CAE95D04}"/>
    <hyperlink ref="A429" r:id="rId449" tooltip="Link to Datastream Navigator metadata for US8636671013; right-click for more" xr:uid="{7B716E65-1B81-402D-86ED-5F94D07FAB27}"/>
    <hyperlink ref="A430" r:id="rId450" tooltip="Link to Datastream Navigator metadata for US8668102036; right-click for more" xr:uid="{C4D7A04D-BBE0-4A76-BFC8-425248D4C4B7}"/>
    <hyperlink ref="A431" r:id="rId451" tooltip="Link to Datastream Navigator metadata for US86764P1093; right-click for more" xr:uid="{51748D3D-AB2B-40AD-986D-75AC096C6030}"/>
    <hyperlink ref="A432" r:id="rId452" tooltip="Link to Datastream Navigator metadata for US8679141031; right-click for more" xr:uid="{BA171658-465B-42C2-9BBB-A2E038E5A481}"/>
    <hyperlink ref="A433" r:id="rId453" tooltip="Link to Datastream Navigator metadata for US8685363017; right-click for more" xr:uid="{163AE470-88F3-4937-8134-6D4EE1068ED5}"/>
    <hyperlink ref="A434" r:id="rId454" tooltip="Link to Datastream Navigator metadata for US87161C5013; right-click for more" xr:uid="{A23C990D-63FA-4A05-81B0-EB7B070BDF49}"/>
    <hyperlink ref="A435" r:id="rId455" tooltip="Link to Datastream Navigator metadata for US8718291078; right-click for more" xr:uid="{3F8E768B-3103-4B03-BF13-FFD188D5D40C}"/>
    <hyperlink ref="A436" r:id="rId456" tooltip="Link to Datastream Navigator metadata for US8723751009; right-click for more" xr:uid="{D0C57B32-C465-4542-AA11-4F9C97895469}"/>
    <hyperlink ref="A437" r:id="rId457" tooltip="Link to Datastream Navigator metadata for US8725401090; right-click for more" xr:uid="{3EFFC8B1-ADA2-4780-949B-C23BC6626EA9}"/>
    <hyperlink ref="A438" r:id="rId458" tooltip="Link to Datastream Navigator metadata for US8760301072; right-click for more" xr:uid="{60923F72-3A0F-46C4-954F-50E22112030C}"/>
    <hyperlink ref="A439" r:id="rId459" tooltip="Link to Datastream Navigator metadata for US87612E1064; right-click for more" xr:uid="{28839558-AE3D-488E-B411-1F98E85E7A44}"/>
    <hyperlink ref="A440" r:id="rId460" tooltip="Link to Datastream Navigator metadata for US87901J1051; right-click for more" xr:uid="{FC1C2A20-5660-4938-AACF-D04E240D6DCB}"/>
    <hyperlink ref="A441" r:id="rId461" tooltip="Link to Datastream Navigator metadata for US8796641004; right-click for more" xr:uid="{5896BAC9-22A8-4B5C-8102-F7FF42D1A80C}"/>
    <hyperlink ref="A442" r:id="rId462" tooltip="Link to Datastream Navigator metadata for US88033G4073; right-click for more" xr:uid="{9F6B10C3-9215-4D2E-A702-7E41301E8F1A}"/>
    <hyperlink ref="A443" r:id="rId463" tooltip="Link to Datastream Navigator metadata for US8807701029; right-click for more" xr:uid="{DDD984F2-8E4A-406A-960A-3F1898057735}"/>
    <hyperlink ref="A444" r:id="rId464" tooltip="Link to Datastream Navigator metadata for US8825081040; right-click for more" xr:uid="{AEF1EF5C-2DF7-40B5-B6AC-E7759E493FA6}"/>
    <hyperlink ref="A445" r:id="rId465" tooltip="Link to Datastream Navigator metadata for US8832031012; right-click for more" xr:uid="{59B2DCC4-95E6-4A8E-9776-BE74773EC850}"/>
    <hyperlink ref="A446" r:id="rId466" tooltip="Link to Datastream Navigator metadata for US88337F1057; right-click for more" xr:uid="{F7283193-EC0A-4797-BEA0-26E3ACDDA20A}"/>
    <hyperlink ref="A447" r:id="rId467" tooltip="Link to Datastream Navigator metadata for US8835561023; right-click for more" xr:uid="{B0D75773-79E2-499C-B86F-555C66A88BB4}"/>
    <hyperlink ref="A448" r:id="rId468" tooltip="Link to Datastream Navigator metadata for US88579Y1010; right-click for more" xr:uid="{63EFBFF3-E0CE-454A-B438-162A63A7F459}"/>
    <hyperlink ref="A449" r:id="rId469" tooltip="Link to Datastream Navigator metadata for US8865471085; right-click for more" xr:uid="{A4F04125-72E9-4CC0-8FA4-BF7BED84AB0B}"/>
    <hyperlink ref="A450" r:id="rId470" tooltip="Link to Datastream Navigator metadata for US8873173038; right-click for more" xr:uid="{DD571123-8DE5-4A1B-BFC0-48F600C5AE52}"/>
    <hyperlink ref="A451" r:id="rId471" tooltip="Link to Datastream Navigator metadata for US8919061098; right-click for more" xr:uid="{3DD39B43-04AB-475F-AFC2-89483D26C2C7}"/>
    <hyperlink ref="A452" r:id="rId472" tooltip="Link to Datastream Navigator metadata for US8941641024; right-click for more" xr:uid="{ED473EB7-DD5C-4C57-980B-94E9CC25DDA5}"/>
    <hyperlink ref="A453" r:id="rId473" tooltip="Link to Datastream Navigator metadata for US89417E1091; right-click for more" xr:uid="{C1C51336-B4C6-4471-AB9A-4D3679558B70}"/>
    <hyperlink ref="A454" r:id="rId474" tooltip="Link to Datastream Navigator metadata for US89832Q1094; right-click for more" xr:uid="{6A9BFA6C-DBDA-4318-BA95-604D8CBC0923}"/>
    <hyperlink ref="A455" r:id="rId475" tooltip="Link to Datastream Navigator metadata for US90130A3095; right-click for more" xr:uid="{6CA5B523-CF07-4C16-9BAB-2B257ED410CF}"/>
    <hyperlink ref="A456" r:id="rId476" tooltip="Link to Datastream Navigator metadata for US9024941034; right-click for more" xr:uid="{10EE309E-6B87-469E-8A30-74C9B1E2A22D}"/>
    <hyperlink ref="A457" r:id="rId477" tooltip="Link to Datastream Navigator metadata for US9029111062; right-click for more" xr:uid="{9895BD82-36B8-4385-AFDD-8573C2FEDAFD}"/>
    <hyperlink ref="A458" r:id="rId478" tooltip="Link to Datastream Navigator metadata for US9029733048; right-click for more" xr:uid="{AC0FF46E-BBFB-4C15-8F44-33885B867DED}"/>
    <hyperlink ref="A459" r:id="rId479" tooltip="Link to Datastream Navigator metadata for US9078181081; right-click for more" xr:uid="{4972C79A-9DE6-41E6-8B8F-25D76F0ABC31}"/>
    <hyperlink ref="A460" r:id="rId480" tooltip="Link to Datastream Navigator metadata for US9092143067; right-click for more" xr:uid="{C1E2BAD2-773A-4A1E-9A58-DDA1505E685D}"/>
    <hyperlink ref="A461" r:id="rId481" tooltip="Link to Datastream Navigator metadata for US9113121068; right-click for more" xr:uid="{BF21096C-ACBC-4493-BF71-13980DB03983}"/>
    <hyperlink ref="A462" r:id="rId482" tooltip="Link to Datastream Navigator metadata for US9129091081; right-click for more" xr:uid="{08BFAFD5-47D6-4D5D-A941-15E25BA18829}"/>
    <hyperlink ref="A463" r:id="rId483" tooltip="Link to Datastream Navigator metadata for US91324P1021; right-click for more" xr:uid="{AE7713BA-7D31-48F0-A868-14FAE70642F7}"/>
    <hyperlink ref="A464" r:id="rId484" tooltip="Link to Datastream Navigator metadata for US91529Y1064; right-click for more" xr:uid="{45EB9589-EABA-4CC1-9E85-1E3528B2DDCE}"/>
    <hyperlink ref="A465" r:id="rId485" tooltip="Link to Datastream Navigator metadata for US9182041080; right-click for more" xr:uid="{17C85152-DECB-4EDC-944A-35B373D9F024}"/>
    <hyperlink ref="A466" r:id="rId486" tooltip="Link to Datastream Navigator metadata for US91913Y1001; right-click for more" xr:uid="{4C6A7494-4BE6-4C3B-8633-B809C4B1416F}"/>
    <hyperlink ref="A467" r:id="rId487" tooltip="Link to Datastream Navigator metadata for US92220P1057; right-click for more" xr:uid="{52742BF6-05E6-4E52-973E-FAB34D827227}"/>
    <hyperlink ref="A468" r:id="rId488" tooltip="Link to Datastream Navigator metadata for US92276F1003; right-click for more" xr:uid="{EF944502-55AB-4606-9166-7B6170C94C92}"/>
    <hyperlink ref="A469" r:id="rId489" tooltip="Link to Datastream Navigator metadata for US92343E1029; right-click for more" xr:uid="{97378A8A-BF08-441C-8889-7FE40613EA62}"/>
    <hyperlink ref="A470" r:id="rId490" tooltip="Link to Datastream Navigator metadata for US92343V1044; right-click for more" xr:uid="{3BBE5100-A77C-4210-8D7E-87C36D62A7FF}"/>
    <hyperlink ref="A471" r:id="rId491" tooltip="Link to Datastream Navigator metadata for US92553P2011; right-click for more" xr:uid="{B7CB09D0-D875-435F-B313-0E6F1BCE1FA5}"/>
    <hyperlink ref="A472" r:id="rId492" tooltip="Link to Datastream Navigator metadata for US9255501051; right-click for more" xr:uid="{55F2A551-AECF-4DB7-A926-50B4965BA0F3}"/>
    <hyperlink ref="A473" r:id="rId493" tooltip="Link to Datastream Navigator metadata for US92556H2067; right-click for more" xr:uid="{858B9749-28E4-4DA8-8573-BB054746C84E}"/>
    <hyperlink ref="A474" r:id="rId494" tooltip="Link to Datastream Navigator metadata for US92556V1061; right-click for more" xr:uid="{DDD41515-89B8-454B-BD7C-A1362797DDA5}"/>
    <hyperlink ref="A475" r:id="rId495" tooltip="Link to Datastream Navigator metadata for US92826C8394; right-click for more" xr:uid="{CABBA307-6309-444D-86B8-8A0188EA6B85}"/>
    <hyperlink ref="A476" r:id="rId496" tooltip="Link to Datastream Navigator metadata for US9290421091; right-click for more" xr:uid="{ECCE62FD-A6AC-4A37-9ECD-E8044BA37BB2}"/>
    <hyperlink ref="A477" r:id="rId497" tooltip="Link to Datastream Navigator metadata for US9291601097; right-click for more" xr:uid="{C43180DE-F5E6-4335-8A59-44C1FF76DFBD}"/>
    <hyperlink ref="A478" r:id="rId498" tooltip="Link to Datastream Navigator metadata for US92939U1060; right-click for more" xr:uid="{2BCA50A2-DC4C-4D45-A444-7E024D34C617}"/>
    <hyperlink ref="A479" r:id="rId499" tooltip="Link to Datastream Navigator metadata for US9299031024; right-click for more" xr:uid="{2B97AF38-B112-4F25-AD16-2D9F4E01DEF3}"/>
    <hyperlink ref="A480" r:id="rId500" tooltip="Link to Datastream Navigator metadata for US9311421039; right-click for more" xr:uid="{CFD42EF4-067A-45F1-B8C1-1D8D2BBD493E}"/>
    <hyperlink ref="A481" r:id="rId501" tooltip="Link to Datastream Navigator metadata for US9314271084; right-click for more" xr:uid="{B51D715F-C324-4AF5-AF9C-D2D866CC5BC7}"/>
    <hyperlink ref="A482" r:id="rId502" tooltip="Link to Datastream Navigator metadata for US9393221034; right-click for more" xr:uid="{27EA675B-6839-4CBA-936A-3086D5B689A2}"/>
    <hyperlink ref="A483" r:id="rId503" tooltip="Link to Datastream Navigator metadata for US94106L1098; right-click for more" xr:uid="{04983BAC-2508-47E7-A15F-B3D57F2DCF72}"/>
    <hyperlink ref="A484" r:id="rId504" tooltip="Link to Datastream Navigator metadata for US9418481035; right-click for more" xr:uid="{9C4C4FFF-B990-4D88-9D53-99D85F57C7D1}"/>
    <hyperlink ref="A485" r:id="rId505" tooltip="Link to Datastream Navigator metadata for US9497461015; right-click for more" xr:uid="{4D091FFE-1E11-462E-A012-C9E3C357DCDD}"/>
    <hyperlink ref="A486" r:id="rId506" tooltip="Link to Datastream Navigator metadata for US95040Q1040; right-click for more" xr:uid="{20D47B95-7C19-4C9D-BB9A-A4706966B3B8}"/>
    <hyperlink ref="A487" r:id="rId507" tooltip="Link to Datastream Navigator metadata for US9505901093; right-click for more" xr:uid="{05AA71B8-7241-4801-83A7-0A99DE53A6D7}"/>
    <hyperlink ref="A488" r:id="rId508" tooltip="Link to Datastream Navigator metadata for US9581021055; right-click for more" xr:uid="{3772D173-019B-4C3A-ACEC-3D7391FC9957}"/>
    <hyperlink ref="A489" r:id="rId509" tooltip="Link to Datastream Navigator metadata for US9598021098; right-click for more" xr:uid="{C39A671F-D336-484F-BAD8-5A35413C93F7}"/>
    <hyperlink ref="A490" r:id="rId510" tooltip="Link to Datastream Navigator metadata for US9621661043; right-click for more" xr:uid="{9E76B05C-3AEE-4398-AF25-9922C264E1A5}"/>
    <hyperlink ref="A491" r:id="rId511" tooltip="Link to Datastream Navigator metadata for US9633201069; right-click for more" xr:uid="{BCCD9E2D-9932-48DF-98A5-16D3D0D7A61D}"/>
    <hyperlink ref="A492" r:id="rId512" tooltip="Link to Datastream Navigator metadata for US9668371068; right-click for more" xr:uid="{977FF60B-AA01-412A-9299-878F591F41BE}"/>
    <hyperlink ref="A493" r:id="rId513" tooltip="Link to Datastream Navigator metadata for US9694571004; right-click for more" xr:uid="{9A69CB43-3743-4059-8271-6D00A5EDA7D9}"/>
    <hyperlink ref="A494" r:id="rId514" tooltip="Link to Datastream Navigator metadata for US9825261053; right-click for more" xr:uid="{84329F7C-DEFE-4537-A08A-66B7472F2CA0}"/>
    <hyperlink ref="A495" r:id="rId515" tooltip="Link to Datastream Navigator metadata for US9830241009; right-click for more" xr:uid="{01A0698F-A5C6-416F-B415-917177DD5DF4}"/>
    <hyperlink ref="A496" r:id="rId516" tooltip="Link to Datastream Navigator metadata for US9831341071; right-click for more" xr:uid="{E4B3F791-0694-4933-854B-AFDF0B828C41}"/>
    <hyperlink ref="A497" r:id="rId517" tooltip="Link to Datastream Navigator metadata for US98389B1008; right-click for more" xr:uid="{94238781-3D42-40F8-B515-9FC389596FC0}"/>
    <hyperlink ref="A498" r:id="rId518" tooltip="Link to Datastream Navigator metadata for US9839191015; right-click for more" xr:uid="{685566BF-2E92-436B-9F9C-1EDEB00D9B93}"/>
    <hyperlink ref="A499" r:id="rId519" tooltip="Link to Datastream Navigator metadata for US98421M1062; right-click for more" xr:uid="{CEA9B46D-6AD3-4494-B0B8-A7727BA6208C}"/>
    <hyperlink ref="A500" r:id="rId520" tooltip="Link to Datastream Navigator metadata for US9884981013; right-click for more" xr:uid="{34F2D4C3-E556-4A89-ABB5-74362E0F5570}"/>
    <hyperlink ref="A501" r:id="rId521" tooltip="Link to Datastream Navigator metadata for US98956P1021; right-click for more" xr:uid="{5578409F-FBCC-4192-9084-33A14282039B}"/>
    <hyperlink ref="A502" r:id="rId522" tooltip="Link to Datastream Navigator metadata for US9897011071; right-click for more" xr:uid="{F80A6245-F66B-4106-A21C-7F0BF1CAC7DE}"/>
  </hyperlinks>
  <pageMargins left="0.7" right="0.7" top="0.75" bottom="0.75" header="0.3" footer="0.3"/>
  <pageSetup orientation="portrait" r:id="rId523"/>
  <legacyDrawing r:id="rId52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48FEB-905E-44FD-8A9D-BB7701BF3596}">
  <sheetPr codeName="Sheet4"/>
  <dimension ref="A1:AK502"/>
  <sheetViews>
    <sheetView topLeftCell="I1" zoomScale="82" workbookViewId="0">
      <selection activeCell="AK1" sqref="AK1:AK1048576"/>
    </sheetView>
  </sheetViews>
  <sheetFormatPr defaultRowHeight="14.5"/>
  <cols>
    <col min="2" max="2" width="10.7265625" bestFit="1" customWidth="1"/>
    <col min="3" max="3" width="10.08984375" bestFit="1" customWidth="1"/>
    <col min="4" max="6" width="8.81640625" bestFit="1" customWidth="1"/>
    <col min="7" max="7" width="9.08984375" bestFit="1" customWidth="1"/>
    <col min="8" max="22" width="8.81640625" bestFit="1" customWidth="1"/>
    <col min="23" max="24" width="10.08984375" bestFit="1" customWidth="1"/>
    <col min="25" max="25" width="8.81640625" bestFit="1" customWidth="1"/>
    <col min="26" max="26" width="10.08984375" bestFit="1" customWidth="1"/>
    <col min="27" max="30" width="8.81640625" bestFit="1" customWidth="1"/>
  </cols>
  <sheetData>
    <row r="1" spans="1:37">
      <c r="A1" t="str">
        <f>_xll.Thomson.Reuters.AFOSpreadsheetFormulas.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2010-01-01","","","RowHeader=true;ColHeader=true;Heading=true;SeriesMetaDataLink=true;DataTypeDefLink=true;DispSeriesDescription=true;DispDatatypeDescription=false;AutoRefresh=false")</f>
        <v>Date</v>
      </c>
      <c r="B1" s="1">
        <v>40179</v>
      </c>
    </row>
    <row r="2" spans="1:37">
      <c r="A2" t="s">
        <v>661</v>
      </c>
      <c r="B2" s="2" t="s">
        <v>662</v>
      </c>
      <c r="C2" s="2" t="s">
        <v>663</v>
      </c>
      <c r="D2" s="2" t="s">
        <v>664</v>
      </c>
      <c r="E2" s="2" t="s">
        <v>665</v>
      </c>
      <c r="F2" s="2" t="s">
        <v>666</v>
      </c>
      <c r="G2" s="2" t="s">
        <v>667</v>
      </c>
      <c r="H2" s="2" t="s">
        <v>668</v>
      </c>
      <c r="I2" s="2" t="s">
        <v>669</v>
      </c>
      <c r="J2" s="2" t="s">
        <v>670</v>
      </c>
      <c r="K2" s="2" t="s">
        <v>671</v>
      </c>
      <c r="L2" s="2" t="s">
        <v>672</v>
      </c>
      <c r="M2" s="2" t="s">
        <v>673</v>
      </c>
      <c r="N2" s="2" t="s">
        <v>674</v>
      </c>
      <c r="O2" s="2" t="s">
        <v>675</v>
      </c>
      <c r="P2" s="2" t="s">
        <v>676</v>
      </c>
      <c r="Q2" s="2" t="s">
        <v>677</v>
      </c>
      <c r="R2" s="2" t="s">
        <v>678</v>
      </c>
      <c r="S2" s="2" t="s">
        <v>679</v>
      </c>
      <c r="T2" s="2" t="s">
        <v>680</v>
      </c>
      <c r="U2" s="2" t="s">
        <v>681</v>
      </c>
      <c r="V2" s="2" t="s">
        <v>703</v>
      </c>
      <c r="W2" s="2" t="s">
        <v>704</v>
      </c>
      <c r="X2" t="s">
        <v>1198</v>
      </c>
      <c r="Y2" t="s">
        <v>1201</v>
      </c>
      <c r="Z2" s="3" t="s">
        <v>924</v>
      </c>
      <c r="AA2" s="4" t="s">
        <v>1205</v>
      </c>
      <c r="AB2" s="12" t="s">
        <v>23</v>
      </c>
      <c r="AC2" s="6" t="s">
        <v>59</v>
      </c>
      <c r="AD2" s="10" t="s">
        <v>1203</v>
      </c>
      <c r="AE2" t="s">
        <v>1204</v>
      </c>
      <c r="AF2" t="s">
        <v>1736</v>
      </c>
      <c r="AG2" t="s">
        <v>1737</v>
      </c>
      <c r="AH2" t="s">
        <v>1738</v>
      </c>
      <c r="AI2" t="s">
        <v>1739</v>
      </c>
      <c r="AJ2" t="s">
        <v>1740</v>
      </c>
      <c r="AK2" t="s">
        <v>1741</v>
      </c>
    </row>
    <row r="3" spans="1:37">
      <c r="A3" s="2" t="s">
        <v>0</v>
      </c>
      <c r="B3" s="5" t="s">
        <v>23</v>
      </c>
      <c r="C3" s="5">
        <v>6882000</v>
      </c>
      <c r="D3" t="e">
        <v>#N/A</v>
      </c>
      <c r="E3" t="e">
        <v>#N/A</v>
      </c>
      <c r="F3" t="s">
        <v>706</v>
      </c>
      <c r="G3">
        <v>5586000</v>
      </c>
      <c r="H3" s="4" t="s">
        <v>117</v>
      </c>
      <c r="I3" s="4">
        <v>5010000</v>
      </c>
      <c r="J3" t="s">
        <v>37</v>
      </c>
      <c r="K3">
        <v>4321000</v>
      </c>
      <c r="L3" t="s">
        <v>30</v>
      </c>
      <c r="M3">
        <v>5368000</v>
      </c>
      <c r="N3" t="s">
        <v>707</v>
      </c>
      <c r="O3">
        <v>280000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>
        <v>20.100000000000001</v>
      </c>
      <c r="W3">
        <v>27447000</v>
      </c>
      <c r="X3">
        <f>SUMIF(B3:U3,"&lt;&gt;#n/a")</f>
        <v>27447000</v>
      </c>
      <c r="Y3">
        <f>W3-X3</f>
        <v>0</v>
      </c>
      <c r="Z3" cm="1">
        <f t="array" aca="1" ref="Z3" ca="1">SumCellsByColor($B3:$U3,Z$2)</f>
        <v>0</v>
      </c>
      <c r="AA3" cm="1">
        <f t="array" aca="1" ref="AA3" ca="1">SumCellsByColor($B3:$U3,AA$2)</f>
        <v>5010000</v>
      </c>
      <c r="AB3" cm="1">
        <f t="array" aca="1" ref="AB3" ca="1">SumCellsByColor($B3:$U3,AB$2)</f>
        <v>6882000</v>
      </c>
      <c r="AC3" cm="1">
        <f t="array" aca="1" ref="AC3" ca="1">SumCellsByColor($B3:$U3,AC$2)</f>
        <v>0</v>
      </c>
      <c r="AD3" cm="1">
        <f t="array" aca="1" ref="AD3" ca="1">IFERROR(SumCellsByColor($B3:$U3,AD$2), 0)</f>
        <v>0</v>
      </c>
      <c r="AE3" t="e" cm="1">
        <f t="array" aca="1" ref="AE3" ca="1">SumCellsByColor($B3:$U3,AE$2)</f>
        <v>#VALUE!</v>
      </c>
      <c r="AF3">
        <f ca="1">(AB3+AD3)/X3</f>
        <v>0.25073778555033338</v>
      </c>
      <c r="AG3">
        <f ca="1">Z3/X3</f>
        <v>0</v>
      </c>
      <c r="AH3">
        <f ca="1">IF(SUM(AB3:AD3)&gt;0,SUM(AB3:AD3)/X3, IF(AI3=1,0,"#N/A"))</f>
        <v>0.25073778555033338</v>
      </c>
      <c r="AI3">
        <f ca="1">SUM(Z3:AA3)/X3</f>
        <v>0.18253361023062631</v>
      </c>
      <c r="AJ3">
        <f ca="1">IF(AH3="#N/A",1,0)</f>
        <v>0</v>
      </c>
      <c r="AK3">
        <f>IF(X3=0,1,0)</f>
        <v>0</v>
      </c>
    </row>
    <row r="4" spans="1:37">
      <c r="A4" s="2" t="s">
        <v>4</v>
      </c>
      <c r="B4" s="3" t="s">
        <v>636</v>
      </c>
      <c r="C4" s="3">
        <v>1680800</v>
      </c>
      <c r="D4" t="e">
        <v>#N/A</v>
      </c>
      <c r="E4" t="e">
        <v>#N/A</v>
      </c>
      <c r="F4" s="10" t="s">
        <v>708</v>
      </c>
      <c r="G4" s="10">
        <v>1305800</v>
      </c>
      <c r="H4" t="s">
        <v>36</v>
      </c>
      <c r="I4">
        <v>370700</v>
      </c>
      <c r="J4" t="s">
        <v>58</v>
      </c>
      <c r="K4">
        <v>86100</v>
      </c>
      <c r="L4" s="5" t="s">
        <v>23</v>
      </c>
      <c r="M4" s="5">
        <v>44300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>
        <v>19.95</v>
      </c>
      <c r="W4">
        <v>3487700</v>
      </c>
      <c r="X4">
        <f t="shared" ref="X4:X67" si="0">SUMIF(B4:U4,"&lt;&gt;#n/a")</f>
        <v>3487700</v>
      </c>
      <c r="Y4">
        <f t="shared" ref="Y4:Y67" si="1">W4-X4</f>
        <v>0</v>
      </c>
      <c r="Z4" cm="1">
        <f t="array" aca="1" ref="Z4" ca="1">SumCellsByColor($B4:$U4,Z$2)</f>
        <v>1680800</v>
      </c>
      <c r="AA4" cm="1">
        <f t="array" aca="1" ref="AA4" ca="1">SumCellsByColor($B4:$U4,AA$2)</f>
        <v>0</v>
      </c>
      <c r="AB4" cm="1">
        <f t="array" aca="1" ref="AB4" ca="1">SumCellsByColor($B4:$U4,AB$2)</f>
        <v>44300</v>
      </c>
      <c r="AC4" cm="1">
        <f t="array" aca="1" ref="AC4" ca="1">SumCellsByColor($B4:$U4,AC$2)</f>
        <v>0</v>
      </c>
      <c r="AD4" cm="1">
        <f t="array" aca="1" ref="AD4" ca="1">IFERROR(SumCellsByColor($B4:$U4,AD$2), 0)</f>
        <v>1305800</v>
      </c>
      <c r="AE4" t="e" cm="1">
        <f t="array" aca="1" ref="AE4" ca="1">SumCellsByColor($B4:$U4,AE$2)</f>
        <v>#VALUE!</v>
      </c>
      <c r="AF4">
        <f t="shared" ref="AF4:AF67" ca="1" si="2">(AB4+AD4)/X4</f>
        <v>0.3871032485592224</v>
      </c>
      <c r="AG4">
        <f t="shared" ref="AG4:AG67" ca="1" si="3">Z4/X4</f>
        <v>0.48192218367405454</v>
      </c>
      <c r="AH4">
        <f t="shared" ref="AH4:AH67" ca="1" si="4">IF(SUM(AB4:AD4)&gt;0,SUM(AB4:AD4)/X4, IF(AI4=1,0,"#N/A"))</f>
        <v>0.3871032485592224</v>
      </c>
      <c r="AI4">
        <f t="shared" ref="AI4:AI67" ca="1" si="5">IF(SUM(Z4:AA4)&gt;0,SUM(Z4:AA4)/X4,"")</f>
        <v>0.48192218367405454</v>
      </c>
      <c r="AJ4">
        <f t="shared" ref="AJ4:AJ67" ca="1" si="6">IF(AH4="#N/A",1,0)</f>
        <v>0</v>
      </c>
      <c r="AK4">
        <f t="shared" ref="AK4:AK67" si="7">IF(X4=0,1,0)</f>
        <v>0</v>
      </c>
    </row>
    <row r="5" spans="1:37">
      <c r="A5" s="2" t="s">
        <v>6</v>
      </c>
      <c r="B5" s="3" t="s">
        <v>636</v>
      </c>
      <c r="C5" s="3">
        <v>2633055</v>
      </c>
      <c r="D5" t="e">
        <v>#N/A</v>
      </c>
      <c r="E5" t="e">
        <v>#N/A</v>
      </c>
      <c r="F5" t="s">
        <v>7</v>
      </c>
      <c r="G5">
        <v>1574837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>
        <v>31.36</v>
      </c>
      <c r="W5">
        <v>4174635</v>
      </c>
      <c r="X5">
        <f t="shared" si="0"/>
        <v>4207892</v>
      </c>
      <c r="Y5">
        <f t="shared" si="1"/>
        <v>-33257</v>
      </c>
      <c r="Z5" cm="1">
        <f t="array" aca="1" ref="Z5" ca="1">SumCellsByColor($B5:$U5,Z$2)</f>
        <v>2633055</v>
      </c>
      <c r="AA5" cm="1">
        <f t="array" aca="1" ref="AA5" ca="1">SumCellsByColor($B5:$U5,AA$2)</f>
        <v>0</v>
      </c>
      <c r="AB5" cm="1">
        <f t="array" aca="1" ref="AB5" ca="1">SumCellsByColor($B5:$U5,AB$2)</f>
        <v>0</v>
      </c>
      <c r="AC5" cm="1">
        <f t="array" aca="1" ref="AC5" ca="1">SumCellsByColor($B5:$U5,AC$2)</f>
        <v>0</v>
      </c>
      <c r="AD5" cm="1">
        <f t="array" aca="1" ref="AD5" ca="1">IFERROR(SumCellsByColor($B5:$U5,AD$2), 0)</f>
        <v>0</v>
      </c>
      <c r="AE5" t="e" cm="1">
        <f t="array" aca="1" ref="AE5" ca="1">SumCellsByColor($B5:$U5,AE$2)</f>
        <v>#VALUE!</v>
      </c>
      <c r="AF5">
        <f t="shared" ca="1" si="2"/>
        <v>0</v>
      </c>
      <c r="AG5">
        <f t="shared" ca="1" si="3"/>
        <v>0.62574205801859939</v>
      </c>
      <c r="AH5" t="str">
        <f t="shared" ca="1" si="4"/>
        <v>#N/A</v>
      </c>
      <c r="AI5">
        <f t="shared" ca="1" si="5"/>
        <v>0.62574205801859939</v>
      </c>
      <c r="AJ5">
        <f t="shared" ca="1" si="6"/>
        <v>1</v>
      </c>
      <c r="AK5">
        <f t="shared" si="7"/>
        <v>0</v>
      </c>
    </row>
    <row r="6" spans="1:37">
      <c r="A6" s="2" t="s">
        <v>8</v>
      </c>
      <c r="B6" s="3" t="s">
        <v>636</v>
      </c>
      <c r="C6" s="3">
        <v>2143240</v>
      </c>
      <c r="D6" t="e">
        <v>#N/A</v>
      </c>
      <c r="E6" t="e">
        <v>#N/A</v>
      </c>
      <c r="F6" s="6" t="s">
        <v>9</v>
      </c>
      <c r="G6" s="6">
        <v>2597876</v>
      </c>
      <c r="H6" t="s">
        <v>10</v>
      </c>
      <c r="I6">
        <v>640547</v>
      </c>
      <c r="J6" t="e">
        <v>#N/A</v>
      </c>
      <c r="K6" t="e">
        <v>#N/A</v>
      </c>
      <c r="L6" t="e">
        <v>#N/A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>
        <v>9.08</v>
      </c>
      <c r="W6">
        <v>6552613</v>
      </c>
      <c r="X6">
        <f t="shared" si="0"/>
        <v>5381663</v>
      </c>
      <c r="Y6">
        <f t="shared" si="1"/>
        <v>1170950</v>
      </c>
      <c r="Z6" cm="1">
        <f t="array" aca="1" ref="Z6" ca="1">SumCellsByColor($B6:$U6,Z$2)</f>
        <v>2143240</v>
      </c>
      <c r="AA6" cm="1">
        <f t="array" aca="1" ref="AA6" ca="1">SumCellsByColor($B6:$U6,AA$2)</f>
        <v>0</v>
      </c>
      <c r="AB6" cm="1">
        <f t="array" aca="1" ref="AB6" ca="1">SumCellsByColor($B6:$U6,AB$2)</f>
        <v>0</v>
      </c>
      <c r="AC6" cm="1">
        <f t="array" aca="1" ref="AC6" ca="1">SumCellsByColor($B6:$U6,AC$2)</f>
        <v>2597876</v>
      </c>
      <c r="AD6" cm="1">
        <f t="array" aca="1" ref="AD6" ca="1">IFERROR(SumCellsByColor($B6:$U6,AD$2), 0)</f>
        <v>0</v>
      </c>
      <c r="AE6" t="e" cm="1">
        <f t="array" aca="1" ref="AE6" ca="1">SumCellsByColor($B6:$U6,AE$2)</f>
        <v>#VALUE!</v>
      </c>
      <c r="AF6">
        <f t="shared" ca="1" si="2"/>
        <v>0</v>
      </c>
      <c r="AG6">
        <f t="shared" ca="1" si="3"/>
        <v>0.39824864544658406</v>
      </c>
      <c r="AH6">
        <f t="shared" ca="1" si="4"/>
        <v>0.48272736512858572</v>
      </c>
      <c r="AI6">
        <f t="shared" ca="1" si="5"/>
        <v>0.39824864544658406</v>
      </c>
      <c r="AJ6">
        <f t="shared" ca="1" si="6"/>
        <v>0</v>
      </c>
      <c r="AK6">
        <f t="shared" si="7"/>
        <v>0</v>
      </c>
    </row>
    <row r="7" spans="1:37">
      <c r="A7" s="2" t="s">
        <v>11</v>
      </c>
      <c r="B7" s="4" t="s">
        <v>117</v>
      </c>
      <c r="C7" s="4">
        <v>8237400</v>
      </c>
      <c r="D7" t="e">
        <v>#N/A</v>
      </c>
      <c r="E7" t="e">
        <v>#N/A</v>
      </c>
      <c r="F7" s="5" t="s">
        <v>23</v>
      </c>
      <c r="G7" s="5">
        <v>2700800</v>
      </c>
      <c r="H7" t="s">
        <v>41</v>
      </c>
      <c r="I7">
        <v>1755500</v>
      </c>
      <c r="J7" t="s">
        <v>37</v>
      </c>
      <c r="K7">
        <v>810300</v>
      </c>
      <c r="L7" t="e">
        <v>#N/A</v>
      </c>
      <c r="M7" t="e">
        <v>#N/A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>
        <v>22.07</v>
      </c>
      <c r="W7">
        <v>16065000</v>
      </c>
      <c r="X7">
        <f t="shared" si="0"/>
        <v>13504000</v>
      </c>
      <c r="Y7">
        <f t="shared" si="1"/>
        <v>2561000</v>
      </c>
      <c r="Z7" cm="1">
        <f t="array" aca="1" ref="Z7" ca="1">SumCellsByColor($B7:$U7,Z$2)</f>
        <v>0</v>
      </c>
      <c r="AA7" cm="1">
        <f t="array" aca="1" ref="AA7" ca="1">SumCellsByColor($B7:$U7,AA$2)</f>
        <v>8237400</v>
      </c>
      <c r="AB7" cm="1">
        <f t="array" aca="1" ref="AB7" ca="1">SumCellsByColor($B7:$U7,AB$2)</f>
        <v>2700800</v>
      </c>
      <c r="AC7" cm="1">
        <f t="array" aca="1" ref="AC7" ca="1">SumCellsByColor($B7:$U7,AC$2)</f>
        <v>0</v>
      </c>
      <c r="AD7" cm="1">
        <f t="array" aca="1" ref="AD7" ca="1">IFERROR(SumCellsByColor($B7:$U7,AD$2), 0)</f>
        <v>0</v>
      </c>
      <c r="AE7" t="e" cm="1">
        <f t="array" aca="1" ref="AE7" ca="1">SumCellsByColor($B7:$U7,AE$2)</f>
        <v>#VALUE!</v>
      </c>
      <c r="AF7">
        <f t="shared" ca="1" si="2"/>
        <v>0.2</v>
      </c>
      <c r="AG7">
        <f t="shared" ca="1" si="3"/>
        <v>0</v>
      </c>
      <c r="AH7">
        <f t="shared" ca="1" si="4"/>
        <v>0.2</v>
      </c>
      <c r="AI7">
        <f t="shared" ca="1" si="5"/>
        <v>0.60999703791469195</v>
      </c>
      <c r="AJ7">
        <f t="shared" ca="1" si="6"/>
        <v>0</v>
      </c>
      <c r="AK7">
        <f t="shared" si="7"/>
        <v>0</v>
      </c>
    </row>
    <row r="8" spans="1:37">
      <c r="A8" s="2" t="s">
        <v>12</v>
      </c>
      <c r="B8" s="3" t="s">
        <v>636</v>
      </c>
      <c r="C8" s="3">
        <v>2117000</v>
      </c>
      <c r="D8" t="e">
        <v>#N/A</v>
      </c>
      <c r="E8" t="e">
        <v>#N/A</v>
      </c>
      <c r="F8" t="s">
        <v>123</v>
      </c>
      <c r="G8">
        <v>1288000</v>
      </c>
      <c r="H8" t="s">
        <v>17</v>
      </c>
      <c r="I8">
        <v>1183000</v>
      </c>
      <c r="J8" s="10" t="s">
        <v>33</v>
      </c>
      <c r="K8" s="10">
        <v>828000</v>
      </c>
      <c r="L8" t="s">
        <v>26</v>
      </c>
      <c r="M8">
        <v>0</v>
      </c>
      <c r="N8" t="s">
        <v>514</v>
      </c>
      <c r="O8">
        <v>0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>
        <v>35.619999999999997</v>
      </c>
      <c r="W8">
        <v>9576000</v>
      </c>
      <c r="X8">
        <f t="shared" si="0"/>
        <v>5416000</v>
      </c>
      <c r="Y8">
        <f t="shared" si="1"/>
        <v>4160000</v>
      </c>
      <c r="Z8" cm="1">
        <f t="array" aca="1" ref="Z8" ca="1">SumCellsByColor($B8:$U8,Z$2)</f>
        <v>2117000</v>
      </c>
      <c r="AA8" cm="1">
        <f t="array" aca="1" ref="AA8" ca="1">SumCellsByColor($B8:$U8,AA$2)</f>
        <v>0</v>
      </c>
      <c r="AB8" cm="1">
        <f t="array" aca="1" ref="AB8" ca="1">SumCellsByColor($B8:$U8,AB$2)</f>
        <v>0</v>
      </c>
      <c r="AC8" cm="1">
        <f t="array" aca="1" ref="AC8" ca="1">SumCellsByColor($B8:$U8,AC$2)</f>
        <v>0</v>
      </c>
      <c r="AD8" cm="1">
        <f t="array" aca="1" ref="AD8" ca="1">IFERROR(SumCellsByColor($B8:$U8,AD$2), 0)</f>
        <v>828000</v>
      </c>
      <c r="AE8" t="e" cm="1">
        <f t="array" aca="1" ref="AE8" ca="1">SumCellsByColor($B8:$U8,AE$2)</f>
        <v>#VALUE!</v>
      </c>
      <c r="AF8">
        <f t="shared" ca="1" si="2"/>
        <v>0.15288035450516987</v>
      </c>
      <c r="AG8">
        <f t="shared" ca="1" si="3"/>
        <v>0.39087887740029542</v>
      </c>
      <c r="AH8">
        <f t="shared" ca="1" si="4"/>
        <v>0.15288035450516987</v>
      </c>
      <c r="AI8">
        <f t="shared" ca="1" si="5"/>
        <v>0.39087887740029542</v>
      </c>
      <c r="AJ8">
        <f t="shared" ca="1" si="6"/>
        <v>0</v>
      </c>
      <c r="AK8">
        <f t="shared" si="7"/>
        <v>0</v>
      </c>
    </row>
    <row r="9" spans="1:37">
      <c r="A9" s="2" t="s">
        <v>20</v>
      </c>
      <c r="B9" s="3" t="s">
        <v>636</v>
      </c>
      <c r="C9" s="3">
        <v>3294000</v>
      </c>
      <c r="D9" t="e">
        <v>#N/A</v>
      </c>
      <c r="E9" t="e">
        <v>#N/A</v>
      </c>
      <c r="F9" s="6" t="s">
        <v>802</v>
      </c>
      <c r="G9" s="6">
        <v>4209000</v>
      </c>
      <c r="H9" t="s">
        <v>41</v>
      </c>
      <c r="I9">
        <v>4067000</v>
      </c>
      <c r="J9" t="s">
        <v>239</v>
      </c>
      <c r="K9">
        <v>500000</v>
      </c>
      <c r="L9" t="s">
        <v>7</v>
      </c>
      <c r="M9">
        <v>0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>
        <v>13.16</v>
      </c>
      <c r="W9">
        <v>12070000</v>
      </c>
      <c r="X9">
        <f t="shared" si="0"/>
        <v>12070000</v>
      </c>
      <c r="Y9">
        <f t="shared" si="1"/>
        <v>0</v>
      </c>
      <c r="Z9" cm="1">
        <f t="array" aca="1" ref="Z9" ca="1">SumCellsByColor($B9:$U9,Z$2)</f>
        <v>3294000</v>
      </c>
      <c r="AA9" cm="1">
        <f t="array" aca="1" ref="AA9" ca="1">SumCellsByColor($B9:$U9,AA$2)</f>
        <v>0</v>
      </c>
      <c r="AB9" cm="1">
        <f t="array" aca="1" ref="AB9" ca="1">SumCellsByColor($B9:$U9,AB$2)</f>
        <v>0</v>
      </c>
      <c r="AC9" cm="1">
        <f t="array" aca="1" ref="AC9" ca="1">SumCellsByColor($B9:$U9,AC$2)</f>
        <v>4209000</v>
      </c>
      <c r="AD9" cm="1">
        <f t="array" aca="1" ref="AD9" ca="1">IFERROR(SumCellsByColor($B9:$U9,AD$2), 0)</f>
        <v>0</v>
      </c>
      <c r="AE9" t="e" cm="1">
        <f t="array" aca="1" ref="AE9" ca="1">SumCellsByColor($B9:$U9,AE$2)</f>
        <v>#VALUE!</v>
      </c>
      <c r="AF9">
        <f t="shared" ca="1" si="2"/>
        <v>0</v>
      </c>
      <c r="AG9">
        <f t="shared" ca="1" si="3"/>
        <v>0.27290803645401823</v>
      </c>
      <c r="AH9">
        <f t="shared" ca="1" si="4"/>
        <v>0.34871582435791215</v>
      </c>
      <c r="AI9">
        <f t="shared" ca="1" si="5"/>
        <v>0.27290803645401823</v>
      </c>
      <c r="AJ9">
        <f t="shared" ca="1" si="6"/>
        <v>0</v>
      </c>
      <c r="AK9">
        <f t="shared" si="7"/>
        <v>0</v>
      </c>
    </row>
    <row r="10" spans="1:37">
      <c r="A10" s="2" t="s">
        <v>21</v>
      </c>
      <c r="B10" s="3" t="s">
        <v>636</v>
      </c>
      <c r="C10" s="3">
        <v>1007446</v>
      </c>
      <c r="D10" t="s">
        <v>18</v>
      </c>
      <c r="E10">
        <v>67792</v>
      </c>
      <c r="F10" t="s">
        <v>803</v>
      </c>
      <c r="G10">
        <v>207131</v>
      </c>
      <c r="H10" t="s">
        <v>19</v>
      </c>
      <c r="I10">
        <v>112488</v>
      </c>
      <c r="J10" t="s">
        <v>36</v>
      </c>
      <c r="K10">
        <v>79494</v>
      </c>
      <c r="L10" t="s">
        <v>28</v>
      </c>
      <c r="M10">
        <v>78819</v>
      </c>
      <c r="N10" t="s">
        <v>97</v>
      </c>
      <c r="O10">
        <v>71811</v>
      </c>
      <c r="P10" t="s">
        <v>14</v>
      </c>
      <c r="Q10">
        <v>68543</v>
      </c>
      <c r="R10" s="10" t="s">
        <v>33</v>
      </c>
      <c r="S10" s="10">
        <v>67340</v>
      </c>
      <c r="T10" t="s">
        <v>13</v>
      </c>
      <c r="U10">
        <v>58343</v>
      </c>
      <c r="V10">
        <v>29.15</v>
      </c>
      <c r="W10">
        <v>1819207</v>
      </c>
      <c r="X10">
        <f t="shared" si="0"/>
        <v>1819207</v>
      </c>
      <c r="Y10">
        <f t="shared" si="1"/>
        <v>0</v>
      </c>
      <c r="Z10" cm="1">
        <f t="array" aca="1" ref="Z10" ca="1">SumCellsByColor($B10:$U10,Z$2)</f>
        <v>1007446</v>
      </c>
      <c r="AA10" cm="1">
        <f t="array" aca="1" ref="AA10" ca="1">SumCellsByColor($B10:$U10,AA$2)</f>
        <v>0</v>
      </c>
      <c r="AB10" cm="1">
        <f t="array" aca="1" ref="AB10" ca="1">SumCellsByColor($B10:$U10,AB$2)</f>
        <v>0</v>
      </c>
      <c r="AC10" cm="1">
        <f t="array" aca="1" ref="AC10" ca="1">SumCellsByColor($B10:$U10,AC$2)</f>
        <v>0</v>
      </c>
      <c r="AD10" cm="1">
        <f t="array" aca="1" ref="AD10" ca="1">IFERROR(SumCellsByColor($B10:$U10,AD$2), 0)</f>
        <v>67340</v>
      </c>
      <c r="AE10" cm="1">
        <f t="array" aca="1" ref="AE10" ca="1">SumCellsByColor($B10:$U10,AE$2)</f>
        <v>744421</v>
      </c>
      <c r="AF10">
        <f t="shared" ca="1" si="2"/>
        <v>3.7016128455970104E-2</v>
      </c>
      <c r="AG10">
        <f t="shared" ca="1" si="3"/>
        <v>0.55378304942758028</v>
      </c>
      <c r="AH10">
        <f t="shared" ca="1" si="4"/>
        <v>3.7016128455970104E-2</v>
      </c>
      <c r="AI10">
        <f t="shared" ca="1" si="5"/>
        <v>0.55378304942758028</v>
      </c>
      <c r="AJ10">
        <f t="shared" ca="1" si="6"/>
        <v>0</v>
      </c>
      <c r="AK10">
        <f t="shared" si="7"/>
        <v>0</v>
      </c>
    </row>
    <row r="11" spans="1:37">
      <c r="A11" s="2" t="s">
        <v>22</v>
      </c>
      <c r="B11" s="10" t="s">
        <v>804</v>
      </c>
      <c r="C11" s="10">
        <v>2552000</v>
      </c>
      <c r="D11" t="e">
        <v>#N/A</v>
      </c>
      <c r="E11" t="e">
        <v>#N/A</v>
      </c>
      <c r="F11" s="10" t="s">
        <v>242</v>
      </c>
      <c r="G11" s="10">
        <v>2082000</v>
      </c>
      <c r="H11" s="10" t="s">
        <v>805</v>
      </c>
      <c r="I11" s="10">
        <v>1208000</v>
      </c>
      <c r="J11" s="10" t="s">
        <v>29</v>
      </c>
      <c r="K11" s="10">
        <v>671000</v>
      </c>
      <c r="L11" t="s">
        <v>19</v>
      </c>
      <c r="M11">
        <v>134000</v>
      </c>
      <c r="N11" s="10" t="s">
        <v>748</v>
      </c>
      <c r="O11" s="10">
        <v>67000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>
        <v>11.97</v>
      </c>
      <c r="W11">
        <v>6714000</v>
      </c>
      <c r="X11">
        <f t="shared" si="0"/>
        <v>6714000</v>
      </c>
      <c r="Y11">
        <f t="shared" si="1"/>
        <v>0</v>
      </c>
      <c r="Z11" cm="1">
        <f t="array" aca="1" ref="Z11" ca="1">SumCellsByColor($B11:$U11,Z$2)</f>
        <v>0</v>
      </c>
      <c r="AA11" cm="1">
        <f t="array" aca="1" ref="AA11" ca="1">SumCellsByColor($B11:$U11,AA$2)</f>
        <v>0</v>
      </c>
      <c r="AB11" cm="1">
        <f t="array" aca="1" ref="AB11" ca="1">SumCellsByColor($B11:$U11,AB$2)</f>
        <v>0</v>
      </c>
      <c r="AC11" cm="1">
        <f t="array" aca="1" ref="AC11" ca="1">SumCellsByColor($B11:$U11,AC$2)</f>
        <v>0</v>
      </c>
      <c r="AD11" cm="1">
        <f t="array" aca="1" ref="AD11" ca="1">IFERROR(SumCellsByColor($B11:$U11,AD$2), 0)</f>
        <v>6580000</v>
      </c>
      <c r="AE11" t="e" cm="1">
        <f t="array" aca="1" ref="AE11" ca="1">SumCellsByColor($B11:$U11,AE$2)</f>
        <v>#VALUE!</v>
      </c>
      <c r="AF11">
        <f t="shared" ca="1" si="2"/>
        <v>0.98004170390229373</v>
      </c>
      <c r="AG11">
        <f t="shared" ca="1" si="3"/>
        <v>0</v>
      </c>
      <c r="AH11">
        <f t="shared" ca="1" si="4"/>
        <v>0.98004170390229373</v>
      </c>
      <c r="AI11" t="str">
        <f t="shared" ca="1" si="5"/>
        <v/>
      </c>
      <c r="AJ11">
        <f t="shared" ca="1" si="6"/>
        <v>0</v>
      </c>
      <c r="AK11">
        <f t="shared" si="7"/>
        <v>0</v>
      </c>
    </row>
    <row r="12" spans="1:37">
      <c r="A12" s="2" t="s">
        <v>24</v>
      </c>
      <c r="B12" t="s">
        <v>806</v>
      </c>
      <c r="C12">
        <v>75390</v>
      </c>
      <c r="D12" t="s">
        <v>18</v>
      </c>
      <c r="E12">
        <v>195472</v>
      </c>
      <c r="F12" t="s">
        <v>25</v>
      </c>
      <c r="G12">
        <v>553209</v>
      </c>
      <c r="H12" s="3" t="s">
        <v>636</v>
      </c>
      <c r="I12" s="3">
        <v>550683</v>
      </c>
      <c r="J12" t="s">
        <v>17</v>
      </c>
      <c r="K12">
        <v>527678</v>
      </c>
      <c r="L12" s="10" t="s">
        <v>33</v>
      </c>
      <c r="M12" s="10">
        <v>264891</v>
      </c>
      <c r="N12" s="10" t="s">
        <v>29</v>
      </c>
      <c r="O12" s="10">
        <v>238460</v>
      </c>
      <c r="P12" t="s">
        <v>28</v>
      </c>
      <c r="Q12">
        <v>158107</v>
      </c>
      <c r="R12" t="s">
        <v>16</v>
      </c>
      <c r="S12">
        <v>135096</v>
      </c>
      <c r="T12" t="s">
        <v>26</v>
      </c>
      <c r="U12">
        <v>108190</v>
      </c>
      <c r="V12">
        <v>45.96</v>
      </c>
      <c r="W12">
        <v>2807176</v>
      </c>
      <c r="X12">
        <f t="shared" si="0"/>
        <v>2807176</v>
      </c>
      <c r="Y12">
        <f t="shared" si="1"/>
        <v>0</v>
      </c>
      <c r="Z12" cm="1">
        <f t="array" aca="1" ref="Z12" ca="1">SumCellsByColor($B12:$U12,Z$2)</f>
        <v>550683</v>
      </c>
      <c r="AA12" cm="1">
        <f t="array" aca="1" ref="AA12" ca="1">SumCellsByColor($B12:$U12,AA$2)</f>
        <v>0</v>
      </c>
      <c r="AB12" cm="1">
        <f t="array" aca="1" ref="AB12" ca="1">SumCellsByColor($B12:$U12,AB$2)</f>
        <v>0</v>
      </c>
      <c r="AC12" cm="1">
        <f t="array" aca="1" ref="AC12" ca="1">SumCellsByColor($B12:$U12,AC$2)</f>
        <v>0</v>
      </c>
      <c r="AD12" cm="1">
        <f t="array" aca="1" ref="AD12" ca="1">IFERROR(SumCellsByColor($B12:$U12,AD$2), 0)</f>
        <v>503351</v>
      </c>
      <c r="AE12" cm="1">
        <f t="array" aca="1" ref="AE12" ca="1">SumCellsByColor($B12:$U12,AE$2)</f>
        <v>1753142</v>
      </c>
      <c r="AF12">
        <f t="shared" ca="1" si="2"/>
        <v>0.17930867177547827</v>
      </c>
      <c r="AG12">
        <f t="shared" ca="1" si="3"/>
        <v>0.19616974496789658</v>
      </c>
      <c r="AH12">
        <f t="shared" ca="1" si="4"/>
        <v>0.17930867177547827</v>
      </c>
      <c r="AI12">
        <f t="shared" ca="1" si="5"/>
        <v>0.19616974496789658</v>
      </c>
      <c r="AJ12">
        <f t="shared" ca="1" si="6"/>
        <v>0</v>
      </c>
      <c r="AK12">
        <f t="shared" si="7"/>
        <v>0</v>
      </c>
    </row>
    <row r="13" spans="1:37">
      <c r="A13" s="2" t="s">
        <v>31</v>
      </c>
      <c r="B13" s="3" t="s">
        <v>636</v>
      </c>
      <c r="C13" s="3">
        <v>3305900</v>
      </c>
      <c r="D13" t="e">
        <v>#N/A</v>
      </c>
      <c r="E13" t="e">
        <v>#N/A</v>
      </c>
      <c r="F13" t="s">
        <v>123</v>
      </c>
      <c r="G13">
        <v>615300</v>
      </c>
      <c r="H13" s="10" t="s">
        <v>33</v>
      </c>
      <c r="I13" s="10">
        <v>309300</v>
      </c>
      <c r="J13" t="s">
        <v>36</v>
      </c>
      <c r="K13">
        <v>300700</v>
      </c>
      <c r="L13" s="10" t="s">
        <v>34</v>
      </c>
      <c r="M13" s="10">
        <v>190700</v>
      </c>
      <c r="N13" t="s">
        <v>146</v>
      </c>
      <c r="O13">
        <v>180900</v>
      </c>
      <c r="P13" t="s">
        <v>25</v>
      </c>
      <c r="Q13">
        <v>163100</v>
      </c>
      <c r="R13" t="s">
        <v>807</v>
      </c>
      <c r="S13">
        <v>0</v>
      </c>
      <c r="T13" t="e">
        <v>#N/A</v>
      </c>
      <c r="U13" t="e">
        <v>#N/A</v>
      </c>
      <c r="V13">
        <v>13.13</v>
      </c>
      <c r="W13">
        <v>5065900</v>
      </c>
      <c r="X13">
        <f t="shared" si="0"/>
        <v>5065900</v>
      </c>
      <c r="Y13">
        <f t="shared" si="1"/>
        <v>0</v>
      </c>
      <c r="Z13" cm="1">
        <f t="array" aca="1" ref="Z13" ca="1">SumCellsByColor($B13:$U13,Z$2)</f>
        <v>3305900</v>
      </c>
      <c r="AA13" cm="1">
        <f t="array" aca="1" ref="AA13" ca="1">SumCellsByColor($B13:$U13,AA$2)</f>
        <v>0</v>
      </c>
      <c r="AB13" cm="1">
        <f t="array" aca="1" ref="AB13" ca="1">SumCellsByColor($B13:$U13,AB$2)</f>
        <v>0</v>
      </c>
      <c r="AC13" cm="1">
        <f t="array" aca="1" ref="AC13" ca="1">SumCellsByColor($B13:$U13,AC$2)</f>
        <v>0</v>
      </c>
      <c r="AD13" cm="1">
        <f t="array" aca="1" ref="AD13" ca="1">IFERROR(SumCellsByColor($B13:$U13,AD$2), 0)</f>
        <v>500000</v>
      </c>
      <c r="AE13" t="e" cm="1">
        <f t="array" aca="1" ref="AE13" ca="1">SumCellsByColor($B13:$U13,AE$2)</f>
        <v>#VALUE!</v>
      </c>
      <c r="AF13">
        <f t="shared" ca="1" si="2"/>
        <v>9.8699145265402008E-2</v>
      </c>
      <c r="AG13">
        <f t="shared" ca="1" si="3"/>
        <v>0.652579008665785</v>
      </c>
      <c r="AH13">
        <f t="shared" ca="1" si="4"/>
        <v>9.8699145265402008E-2</v>
      </c>
      <c r="AI13">
        <f t="shared" ca="1" si="5"/>
        <v>0.652579008665785</v>
      </c>
      <c r="AJ13">
        <f t="shared" ca="1" si="6"/>
        <v>0</v>
      </c>
      <c r="AK13">
        <f t="shared" si="7"/>
        <v>0</v>
      </c>
    </row>
    <row r="14" spans="1:37">
      <c r="A14" s="2" t="s">
        <v>35</v>
      </c>
      <c r="B14" s="3" t="s">
        <v>636</v>
      </c>
      <c r="C14" s="3">
        <v>7686000</v>
      </c>
      <c r="D14" t="e">
        <v>#N/A</v>
      </c>
      <c r="E14" t="e">
        <v>#N/A</v>
      </c>
      <c r="F14" s="5" t="s">
        <v>23</v>
      </c>
      <c r="G14" s="5">
        <v>3396000</v>
      </c>
      <c r="H14" t="s">
        <v>710</v>
      </c>
      <c r="I14">
        <v>2156000</v>
      </c>
      <c r="J14" t="s">
        <v>37</v>
      </c>
      <c r="K14">
        <v>1453000</v>
      </c>
      <c r="L14" t="s">
        <v>36</v>
      </c>
      <c r="M14">
        <v>426000</v>
      </c>
      <c r="N14" t="s">
        <v>7</v>
      </c>
      <c r="O14">
        <v>0</v>
      </c>
      <c r="P14" t="s">
        <v>301</v>
      </c>
      <c r="Q14">
        <v>-1402000</v>
      </c>
      <c r="R14" t="e">
        <v>#N/A</v>
      </c>
      <c r="S14" t="e">
        <v>#N/A</v>
      </c>
      <c r="T14" t="e">
        <v>#N/A</v>
      </c>
      <c r="U14" t="e">
        <v>#N/A</v>
      </c>
      <c r="V14">
        <v>9.41</v>
      </c>
      <c r="W14">
        <v>13715000</v>
      </c>
      <c r="X14">
        <f t="shared" si="0"/>
        <v>13715000</v>
      </c>
      <c r="Y14">
        <f t="shared" si="1"/>
        <v>0</v>
      </c>
      <c r="Z14" cm="1">
        <f t="array" aca="1" ref="Z14" ca="1">SumCellsByColor($B14:$U14,Z$2)</f>
        <v>7686000</v>
      </c>
      <c r="AA14" cm="1">
        <f t="array" aca="1" ref="AA14" ca="1">SumCellsByColor($B14:$U14,AA$2)</f>
        <v>0</v>
      </c>
      <c r="AB14" cm="1">
        <f t="array" aca="1" ref="AB14" ca="1">SumCellsByColor($B14:$U14,AB$2)</f>
        <v>3396000</v>
      </c>
      <c r="AC14" cm="1">
        <f t="array" aca="1" ref="AC14" ca="1">SumCellsByColor($B14:$U14,AC$2)</f>
        <v>0</v>
      </c>
      <c r="AD14" cm="1">
        <f t="array" aca="1" ref="AD14" ca="1">IFERROR(SumCellsByColor($B14:$U14,AD$2), 0)</f>
        <v>0</v>
      </c>
      <c r="AE14" t="e" cm="1">
        <f t="array" aca="1" ref="AE14" ca="1">SumCellsByColor($B14:$U14,AE$2)</f>
        <v>#VALUE!</v>
      </c>
      <c r="AF14">
        <f t="shared" ca="1" si="2"/>
        <v>0.24761210353627416</v>
      </c>
      <c r="AG14">
        <f t="shared" ca="1" si="3"/>
        <v>0.56040831206707986</v>
      </c>
      <c r="AH14">
        <f t="shared" ca="1" si="4"/>
        <v>0.24761210353627416</v>
      </c>
      <c r="AI14">
        <f t="shared" ca="1" si="5"/>
        <v>0.56040831206707986</v>
      </c>
      <c r="AJ14">
        <f t="shared" ca="1" si="6"/>
        <v>0</v>
      </c>
      <c r="AK14">
        <f t="shared" si="7"/>
        <v>0</v>
      </c>
    </row>
    <row r="15" spans="1:37">
      <c r="A15" s="2" t="s">
        <v>38</v>
      </c>
      <c r="B15" s="3" t="s">
        <v>636</v>
      </c>
      <c r="C15" s="3">
        <v>6561303</v>
      </c>
      <c r="D15" t="e">
        <v>#N/A</v>
      </c>
      <c r="E15" t="e">
        <v>#N/A</v>
      </c>
      <c r="F15" t="s">
        <v>7</v>
      </c>
      <c r="G15">
        <v>4104460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>
        <v>10.08</v>
      </c>
      <c r="W15">
        <v>10665763</v>
      </c>
      <c r="X15">
        <f t="shared" si="0"/>
        <v>10665763</v>
      </c>
      <c r="Y15">
        <f t="shared" si="1"/>
        <v>0</v>
      </c>
      <c r="Z15" cm="1">
        <f t="array" aca="1" ref="Z15" ca="1">SumCellsByColor($B15:$U15,Z$2)</f>
        <v>6561303</v>
      </c>
      <c r="AA15" cm="1">
        <f t="array" aca="1" ref="AA15" ca="1">SumCellsByColor($B15:$U15,AA$2)</f>
        <v>0</v>
      </c>
      <c r="AB15" cm="1">
        <f t="array" aca="1" ref="AB15" ca="1">SumCellsByColor($B15:$U15,AB$2)</f>
        <v>0</v>
      </c>
      <c r="AC15" cm="1">
        <f t="array" aca="1" ref="AC15" ca="1">SumCellsByColor($B15:$U15,AC$2)</f>
        <v>0</v>
      </c>
      <c r="AD15" cm="1">
        <f t="array" aca="1" ref="AD15" ca="1">IFERROR(SumCellsByColor($B15:$U15,AD$2), 0)</f>
        <v>0</v>
      </c>
      <c r="AE15" t="e" cm="1">
        <f t="array" aca="1" ref="AE15" ca="1">SumCellsByColor($B15:$U15,AE$2)</f>
        <v>#VALUE!</v>
      </c>
      <c r="AF15">
        <f t="shared" ca="1" si="2"/>
        <v>0</v>
      </c>
      <c r="AG15">
        <f t="shared" ca="1" si="3"/>
        <v>0.61517427304544459</v>
      </c>
      <c r="AH15" t="str">
        <f t="shared" ca="1" si="4"/>
        <v>#N/A</v>
      </c>
      <c r="AI15">
        <f t="shared" ca="1" si="5"/>
        <v>0.61517427304544459</v>
      </c>
      <c r="AJ15">
        <f t="shared" ca="1" si="6"/>
        <v>1</v>
      </c>
      <c r="AK15">
        <f t="shared" si="7"/>
        <v>0</v>
      </c>
    </row>
    <row r="16" spans="1:37">
      <c r="A16" s="2" t="s">
        <v>39</v>
      </c>
      <c r="B16" s="3" t="s">
        <v>636</v>
      </c>
      <c r="C16" s="3">
        <v>3400000</v>
      </c>
      <c r="D16" t="e">
        <v>#N/A</v>
      </c>
      <c r="E16" t="e">
        <v>#N/A</v>
      </c>
      <c r="F16" s="6" t="s">
        <v>120</v>
      </c>
      <c r="G16" s="6">
        <v>2035000</v>
      </c>
      <c r="H16" s="10" t="s">
        <v>33</v>
      </c>
      <c r="I16" s="10">
        <v>1322000</v>
      </c>
      <c r="J16" t="s">
        <v>808</v>
      </c>
      <c r="K16">
        <v>978000</v>
      </c>
      <c r="L16" t="s">
        <v>809</v>
      </c>
      <c r="M16">
        <v>777000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>
        <v>9.25</v>
      </c>
      <c r="W16">
        <v>8512000</v>
      </c>
      <c r="X16">
        <f t="shared" si="0"/>
        <v>8512000</v>
      </c>
      <c r="Y16">
        <f t="shared" si="1"/>
        <v>0</v>
      </c>
      <c r="Z16" cm="1">
        <f t="array" aca="1" ref="Z16" ca="1">SumCellsByColor($B16:$U16,Z$2)</f>
        <v>3400000</v>
      </c>
      <c r="AA16" cm="1">
        <f t="array" aca="1" ref="AA16" ca="1">SumCellsByColor($B16:$U16,AA$2)</f>
        <v>0</v>
      </c>
      <c r="AB16" cm="1">
        <f t="array" aca="1" ref="AB16" ca="1">SumCellsByColor($B16:$U16,AB$2)</f>
        <v>0</v>
      </c>
      <c r="AC16" cm="1">
        <f t="array" aca="1" ref="AC16" ca="1">SumCellsByColor($B16:$U16,AC$2)</f>
        <v>2035000</v>
      </c>
      <c r="AD16" cm="1">
        <f t="array" aca="1" ref="AD16" ca="1">IFERROR(SumCellsByColor($B16:$U16,AD$2), 0)</f>
        <v>1322000</v>
      </c>
      <c r="AE16" t="e" cm="1">
        <f t="array" aca="1" ref="AE16" ca="1">SumCellsByColor($B16:$U16,AE$2)</f>
        <v>#VALUE!</v>
      </c>
      <c r="AF16">
        <f t="shared" ca="1" si="2"/>
        <v>0.15531015037593984</v>
      </c>
      <c r="AG16">
        <f t="shared" ca="1" si="3"/>
        <v>0.39943609022556392</v>
      </c>
      <c r="AH16">
        <f t="shared" ca="1" si="4"/>
        <v>0.39438439849624063</v>
      </c>
      <c r="AI16">
        <f t="shared" ca="1" si="5"/>
        <v>0.39943609022556392</v>
      </c>
      <c r="AJ16">
        <f t="shared" ca="1" si="6"/>
        <v>0</v>
      </c>
      <c r="AK16">
        <f t="shared" si="7"/>
        <v>0</v>
      </c>
    </row>
    <row r="17" spans="1:37">
      <c r="A17" s="2" t="s">
        <v>40</v>
      </c>
      <c r="B17" s="3" t="s">
        <v>636</v>
      </c>
      <c r="C17" s="3">
        <v>9366000</v>
      </c>
      <c r="D17" t="e">
        <v>#N/A</v>
      </c>
      <c r="E17" t="e">
        <v>#N/A</v>
      </c>
      <c r="F17" s="6" t="s">
        <v>810</v>
      </c>
      <c r="G17" s="6">
        <v>4014000</v>
      </c>
      <c r="H17" t="s">
        <v>41</v>
      </c>
      <c r="I17">
        <v>1903000</v>
      </c>
      <c r="J17" t="s">
        <v>52</v>
      </c>
      <c r="K17">
        <v>534000</v>
      </c>
      <c r="L17" t="s">
        <v>63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>
        <v>28.16</v>
      </c>
      <c r="W17">
        <v>15817000</v>
      </c>
      <c r="X17">
        <f t="shared" si="0"/>
        <v>15817000</v>
      </c>
      <c r="Y17">
        <f t="shared" si="1"/>
        <v>0</v>
      </c>
      <c r="Z17" cm="1">
        <f t="array" aca="1" ref="Z17" ca="1">SumCellsByColor($B17:$U17,Z$2)</f>
        <v>9366000</v>
      </c>
      <c r="AA17" cm="1">
        <f t="array" aca="1" ref="AA17" ca="1">SumCellsByColor($B17:$U17,AA$2)</f>
        <v>0</v>
      </c>
      <c r="AB17" cm="1">
        <f t="array" aca="1" ref="AB17" ca="1">SumCellsByColor($B17:$U17,AB$2)</f>
        <v>0</v>
      </c>
      <c r="AC17" cm="1">
        <f t="array" aca="1" ref="AC17" ca="1">SumCellsByColor($B17:$U17,AC$2)</f>
        <v>4014000</v>
      </c>
      <c r="AD17" cm="1">
        <f t="array" aca="1" ref="AD17" ca="1">IFERROR(SumCellsByColor($B17:$U17,AD$2), 0)</f>
        <v>0</v>
      </c>
      <c r="AE17" t="e" cm="1">
        <f t="array" aca="1" ref="AE17" ca="1">SumCellsByColor($B17:$U17,AE$2)</f>
        <v>#VALUE!</v>
      </c>
      <c r="AF17">
        <f t="shared" ca="1" si="2"/>
        <v>0</v>
      </c>
      <c r="AG17">
        <f t="shared" ca="1" si="3"/>
        <v>0.5921476891951698</v>
      </c>
      <c r="AH17">
        <f t="shared" ca="1" si="4"/>
        <v>0.25377758108364418</v>
      </c>
      <c r="AI17">
        <f t="shared" ca="1" si="5"/>
        <v>0.5921476891951698</v>
      </c>
      <c r="AJ17">
        <f t="shared" ca="1" si="6"/>
        <v>0</v>
      </c>
      <c r="AK17">
        <f t="shared" si="7"/>
        <v>0</v>
      </c>
    </row>
    <row r="18" spans="1:37">
      <c r="A18" s="2" t="s">
        <v>42</v>
      </c>
      <c r="B18" s="3" t="s">
        <v>636</v>
      </c>
      <c r="C18" s="3">
        <v>8266000</v>
      </c>
      <c r="D18" t="e">
        <v>#N/A</v>
      </c>
      <c r="E18" t="e">
        <v>#N/A</v>
      </c>
      <c r="F18" s="6" t="s">
        <v>811</v>
      </c>
      <c r="G18" s="6">
        <v>3990000</v>
      </c>
      <c r="H18" t="s">
        <v>41</v>
      </c>
      <c r="I18">
        <v>3034000</v>
      </c>
      <c r="J18" t="s">
        <v>239</v>
      </c>
      <c r="K18">
        <v>1726000</v>
      </c>
      <c r="L18" t="s">
        <v>197</v>
      </c>
      <c r="M18">
        <v>0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>
        <v>14.99</v>
      </c>
      <c r="W18">
        <v>17016000</v>
      </c>
      <c r="X18">
        <f t="shared" si="0"/>
        <v>17016000</v>
      </c>
      <c r="Y18">
        <f t="shared" si="1"/>
        <v>0</v>
      </c>
      <c r="Z18" cm="1">
        <f t="array" aca="1" ref="Z18" ca="1">SumCellsByColor($B18:$U18,Z$2)</f>
        <v>8266000</v>
      </c>
      <c r="AA18" cm="1">
        <f t="array" aca="1" ref="AA18" ca="1">SumCellsByColor($B18:$U18,AA$2)</f>
        <v>0</v>
      </c>
      <c r="AB18" cm="1">
        <f t="array" aca="1" ref="AB18" ca="1">SumCellsByColor($B18:$U18,AB$2)</f>
        <v>0</v>
      </c>
      <c r="AC18" cm="1">
        <f t="array" aca="1" ref="AC18" ca="1">SumCellsByColor($B18:$U18,AC$2)</f>
        <v>3990000</v>
      </c>
      <c r="AD18" cm="1">
        <f t="array" aca="1" ref="AD18" ca="1">IFERROR(SumCellsByColor($B18:$U18,AD$2), 0)</f>
        <v>0</v>
      </c>
      <c r="AE18" t="e" cm="1">
        <f t="array" aca="1" ref="AE18" ca="1">SumCellsByColor($B18:$U18,AE$2)</f>
        <v>#VALUE!</v>
      </c>
      <c r="AF18">
        <f t="shared" ca="1" si="2"/>
        <v>0</v>
      </c>
      <c r="AG18">
        <f t="shared" ca="1" si="3"/>
        <v>0.48577809120827459</v>
      </c>
      <c r="AH18">
        <f t="shared" ca="1" si="4"/>
        <v>0.23448519040902679</v>
      </c>
      <c r="AI18">
        <f t="shared" ca="1" si="5"/>
        <v>0.48577809120827459</v>
      </c>
      <c r="AJ18">
        <f t="shared" ca="1" si="6"/>
        <v>0</v>
      </c>
      <c r="AK18">
        <f t="shared" si="7"/>
        <v>0</v>
      </c>
    </row>
    <row r="19" spans="1:37">
      <c r="A19" s="2" t="s">
        <v>44</v>
      </c>
      <c r="B19" s="3" t="s">
        <v>636</v>
      </c>
      <c r="C19" s="3">
        <v>3566900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>
        <v>13.52</v>
      </c>
      <c r="W19">
        <v>3566900</v>
      </c>
      <c r="X19">
        <f t="shared" si="0"/>
        <v>3566900</v>
      </c>
      <c r="Y19">
        <f t="shared" si="1"/>
        <v>0</v>
      </c>
      <c r="Z19" cm="1">
        <f t="array" aca="1" ref="Z19" ca="1">SumCellsByColor($B19:$U19,Z$2)</f>
        <v>3566900</v>
      </c>
      <c r="AA19" cm="1">
        <f t="array" aca="1" ref="AA19" ca="1">SumCellsByColor($B19:$U19,AA$2)</f>
        <v>0</v>
      </c>
      <c r="AB19" cm="1">
        <f t="array" aca="1" ref="AB19" ca="1">SumCellsByColor($B19:$U19,AB$2)</f>
        <v>0</v>
      </c>
      <c r="AC19" cm="1">
        <f t="array" aca="1" ref="AC19" ca="1">SumCellsByColor($B19:$U19,AC$2)</f>
        <v>0</v>
      </c>
      <c r="AD19" cm="1">
        <f t="array" aca="1" ref="AD19" ca="1">IFERROR(SumCellsByColor($B19:$U19,AD$2), 0)</f>
        <v>0</v>
      </c>
      <c r="AE19" t="e" cm="1">
        <f t="array" aca="1" ref="AE19" ca="1">SumCellsByColor($B19:$U19,AE$2)</f>
        <v>#VALUE!</v>
      </c>
      <c r="AF19">
        <f t="shared" ca="1" si="2"/>
        <v>0</v>
      </c>
      <c r="AG19">
        <f t="shared" ca="1" si="3"/>
        <v>1</v>
      </c>
      <c r="AH19">
        <f t="shared" ca="1" si="4"/>
        <v>0</v>
      </c>
      <c r="AI19">
        <f t="shared" ca="1" si="5"/>
        <v>1</v>
      </c>
      <c r="AJ19">
        <f t="shared" ca="1" si="6"/>
        <v>0</v>
      </c>
      <c r="AK19">
        <f t="shared" si="7"/>
        <v>0</v>
      </c>
    </row>
    <row r="20" spans="1:37">
      <c r="A20" s="2" t="s">
        <v>45</v>
      </c>
      <c r="B20" s="4" t="s">
        <v>117</v>
      </c>
      <c r="C20" s="4">
        <v>7467000</v>
      </c>
      <c r="D20" t="e">
        <v>#N/A</v>
      </c>
      <c r="E20" t="e">
        <v>#N/A</v>
      </c>
      <c r="F20" s="5" t="s">
        <v>23</v>
      </c>
      <c r="G20" s="5">
        <v>5574000</v>
      </c>
      <c r="H20" t="s">
        <v>812</v>
      </c>
      <c r="I20">
        <v>1063000</v>
      </c>
      <c r="J20" t="s">
        <v>63</v>
      </c>
      <c r="K20">
        <v>365000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>
        <v>23.65</v>
      </c>
      <c r="W20">
        <v>14469000</v>
      </c>
      <c r="X20">
        <f t="shared" si="0"/>
        <v>14469000</v>
      </c>
      <c r="Y20">
        <f t="shared" si="1"/>
        <v>0</v>
      </c>
      <c r="Z20" cm="1">
        <f t="array" aca="1" ref="Z20" ca="1">SumCellsByColor($B20:$U20,Z$2)</f>
        <v>0</v>
      </c>
      <c r="AA20" cm="1">
        <f t="array" aca="1" ref="AA20" ca="1">SumCellsByColor($B20:$U20,AA$2)</f>
        <v>7467000</v>
      </c>
      <c r="AB20" cm="1">
        <f t="array" aca="1" ref="AB20" ca="1">SumCellsByColor($B20:$U20,AB$2)</f>
        <v>5574000</v>
      </c>
      <c r="AC20" cm="1">
        <f t="array" aca="1" ref="AC20" ca="1">SumCellsByColor($B20:$U20,AC$2)</f>
        <v>0</v>
      </c>
      <c r="AD20" cm="1">
        <f t="array" aca="1" ref="AD20" ca="1">IFERROR(SumCellsByColor($B20:$U20,AD$2), 0)</f>
        <v>0</v>
      </c>
      <c r="AE20" t="e" cm="1">
        <f t="array" aca="1" ref="AE20" ca="1">SumCellsByColor($B20:$U20,AE$2)</f>
        <v>#VALUE!</v>
      </c>
      <c r="AF20">
        <f t="shared" ca="1" si="2"/>
        <v>0.38523740410532864</v>
      </c>
      <c r="AG20">
        <f t="shared" ca="1" si="3"/>
        <v>0</v>
      </c>
      <c r="AH20">
        <f t="shared" ca="1" si="4"/>
        <v>0.38523740410532864</v>
      </c>
      <c r="AI20">
        <f t="shared" ca="1" si="5"/>
        <v>0.51606883682355376</v>
      </c>
      <c r="AJ20">
        <f t="shared" ca="1" si="6"/>
        <v>0</v>
      </c>
      <c r="AK20">
        <f t="shared" si="7"/>
        <v>0</v>
      </c>
    </row>
    <row r="21" spans="1:37">
      <c r="A21" s="2" t="s">
        <v>46</v>
      </c>
      <c r="B21" s="3" t="s">
        <v>636</v>
      </c>
      <c r="C21" s="3">
        <v>5146000</v>
      </c>
      <c r="D21" t="e">
        <v>#N/A</v>
      </c>
      <c r="E21" t="e">
        <v>#N/A</v>
      </c>
      <c r="F21" t="s">
        <v>47</v>
      </c>
      <c r="G21">
        <v>15977000</v>
      </c>
      <c r="H21" t="s">
        <v>813</v>
      </c>
      <c r="I21">
        <v>51000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>
        <v>32.979999999999997</v>
      </c>
      <c r="W21">
        <v>21191000</v>
      </c>
      <c r="X21">
        <f t="shared" si="0"/>
        <v>21174000</v>
      </c>
      <c r="Y21">
        <f t="shared" si="1"/>
        <v>17000</v>
      </c>
      <c r="Z21" cm="1">
        <f t="array" aca="1" ref="Z21" ca="1">SumCellsByColor($B21:$U21,Z$2)</f>
        <v>5146000</v>
      </c>
      <c r="AA21" cm="1">
        <f t="array" aca="1" ref="AA21" ca="1">SumCellsByColor($B21:$U21,AA$2)</f>
        <v>0</v>
      </c>
      <c r="AB21" cm="1">
        <f t="array" aca="1" ref="AB21" ca="1">SumCellsByColor($B21:$U21,AB$2)</f>
        <v>0</v>
      </c>
      <c r="AC21" cm="1">
        <f t="array" aca="1" ref="AC21" ca="1">SumCellsByColor($B21:$U21,AC$2)</f>
        <v>0</v>
      </c>
      <c r="AD21" cm="1">
        <f t="array" aca="1" ref="AD21" ca="1">IFERROR(SumCellsByColor($B21:$U21,AD$2), 0)</f>
        <v>0</v>
      </c>
      <c r="AE21" t="e" cm="1">
        <f t="array" aca="1" ref="AE21" ca="1">SumCellsByColor($B21:$U21,AE$2)</f>
        <v>#VALUE!</v>
      </c>
      <c r="AF21">
        <f t="shared" ca="1" si="2"/>
        <v>0</v>
      </c>
      <c r="AG21">
        <f t="shared" ca="1" si="3"/>
        <v>0.24303390951166526</v>
      </c>
      <c r="AH21" t="str">
        <f t="shared" ca="1" si="4"/>
        <v>#N/A</v>
      </c>
      <c r="AI21">
        <f t="shared" ca="1" si="5"/>
        <v>0.24303390951166526</v>
      </c>
      <c r="AJ21">
        <f t="shared" ca="1" si="6"/>
        <v>1</v>
      </c>
      <c r="AK21">
        <f t="shared" si="7"/>
        <v>0</v>
      </c>
    </row>
    <row r="22" spans="1:37">
      <c r="A22" s="2" t="s">
        <v>48</v>
      </c>
      <c r="B22" s="3" t="s">
        <v>636</v>
      </c>
      <c r="C22" s="3">
        <v>2615000</v>
      </c>
      <c r="D22" t="e">
        <v>#N/A</v>
      </c>
      <c r="E22" t="e">
        <v>#N/A</v>
      </c>
      <c r="F22" t="s">
        <v>17</v>
      </c>
      <c r="G22">
        <v>6473000</v>
      </c>
      <c r="H22" t="s">
        <v>711</v>
      </c>
      <c r="I22">
        <v>1355000</v>
      </c>
      <c r="J22" t="s">
        <v>51</v>
      </c>
      <c r="K22">
        <v>887000</v>
      </c>
      <c r="L22" t="s">
        <v>712</v>
      </c>
      <c r="M22">
        <v>648000</v>
      </c>
      <c r="N22" t="s">
        <v>713</v>
      </c>
      <c r="O22">
        <v>535000</v>
      </c>
      <c r="P22" t="s">
        <v>716</v>
      </c>
      <c r="Q22">
        <v>501000</v>
      </c>
      <c r="R22" t="s">
        <v>814</v>
      </c>
      <c r="S22">
        <v>422000</v>
      </c>
      <c r="T22" s="10" t="s">
        <v>305</v>
      </c>
      <c r="U22" s="10">
        <v>411000</v>
      </c>
      <c r="V22">
        <v>17.239999999999998</v>
      </c>
      <c r="W22">
        <v>16568000</v>
      </c>
      <c r="X22">
        <f t="shared" si="0"/>
        <v>13847000</v>
      </c>
      <c r="Y22">
        <f t="shared" si="1"/>
        <v>2721000</v>
      </c>
      <c r="Z22" cm="1">
        <f t="array" aca="1" ref="Z22" ca="1">SumCellsByColor($B22:$U22,Z$2)</f>
        <v>2615000</v>
      </c>
      <c r="AA22" cm="1">
        <f t="array" aca="1" ref="AA22" ca="1">SumCellsByColor($B22:$U22,AA$2)</f>
        <v>0</v>
      </c>
      <c r="AB22" cm="1">
        <f t="array" aca="1" ref="AB22" ca="1">SumCellsByColor($B22:$U22,AB$2)</f>
        <v>0</v>
      </c>
      <c r="AC22" cm="1">
        <f t="array" aca="1" ref="AC22" ca="1">SumCellsByColor($B22:$U22,AC$2)</f>
        <v>0</v>
      </c>
      <c r="AD22" cm="1">
        <f t="array" aca="1" ref="AD22" ca="1">IFERROR(SumCellsByColor($B22:$U22,AD$2), 0)</f>
        <v>411000</v>
      </c>
      <c r="AE22" t="e" cm="1">
        <f t="array" aca="1" ref="AE22" ca="1">SumCellsByColor($B22:$U22,AE$2)</f>
        <v>#VALUE!</v>
      </c>
      <c r="AF22">
        <f t="shared" ca="1" si="2"/>
        <v>2.96815194626995E-2</v>
      </c>
      <c r="AG22">
        <f t="shared" ca="1" si="3"/>
        <v>0.18884957030403698</v>
      </c>
      <c r="AH22">
        <f t="shared" ca="1" si="4"/>
        <v>2.96815194626995E-2</v>
      </c>
      <c r="AI22">
        <f t="shared" ca="1" si="5"/>
        <v>0.18884957030403698</v>
      </c>
      <c r="AJ22">
        <f t="shared" ca="1" si="6"/>
        <v>0</v>
      </c>
      <c r="AK22">
        <f t="shared" si="7"/>
        <v>0</v>
      </c>
    </row>
    <row r="23" spans="1:37">
      <c r="A23" s="2" t="s">
        <v>53</v>
      </c>
      <c r="B23" s="3" t="s">
        <v>636</v>
      </c>
      <c r="C23" s="3">
        <v>124280000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>
        <v>29.6</v>
      </c>
      <c r="W23">
        <v>124280000</v>
      </c>
      <c r="X23">
        <f t="shared" si="0"/>
        <v>124280000</v>
      </c>
      <c r="Y23">
        <f t="shared" si="1"/>
        <v>0</v>
      </c>
      <c r="Z23" cm="1">
        <f t="array" aca="1" ref="Z23" ca="1">SumCellsByColor($B23:$U23,Z$2)</f>
        <v>124280000</v>
      </c>
      <c r="AA23" cm="1">
        <f t="array" aca="1" ref="AA23" ca="1">SumCellsByColor($B23:$U23,AA$2)</f>
        <v>0</v>
      </c>
      <c r="AB23" cm="1">
        <f t="array" aca="1" ref="AB23" ca="1">SumCellsByColor($B23:$U23,AB$2)</f>
        <v>0</v>
      </c>
      <c r="AC23" cm="1">
        <f t="array" aca="1" ref="AC23" ca="1">SumCellsByColor($B23:$U23,AC$2)</f>
        <v>0</v>
      </c>
      <c r="AD23" cm="1">
        <f t="array" aca="1" ref="AD23" ca="1">IFERROR(SumCellsByColor($B23:$U23,AD$2), 0)</f>
        <v>0</v>
      </c>
      <c r="AE23" t="e" cm="1">
        <f t="array" aca="1" ref="AE23" ca="1">SumCellsByColor($B23:$U23,AE$2)</f>
        <v>#VALUE!</v>
      </c>
      <c r="AF23">
        <f t="shared" ca="1" si="2"/>
        <v>0</v>
      </c>
      <c r="AG23">
        <f t="shared" ca="1" si="3"/>
        <v>1</v>
      </c>
      <c r="AH23">
        <f t="shared" ca="1" si="4"/>
        <v>0</v>
      </c>
      <c r="AI23">
        <f t="shared" ca="1" si="5"/>
        <v>1</v>
      </c>
      <c r="AJ23">
        <f t="shared" ca="1" si="6"/>
        <v>0</v>
      </c>
      <c r="AK23">
        <f t="shared" si="7"/>
        <v>0</v>
      </c>
    </row>
    <row r="24" spans="1:37">
      <c r="A24" s="2" t="s">
        <v>54</v>
      </c>
      <c r="B24" s="3" t="s">
        <v>636</v>
      </c>
      <c r="C24" s="3">
        <v>15194000</v>
      </c>
      <c r="D24" s="10" t="s">
        <v>33</v>
      </c>
      <c r="E24" s="10">
        <v>888000</v>
      </c>
      <c r="F24" t="s">
        <v>55</v>
      </c>
      <c r="G24">
        <v>8750721</v>
      </c>
      <c r="H24" t="s">
        <v>47</v>
      </c>
      <c r="I24">
        <v>2025000</v>
      </c>
      <c r="J24" s="10" t="s">
        <v>29</v>
      </c>
      <c r="K24" s="10">
        <v>2001000</v>
      </c>
      <c r="L24" s="10" t="s">
        <v>34</v>
      </c>
      <c r="M24" s="10">
        <v>1846000</v>
      </c>
      <c r="N24" s="10" t="s">
        <v>242</v>
      </c>
      <c r="O24" s="10">
        <v>1216000</v>
      </c>
      <c r="P24" s="10" t="s">
        <v>56</v>
      </c>
      <c r="Q24" s="10">
        <v>1144000</v>
      </c>
      <c r="R24" s="10" t="s">
        <v>305</v>
      </c>
      <c r="S24" s="10">
        <v>1066000</v>
      </c>
      <c r="T24" t="s">
        <v>36</v>
      </c>
      <c r="U24">
        <v>1036000</v>
      </c>
      <c r="V24">
        <v>22.97</v>
      </c>
      <c r="W24">
        <v>35166721</v>
      </c>
      <c r="X24">
        <f t="shared" si="0"/>
        <v>35166721</v>
      </c>
      <c r="Y24">
        <f t="shared" si="1"/>
        <v>0</v>
      </c>
      <c r="Z24" cm="1">
        <f t="array" aca="1" ref="Z24" ca="1">SumCellsByColor($B24:$U24,Z$2)</f>
        <v>15194000</v>
      </c>
      <c r="AA24" cm="1">
        <f t="array" aca="1" ref="AA24" ca="1">SumCellsByColor($B24:$U24,AA$2)</f>
        <v>0</v>
      </c>
      <c r="AB24" cm="1">
        <f t="array" aca="1" ref="AB24" ca="1">SumCellsByColor($B24:$U24,AB$2)</f>
        <v>0</v>
      </c>
      <c r="AC24" cm="1">
        <f t="array" aca="1" ref="AC24" ca="1">SumCellsByColor($B24:$U24,AC$2)</f>
        <v>0</v>
      </c>
      <c r="AD24" cm="1">
        <f t="array" aca="1" ref="AD24" ca="1">IFERROR(SumCellsByColor($B24:$U24,AD$2), 0)</f>
        <v>8161000</v>
      </c>
      <c r="AE24" cm="1">
        <f t="array" aca="1" ref="AE24" ca="1">SumCellsByColor($B24:$U24,AE$2)</f>
        <v>11811721</v>
      </c>
      <c r="AF24">
        <f t="shared" ca="1" si="2"/>
        <v>0.2320659921634434</v>
      </c>
      <c r="AG24">
        <f t="shared" ca="1" si="3"/>
        <v>0.43205620450084042</v>
      </c>
      <c r="AH24">
        <f t="shared" ca="1" si="4"/>
        <v>0.2320659921634434</v>
      </c>
      <c r="AI24">
        <f t="shared" ca="1" si="5"/>
        <v>0.43205620450084042</v>
      </c>
      <c r="AJ24">
        <f t="shared" ca="1" si="6"/>
        <v>0</v>
      </c>
      <c r="AK24">
        <f t="shared" si="7"/>
        <v>0</v>
      </c>
    </row>
    <row r="25" spans="1:37">
      <c r="A25" s="2" t="s">
        <v>57</v>
      </c>
      <c r="B25" s="3" t="s">
        <v>636</v>
      </c>
      <c r="C25" s="3">
        <v>1665714</v>
      </c>
      <c r="D25" t="e">
        <v>#N/A</v>
      </c>
      <c r="E25" t="e">
        <v>#N/A</v>
      </c>
      <c r="F25" s="6" t="s">
        <v>59</v>
      </c>
      <c r="G25" s="6">
        <v>1168217</v>
      </c>
      <c r="H25" t="s">
        <v>47</v>
      </c>
      <c r="I25">
        <v>477462</v>
      </c>
      <c r="J25" t="s">
        <v>815</v>
      </c>
      <c r="K25">
        <v>295298</v>
      </c>
      <c r="L25" t="s">
        <v>816</v>
      </c>
      <c r="M25">
        <v>193309</v>
      </c>
      <c r="N25" t="s">
        <v>26</v>
      </c>
      <c r="O25">
        <v>0</v>
      </c>
      <c r="P25" t="s">
        <v>7</v>
      </c>
      <c r="Q25">
        <v>0</v>
      </c>
      <c r="R25" t="e">
        <v>#N/A</v>
      </c>
      <c r="S25" t="e">
        <v>#N/A</v>
      </c>
      <c r="T25" t="e">
        <v>#N/A</v>
      </c>
      <c r="U25" t="e">
        <v>#N/A</v>
      </c>
      <c r="V25">
        <v>30.04</v>
      </c>
      <c r="W25">
        <v>3779831</v>
      </c>
      <c r="X25">
        <f t="shared" si="0"/>
        <v>3800000</v>
      </c>
      <c r="Y25">
        <f t="shared" si="1"/>
        <v>-20169</v>
      </c>
      <c r="Z25" cm="1">
        <f t="array" aca="1" ref="Z25" ca="1">SumCellsByColor($B25:$U25,Z$2)</f>
        <v>1665714</v>
      </c>
      <c r="AA25" cm="1">
        <f t="array" aca="1" ref="AA25" ca="1">SumCellsByColor($B25:$U25,AA$2)</f>
        <v>0</v>
      </c>
      <c r="AB25" cm="1">
        <f t="array" aca="1" ref="AB25" ca="1">SumCellsByColor($B25:$U25,AB$2)</f>
        <v>0</v>
      </c>
      <c r="AC25" cm="1">
        <f t="array" aca="1" ref="AC25" ca="1">SumCellsByColor($B25:$U25,AC$2)</f>
        <v>1168217</v>
      </c>
      <c r="AD25" cm="1">
        <f t="array" aca="1" ref="AD25" ca="1">IFERROR(SumCellsByColor($B25:$U25,AD$2), 0)</f>
        <v>0</v>
      </c>
      <c r="AE25" t="e" cm="1">
        <f t="array" aca="1" ref="AE25" ca="1">SumCellsByColor($B25:$U25,AE$2)</f>
        <v>#VALUE!</v>
      </c>
      <c r="AF25">
        <f t="shared" ca="1" si="2"/>
        <v>0</v>
      </c>
      <c r="AG25">
        <f t="shared" ca="1" si="3"/>
        <v>0.43834578947368419</v>
      </c>
      <c r="AH25">
        <f t="shared" ca="1" si="4"/>
        <v>0.30742552631578945</v>
      </c>
      <c r="AI25">
        <f t="shared" ca="1" si="5"/>
        <v>0.43834578947368419</v>
      </c>
      <c r="AJ25">
        <f t="shared" ca="1" si="6"/>
        <v>0</v>
      </c>
      <c r="AK25">
        <f t="shared" si="7"/>
        <v>0</v>
      </c>
    </row>
    <row r="26" spans="1:37">
      <c r="A26" s="2" t="s">
        <v>60</v>
      </c>
      <c r="B26" s="3" t="s">
        <v>636</v>
      </c>
      <c r="C26" s="3">
        <v>747000</v>
      </c>
      <c r="D26" t="e">
        <v>#N/A</v>
      </c>
      <c r="E26" t="e">
        <v>#N/A</v>
      </c>
      <c r="F26" t="s">
        <v>146</v>
      </c>
      <c r="G26">
        <v>3006000</v>
      </c>
      <c r="H26" t="s">
        <v>123</v>
      </c>
      <c r="I26">
        <v>1195000</v>
      </c>
      <c r="J26" s="5" t="s">
        <v>23</v>
      </c>
      <c r="K26" s="5">
        <v>985000</v>
      </c>
      <c r="L26" t="s">
        <v>47</v>
      </c>
      <c r="M26">
        <v>561000</v>
      </c>
      <c r="N26" s="10" t="s">
        <v>34</v>
      </c>
      <c r="O26" s="10">
        <v>0</v>
      </c>
      <c r="P26" t="s">
        <v>697</v>
      </c>
      <c r="Q26">
        <v>0</v>
      </c>
      <c r="R26" t="e">
        <v>#N/A</v>
      </c>
      <c r="S26" t="e">
        <v>#N/A</v>
      </c>
      <c r="T26" t="e">
        <v>#N/A</v>
      </c>
      <c r="U26" t="e">
        <v>#N/A</v>
      </c>
      <c r="V26">
        <v>16.68</v>
      </c>
      <c r="W26">
        <v>6494000</v>
      </c>
      <c r="X26">
        <f t="shared" si="0"/>
        <v>6494000</v>
      </c>
      <c r="Y26">
        <f t="shared" si="1"/>
        <v>0</v>
      </c>
      <c r="Z26" cm="1">
        <f t="array" aca="1" ref="Z26" ca="1">SumCellsByColor($B26:$U26,Z$2)</f>
        <v>747000</v>
      </c>
      <c r="AA26" cm="1">
        <f t="array" aca="1" ref="AA26" ca="1">SumCellsByColor($B26:$U26,AA$2)</f>
        <v>0</v>
      </c>
      <c r="AB26" cm="1">
        <f t="array" aca="1" ref="AB26" ca="1">SumCellsByColor($B26:$U26,AB$2)</f>
        <v>985000</v>
      </c>
      <c r="AC26" cm="1">
        <f t="array" aca="1" ref="AC26" ca="1">SumCellsByColor($B26:$U26,AC$2)</f>
        <v>0</v>
      </c>
      <c r="AD26" cm="1">
        <f t="array" aca="1" ref="AD26" ca="1">IFERROR(SumCellsByColor($B26:$U26,AD$2), 0)</f>
        <v>0</v>
      </c>
      <c r="AE26" t="e" cm="1">
        <f t="array" aca="1" ref="AE26" ca="1">SumCellsByColor($B26:$U26,AE$2)</f>
        <v>#VALUE!</v>
      </c>
      <c r="AF26">
        <f t="shared" ca="1" si="2"/>
        <v>0.15167847243609486</v>
      </c>
      <c r="AG26">
        <f t="shared" ca="1" si="3"/>
        <v>0.11502925777640899</v>
      </c>
      <c r="AH26">
        <f t="shared" ca="1" si="4"/>
        <v>0.15167847243609486</v>
      </c>
      <c r="AI26">
        <f t="shared" ca="1" si="5"/>
        <v>0.11502925777640899</v>
      </c>
      <c r="AJ26">
        <f t="shared" ca="1" si="6"/>
        <v>0</v>
      </c>
      <c r="AK26">
        <f t="shared" si="7"/>
        <v>0</v>
      </c>
    </row>
    <row r="27" spans="1:37">
      <c r="A27" s="2" t="s">
        <v>61</v>
      </c>
      <c r="B27" s="3" t="s">
        <v>636</v>
      </c>
      <c r="C27" s="3">
        <v>34278300</v>
      </c>
      <c r="D27" t="e">
        <v>#N/A</v>
      </c>
      <c r="E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>
        <v>4.12</v>
      </c>
      <c r="W27">
        <v>34278300</v>
      </c>
      <c r="X27">
        <f t="shared" si="0"/>
        <v>34278300</v>
      </c>
      <c r="Y27">
        <f t="shared" si="1"/>
        <v>0</v>
      </c>
      <c r="Z27" cm="1">
        <f t="array" aca="1" ref="Z27" ca="1">SumCellsByColor($B27:$U27,Z$2)</f>
        <v>34278300</v>
      </c>
      <c r="AA27" cm="1">
        <f t="array" aca="1" ref="AA27" ca="1">SumCellsByColor($B27:$U27,AA$2)</f>
        <v>0</v>
      </c>
      <c r="AB27" cm="1">
        <f t="array" aca="1" ref="AB27" ca="1">SumCellsByColor($B27:$U27,AB$2)</f>
        <v>0</v>
      </c>
      <c r="AC27" cm="1">
        <f t="array" aca="1" ref="AC27" ca="1">SumCellsByColor($B27:$U27,AC$2)</f>
        <v>0</v>
      </c>
      <c r="AD27" cm="1">
        <f t="array" aca="1" ref="AD27" ca="1">IFERROR(SumCellsByColor($B27:$U27,AD$2), 0)</f>
        <v>0</v>
      </c>
      <c r="AE27" t="e" cm="1">
        <f t="array" aca="1" ref="AE27" ca="1">SumCellsByColor($B27:$U27,AE$2)</f>
        <v>#VALUE!</v>
      </c>
      <c r="AF27">
        <f t="shared" ca="1" si="2"/>
        <v>0</v>
      </c>
      <c r="AG27">
        <f t="shared" ca="1" si="3"/>
        <v>1</v>
      </c>
      <c r="AH27">
        <f t="shared" ca="1" si="4"/>
        <v>0</v>
      </c>
      <c r="AI27">
        <f t="shared" ca="1" si="5"/>
        <v>1</v>
      </c>
      <c r="AJ27">
        <f t="shared" ca="1" si="6"/>
        <v>0</v>
      </c>
      <c r="AK27">
        <f t="shared" si="7"/>
        <v>0</v>
      </c>
    </row>
    <row r="28" spans="1:37">
      <c r="A28" s="2" t="s">
        <v>62</v>
      </c>
      <c r="B28" s="3" t="s">
        <v>636</v>
      </c>
      <c r="C28" s="3">
        <v>1760000</v>
      </c>
      <c r="D28" t="e">
        <v>#N/A</v>
      </c>
      <c r="E28" t="e">
        <v>#N/A</v>
      </c>
      <c r="F28" t="s">
        <v>63</v>
      </c>
      <c r="G28">
        <v>2391000</v>
      </c>
      <c r="H28" t="s">
        <v>146</v>
      </c>
      <c r="I28">
        <v>744000</v>
      </c>
      <c r="J28" t="s">
        <v>47</v>
      </c>
      <c r="K28">
        <v>549000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>
        <v>14.14</v>
      </c>
      <c r="W28">
        <v>5444000</v>
      </c>
      <c r="X28">
        <f t="shared" si="0"/>
        <v>5444000</v>
      </c>
      <c r="Y28">
        <f t="shared" si="1"/>
        <v>0</v>
      </c>
      <c r="Z28" cm="1">
        <f t="array" aca="1" ref="Z28" ca="1">SumCellsByColor($B28:$U28,Z$2)</f>
        <v>1760000</v>
      </c>
      <c r="AA28" cm="1">
        <f t="array" aca="1" ref="AA28" ca="1">SumCellsByColor($B28:$U28,AA$2)</f>
        <v>0</v>
      </c>
      <c r="AB28" cm="1">
        <f t="array" aca="1" ref="AB28" ca="1">SumCellsByColor($B28:$U28,AB$2)</f>
        <v>0</v>
      </c>
      <c r="AC28" cm="1">
        <f t="array" aca="1" ref="AC28" ca="1">SumCellsByColor($B28:$U28,AC$2)</f>
        <v>0</v>
      </c>
      <c r="AD28" cm="1">
        <f t="array" aca="1" ref="AD28" ca="1">IFERROR(SumCellsByColor($B28:$U28,AD$2), 0)</f>
        <v>0</v>
      </c>
      <c r="AE28" t="e" cm="1">
        <f t="array" aca="1" ref="AE28" ca="1">SumCellsByColor($B28:$U28,AE$2)</f>
        <v>#VALUE!</v>
      </c>
      <c r="AF28">
        <f t="shared" ca="1" si="2"/>
        <v>0</v>
      </c>
      <c r="AG28">
        <f t="shared" ca="1" si="3"/>
        <v>0.32329169728141072</v>
      </c>
      <c r="AH28" t="str">
        <f t="shared" ca="1" si="4"/>
        <v>#N/A</v>
      </c>
      <c r="AI28">
        <f t="shared" ca="1" si="5"/>
        <v>0.32329169728141072</v>
      </c>
      <c r="AJ28">
        <f t="shared" ca="1" si="6"/>
        <v>1</v>
      </c>
      <c r="AK28">
        <f t="shared" si="7"/>
        <v>0</v>
      </c>
    </row>
    <row r="29" spans="1:37">
      <c r="A29" s="2" t="s">
        <v>64</v>
      </c>
      <c r="B29" s="3" t="s">
        <v>636</v>
      </c>
      <c r="C29" s="3">
        <v>4110200</v>
      </c>
      <c r="D29" t="e">
        <v>#N/A</v>
      </c>
      <c r="E29" t="e">
        <v>#N/A</v>
      </c>
      <c r="F29" s="5" t="s">
        <v>23</v>
      </c>
      <c r="G29" s="5">
        <v>2819700</v>
      </c>
      <c r="H29" t="s">
        <v>58</v>
      </c>
      <c r="I29">
        <v>1621000</v>
      </c>
      <c r="J29" t="s">
        <v>36</v>
      </c>
      <c r="K29">
        <v>260300</v>
      </c>
      <c r="L29" t="s">
        <v>37</v>
      </c>
      <c r="M29">
        <v>214800</v>
      </c>
      <c r="N29" t="s">
        <v>262</v>
      </c>
      <c r="O29">
        <v>0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>
        <v>21.77</v>
      </c>
      <c r="W29">
        <v>9026000</v>
      </c>
      <c r="X29">
        <f t="shared" si="0"/>
        <v>9026000</v>
      </c>
      <c r="Y29">
        <f t="shared" si="1"/>
        <v>0</v>
      </c>
      <c r="Z29" cm="1">
        <f t="array" aca="1" ref="Z29" ca="1">SumCellsByColor($B29:$U29,Z$2)</f>
        <v>4110200</v>
      </c>
      <c r="AA29" cm="1">
        <f t="array" aca="1" ref="AA29" ca="1">SumCellsByColor($B29:$U29,AA$2)</f>
        <v>0</v>
      </c>
      <c r="AB29" cm="1">
        <f t="array" aca="1" ref="AB29" ca="1">SumCellsByColor($B29:$U29,AB$2)</f>
        <v>2819700</v>
      </c>
      <c r="AC29" cm="1">
        <f t="array" aca="1" ref="AC29" ca="1">SumCellsByColor($B29:$U29,AC$2)</f>
        <v>0</v>
      </c>
      <c r="AD29" cm="1">
        <f t="array" aca="1" ref="AD29" ca="1">IFERROR(SumCellsByColor($B29:$U29,AD$2), 0)</f>
        <v>0</v>
      </c>
      <c r="AE29" t="e" cm="1">
        <f t="array" aca="1" ref="AE29" ca="1">SumCellsByColor($B29:$U29,AE$2)</f>
        <v>#VALUE!</v>
      </c>
      <c r="AF29">
        <f t="shared" ca="1" si="2"/>
        <v>0.31239751828052292</v>
      </c>
      <c r="AG29">
        <f t="shared" ca="1" si="3"/>
        <v>0.45537336583204074</v>
      </c>
      <c r="AH29">
        <f t="shared" ca="1" si="4"/>
        <v>0.31239751828052292</v>
      </c>
      <c r="AI29">
        <f t="shared" ca="1" si="5"/>
        <v>0.45537336583204074</v>
      </c>
      <c r="AJ29">
        <f t="shared" ca="1" si="6"/>
        <v>0</v>
      </c>
      <c r="AK29">
        <f t="shared" si="7"/>
        <v>0</v>
      </c>
    </row>
    <row r="30" spans="1:37">
      <c r="A30" s="2" t="s">
        <v>66</v>
      </c>
      <c r="B30" s="3" t="s">
        <v>636</v>
      </c>
      <c r="C30" s="3">
        <v>736982</v>
      </c>
      <c r="D30" t="e">
        <v>#N/A</v>
      </c>
      <c r="E30" t="e">
        <v>#N/A</v>
      </c>
      <c r="F30" t="s">
        <v>7</v>
      </c>
      <c r="G30">
        <v>286604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>
        <v>41.65</v>
      </c>
      <c r="W30">
        <v>1023586</v>
      </c>
      <c r="X30">
        <f t="shared" si="0"/>
        <v>1023586</v>
      </c>
      <c r="Y30">
        <f t="shared" si="1"/>
        <v>0</v>
      </c>
      <c r="Z30" cm="1">
        <f t="array" aca="1" ref="Z30" ca="1">SumCellsByColor($B30:$U30,Z$2)</f>
        <v>736982</v>
      </c>
      <c r="AA30" cm="1">
        <f t="array" aca="1" ref="AA30" ca="1">SumCellsByColor($B30:$U30,AA$2)</f>
        <v>0</v>
      </c>
      <c r="AB30" cm="1">
        <f t="array" aca="1" ref="AB30" ca="1">SumCellsByColor($B30:$U30,AB$2)</f>
        <v>0</v>
      </c>
      <c r="AC30" cm="1">
        <f t="array" aca="1" ref="AC30" ca="1">SumCellsByColor($B30:$U30,AC$2)</f>
        <v>0</v>
      </c>
      <c r="AD30" cm="1">
        <f t="array" aca="1" ref="AD30" ca="1">IFERROR(SumCellsByColor($B30:$U30,AD$2), 0)</f>
        <v>0</v>
      </c>
      <c r="AE30" t="e" cm="1">
        <f t="array" aca="1" ref="AE30" ca="1">SumCellsByColor($B30:$U30,AE$2)</f>
        <v>#VALUE!</v>
      </c>
      <c r="AF30">
        <f t="shared" ca="1" si="2"/>
        <v>0</v>
      </c>
      <c r="AG30">
        <f t="shared" ca="1" si="3"/>
        <v>0.7200000781565985</v>
      </c>
      <c r="AH30" t="str">
        <f t="shared" ca="1" si="4"/>
        <v>#N/A</v>
      </c>
      <c r="AI30">
        <f t="shared" ca="1" si="5"/>
        <v>0.7200000781565985</v>
      </c>
      <c r="AJ30">
        <f t="shared" ca="1" si="6"/>
        <v>1</v>
      </c>
      <c r="AK30">
        <f t="shared" si="7"/>
        <v>0</v>
      </c>
    </row>
    <row r="31" spans="1:37">
      <c r="A31" s="2" t="s">
        <v>67</v>
      </c>
      <c r="B31" s="3" t="s">
        <v>636</v>
      </c>
      <c r="C31" s="3">
        <v>3902900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>
        <v>24.51</v>
      </c>
      <c r="W31">
        <v>3935200</v>
      </c>
      <c r="X31">
        <f t="shared" si="0"/>
        <v>3902900</v>
      </c>
      <c r="Y31">
        <f t="shared" si="1"/>
        <v>32300</v>
      </c>
      <c r="Z31" cm="1">
        <f t="array" aca="1" ref="Z31" ca="1">SumCellsByColor($B31:$U31,Z$2)</f>
        <v>3902900</v>
      </c>
      <c r="AA31" cm="1">
        <f t="array" aca="1" ref="AA31" ca="1">SumCellsByColor($B31:$U31,AA$2)</f>
        <v>0</v>
      </c>
      <c r="AB31" cm="1">
        <f t="array" aca="1" ref="AB31" ca="1">SumCellsByColor($B31:$U31,AB$2)</f>
        <v>0</v>
      </c>
      <c r="AC31" cm="1">
        <f t="array" aca="1" ref="AC31" ca="1">SumCellsByColor($B31:$U31,AC$2)</f>
        <v>0</v>
      </c>
      <c r="AD31" cm="1">
        <f t="array" aca="1" ref="AD31" ca="1">IFERROR(SumCellsByColor($B31:$U31,AD$2), 0)</f>
        <v>0</v>
      </c>
      <c r="AE31" t="e" cm="1">
        <f t="array" aca="1" ref="AE31" ca="1">SumCellsByColor($B31:$U31,AE$2)</f>
        <v>#VALUE!</v>
      </c>
      <c r="AF31">
        <f t="shared" ca="1" si="2"/>
        <v>0</v>
      </c>
      <c r="AG31">
        <f t="shared" ca="1" si="3"/>
        <v>1</v>
      </c>
      <c r="AH31">
        <f t="shared" ca="1" si="4"/>
        <v>0</v>
      </c>
      <c r="AI31">
        <f t="shared" ca="1" si="5"/>
        <v>1</v>
      </c>
      <c r="AJ31">
        <f t="shared" ca="1" si="6"/>
        <v>0</v>
      </c>
      <c r="AK31">
        <f t="shared" si="7"/>
        <v>0</v>
      </c>
    </row>
    <row r="32" spans="1:37">
      <c r="A32" s="2" t="s">
        <v>68</v>
      </c>
      <c r="B32" s="3" t="s">
        <v>636</v>
      </c>
      <c r="C32" s="3">
        <v>2764000</v>
      </c>
      <c r="D32" t="s">
        <v>18</v>
      </c>
      <c r="E32">
        <v>37900</v>
      </c>
      <c r="F32" t="s">
        <v>30</v>
      </c>
      <c r="G32">
        <v>274000</v>
      </c>
      <c r="H32" t="s">
        <v>146</v>
      </c>
      <c r="I32">
        <v>234500</v>
      </c>
      <c r="J32" s="10" t="s">
        <v>34</v>
      </c>
      <c r="K32" s="10">
        <v>183700</v>
      </c>
      <c r="L32" s="10" t="s">
        <v>56</v>
      </c>
      <c r="M32" s="10">
        <v>175700</v>
      </c>
      <c r="N32" s="10" t="s">
        <v>33</v>
      </c>
      <c r="O32" s="10">
        <v>118100</v>
      </c>
      <c r="P32" t="s">
        <v>36</v>
      </c>
      <c r="Q32">
        <v>109000</v>
      </c>
      <c r="R32" s="10" t="s">
        <v>242</v>
      </c>
      <c r="S32" s="10">
        <v>94300</v>
      </c>
      <c r="T32" t="s">
        <v>25</v>
      </c>
      <c r="U32">
        <v>56600</v>
      </c>
      <c r="V32">
        <v>7.96</v>
      </c>
      <c r="W32">
        <v>4047800</v>
      </c>
      <c r="X32">
        <f t="shared" si="0"/>
        <v>4047800</v>
      </c>
      <c r="Y32">
        <f t="shared" si="1"/>
        <v>0</v>
      </c>
      <c r="Z32" cm="1">
        <f t="array" aca="1" ref="Z32" ca="1">SumCellsByColor($B32:$U32,Z$2)</f>
        <v>2764000</v>
      </c>
      <c r="AA32" cm="1">
        <f t="array" aca="1" ref="AA32" ca="1">SumCellsByColor($B32:$U32,AA$2)</f>
        <v>0</v>
      </c>
      <c r="AB32" cm="1">
        <f t="array" aca="1" ref="AB32" ca="1">SumCellsByColor($B32:$U32,AB$2)</f>
        <v>0</v>
      </c>
      <c r="AC32" cm="1">
        <f t="array" aca="1" ref="AC32" ca="1">SumCellsByColor($B32:$U32,AC$2)</f>
        <v>0</v>
      </c>
      <c r="AD32" cm="1">
        <f t="array" aca="1" ref="AD32" ca="1">IFERROR(SumCellsByColor($B32:$U32,AD$2), 0)</f>
        <v>571800</v>
      </c>
      <c r="AE32" cm="1">
        <f t="array" aca="1" ref="AE32" ca="1">SumCellsByColor($B32:$U32,AE$2)</f>
        <v>712000</v>
      </c>
      <c r="AF32">
        <f t="shared" ca="1" si="2"/>
        <v>0.14126192005533869</v>
      </c>
      <c r="AG32">
        <f t="shared" ca="1" si="3"/>
        <v>0.68284006126784924</v>
      </c>
      <c r="AH32">
        <f t="shared" ca="1" si="4"/>
        <v>0.14126192005533869</v>
      </c>
      <c r="AI32">
        <f t="shared" ca="1" si="5"/>
        <v>0.68284006126784924</v>
      </c>
      <c r="AJ32">
        <f t="shared" ca="1" si="6"/>
        <v>0</v>
      </c>
      <c r="AK32">
        <f t="shared" si="7"/>
        <v>0</v>
      </c>
    </row>
    <row r="33" spans="1:37">
      <c r="A33" s="2" t="s">
        <v>69</v>
      </c>
      <c r="B33" s="3" t="s">
        <v>636</v>
      </c>
      <c r="C33" s="3">
        <v>3017000</v>
      </c>
      <c r="D33" t="e">
        <v>#N/A</v>
      </c>
      <c r="E33" t="e">
        <v>#N/A</v>
      </c>
      <c r="F33" s="5" t="s">
        <v>23</v>
      </c>
      <c r="G33" s="5">
        <v>931600</v>
      </c>
      <c r="H33" t="s">
        <v>41</v>
      </c>
      <c r="I33">
        <v>333800</v>
      </c>
      <c r="J33" t="s">
        <v>37</v>
      </c>
      <c r="K33">
        <v>323700</v>
      </c>
      <c r="L33" t="s">
        <v>30</v>
      </c>
      <c r="M33">
        <v>213500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>
        <v>10.81</v>
      </c>
      <c r="W33">
        <v>4919400</v>
      </c>
      <c r="X33">
        <f t="shared" si="0"/>
        <v>4819600</v>
      </c>
      <c r="Y33">
        <f t="shared" si="1"/>
        <v>99800</v>
      </c>
      <c r="Z33" cm="1">
        <f t="array" aca="1" ref="Z33" ca="1">SumCellsByColor($B33:$U33,Z$2)</f>
        <v>3017000</v>
      </c>
      <c r="AA33" cm="1">
        <f t="array" aca="1" ref="AA33" ca="1">SumCellsByColor($B33:$U33,AA$2)</f>
        <v>0</v>
      </c>
      <c r="AB33" cm="1">
        <f t="array" aca="1" ref="AB33" ca="1">SumCellsByColor($B33:$U33,AB$2)</f>
        <v>931600</v>
      </c>
      <c r="AC33" cm="1">
        <f t="array" aca="1" ref="AC33" ca="1">SumCellsByColor($B33:$U33,AC$2)</f>
        <v>0</v>
      </c>
      <c r="AD33" cm="1">
        <f t="array" aca="1" ref="AD33" ca="1">IFERROR(SumCellsByColor($B33:$U33,AD$2), 0)</f>
        <v>0</v>
      </c>
      <c r="AE33" t="e" cm="1">
        <f t="array" aca="1" ref="AE33" ca="1">SumCellsByColor($B33:$U33,AE$2)</f>
        <v>#VALUE!</v>
      </c>
      <c r="AF33">
        <f t="shared" ca="1" si="2"/>
        <v>0.19329404929869698</v>
      </c>
      <c r="AG33">
        <f t="shared" ca="1" si="3"/>
        <v>0.62598555896754915</v>
      </c>
      <c r="AH33">
        <f t="shared" ca="1" si="4"/>
        <v>0.19329404929869698</v>
      </c>
      <c r="AI33">
        <f t="shared" ca="1" si="5"/>
        <v>0.62598555896754915</v>
      </c>
      <c r="AJ33">
        <f t="shared" ca="1" si="6"/>
        <v>0</v>
      </c>
      <c r="AK33">
        <f t="shared" si="7"/>
        <v>0</v>
      </c>
    </row>
    <row r="34" spans="1:37">
      <c r="A34" s="2" t="s">
        <v>70</v>
      </c>
      <c r="B34" s="3" t="s">
        <v>636</v>
      </c>
      <c r="C34" s="3">
        <v>32361000</v>
      </c>
      <c r="D34" t="e">
        <v>#N/A</v>
      </c>
      <c r="E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>
        <v>11.4</v>
      </c>
      <c r="W34">
        <v>32361000</v>
      </c>
      <c r="X34">
        <f t="shared" si="0"/>
        <v>32361000</v>
      </c>
      <c r="Y34">
        <f t="shared" si="1"/>
        <v>0</v>
      </c>
      <c r="Z34" cm="1">
        <f t="array" aca="1" ref="Z34" ca="1">SumCellsByColor($B34:$U34,Z$2)</f>
        <v>32361000</v>
      </c>
      <c r="AA34" cm="1">
        <f t="array" aca="1" ref="AA34" ca="1">SumCellsByColor($B34:$U34,AA$2)</f>
        <v>0</v>
      </c>
      <c r="AB34" cm="1">
        <f t="array" aca="1" ref="AB34" ca="1">SumCellsByColor($B34:$U34,AB$2)</f>
        <v>0</v>
      </c>
      <c r="AC34" cm="1">
        <f t="array" aca="1" ref="AC34" ca="1">SumCellsByColor($B34:$U34,AC$2)</f>
        <v>0</v>
      </c>
      <c r="AD34" cm="1">
        <f t="array" aca="1" ref="AD34" ca="1">IFERROR(SumCellsByColor($B34:$U34,AD$2), 0)</f>
        <v>0</v>
      </c>
      <c r="AE34" t="e" cm="1">
        <f t="array" aca="1" ref="AE34" ca="1">SumCellsByColor($B34:$U34,AE$2)</f>
        <v>#VALUE!</v>
      </c>
      <c r="AF34">
        <f t="shared" ca="1" si="2"/>
        <v>0</v>
      </c>
      <c r="AG34">
        <f t="shared" ca="1" si="3"/>
        <v>1</v>
      </c>
      <c r="AH34">
        <f t="shared" ca="1" si="4"/>
        <v>0</v>
      </c>
      <c r="AI34">
        <f t="shared" ca="1" si="5"/>
        <v>1</v>
      </c>
      <c r="AJ34">
        <f t="shared" ca="1" si="6"/>
        <v>0</v>
      </c>
      <c r="AK34">
        <f t="shared" si="7"/>
        <v>0</v>
      </c>
    </row>
    <row r="35" spans="1:37">
      <c r="A35" s="2" t="s">
        <v>71</v>
      </c>
      <c r="B35" t="e">
        <v>#N/A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  <c r="W35" t="e">
        <v>#N/A</v>
      </c>
      <c r="X35">
        <f t="shared" si="0"/>
        <v>0</v>
      </c>
      <c r="Y35" t="e">
        <f t="shared" si="1"/>
        <v>#N/A</v>
      </c>
      <c r="Z35" cm="1">
        <f t="array" aca="1" ref="Z35" ca="1">SumCellsByColor($B35:$U35,Z$2)</f>
        <v>0</v>
      </c>
      <c r="AA35" cm="1">
        <f t="array" aca="1" ref="AA35" ca="1">SumCellsByColor($B35:$U35,AA$2)</f>
        <v>0</v>
      </c>
      <c r="AB35" cm="1">
        <f t="array" aca="1" ref="AB35" ca="1">SumCellsByColor($B35:$U35,AB$2)</f>
        <v>0</v>
      </c>
      <c r="AC35" cm="1">
        <f t="array" aca="1" ref="AC35" ca="1">SumCellsByColor($B35:$U35,AC$2)</f>
        <v>0</v>
      </c>
      <c r="AD35" cm="1">
        <f t="array" aca="1" ref="AD35" ca="1">IFERROR(SumCellsByColor($B35:$U35,AD$2), 0)</f>
        <v>0</v>
      </c>
      <c r="AE35" t="e" cm="1">
        <f t="array" aca="1" ref="AE35" ca="1">SumCellsByColor($B35:$U35,AE$2)</f>
        <v>#VALUE!</v>
      </c>
      <c r="AF35" t="e">
        <f t="shared" ca="1" si="2"/>
        <v>#DIV/0!</v>
      </c>
      <c r="AG35" t="e">
        <f t="shared" ca="1" si="3"/>
        <v>#DIV/0!</v>
      </c>
      <c r="AH35" t="str">
        <f t="shared" ca="1" si="4"/>
        <v>#N/A</v>
      </c>
      <c r="AI35" t="str">
        <f t="shared" ca="1" si="5"/>
        <v/>
      </c>
      <c r="AJ35">
        <f t="shared" ca="1" si="6"/>
        <v>1</v>
      </c>
      <c r="AK35">
        <f t="shared" si="7"/>
        <v>1</v>
      </c>
    </row>
    <row r="36" spans="1:37">
      <c r="A36" s="2" t="s">
        <v>72</v>
      </c>
      <c r="B36" s="3" t="s">
        <v>636</v>
      </c>
      <c r="C36" s="3">
        <v>14056000</v>
      </c>
      <c r="D36" t="e">
        <v>#N/A</v>
      </c>
      <c r="E36" t="e">
        <v>#N/A</v>
      </c>
      <c r="F36" t="s">
        <v>63</v>
      </c>
      <c r="G36">
        <v>11936000</v>
      </c>
      <c r="H36" s="10" t="s">
        <v>33</v>
      </c>
      <c r="I36" s="10">
        <v>3329000</v>
      </c>
      <c r="J36" t="e">
        <v>#N/A</v>
      </c>
      <c r="K36" t="e">
        <v>#N/A</v>
      </c>
      <c r="L36" t="e">
        <v>#N/A</v>
      </c>
      <c r="M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>
        <v>38.4</v>
      </c>
      <c r="W36">
        <v>29118000</v>
      </c>
      <c r="X36">
        <f t="shared" si="0"/>
        <v>29321000</v>
      </c>
      <c r="Y36">
        <f t="shared" si="1"/>
        <v>-203000</v>
      </c>
      <c r="Z36" cm="1">
        <f t="array" aca="1" ref="Z36" ca="1">SumCellsByColor($B36:$U36,Z$2)</f>
        <v>14056000</v>
      </c>
      <c r="AA36" cm="1">
        <f t="array" aca="1" ref="AA36" ca="1">SumCellsByColor($B36:$U36,AA$2)</f>
        <v>0</v>
      </c>
      <c r="AB36" cm="1">
        <f t="array" aca="1" ref="AB36" ca="1">SumCellsByColor($B36:$U36,AB$2)</f>
        <v>0</v>
      </c>
      <c r="AC36" cm="1">
        <f t="array" aca="1" ref="AC36" ca="1">SumCellsByColor($B36:$U36,AC$2)</f>
        <v>0</v>
      </c>
      <c r="AD36" cm="1">
        <f t="array" aca="1" ref="AD36" ca="1">IFERROR(SumCellsByColor($B36:$U36,AD$2), 0)</f>
        <v>3329000</v>
      </c>
      <c r="AE36" t="e" cm="1">
        <f t="array" aca="1" ref="AE36" ca="1">SumCellsByColor($B36:$U36,AE$2)</f>
        <v>#VALUE!</v>
      </c>
      <c r="AF36">
        <f t="shared" ca="1" si="2"/>
        <v>0.11353637324784284</v>
      </c>
      <c r="AG36">
        <f t="shared" ca="1" si="3"/>
        <v>0.47938337710173595</v>
      </c>
      <c r="AH36">
        <f t="shared" ca="1" si="4"/>
        <v>0.11353637324784284</v>
      </c>
      <c r="AI36">
        <f t="shared" ca="1" si="5"/>
        <v>0.47938337710173595</v>
      </c>
      <c r="AJ36">
        <f t="shared" ca="1" si="6"/>
        <v>0</v>
      </c>
      <c r="AK36">
        <f t="shared" si="7"/>
        <v>0</v>
      </c>
    </row>
    <row r="37" spans="1:37">
      <c r="A37" s="2" t="s">
        <v>73</v>
      </c>
      <c r="B37" s="3" t="s">
        <v>636</v>
      </c>
      <c r="C37" s="3">
        <v>4425457</v>
      </c>
      <c r="D37" t="e">
        <v>#N/A</v>
      </c>
      <c r="E37" t="e">
        <v>#N/A</v>
      </c>
      <c r="F37" t="s">
        <v>41</v>
      </c>
      <c r="G37">
        <v>1320049</v>
      </c>
      <c r="H37" s="6" t="s">
        <v>59</v>
      </c>
      <c r="I37" s="6">
        <v>579145</v>
      </c>
      <c r="J37" t="s">
        <v>7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>
        <v>25.56</v>
      </c>
      <c r="W37">
        <v>6324651</v>
      </c>
      <c r="X37">
        <f t="shared" si="0"/>
        <v>6324651</v>
      </c>
      <c r="Y37">
        <f t="shared" si="1"/>
        <v>0</v>
      </c>
      <c r="Z37" cm="1">
        <f t="array" aca="1" ref="Z37" ca="1">SumCellsByColor($B37:$U37,Z$2)</f>
        <v>4425457</v>
      </c>
      <c r="AA37" cm="1">
        <f t="array" aca="1" ref="AA37" ca="1">SumCellsByColor($B37:$U37,AA$2)</f>
        <v>0</v>
      </c>
      <c r="AB37" cm="1">
        <f t="array" aca="1" ref="AB37" ca="1">SumCellsByColor($B37:$U37,AB$2)</f>
        <v>0</v>
      </c>
      <c r="AC37" cm="1">
        <f t="array" aca="1" ref="AC37" ca="1">SumCellsByColor($B37:$U37,AC$2)</f>
        <v>579145</v>
      </c>
      <c r="AD37" cm="1">
        <f t="array" aca="1" ref="AD37" ca="1">IFERROR(SumCellsByColor($B37:$U37,AD$2), 0)</f>
        <v>0</v>
      </c>
      <c r="AE37" t="e" cm="1">
        <f t="array" aca="1" ref="AE37" ca="1">SumCellsByColor($B37:$U37,AE$2)</f>
        <v>#VALUE!</v>
      </c>
      <c r="AF37">
        <f t="shared" ca="1" si="2"/>
        <v>0</v>
      </c>
      <c r="AG37">
        <f t="shared" ca="1" si="3"/>
        <v>0.69971560486104289</v>
      </c>
      <c r="AH37">
        <f t="shared" ca="1" si="4"/>
        <v>9.1569479485903646E-2</v>
      </c>
      <c r="AI37">
        <f t="shared" ca="1" si="5"/>
        <v>0.69971560486104289</v>
      </c>
      <c r="AJ37">
        <f t="shared" ca="1" si="6"/>
        <v>0</v>
      </c>
      <c r="AK37">
        <f t="shared" si="7"/>
        <v>0</v>
      </c>
    </row>
    <row r="38" spans="1:37">
      <c r="A38" s="2" t="s">
        <v>74</v>
      </c>
      <c r="B38" s="3" t="s">
        <v>636</v>
      </c>
      <c r="C38" s="3">
        <v>327463</v>
      </c>
      <c r="D38" t="e">
        <v>#N/A</v>
      </c>
      <c r="E38" t="e">
        <v>#N/A</v>
      </c>
      <c r="F38" t="s">
        <v>30</v>
      </c>
      <c r="G38">
        <v>675726</v>
      </c>
      <c r="H38" t="s">
        <v>146</v>
      </c>
      <c r="I38">
        <v>635474</v>
      </c>
      <c r="J38" t="s">
        <v>47</v>
      </c>
      <c r="K38">
        <v>315763</v>
      </c>
      <c r="L38" t="s">
        <v>689</v>
      </c>
      <c r="M38">
        <v>0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>
        <v>46.68</v>
      </c>
      <c r="W38">
        <v>1954426</v>
      </c>
      <c r="X38">
        <f t="shared" si="0"/>
        <v>1954426</v>
      </c>
      <c r="Y38">
        <f t="shared" si="1"/>
        <v>0</v>
      </c>
      <c r="Z38" cm="1">
        <f t="array" aca="1" ref="Z38" ca="1">SumCellsByColor($B38:$U38,Z$2)</f>
        <v>327463</v>
      </c>
      <c r="AA38" cm="1">
        <f t="array" aca="1" ref="AA38" ca="1">SumCellsByColor($B38:$U38,AA$2)</f>
        <v>0</v>
      </c>
      <c r="AB38" cm="1">
        <f t="array" aca="1" ref="AB38" ca="1">SumCellsByColor($B38:$U38,AB$2)</f>
        <v>0</v>
      </c>
      <c r="AC38" cm="1">
        <f t="array" aca="1" ref="AC38" ca="1">SumCellsByColor($B38:$U38,AC$2)</f>
        <v>0</v>
      </c>
      <c r="AD38" cm="1">
        <f t="array" aca="1" ref="AD38" ca="1">IFERROR(SumCellsByColor($B38:$U38,AD$2), 0)</f>
        <v>0</v>
      </c>
      <c r="AE38" t="e" cm="1">
        <f t="array" aca="1" ref="AE38" ca="1">SumCellsByColor($B38:$U38,AE$2)</f>
        <v>#VALUE!</v>
      </c>
      <c r="AF38">
        <f t="shared" ca="1" si="2"/>
        <v>0</v>
      </c>
      <c r="AG38">
        <f t="shared" ca="1" si="3"/>
        <v>0.16754944930122706</v>
      </c>
      <c r="AH38" t="str">
        <f t="shared" ca="1" si="4"/>
        <v>#N/A</v>
      </c>
      <c r="AI38">
        <f t="shared" ca="1" si="5"/>
        <v>0.16754944930122706</v>
      </c>
      <c r="AJ38">
        <f t="shared" ca="1" si="6"/>
        <v>1</v>
      </c>
      <c r="AK38">
        <f t="shared" si="7"/>
        <v>0</v>
      </c>
    </row>
    <row r="39" spans="1:37">
      <c r="A39" s="2" t="s">
        <v>75</v>
      </c>
      <c r="B39" s="3" t="s">
        <v>636</v>
      </c>
      <c r="C39" s="3">
        <v>16892000</v>
      </c>
      <c r="D39" t="e">
        <v>#N/A</v>
      </c>
      <c r="E39" t="e">
        <v>#N/A</v>
      </c>
      <c r="F39" t="e">
        <v>#N/A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>
        <v>18.18</v>
      </c>
      <c r="W39">
        <v>16892000</v>
      </c>
      <c r="X39">
        <f t="shared" si="0"/>
        <v>16892000</v>
      </c>
      <c r="Y39">
        <f t="shared" si="1"/>
        <v>0</v>
      </c>
      <c r="Z39" cm="1">
        <f t="array" aca="1" ref="Z39" ca="1">SumCellsByColor($B39:$U39,Z$2)</f>
        <v>16892000</v>
      </c>
      <c r="AA39" cm="1">
        <f t="array" aca="1" ref="AA39" ca="1">SumCellsByColor($B39:$U39,AA$2)</f>
        <v>0</v>
      </c>
      <c r="AB39" cm="1">
        <f t="array" aca="1" ref="AB39" ca="1">SumCellsByColor($B39:$U39,AB$2)</f>
        <v>0</v>
      </c>
      <c r="AC39" cm="1">
        <f t="array" aca="1" ref="AC39" ca="1">SumCellsByColor($B39:$U39,AC$2)</f>
        <v>0</v>
      </c>
      <c r="AD39" cm="1">
        <f t="array" aca="1" ref="AD39" ca="1">IFERROR(SumCellsByColor($B39:$U39,AD$2), 0)</f>
        <v>0</v>
      </c>
      <c r="AE39" t="e" cm="1">
        <f t="array" aca="1" ref="AE39" ca="1">SumCellsByColor($B39:$U39,AE$2)</f>
        <v>#VALUE!</v>
      </c>
      <c r="AF39">
        <f t="shared" ca="1" si="2"/>
        <v>0</v>
      </c>
      <c r="AG39">
        <f t="shared" ca="1" si="3"/>
        <v>1</v>
      </c>
      <c r="AH39">
        <f t="shared" ca="1" si="4"/>
        <v>0</v>
      </c>
      <c r="AI39">
        <f t="shared" ca="1" si="5"/>
        <v>1</v>
      </c>
      <c r="AJ39">
        <f t="shared" ca="1" si="6"/>
        <v>0</v>
      </c>
      <c r="AK39">
        <f t="shared" si="7"/>
        <v>0</v>
      </c>
    </row>
    <row r="40" spans="1:37">
      <c r="A40" s="2" t="s">
        <v>76</v>
      </c>
      <c r="B40" s="4" t="s">
        <v>117</v>
      </c>
      <c r="C40" s="4">
        <v>18707000</v>
      </c>
      <c r="D40" t="e">
        <v>#N/A</v>
      </c>
      <c r="E40" t="e">
        <v>#N/A</v>
      </c>
      <c r="F40" t="s">
        <v>77</v>
      </c>
      <c r="G40">
        <v>15497000</v>
      </c>
      <c r="H40" t="s">
        <v>597</v>
      </c>
      <c r="I40">
        <v>0</v>
      </c>
      <c r="J40" t="e">
        <v>#N/A</v>
      </c>
      <c r="K40" t="e">
        <v>#N/A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>
        <v>5.6</v>
      </c>
      <c r="W40">
        <v>34204000</v>
      </c>
      <c r="X40">
        <f t="shared" si="0"/>
        <v>34204000</v>
      </c>
      <c r="Y40">
        <f t="shared" si="1"/>
        <v>0</v>
      </c>
      <c r="Z40" cm="1">
        <f t="array" aca="1" ref="Z40" ca="1">SumCellsByColor($B40:$U40,Z$2)</f>
        <v>0</v>
      </c>
      <c r="AA40" cm="1">
        <f t="array" aca="1" ref="AA40" ca="1">SumCellsByColor($B40:$U40,AA$2)</f>
        <v>18707000</v>
      </c>
      <c r="AB40" cm="1">
        <f t="array" aca="1" ref="AB40" ca="1">SumCellsByColor($B40:$U40,AB$2)</f>
        <v>0</v>
      </c>
      <c r="AC40" cm="1">
        <f t="array" aca="1" ref="AC40" ca="1">SumCellsByColor($B40:$U40,AC$2)</f>
        <v>0</v>
      </c>
      <c r="AD40" cm="1">
        <f t="array" aca="1" ref="AD40" ca="1">IFERROR(SumCellsByColor($B40:$U40,AD$2), 0)</f>
        <v>0</v>
      </c>
      <c r="AE40" t="e" cm="1">
        <f t="array" aca="1" ref="AE40" ca="1">SumCellsByColor($B40:$U40,AE$2)</f>
        <v>#VALUE!</v>
      </c>
      <c r="AF40">
        <f t="shared" ca="1" si="2"/>
        <v>0</v>
      </c>
      <c r="AG40">
        <f t="shared" ca="1" si="3"/>
        <v>0</v>
      </c>
      <c r="AH40" t="str">
        <f t="shared" ca="1" si="4"/>
        <v>#N/A</v>
      </c>
      <c r="AI40">
        <f t="shared" ca="1" si="5"/>
        <v>0.54692433633493154</v>
      </c>
      <c r="AJ40">
        <f t="shared" ca="1" si="6"/>
        <v>1</v>
      </c>
      <c r="AK40">
        <f t="shared" si="7"/>
        <v>0</v>
      </c>
    </row>
    <row r="41" spans="1:37">
      <c r="A41" s="2" t="s">
        <v>78</v>
      </c>
      <c r="B41" s="3" t="s">
        <v>636</v>
      </c>
      <c r="C41" s="3">
        <v>7638000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>
        <v>24.55</v>
      </c>
      <c r="W41">
        <v>7638000</v>
      </c>
      <c r="X41">
        <f t="shared" si="0"/>
        <v>7638000</v>
      </c>
      <c r="Y41">
        <f t="shared" si="1"/>
        <v>0</v>
      </c>
      <c r="Z41" cm="1">
        <f t="array" aca="1" ref="Z41" ca="1">SumCellsByColor($B41:$U41,Z$2)</f>
        <v>7638000</v>
      </c>
      <c r="AA41" cm="1">
        <f t="array" aca="1" ref="AA41" ca="1">SumCellsByColor($B41:$U41,AA$2)</f>
        <v>0</v>
      </c>
      <c r="AB41" cm="1">
        <f t="array" aca="1" ref="AB41" ca="1">SumCellsByColor($B41:$U41,AB$2)</f>
        <v>0</v>
      </c>
      <c r="AC41" cm="1">
        <f t="array" aca="1" ref="AC41" ca="1">SumCellsByColor($B41:$U41,AC$2)</f>
        <v>0</v>
      </c>
      <c r="AD41" cm="1">
        <f t="array" aca="1" ref="AD41" ca="1">IFERROR(SumCellsByColor($B41:$U41,AD$2), 0)</f>
        <v>0</v>
      </c>
      <c r="AE41" t="e" cm="1">
        <f t="array" aca="1" ref="AE41" ca="1">SumCellsByColor($B41:$U41,AE$2)</f>
        <v>#VALUE!</v>
      </c>
      <c r="AF41">
        <f t="shared" ca="1" si="2"/>
        <v>0</v>
      </c>
      <c r="AG41">
        <f t="shared" ca="1" si="3"/>
        <v>1</v>
      </c>
      <c r="AH41">
        <f t="shared" ca="1" si="4"/>
        <v>0</v>
      </c>
      <c r="AI41">
        <f t="shared" ca="1" si="5"/>
        <v>1</v>
      </c>
      <c r="AJ41">
        <f t="shared" ca="1" si="6"/>
        <v>0</v>
      </c>
      <c r="AK41">
        <f t="shared" si="7"/>
        <v>0</v>
      </c>
    </row>
    <row r="42" spans="1:37">
      <c r="A42" s="2" t="s">
        <v>79</v>
      </c>
      <c r="B42" t="e">
        <v>#N/A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>
        <v>21</v>
      </c>
      <c r="W42">
        <v>14427000</v>
      </c>
      <c r="X42">
        <f t="shared" si="0"/>
        <v>0</v>
      </c>
      <c r="Y42">
        <f t="shared" si="1"/>
        <v>14427000</v>
      </c>
      <c r="Z42" cm="1">
        <f t="array" aca="1" ref="Z42" ca="1">SumCellsByColor($B42:$U42,Z$2)</f>
        <v>0</v>
      </c>
      <c r="AA42" cm="1">
        <f t="array" aca="1" ref="AA42" ca="1">SumCellsByColor($B42:$U42,AA$2)</f>
        <v>0</v>
      </c>
      <c r="AB42" cm="1">
        <f t="array" aca="1" ref="AB42" ca="1">SumCellsByColor($B42:$U42,AB$2)</f>
        <v>0</v>
      </c>
      <c r="AC42" cm="1">
        <f t="array" aca="1" ref="AC42" ca="1">SumCellsByColor($B42:$U42,AC$2)</f>
        <v>0</v>
      </c>
      <c r="AD42" cm="1">
        <f t="array" aca="1" ref="AD42" ca="1">IFERROR(SumCellsByColor($B42:$U42,AD$2), 0)</f>
        <v>0</v>
      </c>
      <c r="AE42" t="e" cm="1">
        <f t="array" aca="1" ref="AE42" ca="1">SumCellsByColor($B42:$U42,AE$2)</f>
        <v>#VALUE!</v>
      </c>
      <c r="AF42" t="e">
        <f t="shared" ca="1" si="2"/>
        <v>#DIV/0!</v>
      </c>
      <c r="AG42" t="e">
        <f t="shared" ca="1" si="3"/>
        <v>#DIV/0!</v>
      </c>
      <c r="AH42" t="str">
        <f t="shared" ca="1" si="4"/>
        <v>#N/A</v>
      </c>
      <c r="AI42" t="str">
        <f t="shared" ca="1" si="5"/>
        <v/>
      </c>
      <c r="AJ42">
        <f t="shared" ca="1" si="6"/>
        <v>1</v>
      </c>
      <c r="AK42">
        <f t="shared" si="7"/>
        <v>1</v>
      </c>
    </row>
    <row r="43" spans="1:37">
      <c r="A43" s="2" t="s">
        <v>80</v>
      </c>
      <c r="B43" s="3" t="s">
        <v>636</v>
      </c>
      <c r="C43" s="3">
        <v>20246000</v>
      </c>
      <c r="D43" t="e">
        <v>#N/A</v>
      </c>
      <c r="E43" t="e">
        <v>#N/A</v>
      </c>
      <c r="F43" s="5" t="s">
        <v>23</v>
      </c>
      <c r="G43" s="5">
        <v>3297000</v>
      </c>
      <c r="H43" t="s">
        <v>41</v>
      </c>
      <c r="I43">
        <v>2701000</v>
      </c>
      <c r="J43" t="s">
        <v>36</v>
      </c>
      <c r="K43">
        <v>2449000</v>
      </c>
      <c r="L43" t="s">
        <v>262</v>
      </c>
      <c r="M43">
        <v>-874000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>
        <v>28.45</v>
      </c>
      <c r="W43">
        <v>30242000</v>
      </c>
      <c r="X43">
        <f t="shared" si="0"/>
        <v>27819000</v>
      </c>
      <c r="Y43">
        <f t="shared" si="1"/>
        <v>2423000</v>
      </c>
      <c r="Z43" cm="1">
        <f t="array" aca="1" ref="Z43" ca="1">SumCellsByColor($B43:$U43,Z$2)</f>
        <v>20246000</v>
      </c>
      <c r="AA43" cm="1">
        <f t="array" aca="1" ref="AA43" ca="1">SumCellsByColor($B43:$U43,AA$2)</f>
        <v>0</v>
      </c>
      <c r="AB43" cm="1">
        <f t="array" aca="1" ref="AB43" ca="1">SumCellsByColor($B43:$U43,AB$2)</f>
        <v>3297000</v>
      </c>
      <c r="AC43" cm="1">
        <f t="array" aca="1" ref="AC43" ca="1">SumCellsByColor($B43:$U43,AC$2)</f>
        <v>0</v>
      </c>
      <c r="AD43" cm="1">
        <f t="array" aca="1" ref="AD43" ca="1">IFERROR(SumCellsByColor($B43:$U43,AD$2), 0)</f>
        <v>0</v>
      </c>
      <c r="AE43" t="e" cm="1">
        <f t="array" aca="1" ref="AE43" ca="1">SumCellsByColor($B43:$U43,AE$2)</f>
        <v>#VALUE!</v>
      </c>
      <c r="AF43">
        <f t="shared" ca="1" si="2"/>
        <v>0.11851612207484094</v>
      </c>
      <c r="AG43">
        <f t="shared" ca="1" si="3"/>
        <v>0.72777598044501957</v>
      </c>
      <c r="AH43">
        <f t="shared" ca="1" si="4"/>
        <v>0.11851612207484094</v>
      </c>
      <c r="AI43">
        <f t="shared" ca="1" si="5"/>
        <v>0.72777598044501957</v>
      </c>
      <c r="AJ43">
        <f t="shared" ca="1" si="6"/>
        <v>0</v>
      </c>
      <c r="AK43">
        <f t="shared" si="7"/>
        <v>0</v>
      </c>
    </row>
    <row r="44" spans="1:37">
      <c r="A44" s="2" t="s">
        <v>83</v>
      </c>
      <c r="B44" s="3" t="s">
        <v>639</v>
      </c>
      <c r="C44" s="3">
        <v>40772000</v>
      </c>
      <c r="D44" t="e">
        <v>#N/A</v>
      </c>
      <c r="E44" t="e">
        <v>#N/A</v>
      </c>
      <c r="F44" t="s">
        <v>706</v>
      </c>
      <c r="G44">
        <v>20407000</v>
      </c>
      <c r="H44" t="s">
        <v>7</v>
      </c>
      <c r="I44">
        <v>16122000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>
        <v>21.26</v>
      </c>
      <c r="W44">
        <v>79536000</v>
      </c>
      <c r="X44">
        <f t="shared" si="0"/>
        <v>77301000</v>
      </c>
      <c r="Y44">
        <f t="shared" si="1"/>
        <v>2235000</v>
      </c>
      <c r="Z44" cm="1">
        <f t="array" aca="1" ref="Z44" ca="1">SumCellsByColor($B44:$U44,Z$2)</f>
        <v>40772000</v>
      </c>
      <c r="AA44" cm="1">
        <f t="array" aca="1" ref="AA44" ca="1">SumCellsByColor($B44:$U44,AA$2)</f>
        <v>0</v>
      </c>
      <c r="AB44" cm="1">
        <f t="array" aca="1" ref="AB44" ca="1">SumCellsByColor($B44:$U44,AB$2)</f>
        <v>0</v>
      </c>
      <c r="AC44" cm="1">
        <f t="array" aca="1" ref="AC44" ca="1">SumCellsByColor($B44:$U44,AC$2)</f>
        <v>0</v>
      </c>
      <c r="AD44" cm="1">
        <f t="array" aca="1" ref="AD44" ca="1">IFERROR(SumCellsByColor($B44:$U44,AD$2), 0)</f>
        <v>0</v>
      </c>
      <c r="AE44" t="e" cm="1">
        <f t="array" aca="1" ref="AE44" ca="1">SumCellsByColor($B44:$U44,AE$2)</f>
        <v>#VALUE!</v>
      </c>
      <c r="AF44">
        <f t="shared" ca="1" si="2"/>
        <v>0</v>
      </c>
      <c r="AG44">
        <f t="shared" ca="1" si="3"/>
        <v>0.52744466436397974</v>
      </c>
      <c r="AH44" t="str">
        <f t="shared" ca="1" si="4"/>
        <v>#N/A</v>
      </c>
      <c r="AI44">
        <f t="shared" ca="1" si="5"/>
        <v>0.52744466436397974</v>
      </c>
      <c r="AJ44">
        <f t="shared" ca="1" si="6"/>
        <v>1</v>
      </c>
      <c r="AK44">
        <f t="shared" si="7"/>
        <v>0</v>
      </c>
    </row>
    <row r="45" spans="1:37">
      <c r="A45" s="2" t="s">
        <v>84</v>
      </c>
      <c r="B45" s="3" t="s">
        <v>636</v>
      </c>
      <c r="C45" s="3">
        <v>1614436</v>
      </c>
      <c r="D45" t="e">
        <v>#N/A</v>
      </c>
      <c r="E45" t="e">
        <v>#N/A</v>
      </c>
      <c r="F45" t="s">
        <v>25</v>
      </c>
      <c r="G45">
        <v>164039</v>
      </c>
      <c r="H45" t="s">
        <v>17</v>
      </c>
      <c r="I45">
        <v>104922</v>
      </c>
      <c r="J45" t="s">
        <v>26</v>
      </c>
      <c r="K45">
        <v>98799</v>
      </c>
      <c r="L45" t="s">
        <v>757</v>
      </c>
      <c r="M45">
        <v>1553</v>
      </c>
      <c r="N45" t="s">
        <v>776</v>
      </c>
      <c r="O45">
        <v>851</v>
      </c>
      <c r="P45" t="s">
        <v>711</v>
      </c>
      <c r="Q45">
        <v>735</v>
      </c>
      <c r="R45" t="s">
        <v>77</v>
      </c>
      <c r="S45">
        <v>0</v>
      </c>
      <c r="T45" t="e">
        <v>#N/A</v>
      </c>
      <c r="U45" t="e">
        <v>#N/A</v>
      </c>
      <c r="V45">
        <v>55.69</v>
      </c>
      <c r="W45">
        <v>1985335</v>
      </c>
      <c r="X45">
        <f t="shared" si="0"/>
        <v>1985335</v>
      </c>
      <c r="Y45">
        <f t="shared" si="1"/>
        <v>0</v>
      </c>
      <c r="Z45" cm="1">
        <f t="array" aca="1" ref="Z45" ca="1">SumCellsByColor($B45:$U45,Z$2)</f>
        <v>1614436</v>
      </c>
      <c r="AA45" cm="1">
        <f t="array" aca="1" ref="AA45" ca="1">SumCellsByColor($B45:$U45,AA$2)</f>
        <v>0</v>
      </c>
      <c r="AB45" cm="1">
        <f t="array" aca="1" ref="AB45" ca="1">SumCellsByColor($B45:$U45,AB$2)</f>
        <v>0</v>
      </c>
      <c r="AC45" cm="1">
        <f t="array" aca="1" ref="AC45" ca="1">SumCellsByColor($B45:$U45,AC$2)</f>
        <v>0</v>
      </c>
      <c r="AD45" cm="1">
        <f t="array" aca="1" ref="AD45" ca="1">IFERROR(SumCellsByColor($B45:$U45,AD$2), 0)</f>
        <v>0</v>
      </c>
      <c r="AE45" t="e" cm="1">
        <f t="array" aca="1" ref="AE45" ca="1">SumCellsByColor($B45:$U45,AE$2)</f>
        <v>#VALUE!</v>
      </c>
      <c r="AF45">
        <f t="shared" ca="1" si="2"/>
        <v>0</v>
      </c>
      <c r="AG45">
        <f t="shared" ca="1" si="3"/>
        <v>0.81318064709482274</v>
      </c>
      <c r="AH45" t="str">
        <f t="shared" ca="1" si="4"/>
        <v>#N/A</v>
      </c>
      <c r="AI45">
        <f t="shared" ca="1" si="5"/>
        <v>0.81318064709482274</v>
      </c>
      <c r="AJ45">
        <f t="shared" ca="1" si="6"/>
        <v>1</v>
      </c>
      <c r="AK45">
        <f t="shared" si="7"/>
        <v>0</v>
      </c>
    </row>
    <row r="46" spans="1:37">
      <c r="A46" s="2" t="s">
        <v>85</v>
      </c>
      <c r="B46" s="3" t="s">
        <v>636</v>
      </c>
      <c r="C46" s="3">
        <v>77953979</v>
      </c>
      <c r="D46" t="e">
        <v>#N/A</v>
      </c>
      <c r="E46" t="e">
        <v>#N/A</v>
      </c>
      <c r="F46" t="e">
        <v>#N/A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>
        <v>1.18</v>
      </c>
      <c r="W46">
        <v>77953979</v>
      </c>
      <c r="X46">
        <f t="shared" si="0"/>
        <v>77953979</v>
      </c>
      <c r="Y46">
        <f t="shared" si="1"/>
        <v>0</v>
      </c>
      <c r="Z46" cm="1">
        <f t="array" aca="1" ref="Z46" ca="1">SumCellsByColor($B46:$U46,Z$2)</f>
        <v>77953979</v>
      </c>
      <c r="AA46" cm="1">
        <f t="array" aca="1" ref="AA46" ca="1">SumCellsByColor($B46:$U46,AA$2)</f>
        <v>0</v>
      </c>
      <c r="AB46" cm="1">
        <f t="array" aca="1" ref="AB46" ca="1">SumCellsByColor($B46:$U46,AB$2)</f>
        <v>0</v>
      </c>
      <c r="AC46" cm="1">
        <f t="array" aca="1" ref="AC46" ca="1">SumCellsByColor($B46:$U46,AC$2)</f>
        <v>0</v>
      </c>
      <c r="AD46" cm="1">
        <f t="array" aca="1" ref="AD46" ca="1">IFERROR(SumCellsByColor($B46:$U46,AD$2), 0)</f>
        <v>0</v>
      </c>
      <c r="AE46" t="e" cm="1">
        <f t="array" aca="1" ref="AE46" ca="1">SumCellsByColor($B46:$U46,AE$2)</f>
        <v>#VALUE!</v>
      </c>
      <c r="AF46">
        <f t="shared" ca="1" si="2"/>
        <v>0</v>
      </c>
      <c r="AG46">
        <f t="shared" ca="1" si="3"/>
        <v>1</v>
      </c>
      <c r="AH46">
        <f t="shared" ca="1" si="4"/>
        <v>0</v>
      </c>
      <c r="AI46">
        <f t="shared" ca="1" si="5"/>
        <v>1</v>
      </c>
      <c r="AJ46">
        <f t="shared" ca="1" si="6"/>
        <v>0</v>
      </c>
      <c r="AK46">
        <f t="shared" si="7"/>
        <v>0</v>
      </c>
    </row>
    <row r="47" spans="1:37">
      <c r="A47" s="2" t="s">
        <v>86</v>
      </c>
      <c r="B47" s="3" t="s">
        <v>636</v>
      </c>
      <c r="C47" s="3">
        <v>9544000</v>
      </c>
      <c r="D47" t="e">
        <v>#N/A</v>
      </c>
      <c r="E47" t="e">
        <v>#N/A</v>
      </c>
      <c r="F47" t="s">
        <v>7</v>
      </c>
      <c r="G47">
        <v>502000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>
        <v>17.03</v>
      </c>
      <c r="W47">
        <v>9656000</v>
      </c>
      <c r="X47">
        <f t="shared" si="0"/>
        <v>10046000</v>
      </c>
      <c r="Y47">
        <f t="shared" si="1"/>
        <v>-390000</v>
      </c>
      <c r="Z47" cm="1">
        <f t="array" aca="1" ref="Z47" ca="1">SumCellsByColor($B47:$U47,Z$2)</f>
        <v>9544000</v>
      </c>
      <c r="AA47" cm="1">
        <f t="array" aca="1" ref="AA47" ca="1">SumCellsByColor($B47:$U47,AA$2)</f>
        <v>0</v>
      </c>
      <c r="AB47" cm="1">
        <f t="array" aca="1" ref="AB47" ca="1">SumCellsByColor($B47:$U47,AB$2)</f>
        <v>0</v>
      </c>
      <c r="AC47" cm="1">
        <f t="array" aca="1" ref="AC47" ca="1">SumCellsByColor($B47:$U47,AC$2)</f>
        <v>0</v>
      </c>
      <c r="AD47" cm="1">
        <f t="array" aca="1" ref="AD47" ca="1">IFERROR(SumCellsByColor($B47:$U47,AD$2), 0)</f>
        <v>0</v>
      </c>
      <c r="AE47" t="e" cm="1">
        <f t="array" aca="1" ref="AE47" ca="1">SumCellsByColor($B47:$U47,AE$2)</f>
        <v>#VALUE!</v>
      </c>
      <c r="AF47">
        <f t="shared" ca="1" si="2"/>
        <v>0</v>
      </c>
      <c r="AG47">
        <f t="shared" ca="1" si="3"/>
        <v>0.95002986263189326</v>
      </c>
      <c r="AH47" t="str">
        <f t="shared" ca="1" si="4"/>
        <v>#N/A</v>
      </c>
      <c r="AI47">
        <f t="shared" ca="1" si="5"/>
        <v>0.95002986263189326</v>
      </c>
      <c r="AJ47">
        <f t="shared" ca="1" si="6"/>
        <v>1</v>
      </c>
      <c r="AK47">
        <f t="shared" si="7"/>
        <v>0</v>
      </c>
    </row>
    <row r="48" spans="1:37">
      <c r="A48" s="2" t="s">
        <v>87</v>
      </c>
      <c r="B48" s="3" t="s">
        <v>636</v>
      </c>
      <c r="C48" s="3">
        <v>11636000</v>
      </c>
      <c r="D48" t="e">
        <v>#N/A</v>
      </c>
      <c r="E48" t="e">
        <v>#N/A</v>
      </c>
      <c r="F48" t="s">
        <v>7</v>
      </c>
      <c r="G48">
        <v>3417000</v>
      </c>
      <c r="H48" t="e">
        <v>#N/A</v>
      </c>
      <c r="I48" t="e">
        <v>#N/A</v>
      </c>
      <c r="J48" t="e">
        <v>#N/A</v>
      </c>
      <c r="K48" t="e">
        <v>#N/A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>
        <v>40.57</v>
      </c>
      <c r="W48">
        <v>15006000</v>
      </c>
      <c r="X48">
        <f t="shared" si="0"/>
        <v>15053000</v>
      </c>
      <c r="Y48">
        <f t="shared" si="1"/>
        <v>-47000</v>
      </c>
      <c r="Z48" cm="1">
        <f t="array" aca="1" ref="Z48" ca="1">SumCellsByColor($B48:$U48,Z$2)</f>
        <v>11636000</v>
      </c>
      <c r="AA48" cm="1">
        <f t="array" aca="1" ref="AA48" ca="1">SumCellsByColor($B48:$U48,AA$2)</f>
        <v>0</v>
      </c>
      <c r="AB48" cm="1">
        <f t="array" aca="1" ref="AB48" ca="1">SumCellsByColor($B48:$U48,AB$2)</f>
        <v>0</v>
      </c>
      <c r="AC48" cm="1">
        <f t="array" aca="1" ref="AC48" ca="1">SumCellsByColor($B48:$U48,AC$2)</f>
        <v>0</v>
      </c>
      <c r="AD48" cm="1">
        <f t="array" aca="1" ref="AD48" ca="1">IFERROR(SumCellsByColor($B48:$U48,AD$2), 0)</f>
        <v>0</v>
      </c>
      <c r="AE48" t="e" cm="1">
        <f t="array" aca="1" ref="AE48" ca="1">SumCellsByColor($B48:$U48,AE$2)</f>
        <v>#VALUE!</v>
      </c>
      <c r="AF48">
        <f t="shared" ca="1" si="2"/>
        <v>0</v>
      </c>
      <c r="AG48">
        <f t="shared" ca="1" si="3"/>
        <v>0.77300205939015476</v>
      </c>
      <c r="AH48" t="str">
        <f t="shared" ca="1" si="4"/>
        <v>#N/A</v>
      </c>
      <c r="AI48">
        <f t="shared" ca="1" si="5"/>
        <v>0.77300205939015476</v>
      </c>
      <c r="AJ48">
        <f t="shared" ca="1" si="6"/>
        <v>1</v>
      </c>
      <c r="AK48">
        <f t="shared" si="7"/>
        <v>0</v>
      </c>
    </row>
    <row r="49" spans="1:37">
      <c r="A49" s="2" t="s">
        <v>88</v>
      </c>
      <c r="B49" s="3" t="s">
        <v>636</v>
      </c>
      <c r="C49" s="3">
        <v>1258167</v>
      </c>
      <c r="D49" t="e">
        <v>#N/A</v>
      </c>
      <c r="E49" t="e">
        <v>#N/A</v>
      </c>
      <c r="F49" t="s">
        <v>817</v>
      </c>
      <c r="G49">
        <v>1444308</v>
      </c>
      <c r="H49" t="s">
        <v>146</v>
      </c>
      <c r="I49">
        <v>851626</v>
      </c>
      <c r="J49" t="e">
        <v>#N/A</v>
      </c>
      <c r="K49" t="e">
        <v>#N/A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>
        <v>15.44</v>
      </c>
      <c r="W49">
        <v>3554101</v>
      </c>
      <c r="X49">
        <f t="shared" si="0"/>
        <v>3554101</v>
      </c>
      <c r="Y49">
        <f t="shared" si="1"/>
        <v>0</v>
      </c>
      <c r="Z49" cm="1">
        <f t="array" aca="1" ref="Z49" ca="1">SumCellsByColor($B49:$U49,Z$2)</f>
        <v>1258167</v>
      </c>
      <c r="AA49" cm="1">
        <f t="array" aca="1" ref="AA49" ca="1">SumCellsByColor($B49:$U49,AA$2)</f>
        <v>0</v>
      </c>
      <c r="AB49" cm="1">
        <f t="array" aca="1" ref="AB49" ca="1">SumCellsByColor($B49:$U49,AB$2)</f>
        <v>0</v>
      </c>
      <c r="AC49" cm="1">
        <f t="array" aca="1" ref="AC49" ca="1">SumCellsByColor($B49:$U49,AC$2)</f>
        <v>0</v>
      </c>
      <c r="AD49" cm="1">
        <f t="array" aca="1" ref="AD49" ca="1">IFERROR(SumCellsByColor($B49:$U49,AD$2), 0)</f>
        <v>0</v>
      </c>
      <c r="AE49" t="e" cm="1">
        <f t="array" aca="1" ref="AE49" ca="1">SumCellsByColor($B49:$U49,AE$2)</f>
        <v>#VALUE!</v>
      </c>
      <c r="AF49">
        <f t="shared" ca="1" si="2"/>
        <v>0</v>
      </c>
      <c r="AG49">
        <f t="shared" ca="1" si="3"/>
        <v>0.35400428969238634</v>
      </c>
      <c r="AH49" t="str">
        <f t="shared" ca="1" si="4"/>
        <v>#N/A</v>
      </c>
      <c r="AI49">
        <f t="shared" ca="1" si="5"/>
        <v>0.35400428969238634</v>
      </c>
      <c r="AJ49">
        <f t="shared" ca="1" si="6"/>
        <v>1</v>
      </c>
      <c r="AK49">
        <f t="shared" si="7"/>
        <v>0</v>
      </c>
    </row>
    <row r="50" spans="1:37">
      <c r="A50" s="2" t="s">
        <v>89</v>
      </c>
      <c r="B50" s="3" t="s">
        <v>636</v>
      </c>
      <c r="C50" s="3">
        <v>8806000</v>
      </c>
      <c r="D50" t="e">
        <v>#N/A</v>
      </c>
      <c r="E50" t="e">
        <v>#N/A</v>
      </c>
      <c r="F50" t="s">
        <v>90</v>
      </c>
      <c r="G50">
        <v>1582000</v>
      </c>
      <c r="H50" t="s">
        <v>214</v>
      </c>
      <c r="I50">
        <v>454000</v>
      </c>
      <c r="J50" t="e">
        <v>#N/A</v>
      </c>
      <c r="K50" t="e">
        <v>#N/A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>
        <v>49.63</v>
      </c>
      <c r="W50">
        <v>10841000</v>
      </c>
      <c r="X50">
        <f t="shared" si="0"/>
        <v>10842000</v>
      </c>
      <c r="Y50">
        <f t="shared" si="1"/>
        <v>-1000</v>
      </c>
      <c r="Z50" cm="1">
        <f t="array" aca="1" ref="Z50" ca="1">SumCellsByColor($B50:$U50,Z$2)</f>
        <v>8806000</v>
      </c>
      <c r="AA50" cm="1">
        <f t="array" aca="1" ref="AA50" ca="1">SumCellsByColor($B50:$U50,AA$2)</f>
        <v>0</v>
      </c>
      <c r="AB50" cm="1">
        <f t="array" aca="1" ref="AB50" ca="1">SumCellsByColor($B50:$U50,AB$2)</f>
        <v>0</v>
      </c>
      <c r="AC50" cm="1">
        <f t="array" aca="1" ref="AC50" ca="1">SumCellsByColor($B50:$U50,AC$2)</f>
        <v>0</v>
      </c>
      <c r="AD50" cm="1">
        <f t="array" aca="1" ref="AD50" ca="1">IFERROR(SumCellsByColor($B50:$U50,AD$2), 0)</f>
        <v>0</v>
      </c>
      <c r="AE50" t="e" cm="1">
        <f t="array" aca="1" ref="AE50" ca="1">SumCellsByColor($B50:$U50,AE$2)</f>
        <v>#VALUE!</v>
      </c>
      <c r="AF50">
        <f t="shared" ca="1" si="2"/>
        <v>0</v>
      </c>
      <c r="AG50">
        <f t="shared" ca="1" si="3"/>
        <v>0.81221176904630144</v>
      </c>
      <c r="AH50" t="str">
        <f t="shared" ca="1" si="4"/>
        <v>#N/A</v>
      </c>
      <c r="AI50">
        <f t="shared" ca="1" si="5"/>
        <v>0.81221176904630144</v>
      </c>
      <c r="AJ50">
        <f t="shared" ca="1" si="6"/>
        <v>1</v>
      </c>
      <c r="AK50">
        <f t="shared" si="7"/>
        <v>0</v>
      </c>
    </row>
    <row r="51" spans="1:37">
      <c r="A51" s="2" t="s">
        <v>91</v>
      </c>
      <c r="B51" s="3" t="s">
        <v>636</v>
      </c>
      <c r="C51" s="3">
        <v>508187</v>
      </c>
      <c r="D51" t="s">
        <v>716</v>
      </c>
      <c r="E51" t="e">
        <v>#N/A</v>
      </c>
      <c r="F51" s="5" t="s">
        <v>23</v>
      </c>
      <c r="G51" s="5">
        <v>703717</v>
      </c>
      <c r="H51" t="s">
        <v>146</v>
      </c>
      <c r="I51">
        <v>508489</v>
      </c>
      <c r="J51" t="s">
        <v>715</v>
      </c>
      <c r="K51">
        <v>445322</v>
      </c>
      <c r="L51" t="s">
        <v>47</v>
      </c>
      <c r="M51">
        <v>441826</v>
      </c>
      <c r="N51" t="s">
        <v>818</v>
      </c>
      <c r="O51">
        <v>153962</v>
      </c>
      <c r="P51" s="10" t="s">
        <v>299</v>
      </c>
      <c r="Q51" s="10">
        <v>0</v>
      </c>
      <c r="R51" t="s">
        <v>7</v>
      </c>
      <c r="S51" t="e">
        <v>#N/A</v>
      </c>
      <c r="T51" t="s">
        <v>63</v>
      </c>
      <c r="U51" t="e">
        <v>#N/A</v>
      </c>
      <c r="V51">
        <v>31.72</v>
      </c>
      <c r="W51">
        <v>2761503</v>
      </c>
      <c r="X51">
        <f t="shared" si="0"/>
        <v>2761503</v>
      </c>
      <c r="Y51">
        <f t="shared" si="1"/>
        <v>0</v>
      </c>
      <c r="Z51" cm="1">
        <f t="array" aca="1" ref="Z51" ca="1">SumCellsByColor($B51:$U51,Z$2)</f>
        <v>508187</v>
      </c>
      <c r="AA51" cm="1">
        <f t="array" aca="1" ref="AA51" ca="1">SumCellsByColor($B51:$U51,AA$2)</f>
        <v>0</v>
      </c>
      <c r="AB51" cm="1">
        <f t="array" aca="1" ref="AB51" ca="1">SumCellsByColor($B51:$U51,AB$2)</f>
        <v>703717</v>
      </c>
      <c r="AC51" cm="1">
        <f t="array" aca="1" ref="AC51" ca="1">SumCellsByColor($B51:$U51,AC$2)</f>
        <v>0</v>
      </c>
      <c r="AD51" cm="1">
        <f t="array" aca="1" ref="AD51" ca="1">IFERROR(SumCellsByColor($B51:$U51,AD$2), 0)</f>
        <v>0</v>
      </c>
      <c r="AE51" t="e" cm="1">
        <f t="array" aca="1" ref="AE51" ca="1">SumCellsByColor($B51:$U51,AE$2)</f>
        <v>#VALUE!</v>
      </c>
      <c r="AF51">
        <f t="shared" ca="1" si="2"/>
        <v>0.25483115535271916</v>
      </c>
      <c r="AG51">
        <f t="shared" ca="1" si="3"/>
        <v>0.18402551074541654</v>
      </c>
      <c r="AH51">
        <f t="shared" ca="1" si="4"/>
        <v>0.25483115535271916</v>
      </c>
      <c r="AI51">
        <f t="shared" ca="1" si="5"/>
        <v>0.18402551074541654</v>
      </c>
      <c r="AJ51">
        <f t="shared" ca="1" si="6"/>
        <v>0</v>
      </c>
      <c r="AK51">
        <f t="shared" si="7"/>
        <v>0</v>
      </c>
    </row>
    <row r="52" spans="1:37">
      <c r="A52" s="2" t="s">
        <v>92</v>
      </c>
      <c r="B52" s="3" t="s">
        <v>636</v>
      </c>
      <c r="C52" s="3">
        <v>20600000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>
        <v>1.91</v>
      </c>
      <c r="W52">
        <v>20600000</v>
      </c>
      <c r="X52">
        <f t="shared" si="0"/>
        <v>20600000</v>
      </c>
      <c r="Y52">
        <f t="shared" si="1"/>
        <v>0</v>
      </c>
      <c r="Z52" cm="1">
        <f t="array" aca="1" ref="Z52" ca="1">SumCellsByColor($B52:$U52,Z$2)</f>
        <v>20600000</v>
      </c>
      <c r="AA52" cm="1">
        <f t="array" aca="1" ref="AA52" ca="1">SumCellsByColor($B52:$U52,AA$2)</f>
        <v>0</v>
      </c>
      <c r="AB52" cm="1">
        <f t="array" aca="1" ref="AB52" ca="1">SumCellsByColor($B52:$U52,AB$2)</f>
        <v>0</v>
      </c>
      <c r="AC52" cm="1">
        <f t="array" aca="1" ref="AC52" ca="1">SumCellsByColor($B52:$U52,AC$2)</f>
        <v>0</v>
      </c>
      <c r="AD52" cm="1">
        <f t="array" aca="1" ref="AD52" ca="1">IFERROR(SumCellsByColor($B52:$U52,AD$2), 0)</f>
        <v>0</v>
      </c>
      <c r="AE52" t="e" cm="1">
        <f t="array" aca="1" ref="AE52" ca="1">SumCellsByColor($B52:$U52,AE$2)</f>
        <v>#VALUE!</v>
      </c>
      <c r="AF52">
        <f t="shared" ca="1" si="2"/>
        <v>0</v>
      </c>
      <c r="AG52">
        <f t="shared" ca="1" si="3"/>
        <v>1</v>
      </c>
      <c r="AH52">
        <f t="shared" ca="1" si="4"/>
        <v>0</v>
      </c>
      <c r="AI52">
        <f t="shared" ca="1" si="5"/>
        <v>1</v>
      </c>
      <c r="AJ52">
        <f t="shared" ca="1" si="6"/>
        <v>0</v>
      </c>
      <c r="AK52">
        <f t="shared" si="7"/>
        <v>0</v>
      </c>
    </row>
    <row r="53" spans="1:37">
      <c r="A53" s="2" t="s">
        <v>93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>
        <f t="shared" si="0"/>
        <v>0</v>
      </c>
      <c r="Y53" t="e">
        <f t="shared" si="1"/>
        <v>#N/A</v>
      </c>
      <c r="Z53" cm="1">
        <f t="array" aca="1" ref="Z53" ca="1">SumCellsByColor($B53:$U53,Z$2)</f>
        <v>0</v>
      </c>
      <c r="AA53" cm="1">
        <f t="array" aca="1" ref="AA53" ca="1">SumCellsByColor($B53:$U53,AA$2)</f>
        <v>0</v>
      </c>
      <c r="AB53" cm="1">
        <f t="array" aca="1" ref="AB53" ca="1">SumCellsByColor($B53:$U53,AB$2)</f>
        <v>0</v>
      </c>
      <c r="AC53" cm="1">
        <f t="array" aca="1" ref="AC53" ca="1">SumCellsByColor($B53:$U53,AC$2)</f>
        <v>0</v>
      </c>
      <c r="AD53" cm="1">
        <f t="array" aca="1" ref="AD53" ca="1">IFERROR(SumCellsByColor($B53:$U53,AD$2), 0)</f>
        <v>0</v>
      </c>
      <c r="AE53" t="e" cm="1">
        <f t="array" aca="1" ref="AE53" ca="1">SumCellsByColor($B53:$U53,AE$2)</f>
        <v>#VALUE!</v>
      </c>
      <c r="AF53" t="e">
        <f t="shared" ca="1" si="2"/>
        <v>#DIV/0!</v>
      </c>
      <c r="AG53" t="e">
        <f t="shared" ca="1" si="3"/>
        <v>#DIV/0!</v>
      </c>
      <c r="AH53" t="str">
        <f t="shared" ca="1" si="4"/>
        <v>#N/A</v>
      </c>
      <c r="AI53" t="str">
        <f t="shared" ca="1" si="5"/>
        <v/>
      </c>
      <c r="AJ53">
        <f t="shared" ca="1" si="6"/>
        <v>1</v>
      </c>
      <c r="AK53">
        <f t="shared" si="7"/>
        <v>1</v>
      </c>
    </row>
    <row r="54" spans="1:37">
      <c r="A54" s="2" t="s">
        <v>94</v>
      </c>
      <c r="B54" s="3" t="s">
        <v>636</v>
      </c>
      <c r="C54" s="3">
        <v>58841200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>
        <v>2.41</v>
      </c>
      <c r="W54">
        <v>58841200</v>
      </c>
      <c r="X54">
        <f t="shared" si="0"/>
        <v>58841200</v>
      </c>
      <c r="Y54">
        <f t="shared" si="1"/>
        <v>0</v>
      </c>
      <c r="Z54" cm="1">
        <f t="array" aca="1" ref="Z54" ca="1">SumCellsByColor($B54:$U54,Z$2)</f>
        <v>58841200</v>
      </c>
      <c r="AA54" cm="1">
        <f t="array" aca="1" ref="AA54" ca="1">SumCellsByColor($B54:$U54,AA$2)</f>
        <v>0</v>
      </c>
      <c r="AB54" cm="1">
        <f t="array" aca="1" ref="AB54" ca="1">SumCellsByColor($B54:$U54,AB$2)</f>
        <v>0</v>
      </c>
      <c r="AC54" cm="1">
        <f t="array" aca="1" ref="AC54" ca="1">SumCellsByColor($B54:$U54,AC$2)</f>
        <v>0</v>
      </c>
      <c r="AD54" cm="1">
        <f t="array" aca="1" ref="AD54" ca="1">IFERROR(SumCellsByColor($B54:$U54,AD$2), 0)</f>
        <v>0</v>
      </c>
      <c r="AE54" t="e" cm="1">
        <f t="array" aca="1" ref="AE54" ca="1">SumCellsByColor($B54:$U54,AE$2)</f>
        <v>#VALUE!</v>
      </c>
      <c r="AF54">
        <f t="shared" ca="1" si="2"/>
        <v>0</v>
      </c>
      <c r="AG54">
        <f t="shared" ca="1" si="3"/>
        <v>1</v>
      </c>
      <c r="AH54">
        <f t="shared" ca="1" si="4"/>
        <v>0</v>
      </c>
      <c r="AI54">
        <f t="shared" ca="1" si="5"/>
        <v>1</v>
      </c>
      <c r="AJ54">
        <f t="shared" ca="1" si="6"/>
        <v>0</v>
      </c>
      <c r="AK54">
        <f t="shared" si="7"/>
        <v>0</v>
      </c>
    </row>
    <row r="55" spans="1:37">
      <c r="A55" s="2" t="s">
        <v>95</v>
      </c>
      <c r="B55" s="3" t="s">
        <v>636</v>
      </c>
      <c r="C55" s="3">
        <v>4300000</v>
      </c>
      <c r="D55" t="e">
        <v>#N/A</v>
      </c>
      <c r="E55" t="e">
        <v>#N/A</v>
      </c>
      <c r="F55" t="s">
        <v>97</v>
      </c>
      <c r="G55">
        <v>3372000</v>
      </c>
      <c r="H55" t="s">
        <v>717</v>
      </c>
      <c r="I55">
        <v>1606000</v>
      </c>
      <c r="J55" t="s">
        <v>13</v>
      </c>
      <c r="K55">
        <v>1459000</v>
      </c>
      <c r="L55" t="s">
        <v>36</v>
      </c>
      <c r="M55">
        <v>1074000</v>
      </c>
      <c r="N55" t="s">
        <v>51</v>
      </c>
      <c r="O55">
        <v>372000</v>
      </c>
      <c r="P55" t="s">
        <v>96</v>
      </c>
      <c r="Q55">
        <v>0</v>
      </c>
      <c r="R55" t="e">
        <v>#N/A</v>
      </c>
      <c r="S55" t="e">
        <v>#N/A</v>
      </c>
      <c r="T55" t="e">
        <v>#N/A</v>
      </c>
      <c r="U55" t="e">
        <v>#N/A</v>
      </c>
      <c r="V55">
        <v>61.77</v>
      </c>
      <c r="W55">
        <v>11929000</v>
      </c>
      <c r="X55">
        <f t="shared" si="0"/>
        <v>12183000</v>
      </c>
      <c r="Y55">
        <f t="shared" si="1"/>
        <v>-254000</v>
      </c>
      <c r="Z55" cm="1">
        <f t="array" aca="1" ref="Z55" ca="1">SumCellsByColor($B55:$U55,Z$2)</f>
        <v>4300000</v>
      </c>
      <c r="AA55" cm="1">
        <f t="array" aca="1" ref="AA55" ca="1">SumCellsByColor($B55:$U55,AA$2)</f>
        <v>0</v>
      </c>
      <c r="AB55" cm="1">
        <f t="array" aca="1" ref="AB55" ca="1">SumCellsByColor($B55:$U55,AB$2)</f>
        <v>0</v>
      </c>
      <c r="AC55" cm="1">
        <f t="array" aca="1" ref="AC55" ca="1">SumCellsByColor($B55:$U55,AC$2)</f>
        <v>0</v>
      </c>
      <c r="AD55" cm="1">
        <f t="array" aca="1" ref="AD55" ca="1">IFERROR(SumCellsByColor($B55:$U55,AD$2), 0)</f>
        <v>0</v>
      </c>
      <c r="AE55" t="e" cm="1">
        <f t="array" aca="1" ref="AE55" ca="1">SumCellsByColor($B55:$U55,AE$2)</f>
        <v>#VALUE!</v>
      </c>
      <c r="AF55">
        <f t="shared" ca="1" si="2"/>
        <v>0</v>
      </c>
      <c r="AG55">
        <f t="shared" ca="1" si="3"/>
        <v>0.35295083312812936</v>
      </c>
      <c r="AH55" t="str">
        <f t="shared" ca="1" si="4"/>
        <v>#N/A</v>
      </c>
      <c r="AI55">
        <f t="shared" ca="1" si="5"/>
        <v>0.35295083312812936</v>
      </c>
      <c r="AJ55">
        <f t="shared" ca="1" si="6"/>
        <v>1</v>
      </c>
      <c r="AK55">
        <f t="shared" si="7"/>
        <v>0</v>
      </c>
    </row>
    <row r="56" spans="1:37">
      <c r="A56" s="2" t="s">
        <v>98</v>
      </c>
      <c r="B56" s="3" t="s">
        <v>636</v>
      </c>
      <c r="C56" s="3">
        <v>1144934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>
        <v>24.91</v>
      </c>
      <c r="W56">
        <v>1144934</v>
      </c>
      <c r="X56">
        <f t="shared" si="0"/>
        <v>1144934</v>
      </c>
      <c r="Y56">
        <f t="shared" si="1"/>
        <v>0</v>
      </c>
      <c r="Z56" cm="1">
        <f t="array" aca="1" ref="Z56" ca="1">SumCellsByColor($B56:$U56,Z$2)</f>
        <v>1144934</v>
      </c>
      <c r="AA56" cm="1">
        <f t="array" aca="1" ref="AA56" ca="1">SumCellsByColor($B56:$U56,AA$2)</f>
        <v>0</v>
      </c>
      <c r="AB56" cm="1">
        <f t="array" aca="1" ref="AB56" ca="1">SumCellsByColor($B56:$U56,AB$2)</f>
        <v>0</v>
      </c>
      <c r="AC56" cm="1">
        <f t="array" aca="1" ref="AC56" ca="1">SumCellsByColor($B56:$U56,AC$2)</f>
        <v>0</v>
      </c>
      <c r="AD56" cm="1">
        <f t="array" aca="1" ref="AD56" ca="1">IFERROR(SumCellsByColor($B56:$U56,AD$2), 0)</f>
        <v>0</v>
      </c>
      <c r="AE56" t="e" cm="1">
        <f t="array" aca="1" ref="AE56" ca="1">SumCellsByColor($B56:$U56,AE$2)</f>
        <v>#VALUE!</v>
      </c>
      <c r="AF56">
        <f t="shared" ca="1" si="2"/>
        <v>0</v>
      </c>
      <c r="AG56">
        <f t="shared" ca="1" si="3"/>
        <v>1</v>
      </c>
      <c r="AH56">
        <f t="shared" ca="1" si="4"/>
        <v>0</v>
      </c>
      <c r="AI56">
        <f t="shared" ca="1" si="5"/>
        <v>1</v>
      </c>
      <c r="AJ56">
        <f t="shared" ca="1" si="6"/>
        <v>0</v>
      </c>
      <c r="AK56">
        <f t="shared" si="7"/>
        <v>0</v>
      </c>
    </row>
    <row r="57" spans="1:37">
      <c r="A57" s="2" t="s">
        <v>99</v>
      </c>
      <c r="B57" s="3" t="s">
        <v>636</v>
      </c>
      <c r="C57" s="3">
        <v>4617533</v>
      </c>
      <c r="D57" t="e">
        <v>#N/A</v>
      </c>
      <c r="E57" t="e">
        <v>#N/A</v>
      </c>
      <c r="F57" s="10" t="s">
        <v>33</v>
      </c>
      <c r="G57" s="10">
        <v>228177</v>
      </c>
      <c r="H57" t="s">
        <v>37</v>
      </c>
      <c r="I57">
        <v>53765</v>
      </c>
      <c r="J57" t="s">
        <v>63</v>
      </c>
      <c r="K57">
        <v>26344</v>
      </c>
      <c r="L57" t="s">
        <v>7</v>
      </c>
      <c r="M57">
        <v>0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>
        <v>25.19</v>
      </c>
      <c r="W57">
        <v>4925819</v>
      </c>
      <c r="X57">
        <f t="shared" si="0"/>
        <v>4925819</v>
      </c>
      <c r="Y57">
        <f t="shared" si="1"/>
        <v>0</v>
      </c>
      <c r="Z57" cm="1">
        <f t="array" aca="1" ref="Z57" ca="1">SumCellsByColor($B57:$U57,Z$2)</f>
        <v>4617533</v>
      </c>
      <c r="AA57" cm="1">
        <f t="array" aca="1" ref="AA57" ca="1">SumCellsByColor($B57:$U57,AA$2)</f>
        <v>0</v>
      </c>
      <c r="AB57" cm="1">
        <f t="array" aca="1" ref="AB57" ca="1">SumCellsByColor($B57:$U57,AB$2)</f>
        <v>0</v>
      </c>
      <c r="AC57" cm="1">
        <f t="array" aca="1" ref="AC57" ca="1">SumCellsByColor($B57:$U57,AC$2)</f>
        <v>0</v>
      </c>
      <c r="AD57" cm="1">
        <f t="array" aca="1" ref="AD57" ca="1">IFERROR(SumCellsByColor($B57:$U57,AD$2), 0)</f>
        <v>228177</v>
      </c>
      <c r="AE57" t="e" cm="1">
        <f t="array" aca="1" ref="AE57" ca="1">SumCellsByColor($B57:$U57,AE$2)</f>
        <v>#VALUE!</v>
      </c>
      <c r="AF57">
        <f t="shared" ca="1" si="2"/>
        <v>4.6322652131554162E-2</v>
      </c>
      <c r="AG57">
        <f t="shared" ca="1" si="3"/>
        <v>0.93741426552619977</v>
      </c>
      <c r="AH57">
        <f t="shared" ca="1" si="4"/>
        <v>4.6322652131554162E-2</v>
      </c>
      <c r="AI57">
        <f t="shared" ca="1" si="5"/>
        <v>0.93741426552619977</v>
      </c>
      <c r="AJ57">
        <f t="shared" ca="1" si="6"/>
        <v>0</v>
      </c>
      <c r="AK57">
        <f t="shared" si="7"/>
        <v>0</v>
      </c>
    </row>
    <row r="58" spans="1:37">
      <c r="A58" s="2" t="s">
        <v>100</v>
      </c>
      <c r="B58" s="3" t="s">
        <v>636</v>
      </c>
      <c r="C58" s="3">
        <v>28633000</v>
      </c>
      <c r="D58" t="e">
        <v>#N/A</v>
      </c>
      <c r="E58" t="e">
        <v>#N/A</v>
      </c>
      <c r="F58" t="s">
        <v>77</v>
      </c>
      <c r="G58">
        <v>36592000</v>
      </c>
      <c r="H58" t="e">
        <v>#N/A</v>
      </c>
      <c r="I58" t="e">
        <v>#N/A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>
        <v>26.72</v>
      </c>
      <c r="W58">
        <v>65067000</v>
      </c>
      <c r="X58">
        <f t="shared" si="0"/>
        <v>65225000</v>
      </c>
      <c r="Y58">
        <f t="shared" si="1"/>
        <v>-158000</v>
      </c>
      <c r="Z58" cm="1">
        <f t="array" aca="1" ref="Z58" ca="1">SumCellsByColor($B58:$U58,Z$2)</f>
        <v>28633000</v>
      </c>
      <c r="AA58" cm="1">
        <f t="array" aca="1" ref="AA58" ca="1">SumCellsByColor($B58:$U58,AA$2)</f>
        <v>0</v>
      </c>
      <c r="AB58" cm="1">
        <f t="array" aca="1" ref="AB58" ca="1">SumCellsByColor($B58:$U58,AB$2)</f>
        <v>0</v>
      </c>
      <c r="AC58" cm="1">
        <f t="array" aca="1" ref="AC58" ca="1">SumCellsByColor($B58:$U58,AC$2)</f>
        <v>0</v>
      </c>
      <c r="AD58" cm="1">
        <f t="array" aca="1" ref="AD58" ca="1">IFERROR(SumCellsByColor($B58:$U58,AD$2), 0)</f>
        <v>0</v>
      </c>
      <c r="AE58" t="e" cm="1">
        <f t="array" aca="1" ref="AE58" ca="1">SumCellsByColor($B58:$U58,AE$2)</f>
        <v>#VALUE!</v>
      </c>
      <c r="AF58">
        <f t="shared" ca="1" si="2"/>
        <v>0</v>
      </c>
      <c r="AG58">
        <f t="shared" ca="1" si="3"/>
        <v>0.43898811805289384</v>
      </c>
      <c r="AH58" t="str">
        <f t="shared" ca="1" si="4"/>
        <v>#N/A</v>
      </c>
      <c r="AI58">
        <f t="shared" ca="1" si="5"/>
        <v>0.43898811805289384</v>
      </c>
      <c r="AJ58">
        <f t="shared" ca="1" si="6"/>
        <v>1</v>
      </c>
      <c r="AK58">
        <f t="shared" si="7"/>
        <v>0</v>
      </c>
    </row>
    <row r="59" spans="1:37">
      <c r="A59" s="2" t="s">
        <v>101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>
        <f t="shared" si="0"/>
        <v>0</v>
      </c>
      <c r="Y59" t="e">
        <f t="shared" si="1"/>
        <v>#N/A</v>
      </c>
      <c r="Z59" cm="1">
        <f t="array" aca="1" ref="Z59" ca="1">SumCellsByColor($B59:$U59,Z$2)</f>
        <v>0</v>
      </c>
      <c r="AA59" cm="1">
        <f t="array" aca="1" ref="AA59" ca="1">SumCellsByColor($B59:$U59,AA$2)</f>
        <v>0</v>
      </c>
      <c r="AB59" cm="1">
        <f t="array" aca="1" ref="AB59" ca="1">SumCellsByColor($B59:$U59,AB$2)</f>
        <v>0</v>
      </c>
      <c r="AC59" cm="1">
        <f t="array" aca="1" ref="AC59" ca="1">SumCellsByColor($B59:$U59,AC$2)</f>
        <v>0</v>
      </c>
      <c r="AD59" cm="1">
        <f t="array" aca="1" ref="AD59" ca="1">IFERROR(SumCellsByColor($B59:$U59,AD$2), 0)</f>
        <v>0</v>
      </c>
      <c r="AE59" t="e" cm="1">
        <f t="array" aca="1" ref="AE59" ca="1">SumCellsByColor($B59:$U59,AE$2)</f>
        <v>#VALUE!</v>
      </c>
      <c r="AF59" t="e">
        <f t="shared" ca="1" si="2"/>
        <v>#DIV/0!</v>
      </c>
      <c r="AG59" t="e">
        <f t="shared" ca="1" si="3"/>
        <v>#DIV/0!</v>
      </c>
      <c r="AH59" t="str">
        <f t="shared" ca="1" si="4"/>
        <v>#N/A</v>
      </c>
      <c r="AI59" t="str">
        <f t="shared" ca="1" si="5"/>
        <v/>
      </c>
      <c r="AJ59">
        <f t="shared" ca="1" si="6"/>
        <v>1</v>
      </c>
      <c r="AK59">
        <f t="shared" si="7"/>
        <v>1</v>
      </c>
    </row>
    <row r="60" spans="1:37">
      <c r="A60" s="2" t="s">
        <v>103</v>
      </c>
      <c r="B60" t="s">
        <v>105</v>
      </c>
      <c r="C60">
        <v>2749448</v>
      </c>
      <c r="D60" t="e">
        <v>#N/A</v>
      </c>
      <c r="E60" t="e">
        <v>#N/A</v>
      </c>
      <c r="F60" t="s">
        <v>582</v>
      </c>
      <c r="G60">
        <v>1767860</v>
      </c>
      <c r="H60" t="s">
        <v>146</v>
      </c>
      <c r="I60">
        <v>1556900</v>
      </c>
      <c r="J60" s="4" t="s">
        <v>117</v>
      </c>
      <c r="K60" s="4">
        <v>1147186</v>
      </c>
      <c r="L60" s="5" t="s">
        <v>23</v>
      </c>
      <c r="M60" s="5">
        <v>981396</v>
      </c>
      <c r="N60" t="s">
        <v>47</v>
      </c>
      <c r="O60">
        <v>767503</v>
      </c>
      <c r="P60" t="s">
        <v>41</v>
      </c>
      <c r="Q60">
        <v>578374</v>
      </c>
      <c r="R60" t="e">
        <v>#N/A</v>
      </c>
      <c r="S60" t="e">
        <v>#N/A</v>
      </c>
      <c r="T60" t="e">
        <v>#N/A</v>
      </c>
      <c r="U60" t="e">
        <v>#N/A</v>
      </c>
      <c r="V60">
        <v>15.69</v>
      </c>
      <c r="W60">
        <v>9548667</v>
      </c>
      <c r="X60">
        <f t="shared" si="0"/>
        <v>9548667</v>
      </c>
      <c r="Y60">
        <f t="shared" si="1"/>
        <v>0</v>
      </c>
      <c r="Z60" cm="1">
        <f t="array" aca="1" ref="Z60" ca="1">SumCellsByColor($B60:$U60,Z$2)</f>
        <v>0</v>
      </c>
      <c r="AA60" cm="1">
        <f t="array" aca="1" ref="AA60" ca="1">SumCellsByColor($B60:$U60,AA$2)</f>
        <v>1147186</v>
      </c>
      <c r="AB60" cm="1">
        <f t="array" aca="1" ref="AB60" ca="1">SumCellsByColor($B60:$U60,AB$2)</f>
        <v>981396</v>
      </c>
      <c r="AC60" cm="1">
        <f t="array" aca="1" ref="AC60" ca="1">SumCellsByColor($B60:$U60,AC$2)</f>
        <v>0</v>
      </c>
      <c r="AD60" cm="1">
        <f t="array" aca="1" ref="AD60" ca="1">IFERROR(SumCellsByColor($B60:$U60,AD$2), 0)</f>
        <v>0</v>
      </c>
      <c r="AE60" t="e" cm="1">
        <f t="array" aca="1" ref="AE60" ca="1">SumCellsByColor($B60:$U60,AE$2)</f>
        <v>#VALUE!</v>
      </c>
      <c r="AF60">
        <f t="shared" ca="1" si="2"/>
        <v>0.10277832497457498</v>
      </c>
      <c r="AG60">
        <f t="shared" ca="1" si="3"/>
        <v>0</v>
      </c>
      <c r="AH60">
        <f t="shared" ca="1" si="4"/>
        <v>0.10277832497457498</v>
      </c>
      <c r="AI60">
        <f t="shared" ca="1" si="5"/>
        <v>0.12014095789496063</v>
      </c>
      <c r="AJ60">
        <f t="shared" ca="1" si="6"/>
        <v>0</v>
      </c>
      <c r="AK60">
        <f t="shared" si="7"/>
        <v>0</v>
      </c>
    </row>
    <row r="61" spans="1:37">
      <c r="A61" s="2" t="s">
        <v>106</v>
      </c>
      <c r="B61" s="3" t="s">
        <v>636</v>
      </c>
      <c r="C61" s="3">
        <v>33362000</v>
      </c>
      <c r="D61" t="e">
        <v>#N/A</v>
      </c>
      <c r="E61" t="e">
        <v>#N/A</v>
      </c>
      <c r="F61" t="s">
        <v>52</v>
      </c>
      <c r="G61">
        <v>21896000</v>
      </c>
      <c r="H61" s="10" t="s">
        <v>34</v>
      </c>
      <c r="I61" s="10">
        <v>6424000</v>
      </c>
      <c r="J61" t="e">
        <v>#N/A</v>
      </c>
      <c r="K61" t="e">
        <v>#N/A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>
        <v>4.34</v>
      </c>
      <c r="W61">
        <v>61682000</v>
      </c>
      <c r="X61">
        <f t="shared" si="0"/>
        <v>61682000</v>
      </c>
      <c r="Y61">
        <f t="shared" si="1"/>
        <v>0</v>
      </c>
      <c r="Z61" cm="1">
        <f t="array" aca="1" ref="Z61" ca="1">SumCellsByColor($B61:$U61,Z$2)</f>
        <v>33362000</v>
      </c>
      <c r="AA61" cm="1">
        <f t="array" aca="1" ref="AA61" ca="1">SumCellsByColor($B61:$U61,AA$2)</f>
        <v>0</v>
      </c>
      <c r="AB61" cm="1">
        <f t="array" aca="1" ref="AB61" ca="1">SumCellsByColor($B61:$U61,AB$2)</f>
        <v>0</v>
      </c>
      <c r="AC61" cm="1">
        <f t="array" aca="1" ref="AC61" ca="1">SumCellsByColor($B61:$U61,AC$2)</f>
        <v>0</v>
      </c>
      <c r="AD61" cm="1">
        <f t="array" aca="1" ref="AD61" ca="1">IFERROR(SumCellsByColor($B61:$U61,AD$2), 0)</f>
        <v>6424000</v>
      </c>
      <c r="AE61" t="e" cm="1">
        <f t="array" aca="1" ref="AE61" ca="1">SumCellsByColor($B61:$U61,AE$2)</f>
        <v>#VALUE!</v>
      </c>
      <c r="AF61">
        <f t="shared" ca="1" si="2"/>
        <v>0.10414707694303038</v>
      </c>
      <c r="AG61">
        <f t="shared" ca="1" si="3"/>
        <v>0.54087091858240655</v>
      </c>
      <c r="AH61">
        <f t="shared" ca="1" si="4"/>
        <v>0.10414707694303038</v>
      </c>
      <c r="AI61">
        <f t="shared" ca="1" si="5"/>
        <v>0.54087091858240655</v>
      </c>
      <c r="AJ61">
        <f t="shared" ca="1" si="6"/>
        <v>0</v>
      </c>
      <c r="AK61">
        <f t="shared" si="7"/>
        <v>0</v>
      </c>
    </row>
    <row r="62" spans="1:37">
      <c r="A62" s="2" t="s">
        <v>108</v>
      </c>
      <c r="B62" s="3" t="s">
        <v>636</v>
      </c>
      <c r="C62" s="3">
        <v>5569000</v>
      </c>
      <c r="D62" t="e">
        <v>#N/A</v>
      </c>
      <c r="E62" t="e">
        <v>#N/A</v>
      </c>
      <c r="F62" t="s">
        <v>7</v>
      </c>
      <c r="G62">
        <v>3443000</v>
      </c>
      <c r="H62" t="e">
        <v>#N/A</v>
      </c>
      <c r="I62" t="e">
        <v>#N/A</v>
      </c>
      <c r="J62" t="e">
        <v>#N/A</v>
      </c>
      <c r="K62" t="e">
        <v>#N/A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>
        <v>7.6</v>
      </c>
      <c r="W62">
        <v>9012000</v>
      </c>
      <c r="X62">
        <f t="shared" si="0"/>
        <v>9012000</v>
      </c>
      <c r="Y62">
        <f t="shared" si="1"/>
        <v>0</v>
      </c>
      <c r="Z62" cm="1">
        <f t="array" aca="1" ref="Z62" ca="1">SumCellsByColor($B62:$U62,Z$2)</f>
        <v>5569000</v>
      </c>
      <c r="AA62" cm="1">
        <f t="array" aca="1" ref="AA62" ca="1">SumCellsByColor($B62:$U62,AA$2)</f>
        <v>0</v>
      </c>
      <c r="AB62" cm="1">
        <f t="array" aca="1" ref="AB62" ca="1">SumCellsByColor($B62:$U62,AB$2)</f>
        <v>0</v>
      </c>
      <c r="AC62" cm="1">
        <f t="array" aca="1" ref="AC62" ca="1">SumCellsByColor($B62:$U62,AC$2)</f>
        <v>0</v>
      </c>
      <c r="AD62" cm="1">
        <f t="array" aca="1" ref="AD62" ca="1">IFERROR(SumCellsByColor($B62:$U62,AD$2), 0)</f>
        <v>0</v>
      </c>
      <c r="AE62" t="e" cm="1">
        <f t="array" aca="1" ref="AE62" ca="1">SumCellsByColor($B62:$U62,AE$2)</f>
        <v>#VALUE!</v>
      </c>
      <c r="AF62">
        <f t="shared" ca="1" si="2"/>
        <v>0</v>
      </c>
      <c r="AG62">
        <f t="shared" ca="1" si="3"/>
        <v>0.61795383932534398</v>
      </c>
      <c r="AH62" t="str">
        <f t="shared" ca="1" si="4"/>
        <v>#N/A</v>
      </c>
      <c r="AI62">
        <f t="shared" ca="1" si="5"/>
        <v>0.61795383932534398</v>
      </c>
      <c r="AJ62">
        <f t="shared" ca="1" si="6"/>
        <v>1</v>
      </c>
      <c r="AK62">
        <f t="shared" si="7"/>
        <v>0</v>
      </c>
    </row>
    <row r="63" spans="1:37">
      <c r="A63" s="2" t="s">
        <v>109</v>
      </c>
      <c r="B63" s="3" t="s">
        <v>636</v>
      </c>
      <c r="C63" s="3">
        <v>7537077</v>
      </c>
      <c r="D63" t="e">
        <v>#N/A</v>
      </c>
      <c r="E63" t="e">
        <v>#N/A</v>
      </c>
      <c r="F63" t="s">
        <v>7</v>
      </c>
      <c r="G63">
        <v>990645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>
        <v>6.35</v>
      </c>
      <c r="W63">
        <v>8519870</v>
      </c>
      <c r="X63">
        <f t="shared" si="0"/>
        <v>8527722</v>
      </c>
      <c r="Y63">
        <f t="shared" si="1"/>
        <v>-7852</v>
      </c>
      <c r="Z63" cm="1">
        <f t="array" aca="1" ref="Z63" ca="1">SumCellsByColor($B63:$U63,Z$2)</f>
        <v>7537077</v>
      </c>
      <c r="AA63" cm="1">
        <f t="array" aca="1" ref="AA63" ca="1">SumCellsByColor($B63:$U63,AA$2)</f>
        <v>0</v>
      </c>
      <c r="AB63" cm="1">
        <f t="array" aca="1" ref="AB63" ca="1">SumCellsByColor($B63:$U63,AB$2)</f>
        <v>0</v>
      </c>
      <c r="AC63" cm="1">
        <f t="array" aca="1" ref="AC63" ca="1">SumCellsByColor($B63:$U63,AC$2)</f>
        <v>0</v>
      </c>
      <c r="AD63" cm="1">
        <f t="array" aca="1" ref="AD63" ca="1">IFERROR(SumCellsByColor($B63:$U63,AD$2), 0)</f>
        <v>0</v>
      </c>
      <c r="AE63" t="e" cm="1">
        <f t="array" aca="1" ref="AE63" ca="1">SumCellsByColor($B63:$U63,AE$2)</f>
        <v>#VALUE!</v>
      </c>
      <c r="AF63">
        <f t="shared" ca="1" si="2"/>
        <v>0</v>
      </c>
      <c r="AG63">
        <f t="shared" ca="1" si="3"/>
        <v>0.88383239978976802</v>
      </c>
      <c r="AH63" t="str">
        <f t="shared" ca="1" si="4"/>
        <v>#N/A</v>
      </c>
      <c r="AI63">
        <f t="shared" ca="1" si="5"/>
        <v>0.88383239978976802</v>
      </c>
      <c r="AJ63">
        <f t="shared" ca="1" si="6"/>
        <v>1</v>
      </c>
      <c r="AK63">
        <f t="shared" si="7"/>
        <v>0</v>
      </c>
    </row>
    <row r="64" spans="1:37">
      <c r="A64" s="2" t="s">
        <v>110</v>
      </c>
      <c r="B64" s="3" t="s">
        <v>636</v>
      </c>
      <c r="C64" s="3">
        <v>561600</v>
      </c>
      <c r="D64" t="e">
        <v>#N/A</v>
      </c>
      <c r="E64" t="e">
        <v>#N/A</v>
      </c>
      <c r="F64" s="6" t="s">
        <v>59</v>
      </c>
      <c r="G64" s="6">
        <v>782800</v>
      </c>
      <c r="H64" t="s">
        <v>41</v>
      </c>
      <c r="I64">
        <v>266900</v>
      </c>
      <c r="J64" t="s">
        <v>47</v>
      </c>
      <c r="K64">
        <v>200600</v>
      </c>
      <c r="L64" t="s">
        <v>239</v>
      </c>
      <c r="M64">
        <v>139900</v>
      </c>
      <c r="N64" s="10" t="s">
        <v>304</v>
      </c>
      <c r="O64" s="10">
        <v>0</v>
      </c>
      <c r="P64" t="s">
        <v>7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>
        <v>20.98</v>
      </c>
      <c r="W64">
        <v>1938800</v>
      </c>
      <c r="X64">
        <f t="shared" si="0"/>
        <v>1951800</v>
      </c>
      <c r="Y64">
        <f t="shared" si="1"/>
        <v>-13000</v>
      </c>
      <c r="Z64" cm="1">
        <f t="array" aca="1" ref="Z64" ca="1">SumCellsByColor($B64:$U64,Z$2)</f>
        <v>561600</v>
      </c>
      <c r="AA64" cm="1">
        <f t="array" aca="1" ref="AA64" ca="1">SumCellsByColor($B64:$U64,AA$2)</f>
        <v>0</v>
      </c>
      <c r="AB64" cm="1">
        <f t="array" aca="1" ref="AB64" ca="1">SumCellsByColor($B64:$U64,AB$2)</f>
        <v>0</v>
      </c>
      <c r="AC64" cm="1">
        <f t="array" aca="1" ref="AC64" ca="1">SumCellsByColor($B64:$U64,AC$2)</f>
        <v>782800</v>
      </c>
      <c r="AD64" cm="1">
        <f t="array" aca="1" ref="AD64" ca="1">IFERROR(SumCellsByColor($B64:$U64,AD$2), 0)</f>
        <v>0</v>
      </c>
      <c r="AE64" t="e" cm="1">
        <f t="array" aca="1" ref="AE64" ca="1">SumCellsByColor($B64:$U64,AE$2)</f>
        <v>#VALUE!</v>
      </c>
      <c r="AF64">
        <f t="shared" ca="1" si="2"/>
        <v>0</v>
      </c>
      <c r="AG64">
        <f t="shared" ca="1" si="3"/>
        <v>0.28773439901629266</v>
      </c>
      <c r="AH64">
        <f t="shared" ca="1" si="4"/>
        <v>0.4010656829593196</v>
      </c>
      <c r="AI64">
        <f t="shared" ca="1" si="5"/>
        <v>0.28773439901629266</v>
      </c>
      <c r="AJ64">
        <f t="shared" ca="1" si="6"/>
        <v>0</v>
      </c>
      <c r="AK64">
        <f t="shared" si="7"/>
        <v>0</v>
      </c>
    </row>
    <row r="65" spans="1:37">
      <c r="A65" s="2" t="s">
        <v>111</v>
      </c>
      <c r="B65" s="3" t="s">
        <v>636</v>
      </c>
      <c r="C65" s="3">
        <v>7195000</v>
      </c>
      <c r="D65" t="e">
        <v>#N/A</v>
      </c>
      <c r="E65" t="e">
        <v>#N/A</v>
      </c>
      <c r="F65" s="5" t="s">
        <v>23</v>
      </c>
      <c r="G65" s="5">
        <v>1089800</v>
      </c>
      <c r="H65" t="s">
        <v>36</v>
      </c>
      <c r="I65">
        <v>383400</v>
      </c>
      <c r="J65" t="s">
        <v>30</v>
      </c>
      <c r="K65">
        <v>259500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>
        <v>20.16</v>
      </c>
      <c r="W65">
        <v>8927700</v>
      </c>
      <c r="X65">
        <f t="shared" si="0"/>
        <v>8927700</v>
      </c>
      <c r="Y65">
        <f t="shared" si="1"/>
        <v>0</v>
      </c>
      <c r="Z65" cm="1">
        <f t="array" aca="1" ref="Z65" ca="1">SumCellsByColor($B65:$U65,Z$2)</f>
        <v>7195000</v>
      </c>
      <c r="AA65" cm="1">
        <f t="array" aca="1" ref="AA65" ca="1">SumCellsByColor($B65:$U65,AA$2)</f>
        <v>0</v>
      </c>
      <c r="AB65" cm="1">
        <f t="array" aca="1" ref="AB65" ca="1">SumCellsByColor($B65:$U65,AB$2)</f>
        <v>1089800</v>
      </c>
      <c r="AC65" cm="1">
        <f t="array" aca="1" ref="AC65" ca="1">SumCellsByColor($B65:$U65,AC$2)</f>
        <v>0</v>
      </c>
      <c r="AD65" cm="1">
        <f t="array" aca="1" ref="AD65" ca="1">IFERROR(SumCellsByColor($B65:$U65,AD$2), 0)</f>
        <v>0</v>
      </c>
      <c r="AE65" t="e" cm="1">
        <f t="array" aca="1" ref="AE65" ca="1">SumCellsByColor($B65:$U65,AE$2)</f>
        <v>#VALUE!</v>
      </c>
      <c r="AF65">
        <f t="shared" ca="1" si="2"/>
        <v>0.12206951398456489</v>
      </c>
      <c r="AG65">
        <f t="shared" ca="1" si="3"/>
        <v>0.80591865766098769</v>
      </c>
      <c r="AH65">
        <f t="shared" ca="1" si="4"/>
        <v>0.12206951398456489</v>
      </c>
      <c r="AI65">
        <f t="shared" ca="1" si="5"/>
        <v>0.80591865766098769</v>
      </c>
      <c r="AJ65">
        <f t="shared" ca="1" si="6"/>
        <v>0</v>
      </c>
      <c r="AK65">
        <f t="shared" si="7"/>
        <v>0</v>
      </c>
    </row>
    <row r="66" spans="1:37">
      <c r="A66" s="2" t="s">
        <v>112</v>
      </c>
      <c r="B66" s="3" t="s">
        <v>636</v>
      </c>
      <c r="C66" s="3">
        <v>12461000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>
        <v>2.86</v>
      </c>
      <c r="W66">
        <v>12461000</v>
      </c>
      <c r="X66">
        <f t="shared" si="0"/>
        <v>12461000</v>
      </c>
      <c r="Y66">
        <f t="shared" si="1"/>
        <v>0</v>
      </c>
      <c r="Z66" cm="1">
        <f t="array" aca="1" ref="Z66" ca="1">SumCellsByColor($B66:$U66,Z$2)</f>
        <v>12461000</v>
      </c>
      <c r="AA66" cm="1">
        <f t="array" aca="1" ref="AA66" ca="1">SumCellsByColor($B66:$U66,AA$2)</f>
        <v>0</v>
      </c>
      <c r="AB66" cm="1">
        <f t="array" aca="1" ref="AB66" ca="1">SumCellsByColor($B66:$U66,AB$2)</f>
        <v>0</v>
      </c>
      <c r="AC66" cm="1">
        <f t="array" aca="1" ref="AC66" ca="1">SumCellsByColor($B66:$U66,AC$2)</f>
        <v>0</v>
      </c>
      <c r="AD66" cm="1">
        <f t="array" aca="1" ref="AD66" ca="1">IFERROR(SumCellsByColor($B66:$U66,AD$2), 0)</f>
        <v>0</v>
      </c>
      <c r="AE66" t="e" cm="1">
        <f t="array" aca="1" ref="AE66" ca="1">SumCellsByColor($B66:$U66,AE$2)</f>
        <v>#VALUE!</v>
      </c>
      <c r="AF66">
        <f t="shared" ca="1" si="2"/>
        <v>0</v>
      </c>
      <c r="AG66">
        <f t="shared" ca="1" si="3"/>
        <v>1</v>
      </c>
      <c r="AH66">
        <f t="shared" ca="1" si="4"/>
        <v>0</v>
      </c>
      <c r="AI66">
        <f t="shared" ca="1" si="5"/>
        <v>1</v>
      </c>
      <c r="AJ66">
        <f t="shared" ca="1" si="6"/>
        <v>0</v>
      </c>
      <c r="AK66">
        <f t="shared" si="7"/>
        <v>0</v>
      </c>
    </row>
    <row r="67" spans="1:37">
      <c r="A67" s="2" t="s">
        <v>113</v>
      </c>
      <c r="B67" s="3" t="s">
        <v>636</v>
      </c>
      <c r="C67" s="3">
        <v>7362618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>
        <v>12.56</v>
      </c>
      <c r="W67">
        <v>7362618</v>
      </c>
      <c r="X67">
        <f t="shared" si="0"/>
        <v>7362618</v>
      </c>
      <c r="Y67">
        <f t="shared" si="1"/>
        <v>0</v>
      </c>
      <c r="Z67" cm="1">
        <f t="array" aca="1" ref="Z67" ca="1">SumCellsByColor($B67:$U67,Z$2)</f>
        <v>7362618</v>
      </c>
      <c r="AA67" cm="1">
        <f t="array" aca="1" ref="AA67" ca="1">SumCellsByColor($B67:$U67,AA$2)</f>
        <v>0</v>
      </c>
      <c r="AB67" cm="1">
        <f t="array" aca="1" ref="AB67" ca="1">SumCellsByColor($B67:$U67,AB$2)</f>
        <v>0</v>
      </c>
      <c r="AC67" cm="1">
        <f t="array" aca="1" ref="AC67" ca="1">SumCellsByColor($B67:$U67,AC$2)</f>
        <v>0</v>
      </c>
      <c r="AD67" cm="1">
        <f t="array" aca="1" ref="AD67" ca="1">IFERROR(SumCellsByColor($B67:$U67,AD$2), 0)</f>
        <v>0</v>
      </c>
      <c r="AE67" t="e" cm="1">
        <f t="array" aca="1" ref="AE67" ca="1">SumCellsByColor($B67:$U67,AE$2)</f>
        <v>#VALUE!</v>
      </c>
      <c r="AF67">
        <f t="shared" ca="1" si="2"/>
        <v>0</v>
      </c>
      <c r="AG67">
        <f t="shared" ca="1" si="3"/>
        <v>1</v>
      </c>
      <c r="AH67">
        <f t="shared" ca="1" si="4"/>
        <v>0</v>
      </c>
      <c r="AI67">
        <f t="shared" ca="1" si="5"/>
        <v>1</v>
      </c>
      <c r="AJ67">
        <f t="shared" ca="1" si="6"/>
        <v>0</v>
      </c>
      <c r="AK67">
        <f t="shared" si="7"/>
        <v>0</v>
      </c>
    </row>
    <row r="68" spans="1:37">
      <c r="A68" s="2" t="s">
        <v>114</v>
      </c>
      <c r="B68" s="3" t="s">
        <v>636</v>
      </c>
      <c r="C68" s="3">
        <v>895266</v>
      </c>
      <c r="D68" t="e">
        <v>#N/A</v>
      </c>
      <c r="E68" t="e">
        <v>#N/A</v>
      </c>
      <c r="F68" t="e">
        <v>#N/A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>
        <v>38.92</v>
      </c>
      <c r="W68">
        <v>895266</v>
      </c>
      <c r="X68">
        <f t="shared" ref="X68:X131" si="8">SUMIF(B68:U68,"&lt;&gt;#n/a")</f>
        <v>895266</v>
      </c>
      <c r="Y68">
        <f t="shared" ref="Y68:Y131" si="9">W68-X68</f>
        <v>0</v>
      </c>
      <c r="Z68" cm="1">
        <f t="array" aca="1" ref="Z68" ca="1">SumCellsByColor($B68:$U68,Z$2)</f>
        <v>895266</v>
      </c>
      <c r="AA68" cm="1">
        <f t="array" aca="1" ref="AA68" ca="1">SumCellsByColor($B68:$U68,AA$2)</f>
        <v>0</v>
      </c>
      <c r="AB68" cm="1">
        <f t="array" aca="1" ref="AB68" ca="1">SumCellsByColor($B68:$U68,AB$2)</f>
        <v>0</v>
      </c>
      <c r="AC68" cm="1">
        <f t="array" aca="1" ref="AC68" ca="1">SumCellsByColor($B68:$U68,AC$2)</f>
        <v>0</v>
      </c>
      <c r="AD68" cm="1">
        <f t="array" aca="1" ref="AD68" ca="1">IFERROR(SumCellsByColor($B68:$U68,AD$2), 0)</f>
        <v>0</v>
      </c>
      <c r="AE68" t="e" cm="1">
        <f t="array" aca="1" ref="AE68" ca="1">SumCellsByColor($B68:$U68,AE$2)</f>
        <v>#VALUE!</v>
      </c>
      <c r="AF68">
        <f t="shared" ref="AF68:AF131" ca="1" si="10">(AB68+AD68)/X68</f>
        <v>0</v>
      </c>
      <c r="AG68">
        <f t="shared" ref="AG68:AG131" ca="1" si="11">Z68/X68</f>
        <v>1</v>
      </c>
      <c r="AH68">
        <f t="shared" ref="AH68:AH131" ca="1" si="12">IF(SUM(AB68:AD68)&gt;0,SUM(AB68:AD68)/X68, IF(AI68=1,0,"#N/A"))</f>
        <v>0</v>
      </c>
      <c r="AI68">
        <f t="shared" ref="AI68:AI131" ca="1" si="13">IF(SUM(Z68:AA68)&gt;0,SUM(Z68:AA68)/X68,"")</f>
        <v>1</v>
      </c>
      <c r="AJ68">
        <f t="shared" ref="AJ68:AJ131" ca="1" si="14">IF(AH68="#N/A",1,0)</f>
        <v>0</v>
      </c>
      <c r="AK68">
        <f t="shared" ref="AK68:AK131" si="15">IF(X68=0,1,0)</f>
        <v>0</v>
      </c>
    </row>
    <row r="69" spans="1:37">
      <c r="A69" s="2" t="s">
        <v>115</v>
      </c>
      <c r="B69" s="3" t="s">
        <v>636</v>
      </c>
      <c r="C69" s="3">
        <v>2111500</v>
      </c>
      <c r="D69" t="e">
        <v>#N/A</v>
      </c>
      <c r="E69" t="e">
        <v>#N/A</v>
      </c>
      <c r="F69" s="5" t="s">
        <v>23</v>
      </c>
      <c r="G69" s="5">
        <v>2019500</v>
      </c>
      <c r="H69" t="s">
        <v>706</v>
      </c>
      <c r="I69">
        <v>1513300</v>
      </c>
      <c r="J69" t="s">
        <v>37</v>
      </c>
      <c r="K69">
        <v>484300</v>
      </c>
      <c r="L69" t="s">
        <v>77</v>
      </c>
      <c r="M69">
        <v>384100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>
        <v>9.52</v>
      </c>
      <c r="W69">
        <v>6512700</v>
      </c>
      <c r="X69">
        <f t="shared" si="8"/>
        <v>6512700</v>
      </c>
      <c r="Y69">
        <f t="shared" si="9"/>
        <v>0</v>
      </c>
      <c r="Z69" cm="1">
        <f t="array" aca="1" ref="Z69" ca="1">SumCellsByColor($B69:$U69,Z$2)</f>
        <v>2111500</v>
      </c>
      <c r="AA69" cm="1">
        <f t="array" aca="1" ref="AA69" ca="1">SumCellsByColor($B69:$U69,AA$2)</f>
        <v>0</v>
      </c>
      <c r="AB69" cm="1">
        <f t="array" aca="1" ref="AB69" ca="1">SumCellsByColor($B69:$U69,AB$2)</f>
        <v>2019500</v>
      </c>
      <c r="AC69" cm="1">
        <f t="array" aca="1" ref="AC69" ca="1">SumCellsByColor($B69:$U69,AC$2)</f>
        <v>0</v>
      </c>
      <c r="AD69" cm="1">
        <f t="array" aca="1" ref="AD69" ca="1">IFERROR(SumCellsByColor($B69:$U69,AD$2), 0)</f>
        <v>0</v>
      </c>
      <c r="AE69" t="e" cm="1">
        <f t="array" aca="1" ref="AE69" ca="1">SumCellsByColor($B69:$U69,AE$2)</f>
        <v>#VALUE!</v>
      </c>
      <c r="AF69">
        <f t="shared" ca="1" si="10"/>
        <v>0.31008644648149003</v>
      </c>
      <c r="AG69">
        <f t="shared" ca="1" si="11"/>
        <v>0.32421269212461806</v>
      </c>
      <c r="AH69">
        <f t="shared" ca="1" si="12"/>
        <v>0.31008644648149003</v>
      </c>
      <c r="AI69">
        <f t="shared" ca="1" si="13"/>
        <v>0.32421269212461806</v>
      </c>
      <c r="AJ69">
        <f t="shared" ca="1" si="14"/>
        <v>0</v>
      </c>
      <c r="AK69">
        <f t="shared" si="15"/>
        <v>0</v>
      </c>
    </row>
    <row r="70" spans="1:37">
      <c r="A70" s="2" t="s">
        <v>116</v>
      </c>
      <c r="B70" t="s">
        <v>37</v>
      </c>
      <c r="C70">
        <v>4589500</v>
      </c>
      <c r="D70" t="e">
        <v>#N/A</v>
      </c>
      <c r="E70" t="e">
        <v>#N/A</v>
      </c>
      <c r="F70" s="4" t="s">
        <v>117</v>
      </c>
      <c r="G70" s="4">
        <v>2244000</v>
      </c>
      <c r="H70" s="5" t="s">
        <v>819</v>
      </c>
      <c r="I70" s="5">
        <v>1585800</v>
      </c>
      <c r="J70" s="5" t="s">
        <v>820</v>
      </c>
      <c r="K70" s="5">
        <v>1462100</v>
      </c>
      <c r="L70" t="s">
        <v>41</v>
      </c>
      <c r="M70">
        <v>752400</v>
      </c>
      <c r="N70" t="s">
        <v>146</v>
      </c>
      <c r="O70">
        <v>229000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>
        <v>10.77</v>
      </c>
      <c r="W70">
        <v>10862800</v>
      </c>
      <c r="X70">
        <f t="shared" si="8"/>
        <v>10862800</v>
      </c>
      <c r="Y70">
        <f t="shared" si="9"/>
        <v>0</v>
      </c>
      <c r="Z70" cm="1">
        <f t="array" aca="1" ref="Z70" ca="1">SumCellsByColor($B70:$U70,Z$2)</f>
        <v>0</v>
      </c>
      <c r="AA70" cm="1">
        <f t="array" aca="1" ref="AA70" ca="1">SumCellsByColor($B70:$U70,AA$2)</f>
        <v>2244000</v>
      </c>
      <c r="AB70" cm="1">
        <f t="array" aca="1" ref="AB70" ca="1">SumCellsByColor($B70:$U70,AB$2)</f>
        <v>3047900</v>
      </c>
      <c r="AC70" cm="1">
        <f t="array" aca="1" ref="AC70" ca="1">SumCellsByColor($B70:$U70,AC$2)</f>
        <v>0</v>
      </c>
      <c r="AD70" cm="1">
        <f t="array" aca="1" ref="AD70" ca="1">IFERROR(SumCellsByColor($B70:$U70,AD$2), 0)</f>
        <v>0</v>
      </c>
      <c r="AE70" t="e" cm="1">
        <f t="array" aca="1" ref="AE70" ca="1">SumCellsByColor($B70:$U70,AE$2)</f>
        <v>#VALUE!</v>
      </c>
      <c r="AF70">
        <f t="shared" ca="1" si="10"/>
        <v>0.28058143388444967</v>
      </c>
      <c r="AG70">
        <f t="shared" ca="1" si="11"/>
        <v>0</v>
      </c>
      <c r="AH70">
        <f t="shared" ca="1" si="12"/>
        <v>0.28058143388444967</v>
      </c>
      <c r="AI70">
        <f t="shared" ca="1" si="13"/>
        <v>0.20657657325919651</v>
      </c>
      <c r="AJ70">
        <f t="shared" ca="1" si="14"/>
        <v>0</v>
      </c>
      <c r="AK70">
        <f t="shared" si="15"/>
        <v>0</v>
      </c>
    </row>
    <row r="71" spans="1:37">
      <c r="A71" s="2" t="s">
        <v>118</v>
      </c>
      <c r="B71" s="3" t="s">
        <v>636</v>
      </c>
      <c r="C71" s="3">
        <v>1011500</v>
      </c>
      <c r="D71" t="e">
        <v>#N/A</v>
      </c>
      <c r="E71" t="e">
        <v>#N/A</v>
      </c>
      <c r="F71" t="s">
        <v>77</v>
      </c>
      <c r="G71">
        <v>899700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>
        <v>36.39</v>
      </c>
      <c r="W71">
        <v>1911200</v>
      </c>
      <c r="X71">
        <f t="shared" si="8"/>
        <v>1911200</v>
      </c>
      <c r="Y71">
        <f t="shared" si="9"/>
        <v>0</v>
      </c>
      <c r="Z71" cm="1">
        <f t="array" aca="1" ref="Z71" ca="1">SumCellsByColor($B71:$U71,Z$2)</f>
        <v>1011500</v>
      </c>
      <c r="AA71" cm="1">
        <f t="array" aca="1" ref="AA71" ca="1">SumCellsByColor($B71:$U71,AA$2)</f>
        <v>0</v>
      </c>
      <c r="AB71" cm="1">
        <f t="array" aca="1" ref="AB71" ca="1">SumCellsByColor($B71:$U71,AB$2)</f>
        <v>0</v>
      </c>
      <c r="AC71" cm="1">
        <f t="array" aca="1" ref="AC71" ca="1">SumCellsByColor($B71:$U71,AC$2)</f>
        <v>0</v>
      </c>
      <c r="AD71" cm="1">
        <f t="array" aca="1" ref="AD71" ca="1">IFERROR(SumCellsByColor($B71:$U71,AD$2), 0)</f>
        <v>0</v>
      </c>
      <c r="AE71" t="e" cm="1">
        <f t="array" aca="1" ref="AE71" ca="1">SumCellsByColor($B71:$U71,AE$2)</f>
        <v>#VALUE!</v>
      </c>
      <c r="AF71">
        <f t="shared" ca="1" si="10"/>
        <v>0</v>
      </c>
      <c r="AG71">
        <f t="shared" ca="1" si="11"/>
        <v>0.52924863959815827</v>
      </c>
      <c r="AH71" t="str">
        <f t="shared" ca="1" si="12"/>
        <v>#N/A</v>
      </c>
      <c r="AI71">
        <f t="shared" ca="1" si="13"/>
        <v>0.52924863959815827</v>
      </c>
      <c r="AJ71">
        <f t="shared" ca="1" si="14"/>
        <v>1</v>
      </c>
      <c r="AK71">
        <f t="shared" si="15"/>
        <v>0</v>
      </c>
    </row>
    <row r="72" spans="1:37">
      <c r="A72" s="2" t="s">
        <v>121</v>
      </c>
      <c r="B72" s="3" t="s">
        <v>636</v>
      </c>
      <c r="C72" s="3">
        <v>6043000</v>
      </c>
      <c r="D72" t="e">
        <v>#N/A</v>
      </c>
      <c r="E72" t="e">
        <v>#N/A</v>
      </c>
      <c r="F72" s="6" t="s">
        <v>821</v>
      </c>
      <c r="G72" s="6">
        <v>3218000</v>
      </c>
      <c r="H72" t="s">
        <v>822</v>
      </c>
      <c r="I72">
        <v>2384000</v>
      </c>
      <c r="J72" t="s">
        <v>37</v>
      </c>
      <c r="K72">
        <v>1583000</v>
      </c>
      <c r="L72" t="s">
        <v>36</v>
      </c>
      <c r="M72">
        <v>1186000</v>
      </c>
      <c r="N72" t="s">
        <v>7</v>
      </c>
      <c r="O72">
        <v>0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>
        <v>11.68</v>
      </c>
      <c r="W72">
        <v>14414000</v>
      </c>
      <c r="X72">
        <f t="shared" si="8"/>
        <v>14414000</v>
      </c>
      <c r="Y72">
        <f t="shared" si="9"/>
        <v>0</v>
      </c>
      <c r="Z72" cm="1">
        <f t="array" aca="1" ref="Z72" ca="1">SumCellsByColor($B72:$U72,Z$2)</f>
        <v>6043000</v>
      </c>
      <c r="AA72" cm="1">
        <f t="array" aca="1" ref="AA72" ca="1">SumCellsByColor($B72:$U72,AA$2)</f>
        <v>0</v>
      </c>
      <c r="AB72" cm="1">
        <f t="array" aca="1" ref="AB72" ca="1">SumCellsByColor($B72:$U72,AB$2)</f>
        <v>0</v>
      </c>
      <c r="AC72" cm="1">
        <f t="array" aca="1" ref="AC72" ca="1">SumCellsByColor($B72:$U72,AC$2)</f>
        <v>3218000</v>
      </c>
      <c r="AD72" cm="1">
        <f t="array" aca="1" ref="AD72" ca="1">IFERROR(SumCellsByColor($B72:$U72,AD$2), 0)</f>
        <v>0</v>
      </c>
      <c r="AE72" t="e" cm="1">
        <f t="array" aca="1" ref="AE72" ca="1">SumCellsByColor($B72:$U72,AE$2)</f>
        <v>#VALUE!</v>
      </c>
      <c r="AF72">
        <f t="shared" ca="1" si="10"/>
        <v>0</v>
      </c>
      <c r="AG72">
        <f t="shared" ca="1" si="11"/>
        <v>0.41924517829887609</v>
      </c>
      <c r="AH72">
        <f t="shared" ca="1" si="12"/>
        <v>0.22325516858609684</v>
      </c>
      <c r="AI72">
        <f t="shared" ca="1" si="13"/>
        <v>0.41924517829887609</v>
      </c>
      <c r="AJ72">
        <f t="shared" ca="1" si="14"/>
        <v>0</v>
      </c>
      <c r="AK72">
        <f t="shared" si="15"/>
        <v>0</v>
      </c>
    </row>
    <row r="73" spans="1:37">
      <c r="A73" s="2" t="s">
        <v>124</v>
      </c>
      <c r="B73" s="3" t="s">
        <v>636</v>
      </c>
      <c r="C73" s="3">
        <v>4549400</v>
      </c>
      <c r="D73" t="e">
        <v>#N/A</v>
      </c>
      <c r="E73" t="e">
        <v>#N/A</v>
      </c>
      <c r="F73" t="s">
        <v>7</v>
      </c>
      <c r="G73">
        <v>2161000</v>
      </c>
      <c r="H73" t="s">
        <v>30</v>
      </c>
      <c r="I73">
        <v>0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>
        <v>9.7899999999999991</v>
      </c>
      <c r="W73">
        <v>7636700</v>
      </c>
      <c r="X73">
        <f t="shared" si="8"/>
        <v>6710400</v>
      </c>
      <c r="Y73">
        <f t="shared" si="9"/>
        <v>926300</v>
      </c>
      <c r="Z73" cm="1">
        <f t="array" aca="1" ref="Z73" ca="1">SumCellsByColor($B73:$U73,Z$2)</f>
        <v>4549400</v>
      </c>
      <c r="AA73" cm="1">
        <f t="array" aca="1" ref="AA73" ca="1">SumCellsByColor($B73:$U73,AA$2)</f>
        <v>0</v>
      </c>
      <c r="AB73" cm="1">
        <f t="array" aca="1" ref="AB73" ca="1">SumCellsByColor($B73:$U73,AB$2)</f>
        <v>0</v>
      </c>
      <c r="AC73" cm="1">
        <f t="array" aca="1" ref="AC73" ca="1">SumCellsByColor($B73:$U73,AC$2)</f>
        <v>0</v>
      </c>
      <c r="AD73" cm="1">
        <f t="array" aca="1" ref="AD73" ca="1">IFERROR(SumCellsByColor($B73:$U73,AD$2), 0)</f>
        <v>0</v>
      </c>
      <c r="AE73" t="e" cm="1">
        <f t="array" aca="1" ref="AE73" ca="1">SumCellsByColor($B73:$U73,AE$2)</f>
        <v>#VALUE!</v>
      </c>
      <c r="AF73">
        <f t="shared" ca="1" si="10"/>
        <v>0</v>
      </c>
      <c r="AG73">
        <f t="shared" ca="1" si="11"/>
        <v>0.67796256556986167</v>
      </c>
      <c r="AH73" t="str">
        <f t="shared" ca="1" si="12"/>
        <v>#N/A</v>
      </c>
      <c r="AI73">
        <f t="shared" ca="1" si="13"/>
        <v>0.67796256556986167</v>
      </c>
      <c r="AJ73">
        <f t="shared" ca="1" si="14"/>
        <v>1</v>
      </c>
      <c r="AK73">
        <f t="shared" si="15"/>
        <v>0</v>
      </c>
    </row>
    <row r="74" spans="1:37">
      <c r="A74" s="2" t="s">
        <v>125</v>
      </c>
      <c r="B74" s="3" t="s">
        <v>636</v>
      </c>
      <c r="C74" s="3">
        <v>88679000</v>
      </c>
      <c r="D74" t="e">
        <v>#N/A</v>
      </c>
      <c r="E74" t="e">
        <v>#N/A</v>
      </c>
      <c r="F74" s="5" t="s">
        <v>23</v>
      </c>
      <c r="G74" s="5">
        <v>12369000</v>
      </c>
      <c r="H74" t="s">
        <v>58</v>
      </c>
      <c r="I74">
        <v>6115000</v>
      </c>
      <c r="J74" t="s">
        <v>37</v>
      </c>
      <c r="K74">
        <v>3057000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>
        <v>32.81</v>
      </c>
      <c r="W74">
        <v>129645000</v>
      </c>
      <c r="X74">
        <f t="shared" si="8"/>
        <v>110220000</v>
      </c>
      <c r="Y74">
        <f t="shared" si="9"/>
        <v>19425000</v>
      </c>
      <c r="Z74" cm="1">
        <f t="array" aca="1" ref="Z74" ca="1">SumCellsByColor($B74:$U74,Z$2)</f>
        <v>88679000</v>
      </c>
      <c r="AA74" cm="1">
        <f t="array" aca="1" ref="AA74" ca="1">SumCellsByColor($B74:$U74,AA$2)</f>
        <v>0</v>
      </c>
      <c r="AB74" cm="1">
        <f t="array" aca="1" ref="AB74" ca="1">SumCellsByColor($B74:$U74,AB$2)</f>
        <v>12369000</v>
      </c>
      <c r="AC74" cm="1">
        <f t="array" aca="1" ref="AC74" ca="1">SumCellsByColor($B74:$U74,AC$2)</f>
        <v>0</v>
      </c>
      <c r="AD74" cm="1">
        <f t="array" aca="1" ref="AD74" ca="1">IFERROR(SumCellsByColor($B74:$U74,AD$2), 0)</f>
        <v>0</v>
      </c>
      <c r="AE74" t="e" cm="1">
        <f t="array" aca="1" ref="AE74" ca="1">SumCellsByColor($B74:$U74,AE$2)</f>
        <v>#VALUE!</v>
      </c>
      <c r="AF74">
        <f t="shared" ca="1" si="10"/>
        <v>0.11222101252041372</v>
      </c>
      <c r="AG74">
        <f t="shared" ca="1" si="11"/>
        <v>0.8045636000725821</v>
      </c>
      <c r="AH74">
        <f t="shared" ca="1" si="12"/>
        <v>0.11222101252041372</v>
      </c>
      <c r="AI74">
        <f t="shared" ca="1" si="13"/>
        <v>0.8045636000725821</v>
      </c>
      <c r="AJ74">
        <f t="shared" ca="1" si="14"/>
        <v>0</v>
      </c>
      <c r="AK74">
        <f t="shared" si="15"/>
        <v>0</v>
      </c>
    </row>
    <row r="75" spans="1:37">
      <c r="A75" s="2" t="s">
        <v>126</v>
      </c>
      <c r="B75" s="3" t="s">
        <v>639</v>
      </c>
      <c r="C75" s="3">
        <v>8898000</v>
      </c>
      <c r="D75" t="e">
        <v>#N/A</v>
      </c>
      <c r="E75" t="e">
        <v>#N/A</v>
      </c>
      <c r="F75" s="5" t="s">
        <v>23</v>
      </c>
      <c r="G75" s="5">
        <v>3497000</v>
      </c>
      <c r="H75" t="s">
        <v>58</v>
      </c>
      <c r="I75">
        <v>745000</v>
      </c>
      <c r="J75" t="s">
        <v>52</v>
      </c>
      <c r="K75">
        <v>735000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>
        <v>29.07</v>
      </c>
      <c r="W75">
        <v>14863200</v>
      </c>
      <c r="X75">
        <f t="shared" si="8"/>
        <v>13875000</v>
      </c>
      <c r="Y75">
        <f t="shared" si="9"/>
        <v>988200</v>
      </c>
      <c r="Z75" cm="1">
        <f t="array" aca="1" ref="Z75" ca="1">SumCellsByColor($B75:$U75,Z$2)</f>
        <v>8898000</v>
      </c>
      <c r="AA75" cm="1">
        <f t="array" aca="1" ref="AA75" ca="1">SumCellsByColor($B75:$U75,AA$2)</f>
        <v>0</v>
      </c>
      <c r="AB75" cm="1">
        <f t="array" aca="1" ref="AB75" ca="1">SumCellsByColor($B75:$U75,AB$2)</f>
        <v>3497000</v>
      </c>
      <c r="AC75" cm="1">
        <f t="array" aca="1" ref="AC75" ca="1">SumCellsByColor($B75:$U75,AC$2)</f>
        <v>0</v>
      </c>
      <c r="AD75" cm="1">
        <f t="array" aca="1" ref="AD75" ca="1">IFERROR(SumCellsByColor($B75:$U75,AD$2), 0)</f>
        <v>0</v>
      </c>
      <c r="AE75" t="e" cm="1">
        <f t="array" aca="1" ref="AE75" ca="1">SumCellsByColor($B75:$U75,AE$2)</f>
        <v>#VALUE!</v>
      </c>
      <c r="AF75">
        <f t="shared" ca="1" si="10"/>
        <v>0.25203603603603603</v>
      </c>
      <c r="AG75">
        <f t="shared" ca="1" si="11"/>
        <v>0.64129729729729734</v>
      </c>
      <c r="AH75">
        <f t="shared" ca="1" si="12"/>
        <v>0.25203603603603603</v>
      </c>
      <c r="AI75">
        <f t="shared" ca="1" si="13"/>
        <v>0.64129729729729734</v>
      </c>
      <c r="AJ75">
        <f t="shared" ca="1" si="14"/>
        <v>0</v>
      </c>
      <c r="AK75">
        <f t="shared" si="15"/>
        <v>0</v>
      </c>
    </row>
    <row r="76" spans="1:37">
      <c r="A76" s="2" t="s">
        <v>127</v>
      </c>
      <c r="B76" s="3" t="s">
        <v>636</v>
      </c>
      <c r="C76" s="3">
        <v>1889000</v>
      </c>
      <c r="D76" t="e">
        <v>#N/A</v>
      </c>
      <c r="E76" t="e">
        <v>#N/A</v>
      </c>
      <c r="F76" s="5" t="s">
        <v>23</v>
      </c>
      <c r="G76" s="5">
        <v>474800</v>
      </c>
      <c r="H76" t="s">
        <v>63</v>
      </c>
      <c r="I76">
        <v>224500</v>
      </c>
      <c r="J76" t="s">
        <v>47</v>
      </c>
      <c r="K76">
        <v>131900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T76" t="e">
        <v>#N/A</v>
      </c>
      <c r="U76" t="e">
        <v>#N/A</v>
      </c>
      <c r="V76">
        <v>26.06</v>
      </c>
      <c r="W76">
        <v>2720200</v>
      </c>
      <c r="X76">
        <f t="shared" si="8"/>
        <v>2720200</v>
      </c>
      <c r="Y76">
        <f t="shared" si="9"/>
        <v>0</v>
      </c>
      <c r="Z76" cm="1">
        <f t="array" aca="1" ref="Z76" ca="1">SumCellsByColor($B76:$U76,Z$2)</f>
        <v>1889000</v>
      </c>
      <c r="AA76" cm="1">
        <f t="array" aca="1" ref="AA76" ca="1">SumCellsByColor($B76:$U76,AA$2)</f>
        <v>0</v>
      </c>
      <c r="AB76" cm="1">
        <f t="array" aca="1" ref="AB76" ca="1">SumCellsByColor($B76:$U76,AB$2)</f>
        <v>474800</v>
      </c>
      <c r="AC76" cm="1">
        <f t="array" aca="1" ref="AC76" ca="1">SumCellsByColor($B76:$U76,AC$2)</f>
        <v>0</v>
      </c>
      <c r="AD76" cm="1">
        <f t="array" aca="1" ref="AD76" ca="1">IFERROR(SumCellsByColor($B76:$U76,AD$2), 0)</f>
        <v>0</v>
      </c>
      <c r="AE76" t="e" cm="1">
        <f t="array" aca="1" ref="AE76" ca="1">SumCellsByColor($B76:$U76,AE$2)</f>
        <v>#VALUE!</v>
      </c>
      <c r="AF76">
        <f t="shared" ca="1" si="10"/>
        <v>0.17454598926549519</v>
      </c>
      <c r="AG76">
        <f t="shared" ca="1" si="11"/>
        <v>0.69443423277700167</v>
      </c>
      <c r="AH76">
        <f t="shared" ca="1" si="12"/>
        <v>0.17454598926549519</v>
      </c>
      <c r="AI76">
        <f t="shared" ca="1" si="13"/>
        <v>0.69443423277700167</v>
      </c>
      <c r="AJ76">
        <f t="shared" ca="1" si="14"/>
        <v>0</v>
      </c>
      <c r="AK76">
        <f t="shared" si="15"/>
        <v>0</v>
      </c>
    </row>
    <row r="77" spans="1:37">
      <c r="A77" s="2" t="s">
        <v>128</v>
      </c>
      <c r="B77" s="3" t="s">
        <v>636</v>
      </c>
      <c r="C77" s="3">
        <v>8851000</v>
      </c>
      <c r="D77" t="e">
        <v>#N/A</v>
      </c>
      <c r="E77" t="e">
        <v>#N/A</v>
      </c>
      <c r="F77" t="s">
        <v>7</v>
      </c>
      <c r="G77">
        <v>762000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>
        <v>10.92</v>
      </c>
      <c r="W77">
        <v>9613000</v>
      </c>
      <c r="X77">
        <f t="shared" si="8"/>
        <v>9613000</v>
      </c>
      <c r="Y77">
        <f t="shared" si="9"/>
        <v>0</v>
      </c>
      <c r="Z77" cm="1">
        <f t="array" aca="1" ref="Z77" ca="1">SumCellsByColor($B77:$U77,Z$2)</f>
        <v>8851000</v>
      </c>
      <c r="AA77" cm="1">
        <f t="array" aca="1" ref="AA77" ca="1">SumCellsByColor($B77:$U77,AA$2)</f>
        <v>0</v>
      </c>
      <c r="AB77" cm="1">
        <f t="array" aca="1" ref="AB77" ca="1">SumCellsByColor($B77:$U77,AB$2)</f>
        <v>0</v>
      </c>
      <c r="AC77" cm="1">
        <f t="array" aca="1" ref="AC77" ca="1">SumCellsByColor($B77:$U77,AC$2)</f>
        <v>0</v>
      </c>
      <c r="AD77" cm="1">
        <f t="array" aca="1" ref="AD77" ca="1">IFERROR(SumCellsByColor($B77:$U77,AD$2), 0)</f>
        <v>0</v>
      </c>
      <c r="AE77" t="e" cm="1">
        <f t="array" aca="1" ref="AE77" ca="1">SumCellsByColor($B77:$U77,AE$2)</f>
        <v>#VALUE!</v>
      </c>
      <c r="AF77">
        <f t="shared" ca="1" si="10"/>
        <v>0</v>
      </c>
      <c r="AG77">
        <f t="shared" ca="1" si="11"/>
        <v>0.92073234162072193</v>
      </c>
      <c r="AH77" t="str">
        <f t="shared" ca="1" si="12"/>
        <v>#N/A</v>
      </c>
      <c r="AI77">
        <f t="shared" ca="1" si="13"/>
        <v>0.92073234162072193</v>
      </c>
      <c r="AJ77">
        <f t="shared" ca="1" si="14"/>
        <v>1</v>
      </c>
      <c r="AK77">
        <f t="shared" si="15"/>
        <v>0</v>
      </c>
    </row>
    <row r="78" spans="1:37">
      <c r="A78" s="2" t="s">
        <v>129</v>
      </c>
      <c r="B78" s="3" t="s">
        <v>636</v>
      </c>
      <c r="C78" s="3">
        <v>5264000</v>
      </c>
      <c r="D78" t="e">
        <v>#N/A</v>
      </c>
      <c r="E78" t="e">
        <v>#N/A</v>
      </c>
      <c r="F78" s="5" t="s">
        <v>23</v>
      </c>
      <c r="G78" s="5">
        <v>4188000</v>
      </c>
      <c r="H78" t="s">
        <v>823</v>
      </c>
      <c r="I78">
        <v>1873000</v>
      </c>
      <c r="J78" t="s">
        <v>824</v>
      </c>
      <c r="K78">
        <v>1518000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>
        <v>26.24</v>
      </c>
      <c r="W78">
        <v>12846000</v>
      </c>
      <c r="X78">
        <f t="shared" si="8"/>
        <v>12843000</v>
      </c>
      <c r="Y78">
        <f t="shared" si="9"/>
        <v>3000</v>
      </c>
      <c r="Z78" cm="1">
        <f t="array" aca="1" ref="Z78" ca="1">SumCellsByColor($B78:$U78,Z$2)</f>
        <v>5264000</v>
      </c>
      <c r="AA78" cm="1">
        <f t="array" aca="1" ref="AA78" ca="1">SumCellsByColor($B78:$U78,AA$2)</f>
        <v>0</v>
      </c>
      <c r="AB78" cm="1">
        <f t="array" aca="1" ref="AB78" ca="1">SumCellsByColor($B78:$U78,AB$2)</f>
        <v>4188000</v>
      </c>
      <c r="AC78" cm="1">
        <f t="array" aca="1" ref="AC78" ca="1">SumCellsByColor($B78:$U78,AC$2)</f>
        <v>0</v>
      </c>
      <c r="AD78" cm="1">
        <f t="array" aca="1" ref="AD78" ca="1">IFERROR(SumCellsByColor($B78:$U78,AD$2), 0)</f>
        <v>0</v>
      </c>
      <c r="AE78" t="e" cm="1">
        <f t="array" aca="1" ref="AE78" ca="1">SumCellsByColor($B78:$U78,AE$2)</f>
        <v>#VALUE!</v>
      </c>
      <c r="AF78">
        <f t="shared" ca="1" si="10"/>
        <v>0.32609203457136182</v>
      </c>
      <c r="AG78">
        <f t="shared" ca="1" si="11"/>
        <v>0.40987308261309663</v>
      </c>
      <c r="AH78">
        <f t="shared" ca="1" si="12"/>
        <v>0.32609203457136182</v>
      </c>
      <c r="AI78">
        <f t="shared" ca="1" si="13"/>
        <v>0.40987308261309663</v>
      </c>
      <c r="AJ78">
        <f t="shared" ca="1" si="14"/>
        <v>0</v>
      </c>
      <c r="AK78">
        <f t="shared" si="15"/>
        <v>0</v>
      </c>
    </row>
    <row r="79" spans="1:37">
      <c r="A79" s="2" t="s">
        <v>130</v>
      </c>
      <c r="B79" s="3" t="s">
        <v>636</v>
      </c>
      <c r="C79" s="3">
        <v>4784500</v>
      </c>
      <c r="D79" t="e">
        <v>#N/A</v>
      </c>
      <c r="E79" t="e">
        <v>#N/A</v>
      </c>
      <c r="F79" s="5" t="s">
        <v>23</v>
      </c>
      <c r="G79" s="5">
        <v>739100</v>
      </c>
      <c r="H79" t="s">
        <v>461</v>
      </c>
      <c r="I79">
        <v>706700</v>
      </c>
      <c r="J79" t="s">
        <v>36</v>
      </c>
      <c r="K79">
        <v>578700</v>
      </c>
      <c r="L79" t="s">
        <v>13</v>
      </c>
      <c r="M79">
        <v>332500</v>
      </c>
      <c r="N79" t="s">
        <v>25</v>
      </c>
      <c r="O79">
        <v>0</v>
      </c>
      <c r="P79" t="s">
        <v>7</v>
      </c>
      <c r="Q79">
        <v>0</v>
      </c>
      <c r="R79" t="s">
        <v>732</v>
      </c>
      <c r="S79">
        <v>0</v>
      </c>
      <c r="T79" t="e">
        <v>#N/A</v>
      </c>
      <c r="U79" t="e">
        <v>#N/A</v>
      </c>
      <c r="V79">
        <v>12.43</v>
      </c>
      <c r="W79">
        <v>6557400</v>
      </c>
      <c r="X79">
        <f t="shared" si="8"/>
        <v>7141500</v>
      </c>
      <c r="Y79">
        <f t="shared" si="9"/>
        <v>-584100</v>
      </c>
      <c r="Z79" cm="1">
        <f t="array" aca="1" ref="Z79" ca="1">SumCellsByColor($B79:$U79,Z$2)</f>
        <v>4784500</v>
      </c>
      <c r="AA79" cm="1">
        <f t="array" aca="1" ref="AA79" ca="1">SumCellsByColor($B79:$U79,AA$2)</f>
        <v>0</v>
      </c>
      <c r="AB79" cm="1">
        <f t="array" aca="1" ref="AB79" ca="1">SumCellsByColor($B79:$U79,AB$2)</f>
        <v>739100</v>
      </c>
      <c r="AC79" cm="1">
        <f t="array" aca="1" ref="AC79" ca="1">SumCellsByColor($B79:$U79,AC$2)</f>
        <v>0</v>
      </c>
      <c r="AD79" cm="1">
        <f t="array" aca="1" ref="AD79" ca="1">IFERROR(SumCellsByColor($B79:$U79,AD$2), 0)</f>
        <v>0</v>
      </c>
      <c r="AE79" t="e" cm="1">
        <f t="array" aca="1" ref="AE79" ca="1">SumCellsByColor($B79:$U79,AE$2)</f>
        <v>#VALUE!</v>
      </c>
      <c r="AF79">
        <f t="shared" ca="1" si="10"/>
        <v>0.10349366379612127</v>
      </c>
      <c r="AG79">
        <f t="shared" ca="1" si="11"/>
        <v>0.66995729188545827</v>
      </c>
      <c r="AH79">
        <f t="shared" ca="1" si="12"/>
        <v>0.10349366379612127</v>
      </c>
      <c r="AI79">
        <f t="shared" ca="1" si="13"/>
        <v>0.66995729188545827</v>
      </c>
      <c r="AJ79">
        <f t="shared" ca="1" si="14"/>
        <v>0</v>
      </c>
      <c r="AK79">
        <f t="shared" si="15"/>
        <v>0</v>
      </c>
    </row>
    <row r="80" spans="1:37">
      <c r="A80" s="2" t="s">
        <v>132</v>
      </c>
      <c r="B80" s="3" t="s">
        <v>636</v>
      </c>
      <c r="C80" s="3">
        <v>3286565</v>
      </c>
      <c r="D80" t="e">
        <v>#N/A</v>
      </c>
      <c r="E80" t="e">
        <v>#N/A</v>
      </c>
      <c r="F80" s="5" t="s">
        <v>23</v>
      </c>
      <c r="G80" s="5">
        <v>2386965</v>
      </c>
      <c r="H80" t="s">
        <v>30</v>
      </c>
      <c r="I80">
        <v>1014484</v>
      </c>
      <c r="J80" t="s">
        <v>41</v>
      </c>
      <c r="K80">
        <v>684319</v>
      </c>
      <c r="L80" t="s">
        <v>7</v>
      </c>
      <c r="M80">
        <v>0</v>
      </c>
      <c r="N80" t="s">
        <v>197</v>
      </c>
      <c r="O80">
        <v>0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>
        <v>24.41</v>
      </c>
      <c r="W80">
        <v>7403804</v>
      </c>
      <c r="X80">
        <f t="shared" si="8"/>
        <v>7372333</v>
      </c>
      <c r="Y80">
        <f t="shared" si="9"/>
        <v>31471</v>
      </c>
      <c r="Z80" cm="1">
        <f t="array" aca="1" ref="Z80" ca="1">SumCellsByColor($B80:$U80,Z$2)</f>
        <v>3286565</v>
      </c>
      <c r="AA80" cm="1">
        <f t="array" aca="1" ref="AA80" ca="1">SumCellsByColor($B80:$U80,AA$2)</f>
        <v>0</v>
      </c>
      <c r="AB80" cm="1">
        <f t="array" aca="1" ref="AB80" ca="1">SumCellsByColor($B80:$U80,AB$2)</f>
        <v>2386965</v>
      </c>
      <c r="AC80" cm="1">
        <f t="array" aca="1" ref="AC80" ca="1">SumCellsByColor($B80:$U80,AC$2)</f>
        <v>0</v>
      </c>
      <c r="AD80" cm="1">
        <f t="array" aca="1" ref="AD80" ca="1">IFERROR(SumCellsByColor($B80:$U80,AD$2), 0)</f>
        <v>0</v>
      </c>
      <c r="AE80" t="e" cm="1">
        <f t="array" aca="1" ref="AE80" ca="1">SumCellsByColor($B80:$U80,AE$2)</f>
        <v>#VALUE!</v>
      </c>
      <c r="AF80">
        <f t="shared" ca="1" si="10"/>
        <v>0.32377335641241384</v>
      </c>
      <c r="AG80">
        <f t="shared" ca="1" si="11"/>
        <v>0.4457971445402697</v>
      </c>
      <c r="AH80">
        <f t="shared" ca="1" si="12"/>
        <v>0.32377335641241384</v>
      </c>
      <c r="AI80">
        <f t="shared" ca="1" si="13"/>
        <v>0.4457971445402697</v>
      </c>
      <c r="AJ80">
        <f t="shared" ca="1" si="14"/>
        <v>0</v>
      </c>
      <c r="AK80">
        <f t="shared" si="15"/>
        <v>0</v>
      </c>
    </row>
    <row r="81" spans="1:37">
      <c r="A81" s="2" t="s">
        <v>133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>
        <f t="shared" si="8"/>
        <v>0</v>
      </c>
      <c r="Y81" t="e">
        <f t="shared" si="9"/>
        <v>#N/A</v>
      </c>
      <c r="Z81" cm="1">
        <f t="array" aca="1" ref="Z81" ca="1">SumCellsByColor($B81:$U81,Z$2)</f>
        <v>0</v>
      </c>
      <c r="AA81" cm="1">
        <f t="array" aca="1" ref="AA81" ca="1">SumCellsByColor($B81:$U81,AA$2)</f>
        <v>0</v>
      </c>
      <c r="AB81" cm="1">
        <f t="array" aca="1" ref="AB81" ca="1">SumCellsByColor($B81:$U81,AB$2)</f>
        <v>0</v>
      </c>
      <c r="AC81" cm="1">
        <f t="array" aca="1" ref="AC81" ca="1">SumCellsByColor($B81:$U81,AC$2)</f>
        <v>0</v>
      </c>
      <c r="AD81" cm="1">
        <f t="array" aca="1" ref="AD81" ca="1">IFERROR(SumCellsByColor($B81:$U81,AD$2), 0)</f>
        <v>0</v>
      </c>
      <c r="AE81" t="e" cm="1">
        <f t="array" aca="1" ref="AE81" ca="1">SumCellsByColor($B81:$U81,AE$2)</f>
        <v>#VALUE!</v>
      </c>
      <c r="AF81" t="e">
        <f t="shared" ca="1" si="10"/>
        <v>#DIV/0!</v>
      </c>
      <c r="AG81" t="e">
        <f t="shared" ca="1" si="11"/>
        <v>#DIV/0!</v>
      </c>
      <c r="AH81" t="str">
        <f t="shared" ca="1" si="12"/>
        <v>#N/A</v>
      </c>
      <c r="AI81" t="str">
        <f t="shared" ca="1" si="13"/>
        <v/>
      </c>
      <c r="AJ81">
        <f t="shared" ca="1" si="14"/>
        <v>1</v>
      </c>
      <c r="AK81">
        <f t="shared" si="15"/>
        <v>1</v>
      </c>
    </row>
    <row r="82" spans="1:37">
      <c r="A82" s="2" t="s">
        <v>134</v>
      </c>
      <c r="B82" s="3" t="s">
        <v>636</v>
      </c>
      <c r="C82" s="3">
        <v>3246300</v>
      </c>
      <c r="D82" t="e">
        <v>#N/A</v>
      </c>
      <c r="E82" t="e">
        <v>#N/A</v>
      </c>
      <c r="F82" t="s">
        <v>37</v>
      </c>
      <c r="G82">
        <v>1006000</v>
      </c>
      <c r="H82" s="5" t="s">
        <v>23</v>
      </c>
      <c r="I82" s="5">
        <v>526400</v>
      </c>
      <c r="J82" t="s">
        <v>41</v>
      </c>
      <c r="K82">
        <v>56300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>
        <v>9.15</v>
      </c>
      <c r="W82">
        <v>4835042</v>
      </c>
      <c r="X82">
        <f t="shared" si="8"/>
        <v>4835000</v>
      </c>
      <c r="Y82">
        <f t="shared" si="9"/>
        <v>42</v>
      </c>
      <c r="Z82" cm="1">
        <f t="array" aca="1" ref="Z82" ca="1">SumCellsByColor($B82:$U82,Z$2)</f>
        <v>3246300</v>
      </c>
      <c r="AA82" cm="1">
        <f t="array" aca="1" ref="AA82" ca="1">SumCellsByColor($B82:$U82,AA$2)</f>
        <v>0</v>
      </c>
      <c r="AB82" cm="1">
        <f t="array" aca="1" ref="AB82" ca="1">SumCellsByColor($B82:$U82,AB$2)</f>
        <v>526400</v>
      </c>
      <c r="AC82" cm="1">
        <f t="array" aca="1" ref="AC82" ca="1">SumCellsByColor($B82:$U82,AC$2)</f>
        <v>0</v>
      </c>
      <c r="AD82" cm="1">
        <f t="array" aca="1" ref="AD82" ca="1">IFERROR(SumCellsByColor($B82:$U82,AD$2), 0)</f>
        <v>0</v>
      </c>
      <c r="AE82" t="e" cm="1">
        <f t="array" aca="1" ref="AE82" ca="1">SumCellsByColor($B82:$U82,AE$2)</f>
        <v>#VALUE!</v>
      </c>
      <c r="AF82">
        <f t="shared" ca="1" si="10"/>
        <v>0.10887280248190279</v>
      </c>
      <c r="AG82">
        <f t="shared" ca="1" si="11"/>
        <v>0.67141675284384694</v>
      </c>
      <c r="AH82">
        <f t="shared" ca="1" si="12"/>
        <v>0.10887280248190279</v>
      </c>
      <c r="AI82">
        <f t="shared" ca="1" si="13"/>
        <v>0.67141675284384694</v>
      </c>
      <c r="AJ82">
        <f t="shared" ca="1" si="14"/>
        <v>0</v>
      </c>
      <c r="AK82">
        <f t="shared" si="15"/>
        <v>0</v>
      </c>
    </row>
    <row r="83" spans="1:37">
      <c r="A83" s="2" t="s">
        <v>135</v>
      </c>
      <c r="B83" s="3" t="s">
        <v>636</v>
      </c>
      <c r="C83" s="3">
        <v>137897000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>
        <v>11.56</v>
      </c>
      <c r="W83">
        <v>137897000</v>
      </c>
      <c r="X83">
        <f t="shared" si="8"/>
        <v>137897000</v>
      </c>
      <c r="Y83">
        <f t="shared" si="9"/>
        <v>0</v>
      </c>
      <c r="Z83" cm="1">
        <f t="array" aca="1" ref="Z83" ca="1">SumCellsByColor($B83:$U83,Z$2)</f>
        <v>137897000</v>
      </c>
      <c r="AA83" cm="1">
        <f t="array" aca="1" ref="AA83" ca="1">SumCellsByColor($B83:$U83,AA$2)</f>
        <v>0</v>
      </c>
      <c r="AB83" cm="1">
        <f t="array" aca="1" ref="AB83" ca="1">SumCellsByColor($B83:$U83,AB$2)</f>
        <v>0</v>
      </c>
      <c r="AC83" cm="1">
        <f t="array" aca="1" ref="AC83" ca="1">SumCellsByColor($B83:$U83,AC$2)</f>
        <v>0</v>
      </c>
      <c r="AD83" cm="1">
        <f t="array" aca="1" ref="AD83" ca="1">IFERROR(SumCellsByColor($B83:$U83,AD$2), 0)</f>
        <v>0</v>
      </c>
      <c r="AE83" t="e" cm="1">
        <f t="array" aca="1" ref="AE83" ca="1">SumCellsByColor($B83:$U83,AE$2)</f>
        <v>#VALUE!</v>
      </c>
      <c r="AF83">
        <f t="shared" ca="1" si="10"/>
        <v>0</v>
      </c>
      <c r="AG83">
        <f t="shared" ca="1" si="11"/>
        <v>1</v>
      </c>
      <c r="AH83">
        <f t="shared" ca="1" si="12"/>
        <v>0</v>
      </c>
      <c r="AI83">
        <f t="shared" ca="1" si="13"/>
        <v>1</v>
      </c>
      <c r="AJ83">
        <f t="shared" ca="1" si="14"/>
        <v>0</v>
      </c>
      <c r="AK83">
        <f t="shared" si="15"/>
        <v>0</v>
      </c>
    </row>
    <row r="84" spans="1:37">
      <c r="A84" s="2" t="s">
        <v>136</v>
      </c>
      <c r="B84" s="3" t="s">
        <v>636</v>
      </c>
      <c r="C84" s="3">
        <v>37315000</v>
      </c>
      <c r="D84" t="e">
        <v>#N/A</v>
      </c>
      <c r="E84" t="e">
        <v>#N/A</v>
      </c>
      <c r="F84" s="5" t="s">
        <v>23</v>
      </c>
      <c r="G84" s="5">
        <v>5591000</v>
      </c>
      <c r="H84" t="s">
        <v>36</v>
      </c>
      <c r="I84">
        <v>5065000</v>
      </c>
      <c r="J84" t="s">
        <v>146</v>
      </c>
      <c r="K84">
        <v>1677000</v>
      </c>
      <c r="L84" t="s">
        <v>30</v>
      </c>
      <c r="M84">
        <v>46000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>
        <v>4.9400000000000004</v>
      </c>
      <c r="W84">
        <v>49694000</v>
      </c>
      <c r="X84">
        <f t="shared" si="8"/>
        <v>49694000</v>
      </c>
      <c r="Y84">
        <f t="shared" si="9"/>
        <v>0</v>
      </c>
      <c r="Z84" cm="1">
        <f t="array" aca="1" ref="Z84" ca="1">SumCellsByColor($B84:$U84,Z$2)</f>
        <v>37315000</v>
      </c>
      <c r="AA84" cm="1">
        <f t="array" aca="1" ref="AA84" ca="1">SumCellsByColor($B84:$U84,AA$2)</f>
        <v>0</v>
      </c>
      <c r="AB84" cm="1">
        <f t="array" aca="1" ref="AB84" ca="1">SumCellsByColor($B84:$U84,AB$2)</f>
        <v>5591000</v>
      </c>
      <c r="AC84" cm="1">
        <f t="array" aca="1" ref="AC84" ca="1">SumCellsByColor($B84:$U84,AC$2)</f>
        <v>0</v>
      </c>
      <c r="AD84" cm="1">
        <f t="array" aca="1" ref="AD84" ca="1">IFERROR(SumCellsByColor($B84:$U84,AD$2), 0)</f>
        <v>0</v>
      </c>
      <c r="AE84" t="e" cm="1">
        <f t="array" aca="1" ref="AE84" ca="1">SumCellsByColor($B84:$U84,AE$2)</f>
        <v>#VALUE!</v>
      </c>
      <c r="AF84">
        <f t="shared" ca="1" si="10"/>
        <v>0.11250855234032278</v>
      </c>
      <c r="AG84">
        <f t="shared" ca="1" si="11"/>
        <v>0.75089548033967879</v>
      </c>
      <c r="AH84">
        <f t="shared" ca="1" si="12"/>
        <v>0.11250855234032278</v>
      </c>
      <c r="AI84">
        <f t="shared" ca="1" si="13"/>
        <v>0.75089548033967879</v>
      </c>
      <c r="AJ84">
        <f t="shared" ca="1" si="14"/>
        <v>0</v>
      </c>
      <c r="AK84">
        <f t="shared" si="15"/>
        <v>0</v>
      </c>
    </row>
    <row r="85" spans="1:37">
      <c r="A85" s="2" t="s">
        <v>137</v>
      </c>
      <c r="B85" s="3" t="s">
        <v>636</v>
      </c>
      <c r="C85" s="3">
        <v>4952244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>
        <v>7</v>
      </c>
      <c r="W85">
        <v>4952244</v>
      </c>
      <c r="X85">
        <f t="shared" si="8"/>
        <v>4952244</v>
      </c>
      <c r="Y85">
        <f t="shared" si="9"/>
        <v>0</v>
      </c>
      <c r="Z85" cm="1">
        <f t="array" aca="1" ref="Z85" ca="1">SumCellsByColor($B85:$U85,Z$2)</f>
        <v>4952244</v>
      </c>
      <c r="AA85" cm="1">
        <f t="array" aca="1" ref="AA85" ca="1">SumCellsByColor($B85:$U85,AA$2)</f>
        <v>0</v>
      </c>
      <c r="AB85" cm="1">
        <f t="array" aca="1" ref="AB85" ca="1">SumCellsByColor($B85:$U85,AB$2)</f>
        <v>0</v>
      </c>
      <c r="AC85" cm="1">
        <f t="array" aca="1" ref="AC85" ca="1">SumCellsByColor($B85:$U85,AC$2)</f>
        <v>0</v>
      </c>
      <c r="AD85" cm="1">
        <f t="array" aca="1" ref="AD85" ca="1">IFERROR(SumCellsByColor($B85:$U85,AD$2), 0)</f>
        <v>0</v>
      </c>
      <c r="AE85" t="e" cm="1">
        <f t="array" aca="1" ref="AE85" ca="1">SumCellsByColor($B85:$U85,AE$2)</f>
        <v>#VALUE!</v>
      </c>
      <c r="AF85">
        <f t="shared" ca="1" si="10"/>
        <v>0</v>
      </c>
      <c r="AG85">
        <f t="shared" ca="1" si="11"/>
        <v>1</v>
      </c>
      <c r="AH85">
        <f t="shared" ca="1" si="12"/>
        <v>0</v>
      </c>
      <c r="AI85">
        <f t="shared" ca="1" si="13"/>
        <v>1</v>
      </c>
      <c r="AJ85">
        <f t="shared" ca="1" si="14"/>
        <v>0</v>
      </c>
      <c r="AK85">
        <f t="shared" si="15"/>
        <v>0</v>
      </c>
    </row>
    <row r="86" spans="1:37">
      <c r="A86" s="2" t="s">
        <v>138</v>
      </c>
      <c r="B86" s="3" t="s">
        <v>636</v>
      </c>
      <c r="C86" s="3">
        <v>2786700</v>
      </c>
      <c r="D86" t="e">
        <v>#N/A</v>
      </c>
      <c r="E86" t="e">
        <v>#N/A</v>
      </c>
      <c r="F86" s="5" t="s">
        <v>23</v>
      </c>
      <c r="G86" s="5">
        <v>1218600</v>
      </c>
      <c r="H86" s="10" t="s">
        <v>34</v>
      </c>
      <c r="I86" s="10">
        <v>362900</v>
      </c>
      <c r="J86" t="s">
        <v>30</v>
      </c>
      <c r="K86">
        <v>253200</v>
      </c>
      <c r="L86" t="s">
        <v>58</v>
      </c>
      <c r="M86">
        <v>95000</v>
      </c>
      <c r="N86" t="s">
        <v>7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>
        <v>34.71</v>
      </c>
      <c r="W86">
        <v>4670700</v>
      </c>
      <c r="X86">
        <f t="shared" si="8"/>
        <v>4716400</v>
      </c>
      <c r="Y86">
        <f t="shared" si="9"/>
        <v>-45700</v>
      </c>
      <c r="Z86" cm="1">
        <f t="array" aca="1" ref="Z86" ca="1">SumCellsByColor($B86:$U86,Z$2)</f>
        <v>2786700</v>
      </c>
      <c r="AA86" cm="1">
        <f t="array" aca="1" ref="AA86" ca="1">SumCellsByColor($B86:$U86,AA$2)</f>
        <v>0</v>
      </c>
      <c r="AB86" cm="1">
        <f t="array" aca="1" ref="AB86" ca="1">SumCellsByColor($B86:$U86,AB$2)</f>
        <v>1218600</v>
      </c>
      <c r="AC86" cm="1">
        <f t="array" aca="1" ref="AC86" ca="1">SumCellsByColor($B86:$U86,AC$2)</f>
        <v>0</v>
      </c>
      <c r="AD86" cm="1">
        <f t="array" aca="1" ref="AD86" ca="1">IFERROR(SumCellsByColor($B86:$U86,AD$2), 0)</f>
        <v>362900</v>
      </c>
      <c r="AE86" t="e" cm="1">
        <f t="array" aca="1" ref="AE86" ca="1">SumCellsByColor($B86:$U86,AE$2)</f>
        <v>#VALUE!</v>
      </c>
      <c r="AF86">
        <f t="shared" ca="1" si="10"/>
        <v>0.33531931133915699</v>
      </c>
      <c r="AG86">
        <f t="shared" ca="1" si="11"/>
        <v>0.59085319311339157</v>
      </c>
      <c r="AH86">
        <f t="shared" ca="1" si="12"/>
        <v>0.33531931133915699</v>
      </c>
      <c r="AI86">
        <f t="shared" ca="1" si="13"/>
        <v>0.59085319311339157</v>
      </c>
      <c r="AJ86">
        <f t="shared" ca="1" si="14"/>
        <v>0</v>
      </c>
      <c r="AK86">
        <f t="shared" si="15"/>
        <v>0</v>
      </c>
    </row>
    <row r="87" spans="1:37">
      <c r="A87" s="2" t="s">
        <v>139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>
        <f t="shared" si="8"/>
        <v>0</v>
      </c>
      <c r="Y87" t="e">
        <f t="shared" si="9"/>
        <v>#N/A</v>
      </c>
      <c r="Z87" cm="1">
        <f t="array" aca="1" ref="Z87" ca="1">SumCellsByColor($B87:$U87,Z$2)</f>
        <v>0</v>
      </c>
      <c r="AA87" cm="1">
        <f t="array" aca="1" ref="AA87" ca="1">SumCellsByColor($B87:$U87,AA$2)</f>
        <v>0</v>
      </c>
      <c r="AB87" cm="1">
        <f t="array" aca="1" ref="AB87" ca="1">SumCellsByColor($B87:$U87,AB$2)</f>
        <v>0</v>
      </c>
      <c r="AC87" cm="1">
        <f t="array" aca="1" ref="AC87" ca="1">SumCellsByColor($B87:$U87,AC$2)</f>
        <v>0</v>
      </c>
      <c r="AD87" cm="1">
        <f t="array" aca="1" ref="AD87" ca="1">IFERROR(SumCellsByColor($B87:$U87,AD$2), 0)</f>
        <v>0</v>
      </c>
      <c r="AE87" t="e" cm="1">
        <f t="array" aca="1" ref="AE87" ca="1">SumCellsByColor($B87:$U87,AE$2)</f>
        <v>#VALUE!</v>
      </c>
      <c r="AF87" t="e">
        <f t="shared" ca="1" si="10"/>
        <v>#DIV/0!</v>
      </c>
      <c r="AG87" t="e">
        <f t="shared" ca="1" si="11"/>
        <v>#DIV/0!</v>
      </c>
      <c r="AH87" t="str">
        <f t="shared" ca="1" si="12"/>
        <v>#N/A</v>
      </c>
      <c r="AI87" t="str">
        <f t="shared" ca="1" si="13"/>
        <v/>
      </c>
      <c r="AJ87">
        <f t="shared" ca="1" si="14"/>
        <v>1</v>
      </c>
      <c r="AK87">
        <f t="shared" si="15"/>
        <v>1</v>
      </c>
    </row>
    <row r="88" spans="1:37">
      <c r="A88" s="2" t="s">
        <v>140</v>
      </c>
      <c r="B88" s="3" t="s">
        <v>636</v>
      </c>
      <c r="C88" s="3">
        <v>5824000</v>
      </c>
      <c r="D88" t="e">
        <v>#N/A</v>
      </c>
      <c r="E88" t="e">
        <v>#N/A</v>
      </c>
      <c r="F88" s="5" t="s">
        <v>23</v>
      </c>
      <c r="G88" s="5">
        <v>2300000</v>
      </c>
      <c r="H88" t="s">
        <v>41</v>
      </c>
      <c r="I88">
        <v>488000</v>
      </c>
      <c r="J88" t="s">
        <v>7</v>
      </c>
      <c r="K88">
        <v>0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>
        <v>31.67</v>
      </c>
      <c r="W88">
        <v>8785000</v>
      </c>
      <c r="X88">
        <f t="shared" si="8"/>
        <v>8612000</v>
      </c>
      <c r="Y88">
        <f t="shared" si="9"/>
        <v>173000</v>
      </c>
      <c r="Z88" cm="1">
        <f t="array" aca="1" ref="Z88" ca="1">SumCellsByColor($B88:$U88,Z$2)</f>
        <v>5824000</v>
      </c>
      <c r="AA88" cm="1">
        <f t="array" aca="1" ref="AA88" ca="1">SumCellsByColor($B88:$U88,AA$2)</f>
        <v>0</v>
      </c>
      <c r="AB88" cm="1">
        <f t="array" aca="1" ref="AB88" ca="1">SumCellsByColor($B88:$U88,AB$2)</f>
        <v>2300000</v>
      </c>
      <c r="AC88" cm="1">
        <f t="array" aca="1" ref="AC88" ca="1">SumCellsByColor($B88:$U88,AC$2)</f>
        <v>0</v>
      </c>
      <c r="AD88" cm="1">
        <f t="array" aca="1" ref="AD88" ca="1">IFERROR(SumCellsByColor($B88:$U88,AD$2), 0)</f>
        <v>0</v>
      </c>
      <c r="AE88" t="e" cm="1">
        <f t="array" aca="1" ref="AE88" ca="1">SumCellsByColor($B88:$U88,AE$2)</f>
        <v>#VALUE!</v>
      </c>
      <c r="AF88">
        <f t="shared" ca="1" si="10"/>
        <v>0.26706920575940546</v>
      </c>
      <c r="AG88">
        <f t="shared" ca="1" si="11"/>
        <v>0.67626567580120767</v>
      </c>
      <c r="AH88">
        <f t="shared" ca="1" si="12"/>
        <v>0.26706920575940546</v>
      </c>
      <c r="AI88">
        <f t="shared" ca="1" si="13"/>
        <v>0.67626567580120767</v>
      </c>
      <c r="AJ88">
        <f t="shared" ca="1" si="14"/>
        <v>0</v>
      </c>
      <c r="AK88">
        <f t="shared" si="15"/>
        <v>0</v>
      </c>
    </row>
    <row r="89" spans="1:37">
      <c r="A89" s="2" t="s">
        <v>141</v>
      </c>
      <c r="B89" s="3" t="s">
        <v>639</v>
      </c>
      <c r="C89" s="3">
        <v>3874332</v>
      </c>
      <c r="D89" t="e">
        <v>#N/A</v>
      </c>
      <c r="E89" t="e">
        <v>#N/A</v>
      </c>
      <c r="F89" t="s">
        <v>7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>
        <v>24.97</v>
      </c>
      <c r="W89">
        <v>3874332</v>
      </c>
      <c r="X89">
        <f t="shared" si="8"/>
        <v>3874332</v>
      </c>
      <c r="Y89">
        <f t="shared" si="9"/>
        <v>0</v>
      </c>
      <c r="Z89" cm="1">
        <f t="array" aca="1" ref="Z89" ca="1">SumCellsByColor($B89:$U89,Z$2)</f>
        <v>3874332</v>
      </c>
      <c r="AA89" cm="1">
        <f t="array" aca="1" ref="AA89" ca="1">SumCellsByColor($B89:$U89,AA$2)</f>
        <v>0</v>
      </c>
      <c r="AB89" cm="1">
        <f t="array" aca="1" ref="AB89" ca="1">SumCellsByColor($B89:$U89,AB$2)</f>
        <v>0</v>
      </c>
      <c r="AC89" cm="1">
        <f t="array" aca="1" ref="AC89" ca="1">SumCellsByColor($B89:$U89,AC$2)</f>
        <v>0</v>
      </c>
      <c r="AD89" cm="1">
        <f t="array" aca="1" ref="AD89" ca="1">IFERROR(SumCellsByColor($B89:$U89,AD$2), 0)</f>
        <v>0</v>
      </c>
      <c r="AE89" t="e" cm="1">
        <f t="array" aca="1" ref="AE89" ca="1">SumCellsByColor($B89:$U89,AE$2)</f>
        <v>#VALUE!</v>
      </c>
      <c r="AF89">
        <f t="shared" ca="1" si="10"/>
        <v>0</v>
      </c>
      <c r="AG89">
        <f t="shared" ca="1" si="11"/>
        <v>1</v>
      </c>
      <c r="AH89">
        <f t="shared" ca="1" si="12"/>
        <v>0</v>
      </c>
      <c r="AI89">
        <f t="shared" ca="1" si="13"/>
        <v>1</v>
      </c>
      <c r="AJ89">
        <f t="shared" ca="1" si="14"/>
        <v>0</v>
      </c>
      <c r="AK89">
        <f t="shared" si="15"/>
        <v>0</v>
      </c>
    </row>
    <row r="90" spans="1:37">
      <c r="A90" s="2" t="s">
        <v>142</v>
      </c>
      <c r="B90" s="3" t="s">
        <v>636</v>
      </c>
      <c r="C90" s="3">
        <v>38147000</v>
      </c>
      <c r="D90" t="e">
        <v>#N/A</v>
      </c>
      <c r="E90" t="e">
        <v>#N/A</v>
      </c>
      <c r="F90" s="5" t="s">
        <v>23</v>
      </c>
      <c r="G90" s="5">
        <v>7872000</v>
      </c>
      <c r="H90" t="s">
        <v>58</v>
      </c>
      <c r="I90">
        <v>7288000</v>
      </c>
      <c r="J90" t="s">
        <v>165</v>
      </c>
      <c r="K90">
        <v>3685000</v>
      </c>
      <c r="L90" t="s">
        <v>146</v>
      </c>
      <c r="M90">
        <v>3109000</v>
      </c>
      <c r="N90" t="s">
        <v>145</v>
      </c>
      <c r="O90">
        <v>1707000</v>
      </c>
      <c r="P90" t="s">
        <v>144</v>
      </c>
      <c r="Q90">
        <v>956000</v>
      </c>
      <c r="R90" t="s">
        <v>825</v>
      </c>
      <c r="S90">
        <v>930000</v>
      </c>
      <c r="T90" t="s">
        <v>36</v>
      </c>
      <c r="U90">
        <v>612000</v>
      </c>
      <c r="V90">
        <v>9.31</v>
      </c>
      <c r="W90">
        <v>64306000</v>
      </c>
      <c r="X90">
        <f t="shared" si="8"/>
        <v>64306000</v>
      </c>
      <c r="Y90">
        <f t="shared" si="9"/>
        <v>0</v>
      </c>
      <c r="Z90" cm="1">
        <f t="array" aca="1" ref="Z90" ca="1">SumCellsByColor($B90:$U90,Z$2)</f>
        <v>38147000</v>
      </c>
      <c r="AA90" cm="1">
        <f t="array" aca="1" ref="AA90" ca="1">SumCellsByColor($B90:$U90,AA$2)</f>
        <v>0</v>
      </c>
      <c r="AB90" cm="1">
        <f t="array" aca="1" ref="AB90" ca="1">SumCellsByColor($B90:$U90,AB$2)</f>
        <v>7872000</v>
      </c>
      <c r="AC90" cm="1">
        <f t="array" aca="1" ref="AC90" ca="1">SumCellsByColor($B90:$U90,AC$2)</f>
        <v>0</v>
      </c>
      <c r="AD90" cm="1">
        <f t="array" aca="1" ref="AD90" ca="1">IFERROR(SumCellsByColor($B90:$U90,AD$2), 0)</f>
        <v>0</v>
      </c>
      <c r="AE90" t="e" cm="1">
        <f t="array" aca="1" ref="AE90" ca="1">SumCellsByColor($B90:$U90,AE$2)</f>
        <v>#VALUE!</v>
      </c>
      <c r="AF90">
        <f t="shared" ca="1" si="10"/>
        <v>0.1224147046931857</v>
      </c>
      <c r="AG90">
        <f t="shared" ca="1" si="11"/>
        <v>0.59321058688147299</v>
      </c>
      <c r="AH90">
        <f t="shared" ca="1" si="12"/>
        <v>0.1224147046931857</v>
      </c>
      <c r="AI90">
        <f t="shared" ca="1" si="13"/>
        <v>0.59321058688147299</v>
      </c>
      <c r="AJ90">
        <f t="shared" ca="1" si="14"/>
        <v>0</v>
      </c>
      <c r="AK90">
        <f t="shared" si="15"/>
        <v>0</v>
      </c>
    </row>
    <row r="91" spans="1:37">
      <c r="A91" s="2" t="s">
        <v>147</v>
      </c>
      <c r="B91" s="3" t="s">
        <v>636</v>
      </c>
      <c r="C91" s="3">
        <v>1640673</v>
      </c>
      <c r="D91" t="e">
        <v>#N/A</v>
      </c>
      <c r="E91" t="e">
        <v>#N/A</v>
      </c>
      <c r="F91" s="10" t="s">
        <v>723</v>
      </c>
      <c r="G91" s="10">
        <v>916617</v>
      </c>
      <c r="H91" s="10" t="s">
        <v>33</v>
      </c>
      <c r="I91" s="10">
        <v>419709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>
        <v>23.55</v>
      </c>
      <c r="W91">
        <v>3084905</v>
      </c>
      <c r="X91">
        <f t="shared" si="8"/>
        <v>2976999</v>
      </c>
      <c r="Y91">
        <f t="shared" si="9"/>
        <v>107906</v>
      </c>
      <c r="Z91" cm="1">
        <f t="array" aca="1" ref="Z91" ca="1">SumCellsByColor($B91:$U91,Z$2)</f>
        <v>1640673</v>
      </c>
      <c r="AA91" cm="1">
        <f t="array" aca="1" ref="AA91" ca="1">SumCellsByColor($B91:$U91,AA$2)</f>
        <v>0</v>
      </c>
      <c r="AB91" cm="1">
        <f t="array" aca="1" ref="AB91" ca="1">SumCellsByColor($B91:$U91,AB$2)</f>
        <v>0</v>
      </c>
      <c r="AC91" cm="1">
        <f t="array" aca="1" ref="AC91" ca="1">SumCellsByColor($B91:$U91,AC$2)</f>
        <v>0</v>
      </c>
      <c r="AD91" cm="1">
        <f t="array" aca="1" ref="AD91" ca="1">IFERROR(SumCellsByColor($B91:$U91,AD$2), 0)</f>
        <v>1336326</v>
      </c>
      <c r="AE91" t="e" cm="1">
        <f t="array" aca="1" ref="AE91" ca="1">SumCellsByColor($B91:$U91,AE$2)</f>
        <v>#VALUE!</v>
      </c>
      <c r="AF91">
        <f t="shared" ca="1" si="10"/>
        <v>0.44888359048827359</v>
      </c>
      <c r="AG91">
        <f t="shared" ca="1" si="11"/>
        <v>0.55111640951172636</v>
      </c>
      <c r="AH91">
        <f t="shared" ca="1" si="12"/>
        <v>0.44888359048827359</v>
      </c>
      <c r="AI91">
        <f t="shared" ca="1" si="13"/>
        <v>0.55111640951172636</v>
      </c>
      <c r="AJ91">
        <f t="shared" ca="1" si="14"/>
        <v>0</v>
      </c>
      <c r="AK91">
        <f t="shared" si="15"/>
        <v>0</v>
      </c>
    </row>
    <row r="92" spans="1:37">
      <c r="A92" s="2" t="s">
        <v>148</v>
      </c>
      <c r="B92" s="3" t="s">
        <v>636</v>
      </c>
      <c r="C92" s="3">
        <v>1558136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>
        <v>37.32</v>
      </c>
      <c r="W92">
        <v>1558136</v>
      </c>
      <c r="X92">
        <f t="shared" si="8"/>
        <v>1558136</v>
      </c>
      <c r="Y92">
        <f t="shared" si="9"/>
        <v>0</v>
      </c>
      <c r="Z92" cm="1">
        <f t="array" aca="1" ref="Z92" ca="1">SumCellsByColor($B92:$U92,Z$2)</f>
        <v>1558136</v>
      </c>
      <c r="AA92" cm="1">
        <f t="array" aca="1" ref="AA92" ca="1">SumCellsByColor($B92:$U92,AA$2)</f>
        <v>0</v>
      </c>
      <c r="AB92" cm="1">
        <f t="array" aca="1" ref="AB92" ca="1">SumCellsByColor($B92:$U92,AB$2)</f>
        <v>0</v>
      </c>
      <c r="AC92" cm="1">
        <f t="array" aca="1" ref="AC92" ca="1">SumCellsByColor($B92:$U92,AC$2)</f>
        <v>0</v>
      </c>
      <c r="AD92" cm="1">
        <f t="array" aca="1" ref="AD92" ca="1">IFERROR(SumCellsByColor($B92:$U92,AD$2), 0)</f>
        <v>0</v>
      </c>
      <c r="AE92" t="e" cm="1">
        <f t="array" aca="1" ref="AE92" ca="1">SumCellsByColor($B92:$U92,AE$2)</f>
        <v>#VALUE!</v>
      </c>
      <c r="AF92">
        <f t="shared" ca="1" si="10"/>
        <v>0</v>
      </c>
      <c r="AG92">
        <f t="shared" ca="1" si="11"/>
        <v>1</v>
      </c>
      <c r="AH92">
        <f t="shared" ca="1" si="12"/>
        <v>0</v>
      </c>
      <c r="AI92">
        <f t="shared" ca="1" si="13"/>
        <v>1</v>
      </c>
      <c r="AJ92">
        <f t="shared" ca="1" si="14"/>
        <v>0</v>
      </c>
      <c r="AK92">
        <f t="shared" si="15"/>
        <v>0</v>
      </c>
    </row>
    <row r="93" spans="1:37">
      <c r="A93" s="2" t="s">
        <v>149</v>
      </c>
      <c r="B93" s="3" t="s">
        <v>636</v>
      </c>
      <c r="C93" s="3">
        <v>4335000</v>
      </c>
      <c r="D93" t="e">
        <v>#N/A</v>
      </c>
      <c r="E93" t="e">
        <v>#N/A</v>
      </c>
      <c r="F93" s="5" t="s">
        <v>23</v>
      </c>
      <c r="G93" s="5">
        <v>1879000</v>
      </c>
      <c r="H93" t="s">
        <v>47</v>
      </c>
      <c r="I93">
        <v>942000</v>
      </c>
      <c r="J93" t="s">
        <v>684</v>
      </c>
      <c r="K93">
        <v>727000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>
        <v>21.75</v>
      </c>
      <c r="W93">
        <v>7806000</v>
      </c>
      <c r="X93">
        <f t="shared" si="8"/>
        <v>7883000</v>
      </c>
      <c r="Y93">
        <f t="shared" si="9"/>
        <v>-77000</v>
      </c>
      <c r="Z93" cm="1">
        <f t="array" aca="1" ref="Z93" ca="1">SumCellsByColor($B93:$U93,Z$2)</f>
        <v>4335000</v>
      </c>
      <c r="AA93" cm="1">
        <f t="array" aca="1" ref="AA93" ca="1">SumCellsByColor($B93:$U93,AA$2)</f>
        <v>0</v>
      </c>
      <c r="AB93" cm="1">
        <f t="array" aca="1" ref="AB93" ca="1">SumCellsByColor($B93:$U93,AB$2)</f>
        <v>1879000</v>
      </c>
      <c r="AC93" cm="1">
        <f t="array" aca="1" ref="AC93" ca="1">SumCellsByColor($B93:$U93,AC$2)</f>
        <v>0</v>
      </c>
      <c r="AD93" cm="1">
        <f t="array" aca="1" ref="AD93" ca="1">IFERROR(SumCellsByColor($B93:$U93,AD$2), 0)</f>
        <v>0</v>
      </c>
      <c r="AE93" t="e" cm="1">
        <f t="array" aca="1" ref="AE93" ca="1">SumCellsByColor($B93:$U93,AE$2)</f>
        <v>#VALUE!</v>
      </c>
      <c r="AF93">
        <f t="shared" ca="1" si="10"/>
        <v>0.23836103006469619</v>
      </c>
      <c r="AG93">
        <f t="shared" ca="1" si="11"/>
        <v>0.54991754408220217</v>
      </c>
      <c r="AH93">
        <f t="shared" ca="1" si="12"/>
        <v>0.23836103006469619</v>
      </c>
      <c r="AI93">
        <f t="shared" ca="1" si="13"/>
        <v>0.54991754408220217</v>
      </c>
      <c r="AJ93">
        <f t="shared" ca="1" si="14"/>
        <v>0</v>
      </c>
      <c r="AK93">
        <f t="shared" si="15"/>
        <v>0</v>
      </c>
    </row>
    <row r="94" spans="1:37">
      <c r="A94" s="2" t="s">
        <v>150</v>
      </c>
      <c r="B94" s="3" t="s">
        <v>636</v>
      </c>
      <c r="C94" s="3">
        <v>12613000</v>
      </c>
      <c r="D94" t="e">
        <v>#N/A</v>
      </c>
      <c r="E94" t="e">
        <v>#N/A</v>
      </c>
      <c r="F94" s="5" t="s">
        <v>826</v>
      </c>
      <c r="G94" s="5">
        <v>3448000</v>
      </c>
      <c r="H94" t="s">
        <v>827</v>
      </c>
      <c r="I94">
        <v>1651000</v>
      </c>
      <c r="J94" t="s">
        <v>828</v>
      </c>
      <c r="K94">
        <v>856000</v>
      </c>
      <c r="L94" t="s">
        <v>829</v>
      </c>
      <c r="M94">
        <v>804000</v>
      </c>
      <c r="N94" t="s">
        <v>7</v>
      </c>
      <c r="O94">
        <v>112000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>
        <v>23.9</v>
      </c>
      <c r="W94">
        <v>19484000</v>
      </c>
      <c r="X94">
        <f t="shared" si="8"/>
        <v>19484000</v>
      </c>
      <c r="Y94">
        <f t="shared" si="9"/>
        <v>0</v>
      </c>
      <c r="Z94" cm="1">
        <f t="array" aca="1" ref="Z94" ca="1">SumCellsByColor($B94:$U94,Z$2)</f>
        <v>12613000</v>
      </c>
      <c r="AA94" cm="1">
        <f t="array" aca="1" ref="AA94" ca="1">SumCellsByColor($B94:$U94,AA$2)</f>
        <v>0</v>
      </c>
      <c r="AB94" cm="1">
        <f t="array" aca="1" ref="AB94" ca="1">SumCellsByColor($B94:$U94,AB$2)</f>
        <v>3448000</v>
      </c>
      <c r="AC94" cm="1">
        <f t="array" aca="1" ref="AC94" ca="1">SumCellsByColor($B94:$U94,AC$2)</f>
        <v>0</v>
      </c>
      <c r="AD94" cm="1">
        <f t="array" aca="1" ref="AD94" ca="1">IFERROR(SumCellsByColor($B94:$U94,AD$2), 0)</f>
        <v>0</v>
      </c>
      <c r="AE94" t="e" cm="1">
        <f t="array" aca="1" ref="AE94" ca="1">SumCellsByColor($B94:$U94,AE$2)</f>
        <v>#VALUE!</v>
      </c>
      <c r="AF94">
        <f t="shared" ca="1" si="10"/>
        <v>0.17696571545883802</v>
      </c>
      <c r="AG94">
        <f t="shared" ca="1" si="11"/>
        <v>0.64735167316772735</v>
      </c>
      <c r="AH94">
        <f t="shared" ca="1" si="12"/>
        <v>0.17696571545883802</v>
      </c>
      <c r="AI94">
        <f t="shared" ca="1" si="13"/>
        <v>0.64735167316772735</v>
      </c>
      <c r="AJ94">
        <f t="shared" ca="1" si="14"/>
        <v>0</v>
      </c>
      <c r="AK94">
        <f t="shared" si="15"/>
        <v>0</v>
      </c>
    </row>
    <row r="95" spans="1:37">
      <c r="A95" s="2" t="s">
        <v>153</v>
      </c>
      <c r="B95" s="3" t="s">
        <v>636</v>
      </c>
      <c r="C95" s="3">
        <v>190913</v>
      </c>
      <c r="D95" t="e">
        <v>#N/A</v>
      </c>
      <c r="E95" t="e">
        <v>#N/A</v>
      </c>
      <c r="F95" t="s">
        <v>58</v>
      </c>
      <c r="G95">
        <v>2509141</v>
      </c>
      <c r="H95" t="s">
        <v>146</v>
      </c>
      <c r="I95">
        <v>2072769</v>
      </c>
      <c r="J95" t="s">
        <v>451</v>
      </c>
      <c r="K95">
        <v>1772763</v>
      </c>
      <c r="L95" s="5" t="s">
        <v>23</v>
      </c>
      <c r="M95" s="5">
        <v>163640</v>
      </c>
      <c r="N95" t="s">
        <v>63</v>
      </c>
      <c r="O95">
        <v>109093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>
        <v>25.2</v>
      </c>
      <c r="W95">
        <v>6818319</v>
      </c>
      <c r="X95">
        <f t="shared" si="8"/>
        <v>6818319</v>
      </c>
      <c r="Y95">
        <f t="shared" si="9"/>
        <v>0</v>
      </c>
      <c r="Z95" cm="1">
        <f t="array" aca="1" ref="Z95" ca="1">SumCellsByColor($B95:$U95,Z$2)</f>
        <v>190913</v>
      </c>
      <c r="AA95" cm="1">
        <f t="array" aca="1" ref="AA95" ca="1">SumCellsByColor($B95:$U95,AA$2)</f>
        <v>0</v>
      </c>
      <c r="AB95" cm="1">
        <f t="array" aca="1" ref="AB95" ca="1">SumCellsByColor($B95:$U95,AB$2)</f>
        <v>163640</v>
      </c>
      <c r="AC95" cm="1">
        <f t="array" aca="1" ref="AC95" ca="1">SumCellsByColor($B95:$U95,AC$2)</f>
        <v>0</v>
      </c>
      <c r="AD95" cm="1">
        <f t="array" aca="1" ref="AD95" ca="1">IFERROR(SumCellsByColor($B95:$U95,AD$2), 0)</f>
        <v>0</v>
      </c>
      <c r="AE95" t="e" cm="1">
        <f t="array" aca="1" ref="AE95" ca="1">SumCellsByColor($B95:$U95,AE$2)</f>
        <v>#VALUE!</v>
      </c>
      <c r="AF95">
        <f t="shared" ca="1" si="10"/>
        <v>2.4000050452318233E-2</v>
      </c>
      <c r="AG95">
        <f t="shared" ca="1" si="11"/>
        <v>2.8000009973132674E-2</v>
      </c>
      <c r="AH95">
        <f t="shared" ca="1" si="12"/>
        <v>2.4000050452318233E-2</v>
      </c>
      <c r="AI95">
        <f t="shared" ca="1" si="13"/>
        <v>2.8000009973132674E-2</v>
      </c>
      <c r="AJ95">
        <f t="shared" ca="1" si="14"/>
        <v>0</v>
      </c>
      <c r="AK95">
        <f t="shared" si="15"/>
        <v>0</v>
      </c>
    </row>
    <row r="96" spans="1:37">
      <c r="A96" s="2" t="s">
        <v>154</v>
      </c>
      <c r="B96" s="3" t="s">
        <v>636</v>
      </c>
      <c r="C96" s="3">
        <v>1529000</v>
      </c>
      <c r="D96" t="e">
        <v>#N/A</v>
      </c>
      <c r="E96" t="e">
        <v>#N/A</v>
      </c>
      <c r="F96" s="5" t="s">
        <v>23</v>
      </c>
      <c r="G96" s="5">
        <v>879000</v>
      </c>
      <c r="H96" t="s">
        <v>30</v>
      </c>
      <c r="I96">
        <v>818000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>
        <v>21.58</v>
      </c>
      <c r="W96">
        <v>2493000</v>
      </c>
      <c r="X96">
        <f t="shared" si="8"/>
        <v>3226000</v>
      </c>
      <c r="Y96">
        <f t="shared" si="9"/>
        <v>-733000</v>
      </c>
      <c r="Z96" cm="1">
        <f t="array" aca="1" ref="Z96" ca="1">SumCellsByColor($B96:$U96,Z$2)</f>
        <v>1529000</v>
      </c>
      <c r="AA96" cm="1">
        <f t="array" aca="1" ref="AA96" ca="1">SumCellsByColor($B96:$U96,AA$2)</f>
        <v>0</v>
      </c>
      <c r="AB96" cm="1">
        <f t="array" aca="1" ref="AB96" ca="1">SumCellsByColor($B96:$U96,AB$2)</f>
        <v>879000</v>
      </c>
      <c r="AC96" cm="1">
        <f t="array" aca="1" ref="AC96" ca="1">SumCellsByColor($B96:$U96,AC$2)</f>
        <v>0</v>
      </c>
      <c r="AD96" cm="1">
        <f t="array" aca="1" ref="AD96" ca="1">IFERROR(SumCellsByColor($B96:$U96,AD$2), 0)</f>
        <v>0</v>
      </c>
      <c r="AE96" t="e" cm="1">
        <f t="array" aca="1" ref="AE96" ca="1">SumCellsByColor($B96:$U96,AE$2)</f>
        <v>#VALUE!</v>
      </c>
      <c r="AF96">
        <f t="shared" ca="1" si="10"/>
        <v>0.27247365158090514</v>
      </c>
      <c r="AG96">
        <f t="shared" ca="1" si="11"/>
        <v>0.47396156230626163</v>
      </c>
      <c r="AH96">
        <f t="shared" ca="1" si="12"/>
        <v>0.27247365158090514</v>
      </c>
      <c r="AI96">
        <f t="shared" ca="1" si="13"/>
        <v>0.47396156230626163</v>
      </c>
      <c r="AJ96">
        <f t="shared" ca="1" si="14"/>
        <v>0</v>
      </c>
      <c r="AK96">
        <f t="shared" si="15"/>
        <v>0</v>
      </c>
    </row>
    <row r="97" spans="1:37">
      <c r="A97" s="2" t="s">
        <v>155</v>
      </c>
      <c r="B97" s="3" t="s">
        <v>636</v>
      </c>
      <c r="C97" s="3">
        <v>2000000</v>
      </c>
      <c r="D97" t="e">
        <v>#N/A</v>
      </c>
      <c r="E97" t="e">
        <v>#N/A</v>
      </c>
      <c r="F97" t="s">
        <v>77</v>
      </c>
      <c r="G97">
        <v>1403300</v>
      </c>
      <c r="H97" t="s">
        <v>197</v>
      </c>
      <c r="I97">
        <v>0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>
        <v>1.87</v>
      </c>
      <c r="W97">
        <v>3403300</v>
      </c>
      <c r="X97">
        <f t="shared" si="8"/>
        <v>3403300</v>
      </c>
      <c r="Y97">
        <f t="shared" si="9"/>
        <v>0</v>
      </c>
      <c r="Z97" cm="1">
        <f t="array" aca="1" ref="Z97" ca="1">SumCellsByColor($B97:$U97,Z$2)</f>
        <v>2000000</v>
      </c>
      <c r="AA97" cm="1">
        <f t="array" aca="1" ref="AA97" ca="1">SumCellsByColor($B97:$U97,AA$2)</f>
        <v>0</v>
      </c>
      <c r="AB97" cm="1">
        <f t="array" aca="1" ref="AB97" ca="1">SumCellsByColor($B97:$U97,AB$2)</f>
        <v>0</v>
      </c>
      <c r="AC97" cm="1">
        <f t="array" aca="1" ref="AC97" ca="1">SumCellsByColor($B97:$U97,AC$2)</f>
        <v>0</v>
      </c>
      <c r="AD97" cm="1">
        <f t="array" aca="1" ref="AD97" ca="1">IFERROR(SumCellsByColor($B97:$U97,AD$2), 0)</f>
        <v>0</v>
      </c>
      <c r="AE97" t="e" cm="1">
        <f t="array" aca="1" ref="AE97" ca="1">SumCellsByColor($B97:$U97,AE$2)</f>
        <v>#VALUE!</v>
      </c>
      <c r="AF97">
        <f t="shared" ca="1" si="10"/>
        <v>0</v>
      </c>
      <c r="AG97">
        <f t="shared" ca="1" si="11"/>
        <v>0.58766491346634153</v>
      </c>
      <c r="AH97" t="str">
        <f t="shared" ca="1" si="12"/>
        <v>#N/A</v>
      </c>
      <c r="AI97">
        <f t="shared" ca="1" si="13"/>
        <v>0.58766491346634153</v>
      </c>
      <c r="AJ97">
        <f t="shared" ca="1" si="14"/>
        <v>1</v>
      </c>
      <c r="AK97">
        <f t="shared" si="15"/>
        <v>0</v>
      </c>
    </row>
    <row r="98" spans="1:37">
      <c r="A98" s="2" t="s">
        <v>156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>
        <f t="shared" si="8"/>
        <v>0</v>
      </c>
      <c r="Y98" t="e">
        <f t="shared" si="9"/>
        <v>#N/A</v>
      </c>
      <c r="Z98" cm="1">
        <f t="array" aca="1" ref="Z98" ca="1">SumCellsByColor($B98:$U98,Z$2)</f>
        <v>0</v>
      </c>
      <c r="AA98" cm="1">
        <f t="array" aca="1" ref="AA98" ca="1">SumCellsByColor($B98:$U98,AA$2)</f>
        <v>0</v>
      </c>
      <c r="AB98" cm="1">
        <f t="array" aca="1" ref="AB98" ca="1">SumCellsByColor($B98:$U98,AB$2)</f>
        <v>0</v>
      </c>
      <c r="AC98" cm="1">
        <f t="array" aca="1" ref="AC98" ca="1">SumCellsByColor($B98:$U98,AC$2)</f>
        <v>0</v>
      </c>
      <c r="AD98" cm="1">
        <f t="array" aca="1" ref="AD98" ca="1">IFERROR(SumCellsByColor($B98:$U98,AD$2), 0)</f>
        <v>0</v>
      </c>
      <c r="AE98" t="e" cm="1">
        <f t="array" aca="1" ref="AE98" ca="1">SumCellsByColor($B98:$U98,AE$2)</f>
        <v>#VALUE!</v>
      </c>
      <c r="AF98" t="e">
        <f t="shared" ca="1" si="10"/>
        <v>#DIV/0!</v>
      </c>
      <c r="AG98" t="e">
        <f t="shared" ca="1" si="11"/>
        <v>#DIV/0!</v>
      </c>
      <c r="AH98" t="str">
        <f t="shared" ca="1" si="12"/>
        <v>#N/A</v>
      </c>
      <c r="AI98" t="str">
        <f t="shared" ca="1" si="13"/>
        <v/>
      </c>
      <c r="AJ98">
        <f t="shared" ca="1" si="14"/>
        <v>1</v>
      </c>
      <c r="AK98">
        <f t="shared" si="15"/>
        <v>1</v>
      </c>
    </row>
    <row r="99" spans="1:37">
      <c r="A99" s="2" t="s">
        <v>157</v>
      </c>
      <c r="B99" s="3" t="s">
        <v>636</v>
      </c>
      <c r="C99" s="3">
        <v>3084293</v>
      </c>
      <c r="D99" t="e">
        <v>#N/A</v>
      </c>
      <c r="E99" t="e">
        <v>#N/A</v>
      </c>
      <c r="F99" t="s">
        <v>55</v>
      </c>
      <c r="G99">
        <v>1586302</v>
      </c>
      <c r="H99" s="10" t="s">
        <v>33</v>
      </c>
      <c r="I99" s="10">
        <v>444721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>
        <v>5.73</v>
      </c>
      <c r="W99">
        <v>5115316</v>
      </c>
      <c r="X99">
        <f t="shared" si="8"/>
        <v>5115316</v>
      </c>
      <c r="Y99">
        <f t="shared" si="9"/>
        <v>0</v>
      </c>
      <c r="Z99" cm="1">
        <f t="array" aca="1" ref="Z99" ca="1">SumCellsByColor($B99:$U99,Z$2)</f>
        <v>3084293</v>
      </c>
      <c r="AA99" cm="1">
        <f t="array" aca="1" ref="AA99" ca="1">SumCellsByColor($B99:$U99,AA$2)</f>
        <v>0</v>
      </c>
      <c r="AB99" cm="1">
        <f t="array" aca="1" ref="AB99" ca="1">SumCellsByColor($B99:$U99,AB$2)</f>
        <v>0</v>
      </c>
      <c r="AC99" cm="1">
        <f t="array" aca="1" ref="AC99" ca="1">SumCellsByColor($B99:$U99,AC$2)</f>
        <v>0</v>
      </c>
      <c r="AD99" cm="1">
        <f t="array" aca="1" ref="AD99" ca="1">IFERROR(SumCellsByColor($B99:$U99,AD$2), 0)</f>
        <v>444721</v>
      </c>
      <c r="AE99" t="e" cm="1">
        <f t="array" aca="1" ref="AE99" ca="1">SumCellsByColor($B99:$U99,AE$2)</f>
        <v>#VALUE!</v>
      </c>
      <c r="AF99">
        <f t="shared" ca="1" si="10"/>
        <v>8.6939106010264083E-2</v>
      </c>
      <c r="AG99">
        <f t="shared" ca="1" si="11"/>
        <v>0.60295258396548712</v>
      </c>
      <c r="AH99">
        <f t="shared" ca="1" si="12"/>
        <v>8.6939106010264083E-2</v>
      </c>
      <c r="AI99">
        <f t="shared" ca="1" si="13"/>
        <v>0.60295258396548712</v>
      </c>
      <c r="AJ99">
        <f t="shared" ca="1" si="14"/>
        <v>0</v>
      </c>
      <c r="AK99">
        <f t="shared" si="15"/>
        <v>0</v>
      </c>
    </row>
    <row r="100" spans="1:37">
      <c r="A100" s="2" t="s">
        <v>158</v>
      </c>
      <c r="B100" s="3" t="s">
        <v>636</v>
      </c>
      <c r="C100" s="3">
        <v>3368300</v>
      </c>
      <c r="D100" t="e">
        <v>#N/A</v>
      </c>
      <c r="E100" t="e">
        <v>#N/A</v>
      </c>
      <c r="F100" t="s">
        <v>36</v>
      </c>
      <c r="G100">
        <v>309600</v>
      </c>
      <c r="H100" t="s">
        <v>30</v>
      </c>
      <c r="I100">
        <v>287100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>
        <v>21.65</v>
      </c>
      <c r="W100">
        <v>3965000</v>
      </c>
      <c r="X100">
        <f t="shared" si="8"/>
        <v>3965000</v>
      </c>
      <c r="Y100">
        <f t="shared" si="9"/>
        <v>0</v>
      </c>
      <c r="Z100" cm="1">
        <f t="array" aca="1" ref="Z100" ca="1">SumCellsByColor($B100:$U100,Z$2)</f>
        <v>3368300</v>
      </c>
      <c r="AA100" cm="1">
        <f t="array" aca="1" ref="AA100" ca="1">SumCellsByColor($B100:$U100,AA$2)</f>
        <v>0</v>
      </c>
      <c r="AB100" cm="1">
        <f t="array" aca="1" ref="AB100" ca="1">SumCellsByColor($B100:$U100,AB$2)</f>
        <v>0</v>
      </c>
      <c r="AC100" cm="1">
        <f t="array" aca="1" ref="AC100" ca="1">SumCellsByColor($B100:$U100,AC$2)</f>
        <v>0</v>
      </c>
      <c r="AD100" cm="1">
        <f t="array" aca="1" ref="AD100" ca="1">IFERROR(SumCellsByColor($B100:$U100,AD$2), 0)</f>
        <v>0</v>
      </c>
      <c r="AE100" t="e" cm="1">
        <f t="array" aca="1" ref="AE100" ca="1">SumCellsByColor($B100:$U100,AE$2)</f>
        <v>#VALUE!</v>
      </c>
      <c r="AF100">
        <f t="shared" ca="1" si="10"/>
        <v>0</v>
      </c>
      <c r="AG100">
        <f t="shared" ca="1" si="11"/>
        <v>0.8495081967213115</v>
      </c>
      <c r="AH100" t="str">
        <f t="shared" ca="1" si="12"/>
        <v>#N/A</v>
      </c>
      <c r="AI100">
        <f t="shared" ca="1" si="13"/>
        <v>0.8495081967213115</v>
      </c>
      <c r="AJ100">
        <f t="shared" ca="1" si="14"/>
        <v>1</v>
      </c>
      <c r="AK100">
        <f t="shared" si="15"/>
        <v>0</v>
      </c>
    </row>
    <row r="101" spans="1:37">
      <c r="A101" s="2" t="s">
        <v>159</v>
      </c>
      <c r="B101" s="3" t="s">
        <v>636</v>
      </c>
      <c r="C101" s="3">
        <v>8298324</v>
      </c>
      <c r="D101" t="e">
        <v>#N/A</v>
      </c>
      <c r="E101" t="e">
        <v>#N/A</v>
      </c>
      <c r="F101" t="s">
        <v>727</v>
      </c>
      <c r="G101">
        <v>975981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>
        <v>5.15</v>
      </c>
      <c r="W101">
        <v>9274305</v>
      </c>
      <c r="X101">
        <f t="shared" si="8"/>
        <v>9274305</v>
      </c>
      <c r="Y101">
        <f t="shared" si="9"/>
        <v>0</v>
      </c>
      <c r="Z101" cm="1">
        <f t="array" aca="1" ref="Z101" ca="1">SumCellsByColor($B101:$U101,Z$2)</f>
        <v>8298324</v>
      </c>
      <c r="AA101" cm="1">
        <f t="array" aca="1" ref="AA101" ca="1">SumCellsByColor($B101:$U101,AA$2)</f>
        <v>0</v>
      </c>
      <c r="AB101" cm="1">
        <f t="array" aca="1" ref="AB101" ca="1">SumCellsByColor($B101:$U101,AB$2)</f>
        <v>0</v>
      </c>
      <c r="AC101" cm="1">
        <f t="array" aca="1" ref="AC101" ca="1">SumCellsByColor($B101:$U101,AC$2)</f>
        <v>0</v>
      </c>
      <c r="AD101" cm="1">
        <f t="array" aca="1" ref="AD101" ca="1">IFERROR(SumCellsByColor($B101:$U101,AD$2), 0)</f>
        <v>0</v>
      </c>
      <c r="AE101" t="e" cm="1">
        <f t="array" aca="1" ref="AE101" ca="1">SumCellsByColor($B101:$U101,AE$2)</f>
        <v>#VALUE!</v>
      </c>
      <c r="AF101">
        <f t="shared" ca="1" si="10"/>
        <v>0</v>
      </c>
      <c r="AG101">
        <f t="shared" ca="1" si="11"/>
        <v>0.89476505247563021</v>
      </c>
      <c r="AH101" t="str">
        <f t="shared" ca="1" si="12"/>
        <v>#N/A</v>
      </c>
      <c r="AI101">
        <f t="shared" ca="1" si="13"/>
        <v>0.89476505247563021</v>
      </c>
      <c r="AJ101">
        <f t="shared" ca="1" si="14"/>
        <v>1</v>
      </c>
      <c r="AK101">
        <f t="shared" si="15"/>
        <v>0</v>
      </c>
    </row>
    <row r="102" spans="1:37">
      <c r="A102" s="2" t="s">
        <v>160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>
        <v>8.1999999999999993</v>
      </c>
      <c r="W102">
        <v>21254000</v>
      </c>
      <c r="X102">
        <f t="shared" si="8"/>
        <v>0</v>
      </c>
      <c r="Y102">
        <f t="shared" si="9"/>
        <v>21254000</v>
      </c>
      <c r="Z102" cm="1">
        <f t="array" aca="1" ref="Z102" ca="1">SumCellsByColor($B102:$U102,Z$2)</f>
        <v>0</v>
      </c>
      <c r="AA102" cm="1">
        <f t="array" aca="1" ref="AA102" ca="1">SumCellsByColor($B102:$U102,AA$2)</f>
        <v>0</v>
      </c>
      <c r="AB102" cm="1">
        <f t="array" aca="1" ref="AB102" ca="1">SumCellsByColor($B102:$U102,AB$2)</f>
        <v>0</v>
      </c>
      <c r="AC102" cm="1">
        <f t="array" aca="1" ref="AC102" ca="1">SumCellsByColor($B102:$U102,AC$2)</f>
        <v>0</v>
      </c>
      <c r="AD102" cm="1">
        <f t="array" aca="1" ref="AD102" ca="1">IFERROR(SumCellsByColor($B102:$U102,AD$2), 0)</f>
        <v>0</v>
      </c>
      <c r="AE102" t="e" cm="1">
        <f t="array" aca="1" ref="AE102" ca="1">SumCellsByColor($B102:$U102,AE$2)</f>
        <v>#VALUE!</v>
      </c>
      <c r="AF102" t="e">
        <f t="shared" ca="1" si="10"/>
        <v>#DIV/0!</v>
      </c>
      <c r="AG102" t="e">
        <f t="shared" ca="1" si="11"/>
        <v>#DIV/0!</v>
      </c>
      <c r="AH102" t="str">
        <f t="shared" ca="1" si="12"/>
        <v>#N/A</v>
      </c>
      <c r="AI102" t="str">
        <f t="shared" ca="1" si="13"/>
        <v/>
      </c>
      <c r="AJ102">
        <f t="shared" ca="1" si="14"/>
        <v>1</v>
      </c>
      <c r="AK102">
        <f t="shared" si="15"/>
        <v>1</v>
      </c>
    </row>
    <row r="103" spans="1:37">
      <c r="A103" s="2" t="s">
        <v>161</v>
      </c>
      <c r="B103" s="3" t="s">
        <v>636</v>
      </c>
      <c r="C103" s="3">
        <v>3003700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>
        <v>43.81</v>
      </c>
      <c r="W103">
        <v>3003700</v>
      </c>
      <c r="X103">
        <f t="shared" si="8"/>
        <v>3003700</v>
      </c>
      <c r="Y103">
        <f t="shared" si="9"/>
        <v>0</v>
      </c>
      <c r="Z103" cm="1">
        <f t="array" aca="1" ref="Z103" ca="1">SumCellsByColor($B103:$U103,Z$2)</f>
        <v>3003700</v>
      </c>
      <c r="AA103" cm="1">
        <f t="array" aca="1" ref="AA103" ca="1">SumCellsByColor($B103:$U103,AA$2)</f>
        <v>0</v>
      </c>
      <c r="AB103" cm="1">
        <f t="array" aca="1" ref="AB103" ca="1">SumCellsByColor($B103:$U103,AB$2)</f>
        <v>0</v>
      </c>
      <c r="AC103" cm="1">
        <f t="array" aca="1" ref="AC103" ca="1">SumCellsByColor($B103:$U103,AC$2)</f>
        <v>0</v>
      </c>
      <c r="AD103" cm="1">
        <f t="array" aca="1" ref="AD103" ca="1">IFERROR(SumCellsByColor($B103:$U103,AD$2), 0)</f>
        <v>0</v>
      </c>
      <c r="AE103" t="e" cm="1">
        <f t="array" aca="1" ref="AE103" ca="1">SumCellsByColor($B103:$U103,AE$2)</f>
        <v>#VALUE!</v>
      </c>
      <c r="AF103">
        <f t="shared" ca="1" si="10"/>
        <v>0</v>
      </c>
      <c r="AG103">
        <f t="shared" ca="1" si="11"/>
        <v>1</v>
      </c>
      <c r="AH103">
        <f t="shared" ca="1" si="12"/>
        <v>0</v>
      </c>
      <c r="AI103">
        <f t="shared" ca="1" si="13"/>
        <v>1</v>
      </c>
      <c r="AJ103">
        <f t="shared" ca="1" si="14"/>
        <v>0</v>
      </c>
      <c r="AK103">
        <f t="shared" si="15"/>
        <v>0</v>
      </c>
    </row>
    <row r="104" spans="1:37">
      <c r="A104" s="2" t="s">
        <v>162</v>
      </c>
      <c r="B104" s="3" t="s">
        <v>636</v>
      </c>
      <c r="C104" s="3">
        <v>6428000</v>
      </c>
      <c r="D104" t="e">
        <v>#N/A</v>
      </c>
      <c r="E104" t="e">
        <v>#N/A</v>
      </c>
      <c r="F104" t="s">
        <v>77</v>
      </c>
      <c r="G104">
        <v>0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>
        <v>15.43</v>
      </c>
      <c r="W104">
        <v>6428000</v>
      </c>
      <c r="X104">
        <f t="shared" si="8"/>
        <v>6428000</v>
      </c>
      <c r="Y104">
        <f t="shared" si="9"/>
        <v>0</v>
      </c>
      <c r="Z104" cm="1">
        <f t="array" aca="1" ref="Z104" ca="1">SumCellsByColor($B104:$U104,Z$2)</f>
        <v>6428000</v>
      </c>
      <c r="AA104" cm="1">
        <f t="array" aca="1" ref="AA104" ca="1">SumCellsByColor($B104:$U104,AA$2)</f>
        <v>0</v>
      </c>
      <c r="AB104" cm="1">
        <f t="array" aca="1" ref="AB104" ca="1">SumCellsByColor($B104:$U104,AB$2)</f>
        <v>0</v>
      </c>
      <c r="AC104" cm="1">
        <f t="array" aca="1" ref="AC104" ca="1">SumCellsByColor($B104:$U104,AC$2)</f>
        <v>0</v>
      </c>
      <c r="AD104" cm="1">
        <f t="array" aca="1" ref="AD104" ca="1">IFERROR(SumCellsByColor($B104:$U104,AD$2), 0)</f>
        <v>0</v>
      </c>
      <c r="AE104" t="e" cm="1">
        <f t="array" aca="1" ref="AE104" ca="1">SumCellsByColor($B104:$U104,AE$2)</f>
        <v>#VALUE!</v>
      </c>
      <c r="AF104">
        <f t="shared" ca="1" si="10"/>
        <v>0</v>
      </c>
      <c r="AG104">
        <f t="shared" ca="1" si="11"/>
        <v>1</v>
      </c>
      <c r="AH104">
        <f t="shared" ca="1" si="12"/>
        <v>0</v>
      </c>
      <c r="AI104">
        <f t="shared" ca="1" si="13"/>
        <v>1</v>
      </c>
      <c r="AJ104">
        <f t="shared" ca="1" si="14"/>
        <v>0</v>
      </c>
      <c r="AK104">
        <f t="shared" si="15"/>
        <v>0</v>
      </c>
    </row>
    <row r="105" spans="1:37">
      <c r="A105" s="2" t="s">
        <v>163</v>
      </c>
      <c r="B105" s="3" t="s">
        <v>636</v>
      </c>
      <c r="C105" s="3">
        <v>10636000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>
        <v>28.54</v>
      </c>
      <c r="W105">
        <v>10636000</v>
      </c>
      <c r="X105">
        <f t="shared" si="8"/>
        <v>10636000</v>
      </c>
      <c r="Y105">
        <f t="shared" si="9"/>
        <v>0</v>
      </c>
      <c r="Z105" cm="1">
        <f t="array" aca="1" ref="Z105" ca="1">SumCellsByColor($B105:$U105,Z$2)</f>
        <v>10636000</v>
      </c>
      <c r="AA105" cm="1">
        <f t="array" aca="1" ref="AA105" ca="1">SumCellsByColor($B105:$U105,AA$2)</f>
        <v>0</v>
      </c>
      <c r="AB105" cm="1">
        <f t="array" aca="1" ref="AB105" ca="1">SumCellsByColor($B105:$U105,AB$2)</f>
        <v>0</v>
      </c>
      <c r="AC105" cm="1">
        <f t="array" aca="1" ref="AC105" ca="1">SumCellsByColor($B105:$U105,AC$2)</f>
        <v>0</v>
      </c>
      <c r="AD105" cm="1">
        <f t="array" aca="1" ref="AD105" ca="1">IFERROR(SumCellsByColor($B105:$U105,AD$2), 0)</f>
        <v>0</v>
      </c>
      <c r="AE105" t="e" cm="1">
        <f t="array" aca="1" ref="AE105" ca="1">SumCellsByColor($B105:$U105,AE$2)</f>
        <v>#VALUE!</v>
      </c>
      <c r="AF105">
        <f t="shared" ca="1" si="10"/>
        <v>0</v>
      </c>
      <c r="AG105">
        <f t="shared" ca="1" si="11"/>
        <v>1</v>
      </c>
      <c r="AH105">
        <f t="shared" ca="1" si="12"/>
        <v>0</v>
      </c>
      <c r="AI105">
        <f t="shared" ca="1" si="13"/>
        <v>1</v>
      </c>
      <c r="AJ105">
        <f t="shared" ca="1" si="14"/>
        <v>0</v>
      </c>
      <c r="AK105">
        <f t="shared" si="15"/>
        <v>0</v>
      </c>
    </row>
    <row r="106" spans="1:37">
      <c r="A106" s="2" t="s">
        <v>164</v>
      </c>
      <c r="B106" s="3" t="s">
        <v>636</v>
      </c>
      <c r="C106" s="3">
        <v>4684358</v>
      </c>
      <c r="D106" t="e">
        <v>#N/A</v>
      </c>
      <c r="E106" t="e">
        <v>#N/A</v>
      </c>
      <c r="F106" t="s">
        <v>166</v>
      </c>
      <c r="G106">
        <v>233466</v>
      </c>
      <c r="H106" s="5" t="s">
        <v>23</v>
      </c>
      <c r="I106" s="5">
        <v>208762</v>
      </c>
      <c r="J106" t="s">
        <v>36</v>
      </c>
      <c r="K106">
        <v>3251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>
        <v>19.940000000000001</v>
      </c>
      <c r="W106">
        <v>5012799</v>
      </c>
      <c r="X106">
        <f t="shared" si="8"/>
        <v>5129837</v>
      </c>
      <c r="Y106">
        <f t="shared" si="9"/>
        <v>-117038</v>
      </c>
      <c r="Z106" cm="1">
        <f t="array" aca="1" ref="Z106" ca="1">SumCellsByColor($B106:$U106,Z$2)</f>
        <v>4684358</v>
      </c>
      <c r="AA106" cm="1">
        <f t="array" aca="1" ref="AA106" ca="1">SumCellsByColor($B106:$U106,AA$2)</f>
        <v>0</v>
      </c>
      <c r="AB106" cm="1">
        <f t="array" aca="1" ref="AB106" ca="1">SumCellsByColor($B106:$U106,AB$2)</f>
        <v>208762</v>
      </c>
      <c r="AC106" cm="1">
        <f t="array" aca="1" ref="AC106" ca="1">SumCellsByColor($B106:$U106,AC$2)</f>
        <v>0</v>
      </c>
      <c r="AD106" cm="1">
        <f t="array" aca="1" ref="AD106" ca="1">IFERROR(SumCellsByColor($B106:$U106,AD$2), 0)</f>
        <v>0</v>
      </c>
      <c r="AE106" t="e" cm="1">
        <f t="array" aca="1" ref="AE106" ca="1">SumCellsByColor($B106:$U106,AE$2)</f>
        <v>#VALUE!</v>
      </c>
      <c r="AF106">
        <f t="shared" ca="1" si="10"/>
        <v>4.0695640036905657E-2</v>
      </c>
      <c r="AG106">
        <f t="shared" ca="1" si="11"/>
        <v>0.91315922903593238</v>
      </c>
      <c r="AH106">
        <f t="shared" ca="1" si="12"/>
        <v>4.0695640036905657E-2</v>
      </c>
      <c r="AI106">
        <f t="shared" ca="1" si="13"/>
        <v>0.91315922903593238</v>
      </c>
      <c r="AJ106">
        <f t="shared" ca="1" si="14"/>
        <v>0</v>
      </c>
      <c r="AK106">
        <f t="shared" si="15"/>
        <v>0</v>
      </c>
    </row>
    <row r="107" spans="1:37">
      <c r="A107" s="2" t="s">
        <v>167</v>
      </c>
      <c r="B107" s="3" t="s">
        <v>636</v>
      </c>
      <c r="C107" s="3">
        <v>96413000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>
        <v>5.26</v>
      </c>
      <c r="W107">
        <v>96413000</v>
      </c>
      <c r="X107">
        <f t="shared" si="8"/>
        <v>96413000</v>
      </c>
      <c r="Y107">
        <f t="shared" si="9"/>
        <v>0</v>
      </c>
      <c r="Z107" cm="1">
        <f t="array" aca="1" ref="Z107" ca="1">SumCellsByColor($B107:$U107,Z$2)</f>
        <v>96413000</v>
      </c>
      <c r="AA107" cm="1">
        <f t="array" aca="1" ref="AA107" ca="1">SumCellsByColor($B107:$U107,AA$2)</f>
        <v>0</v>
      </c>
      <c r="AB107" cm="1">
        <f t="array" aca="1" ref="AB107" ca="1">SumCellsByColor($B107:$U107,AB$2)</f>
        <v>0</v>
      </c>
      <c r="AC107" cm="1">
        <f t="array" aca="1" ref="AC107" ca="1">SumCellsByColor($B107:$U107,AC$2)</f>
        <v>0</v>
      </c>
      <c r="AD107" cm="1">
        <f t="array" aca="1" ref="AD107" ca="1">IFERROR(SumCellsByColor($B107:$U107,AD$2), 0)</f>
        <v>0</v>
      </c>
      <c r="AE107" t="e" cm="1">
        <f t="array" aca="1" ref="AE107" ca="1">SumCellsByColor($B107:$U107,AE$2)</f>
        <v>#VALUE!</v>
      </c>
      <c r="AF107">
        <f t="shared" ca="1" si="10"/>
        <v>0</v>
      </c>
      <c r="AG107">
        <f t="shared" ca="1" si="11"/>
        <v>1</v>
      </c>
      <c r="AH107">
        <f t="shared" ca="1" si="12"/>
        <v>0</v>
      </c>
      <c r="AI107">
        <f t="shared" ca="1" si="13"/>
        <v>1</v>
      </c>
      <c r="AJ107">
        <f t="shared" ca="1" si="14"/>
        <v>0</v>
      </c>
      <c r="AK107">
        <f t="shared" si="15"/>
        <v>0</v>
      </c>
    </row>
    <row r="108" spans="1:37">
      <c r="A108" s="2" t="s">
        <v>168</v>
      </c>
      <c r="B108" s="3" t="s">
        <v>636</v>
      </c>
      <c r="C108" s="3">
        <v>2942000</v>
      </c>
      <c r="D108" t="e">
        <v>#N/A</v>
      </c>
      <c r="E108" t="e">
        <v>#N/A</v>
      </c>
      <c r="F108" s="5" t="s">
        <v>23</v>
      </c>
      <c r="G108" s="5">
        <v>1204000</v>
      </c>
      <c r="H108" t="s">
        <v>30</v>
      </c>
      <c r="I108">
        <v>735000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>
        <v>29.41</v>
      </c>
      <c r="W108">
        <v>4353000</v>
      </c>
      <c r="X108">
        <f t="shared" si="8"/>
        <v>4881000</v>
      </c>
      <c r="Y108">
        <f t="shared" si="9"/>
        <v>-528000</v>
      </c>
      <c r="Z108" cm="1">
        <f t="array" aca="1" ref="Z108" ca="1">SumCellsByColor($B108:$U108,Z$2)</f>
        <v>2942000</v>
      </c>
      <c r="AA108" cm="1">
        <f t="array" aca="1" ref="AA108" ca="1">SumCellsByColor($B108:$U108,AA$2)</f>
        <v>0</v>
      </c>
      <c r="AB108" cm="1">
        <f t="array" aca="1" ref="AB108" ca="1">SumCellsByColor($B108:$U108,AB$2)</f>
        <v>1204000</v>
      </c>
      <c r="AC108" cm="1">
        <f t="array" aca="1" ref="AC108" ca="1">SumCellsByColor($B108:$U108,AC$2)</f>
        <v>0</v>
      </c>
      <c r="AD108" cm="1">
        <f t="array" aca="1" ref="AD108" ca="1">IFERROR(SumCellsByColor($B108:$U108,AD$2), 0)</f>
        <v>0</v>
      </c>
      <c r="AE108" t="e" cm="1">
        <f t="array" aca="1" ref="AE108" ca="1">SumCellsByColor($B108:$U108,AE$2)</f>
        <v>#VALUE!</v>
      </c>
      <c r="AF108">
        <f t="shared" ca="1" si="10"/>
        <v>0.24667076418766645</v>
      </c>
      <c r="AG108">
        <f t="shared" ca="1" si="11"/>
        <v>0.60274533906986272</v>
      </c>
      <c r="AH108">
        <f t="shared" ca="1" si="12"/>
        <v>0.24667076418766645</v>
      </c>
      <c r="AI108">
        <f t="shared" ca="1" si="13"/>
        <v>0.60274533906986272</v>
      </c>
      <c r="AJ108">
        <f t="shared" ca="1" si="14"/>
        <v>0</v>
      </c>
      <c r="AK108">
        <f t="shared" si="15"/>
        <v>0</v>
      </c>
    </row>
    <row r="109" spans="1:37">
      <c r="A109" s="2" t="s">
        <v>169</v>
      </c>
      <c r="B109" s="3" t="s">
        <v>636</v>
      </c>
      <c r="C109" s="3">
        <v>844035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>
        <v>54.21</v>
      </c>
      <c r="W109">
        <v>844035</v>
      </c>
      <c r="X109">
        <f t="shared" si="8"/>
        <v>844035</v>
      </c>
      <c r="Y109">
        <f t="shared" si="9"/>
        <v>0</v>
      </c>
      <c r="Z109" cm="1">
        <f t="array" aca="1" ref="Z109" ca="1">SumCellsByColor($B109:$U109,Z$2)</f>
        <v>844035</v>
      </c>
      <c r="AA109" cm="1">
        <f t="array" aca="1" ref="AA109" ca="1">SumCellsByColor($B109:$U109,AA$2)</f>
        <v>0</v>
      </c>
      <c r="AB109" cm="1">
        <f t="array" aca="1" ref="AB109" ca="1">SumCellsByColor($B109:$U109,AB$2)</f>
        <v>0</v>
      </c>
      <c r="AC109" cm="1">
        <f t="array" aca="1" ref="AC109" ca="1">SumCellsByColor($B109:$U109,AC$2)</f>
        <v>0</v>
      </c>
      <c r="AD109" cm="1">
        <f t="array" aca="1" ref="AD109" ca="1">IFERROR(SumCellsByColor($B109:$U109,AD$2), 0)</f>
        <v>0</v>
      </c>
      <c r="AE109" t="e" cm="1">
        <f t="array" aca="1" ref="AE109" ca="1">SumCellsByColor($B109:$U109,AE$2)</f>
        <v>#VALUE!</v>
      </c>
      <c r="AF109">
        <f t="shared" ca="1" si="10"/>
        <v>0</v>
      </c>
      <c r="AG109">
        <f t="shared" ca="1" si="11"/>
        <v>1</v>
      </c>
      <c r="AH109">
        <f t="shared" ca="1" si="12"/>
        <v>0</v>
      </c>
      <c r="AI109">
        <f t="shared" ca="1" si="13"/>
        <v>1</v>
      </c>
      <c r="AJ109">
        <f t="shared" ca="1" si="14"/>
        <v>0</v>
      </c>
      <c r="AK109">
        <f t="shared" si="15"/>
        <v>0</v>
      </c>
    </row>
    <row r="110" spans="1:37">
      <c r="A110" s="2" t="s">
        <v>170</v>
      </c>
      <c r="B110" s="3" t="s">
        <v>636</v>
      </c>
      <c r="C110" s="3">
        <v>5436000</v>
      </c>
      <c r="D110" t="e">
        <v>#N/A</v>
      </c>
      <c r="E110" t="e">
        <v>#N/A</v>
      </c>
      <c r="F110" t="s">
        <v>172</v>
      </c>
      <c r="G110">
        <v>978000</v>
      </c>
      <c r="H110" t="s">
        <v>461</v>
      </c>
      <c r="I110">
        <v>661000</v>
      </c>
      <c r="J110" s="5" t="s">
        <v>23</v>
      </c>
      <c r="K110" s="5">
        <v>601000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>
        <v>17.559999999999999</v>
      </c>
      <c r="W110">
        <v>7676000</v>
      </c>
      <c r="X110">
        <f t="shared" si="8"/>
        <v>7676000</v>
      </c>
      <c r="Y110">
        <f t="shared" si="9"/>
        <v>0</v>
      </c>
      <c r="Z110" cm="1">
        <f t="array" aca="1" ref="Z110" ca="1">SumCellsByColor($B110:$U110,Z$2)</f>
        <v>5436000</v>
      </c>
      <c r="AA110" cm="1">
        <f t="array" aca="1" ref="AA110" ca="1">SumCellsByColor($B110:$U110,AA$2)</f>
        <v>0</v>
      </c>
      <c r="AB110" cm="1">
        <f t="array" aca="1" ref="AB110" ca="1">SumCellsByColor($B110:$U110,AB$2)</f>
        <v>601000</v>
      </c>
      <c r="AC110" cm="1">
        <f t="array" aca="1" ref="AC110" ca="1">SumCellsByColor($B110:$U110,AC$2)</f>
        <v>0</v>
      </c>
      <c r="AD110" cm="1">
        <f t="array" aca="1" ref="AD110" ca="1">IFERROR(SumCellsByColor($B110:$U110,AD$2), 0)</f>
        <v>0</v>
      </c>
      <c r="AE110" t="e" cm="1">
        <f t="array" aca="1" ref="AE110" ca="1">SumCellsByColor($B110:$U110,AE$2)</f>
        <v>#VALUE!</v>
      </c>
      <c r="AF110">
        <f t="shared" ca="1" si="10"/>
        <v>7.8295987493486194E-2</v>
      </c>
      <c r="AG110">
        <f t="shared" ca="1" si="11"/>
        <v>0.70818134445023451</v>
      </c>
      <c r="AH110">
        <f t="shared" ca="1" si="12"/>
        <v>7.8295987493486194E-2</v>
      </c>
      <c r="AI110">
        <f t="shared" ca="1" si="13"/>
        <v>0.70818134445023451</v>
      </c>
      <c r="AJ110">
        <f t="shared" ca="1" si="14"/>
        <v>0</v>
      </c>
      <c r="AK110">
        <f t="shared" si="15"/>
        <v>0</v>
      </c>
    </row>
    <row r="111" spans="1:37">
      <c r="A111" s="2" t="s">
        <v>173</v>
      </c>
      <c r="B111" s="3" t="s">
        <v>636</v>
      </c>
      <c r="C111" s="3">
        <v>14816000</v>
      </c>
      <c r="D111" t="e">
        <v>#N/A</v>
      </c>
      <c r="E111" t="e">
        <v>#N/A</v>
      </c>
      <c r="F111" t="s">
        <v>77</v>
      </c>
      <c r="G111">
        <v>1355000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>
        <v>39.08</v>
      </c>
      <c r="W111">
        <v>19132000</v>
      </c>
      <c r="X111">
        <f t="shared" si="8"/>
        <v>16171000</v>
      </c>
      <c r="Y111">
        <f t="shared" si="9"/>
        <v>2961000</v>
      </c>
      <c r="Z111" cm="1">
        <f t="array" aca="1" ref="Z111" ca="1">SumCellsByColor($B111:$U111,Z$2)</f>
        <v>14816000</v>
      </c>
      <c r="AA111" cm="1">
        <f t="array" aca="1" ref="AA111" ca="1">SumCellsByColor($B111:$U111,AA$2)</f>
        <v>0</v>
      </c>
      <c r="AB111" cm="1">
        <f t="array" aca="1" ref="AB111" ca="1">SumCellsByColor($B111:$U111,AB$2)</f>
        <v>0</v>
      </c>
      <c r="AC111" cm="1">
        <f t="array" aca="1" ref="AC111" ca="1">SumCellsByColor($B111:$U111,AC$2)</f>
        <v>0</v>
      </c>
      <c r="AD111" cm="1">
        <f t="array" aca="1" ref="AD111" ca="1">IFERROR(SumCellsByColor($B111:$U111,AD$2), 0)</f>
        <v>0</v>
      </c>
      <c r="AE111" t="e" cm="1">
        <f t="array" aca="1" ref="AE111" ca="1">SumCellsByColor($B111:$U111,AE$2)</f>
        <v>#VALUE!</v>
      </c>
      <c r="AF111">
        <f t="shared" ca="1" si="10"/>
        <v>0</v>
      </c>
      <c r="AG111">
        <f t="shared" ca="1" si="11"/>
        <v>0.91620802671448887</v>
      </c>
      <c r="AH111" t="str">
        <f t="shared" ca="1" si="12"/>
        <v>#N/A</v>
      </c>
      <c r="AI111">
        <f t="shared" ca="1" si="13"/>
        <v>0.91620802671448887</v>
      </c>
      <c r="AJ111">
        <f t="shared" ca="1" si="14"/>
        <v>1</v>
      </c>
      <c r="AK111">
        <f t="shared" si="15"/>
        <v>0</v>
      </c>
    </row>
    <row r="112" spans="1:37">
      <c r="A112" s="2" t="s">
        <v>174</v>
      </c>
      <c r="B112" s="3" t="s">
        <v>636</v>
      </c>
      <c r="C112" s="3">
        <v>97812300</v>
      </c>
      <c r="D112" t="e">
        <v>#N/A</v>
      </c>
      <c r="E112" t="e">
        <v>#N/A</v>
      </c>
      <c r="F112" t="s">
        <v>77</v>
      </c>
      <c r="G112">
        <v>690500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>
        <v>1.28</v>
      </c>
      <c r="W112">
        <v>98502800</v>
      </c>
      <c r="X112">
        <f t="shared" si="8"/>
        <v>98502800</v>
      </c>
      <c r="Y112">
        <f t="shared" si="9"/>
        <v>0</v>
      </c>
      <c r="Z112" cm="1">
        <f t="array" aca="1" ref="Z112" ca="1">SumCellsByColor($B112:$U112,Z$2)</f>
        <v>97812300</v>
      </c>
      <c r="AA112" cm="1">
        <f t="array" aca="1" ref="AA112" ca="1">SumCellsByColor($B112:$U112,AA$2)</f>
        <v>0</v>
      </c>
      <c r="AB112" cm="1">
        <f t="array" aca="1" ref="AB112" ca="1">SumCellsByColor($B112:$U112,AB$2)</f>
        <v>0</v>
      </c>
      <c r="AC112" cm="1">
        <f t="array" aca="1" ref="AC112" ca="1">SumCellsByColor($B112:$U112,AC$2)</f>
        <v>0</v>
      </c>
      <c r="AD112" cm="1">
        <f t="array" aca="1" ref="AD112" ca="1">IFERROR(SumCellsByColor($B112:$U112,AD$2), 0)</f>
        <v>0</v>
      </c>
      <c r="AE112" t="e" cm="1">
        <f t="array" aca="1" ref="AE112" ca="1">SumCellsByColor($B112:$U112,AE$2)</f>
        <v>#VALUE!</v>
      </c>
      <c r="AF112">
        <f t="shared" ca="1" si="10"/>
        <v>0</v>
      </c>
      <c r="AG112">
        <f t="shared" ca="1" si="11"/>
        <v>0.99299004698343596</v>
      </c>
      <c r="AH112" t="str">
        <f t="shared" ca="1" si="12"/>
        <v>#N/A</v>
      </c>
      <c r="AI112">
        <f t="shared" ca="1" si="13"/>
        <v>0.99299004698343596</v>
      </c>
      <c r="AJ112">
        <f t="shared" ca="1" si="14"/>
        <v>1</v>
      </c>
      <c r="AK112">
        <f t="shared" si="15"/>
        <v>0</v>
      </c>
    </row>
    <row r="113" spans="1:37">
      <c r="A113" s="2" t="s">
        <v>175</v>
      </c>
      <c r="B113" s="3" t="s">
        <v>636</v>
      </c>
      <c r="C113" s="3">
        <v>7470193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>
        <v>5.49</v>
      </c>
      <c r="W113">
        <v>7470193</v>
      </c>
      <c r="X113">
        <f t="shared" si="8"/>
        <v>7470193</v>
      </c>
      <c r="Y113">
        <f t="shared" si="9"/>
        <v>0</v>
      </c>
      <c r="Z113" cm="1">
        <f t="array" aca="1" ref="Z113" ca="1">SumCellsByColor($B113:$U113,Z$2)</f>
        <v>7470193</v>
      </c>
      <c r="AA113" cm="1">
        <f t="array" aca="1" ref="AA113" ca="1">SumCellsByColor($B113:$U113,AA$2)</f>
        <v>0</v>
      </c>
      <c r="AB113" cm="1">
        <f t="array" aca="1" ref="AB113" ca="1">SumCellsByColor($B113:$U113,AB$2)</f>
        <v>0</v>
      </c>
      <c r="AC113" cm="1">
        <f t="array" aca="1" ref="AC113" ca="1">SumCellsByColor($B113:$U113,AC$2)</f>
        <v>0</v>
      </c>
      <c r="AD113" cm="1">
        <f t="array" aca="1" ref="AD113" ca="1">IFERROR(SumCellsByColor($B113:$U113,AD$2), 0)</f>
        <v>0</v>
      </c>
      <c r="AE113" t="e" cm="1">
        <f t="array" aca="1" ref="AE113" ca="1">SumCellsByColor($B113:$U113,AE$2)</f>
        <v>#VALUE!</v>
      </c>
      <c r="AF113">
        <f t="shared" ca="1" si="10"/>
        <v>0</v>
      </c>
      <c r="AG113">
        <f t="shared" ca="1" si="11"/>
        <v>1</v>
      </c>
      <c r="AH113">
        <f t="shared" ca="1" si="12"/>
        <v>0</v>
      </c>
      <c r="AI113">
        <f t="shared" ca="1" si="13"/>
        <v>1</v>
      </c>
      <c r="AJ113">
        <f t="shared" ca="1" si="14"/>
        <v>0</v>
      </c>
      <c r="AK113">
        <f t="shared" si="15"/>
        <v>0</v>
      </c>
    </row>
    <row r="114" spans="1:37">
      <c r="A114" s="2" t="s">
        <v>176</v>
      </c>
      <c r="B114" s="3" t="s">
        <v>636</v>
      </c>
      <c r="C114" s="3">
        <v>13674000</v>
      </c>
      <c r="D114" t="e">
        <v>#N/A</v>
      </c>
      <c r="E114" t="e">
        <v>#N/A</v>
      </c>
      <c r="F114" t="s">
        <v>41</v>
      </c>
      <c r="G114">
        <v>10319000</v>
      </c>
      <c r="H114" s="6" t="s">
        <v>830</v>
      </c>
      <c r="I114" s="6">
        <v>10022000</v>
      </c>
      <c r="J114" t="s">
        <v>37</v>
      </c>
      <c r="K114">
        <v>6154000</v>
      </c>
      <c r="L114" s="4" t="s">
        <v>117</v>
      </c>
      <c r="M114" s="4">
        <v>2419000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>
        <v>12.97</v>
      </c>
      <c r="W114">
        <v>42588000</v>
      </c>
      <c r="X114">
        <f t="shared" si="8"/>
        <v>42588000</v>
      </c>
      <c r="Y114">
        <f t="shared" si="9"/>
        <v>0</v>
      </c>
      <c r="Z114" cm="1">
        <f t="array" aca="1" ref="Z114" ca="1">SumCellsByColor($B114:$U114,Z$2)</f>
        <v>13674000</v>
      </c>
      <c r="AA114" cm="1">
        <f t="array" aca="1" ref="AA114" ca="1">SumCellsByColor($B114:$U114,AA$2)</f>
        <v>2419000</v>
      </c>
      <c r="AB114" cm="1">
        <f t="array" aca="1" ref="AB114" ca="1">SumCellsByColor($B114:$U114,AB$2)</f>
        <v>0</v>
      </c>
      <c r="AC114" cm="1">
        <f t="array" aca="1" ref="AC114" ca="1">SumCellsByColor($B114:$U114,AC$2)</f>
        <v>10022000</v>
      </c>
      <c r="AD114" cm="1">
        <f t="array" aca="1" ref="AD114" ca="1">IFERROR(SumCellsByColor($B114:$U114,AD$2), 0)</f>
        <v>0</v>
      </c>
      <c r="AE114" t="e" cm="1">
        <f t="array" aca="1" ref="AE114" ca="1">SumCellsByColor($B114:$U114,AE$2)</f>
        <v>#VALUE!</v>
      </c>
      <c r="AF114">
        <f t="shared" ca="1" si="10"/>
        <v>0</v>
      </c>
      <c r="AG114">
        <f t="shared" ca="1" si="11"/>
        <v>0.32107635953789798</v>
      </c>
      <c r="AH114">
        <f t="shared" ca="1" si="12"/>
        <v>0.23532450455527379</v>
      </c>
      <c r="AI114">
        <f t="shared" ca="1" si="13"/>
        <v>0.37787639710716636</v>
      </c>
      <c r="AJ114">
        <f t="shared" ca="1" si="14"/>
        <v>0</v>
      </c>
      <c r="AK114">
        <f t="shared" si="15"/>
        <v>0</v>
      </c>
    </row>
    <row r="115" spans="1:37">
      <c r="A115" s="2" t="s">
        <v>178</v>
      </c>
      <c r="B115" s="3" t="s">
        <v>636</v>
      </c>
      <c r="C115" s="3">
        <v>2188562</v>
      </c>
      <c r="D115" t="e">
        <v>#N/A</v>
      </c>
      <c r="E115" t="e">
        <v>#N/A</v>
      </c>
      <c r="F115" s="5" t="s">
        <v>23</v>
      </c>
      <c r="G115" s="5">
        <v>1266791</v>
      </c>
      <c r="H115" t="s">
        <v>30</v>
      </c>
      <c r="I115">
        <v>170392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>
        <v>36.04</v>
      </c>
      <c r="W115">
        <v>3578059</v>
      </c>
      <c r="X115">
        <f t="shared" si="8"/>
        <v>3625745</v>
      </c>
      <c r="Y115">
        <f t="shared" si="9"/>
        <v>-47686</v>
      </c>
      <c r="Z115" cm="1">
        <f t="array" aca="1" ref="Z115" ca="1">SumCellsByColor($B115:$U115,Z$2)</f>
        <v>2188562</v>
      </c>
      <c r="AA115" cm="1">
        <f t="array" aca="1" ref="AA115" ca="1">SumCellsByColor($B115:$U115,AA$2)</f>
        <v>0</v>
      </c>
      <c r="AB115" cm="1">
        <f t="array" aca="1" ref="AB115" ca="1">SumCellsByColor($B115:$U115,AB$2)</f>
        <v>1266791</v>
      </c>
      <c r="AC115" cm="1">
        <f t="array" aca="1" ref="AC115" ca="1">SumCellsByColor($B115:$U115,AC$2)</f>
        <v>0</v>
      </c>
      <c r="AD115" cm="1">
        <f t="array" aca="1" ref="AD115" ca="1">IFERROR(SumCellsByColor($B115:$U115,AD$2), 0)</f>
        <v>0</v>
      </c>
      <c r="AE115" t="e" cm="1">
        <f t="array" aca="1" ref="AE115" ca="1">SumCellsByColor($B115:$U115,AE$2)</f>
        <v>#VALUE!</v>
      </c>
      <c r="AF115">
        <f t="shared" ca="1" si="10"/>
        <v>0.34938778099397505</v>
      </c>
      <c r="AG115">
        <f t="shared" ca="1" si="11"/>
        <v>0.60361718764005745</v>
      </c>
      <c r="AH115">
        <f t="shared" ca="1" si="12"/>
        <v>0.34938778099397505</v>
      </c>
      <c r="AI115">
        <f t="shared" ca="1" si="13"/>
        <v>0.60361718764005745</v>
      </c>
      <c r="AJ115">
        <f t="shared" ca="1" si="14"/>
        <v>0</v>
      </c>
      <c r="AK115">
        <f t="shared" si="15"/>
        <v>0</v>
      </c>
    </row>
    <row r="116" spans="1:37">
      <c r="A116" s="2" t="s">
        <v>179</v>
      </c>
      <c r="B116" s="3" t="s">
        <v>636</v>
      </c>
      <c r="C116" s="3">
        <v>8695000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>
        <v>17.399999999999999</v>
      </c>
      <c r="W116">
        <v>8695000</v>
      </c>
      <c r="X116">
        <f t="shared" si="8"/>
        <v>8695000</v>
      </c>
      <c r="Y116">
        <f t="shared" si="9"/>
        <v>0</v>
      </c>
      <c r="Z116" cm="1">
        <f t="array" aca="1" ref="Z116" ca="1">SumCellsByColor($B116:$U116,Z$2)</f>
        <v>8695000</v>
      </c>
      <c r="AA116" cm="1">
        <f t="array" aca="1" ref="AA116" ca="1">SumCellsByColor($B116:$U116,AA$2)</f>
        <v>0</v>
      </c>
      <c r="AB116" cm="1">
        <f t="array" aca="1" ref="AB116" ca="1">SumCellsByColor($B116:$U116,AB$2)</f>
        <v>0</v>
      </c>
      <c r="AC116" cm="1">
        <f t="array" aca="1" ref="AC116" ca="1">SumCellsByColor($B116:$U116,AC$2)</f>
        <v>0</v>
      </c>
      <c r="AD116" cm="1">
        <f t="array" aca="1" ref="AD116" ca="1">IFERROR(SumCellsByColor($B116:$U116,AD$2), 0)</f>
        <v>0</v>
      </c>
      <c r="AE116" t="e" cm="1">
        <f t="array" aca="1" ref="AE116" ca="1">SumCellsByColor($B116:$U116,AE$2)</f>
        <v>#VALUE!</v>
      </c>
      <c r="AF116">
        <f t="shared" ca="1" si="10"/>
        <v>0</v>
      </c>
      <c r="AG116">
        <f t="shared" ca="1" si="11"/>
        <v>1</v>
      </c>
      <c r="AH116">
        <f t="shared" ca="1" si="12"/>
        <v>0</v>
      </c>
      <c r="AI116">
        <f t="shared" ca="1" si="13"/>
        <v>1</v>
      </c>
      <c r="AJ116">
        <f t="shared" ca="1" si="14"/>
        <v>0</v>
      </c>
      <c r="AK116">
        <f t="shared" si="15"/>
        <v>0</v>
      </c>
    </row>
    <row r="117" spans="1:37">
      <c r="A117" s="2" t="s">
        <v>180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>
        <f t="shared" si="8"/>
        <v>0</v>
      </c>
      <c r="Y117" t="e">
        <f t="shared" si="9"/>
        <v>#N/A</v>
      </c>
      <c r="Z117" cm="1">
        <f t="array" aca="1" ref="Z117" ca="1">SumCellsByColor($B117:$U117,Z$2)</f>
        <v>0</v>
      </c>
      <c r="AA117" cm="1">
        <f t="array" aca="1" ref="AA117" ca="1">SumCellsByColor($B117:$U117,AA$2)</f>
        <v>0</v>
      </c>
      <c r="AB117" cm="1">
        <f t="array" aca="1" ref="AB117" ca="1">SumCellsByColor($B117:$U117,AB$2)</f>
        <v>0</v>
      </c>
      <c r="AC117" cm="1">
        <f t="array" aca="1" ref="AC117" ca="1">SumCellsByColor($B117:$U117,AC$2)</f>
        <v>0</v>
      </c>
      <c r="AD117" cm="1">
        <f t="array" aca="1" ref="AD117" ca="1">IFERROR(SumCellsByColor($B117:$U117,AD$2), 0)</f>
        <v>0</v>
      </c>
      <c r="AE117" t="e" cm="1">
        <f t="array" aca="1" ref="AE117" ca="1">SumCellsByColor($B117:$U117,AE$2)</f>
        <v>#VALUE!</v>
      </c>
      <c r="AF117" t="e">
        <f t="shared" ca="1" si="10"/>
        <v>#DIV/0!</v>
      </c>
      <c r="AG117" t="e">
        <f t="shared" ca="1" si="11"/>
        <v>#DIV/0!</v>
      </c>
      <c r="AH117" t="str">
        <f t="shared" ca="1" si="12"/>
        <v>#N/A</v>
      </c>
      <c r="AI117" t="str">
        <f t="shared" ca="1" si="13"/>
        <v/>
      </c>
      <c r="AJ117">
        <f t="shared" ca="1" si="14"/>
        <v>1</v>
      </c>
      <c r="AK117">
        <f t="shared" si="15"/>
        <v>1</v>
      </c>
    </row>
    <row r="118" spans="1:37">
      <c r="A118" s="2" t="s">
        <v>181</v>
      </c>
      <c r="B118" s="3" t="s">
        <v>636</v>
      </c>
      <c r="C118" s="3">
        <v>1562563</v>
      </c>
      <c r="D118" t="e">
        <v>#N/A</v>
      </c>
      <c r="E118" t="e">
        <v>#N/A</v>
      </c>
      <c r="F118" t="s">
        <v>7</v>
      </c>
      <c r="G118">
        <v>287659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>
        <v>26.2</v>
      </c>
      <c r="W118">
        <v>1850222</v>
      </c>
      <c r="X118">
        <f t="shared" si="8"/>
        <v>1850222</v>
      </c>
      <c r="Y118">
        <f t="shared" si="9"/>
        <v>0</v>
      </c>
      <c r="Z118" cm="1">
        <f t="array" aca="1" ref="Z118" ca="1">SumCellsByColor($B118:$U118,Z$2)</f>
        <v>1562563</v>
      </c>
      <c r="AA118" cm="1">
        <f t="array" aca="1" ref="AA118" ca="1">SumCellsByColor($B118:$U118,AA$2)</f>
        <v>0</v>
      </c>
      <c r="AB118" cm="1">
        <f t="array" aca="1" ref="AB118" ca="1">SumCellsByColor($B118:$U118,AB$2)</f>
        <v>0</v>
      </c>
      <c r="AC118" cm="1">
        <f t="array" aca="1" ref="AC118" ca="1">SumCellsByColor($B118:$U118,AC$2)</f>
        <v>0</v>
      </c>
      <c r="AD118" cm="1">
        <f t="array" aca="1" ref="AD118" ca="1">IFERROR(SumCellsByColor($B118:$U118,AD$2), 0)</f>
        <v>0</v>
      </c>
      <c r="AE118" t="e" cm="1">
        <f t="array" aca="1" ref="AE118" ca="1">SumCellsByColor($B118:$U118,AE$2)</f>
        <v>#VALUE!</v>
      </c>
      <c r="AF118">
        <f t="shared" ca="1" si="10"/>
        <v>0</v>
      </c>
      <c r="AG118">
        <f t="shared" ca="1" si="11"/>
        <v>0.84452730537200404</v>
      </c>
      <c r="AH118" t="str">
        <f t="shared" ca="1" si="12"/>
        <v>#N/A</v>
      </c>
      <c r="AI118">
        <f t="shared" ca="1" si="13"/>
        <v>0.84452730537200404</v>
      </c>
      <c r="AJ118">
        <f t="shared" ca="1" si="14"/>
        <v>1</v>
      </c>
      <c r="AK118">
        <f t="shared" si="15"/>
        <v>0</v>
      </c>
    </row>
    <row r="119" spans="1:37">
      <c r="A119" s="2" t="s">
        <v>182</v>
      </c>
      <c r="B119" s="3" t="s">
        <v>636</v>
      </c>
      <c r="C119" s="3">
        <v>9366000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>
        <v>48.56</v>
      </c>
      <c r="W119">
        <v>9366000</v>
      </c>
      <c r="X119">
        <f t="shared" si="8"/>
        <v>9366000</v>
      </c>
      <c r="Y119">
        <f t="shared" si="9"/>
        <v>0</v>
      </c>
      <c r="Z119" cm="1">
        <f t="array" aca="1" ref="Z119" ca="1">SumCellsByColor($B119:$U119,Z$2)</f>
        <v>9366000</v>
      </c>
      <c r="AA119" cm="1">
        <f t="array" aca="1" ref="AA119" ca="1">SumCellsByColor($B119:$U119,AA$2)</f>
        <v>0</v>
      </c>
      <c r="AB119" cm="1">
        <f t="array" aca="1" ref="AB119" ca="1">SumCellsByColor($B119:$U119,AB$2)</f>
        <v>0</v>
      </c>
      <c r="AC119" cm="1">
        <f t="array" aca="1" ref="AC119" ca="1">SumCellsByColor($B119:$U119,AC$2)</f>
        <v>0</v>
      </c>
      <c r="AD119" cm="1">
        <f t="array" aca="1" ref="AD119" ca="1">IFERROR(SumCellsByColor($B119:$U119,AD$2), 0)</f>
        <v>0</v>
      </c>
      <c r="AE119" t="e" cm="1">
        <f t="array" aca="1" ref="AE119" ca="1">SumCellsByColor($B119:$U119,AE$2)</f>
        <v>#VALUE!</v>
      </c>
      <c r="AF119">
        <f t="shared" ca="1" si="10"/>
        <v>0</v>
      </c>
      <c r="AG119">
        <f t="shared" ca="1" si="11"/>
        <v>1</v>
      </c>
      <c r="AH119">
        <f t="shared" ca="1" si="12"/>
        <v>0</v>
      </c>
      <c r="AI119">
        <f t="shared" ca="1" si="13"/>
        <v>1</v>
      </c>
      <c r="AJ119">
        <f t="shared" ca="1" si="14"/>
        <v>0</v>
      </c>
      <c r="AK119">
        <f t="shared" si="15"/>
        <v>0</v>
      </c>
    </row>
    <row r="120" spans="1:37">
      <c r="A120" s="2" t="s">
        <v>183</v>
      </c>
      <c r="B120" s="3" t="s">
        <v>636</v>
      </c>
      <c r="C120" s="3">
        <v>100747000</v>
      </c>
      <c r="D120" t="e">
        <v>#N/A</v>
      </c>
      <c r="E120" t="e">
        <v>#N/A</v>
      </c>
      <c r="F120" t="s">
        <v>77</v>
      </c>
      <c r="G120">
        <v>136318000</v>
      </c>
      <c r="H120" t="s">
        <v>831</v>
      </c>
      <c r="I120">
        <v>-38867000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>
        <v>16.48</v>
      </c>
      <c r="W120">
        <v>189607000</v>
      </c>
      <c r="X120">
        <f t="shared" si="8"/>
        <v>198198000</v>
      </c>
      <c r="Y120">
        <f t="shared" si="9"/>
        <v>-8591000</v>
      </c>
      <c r="Z120" cm="1">
        <f t="array" aca="1" ref="Z120" ca="1">SumCellsByColor($B120:$U120,Z$2)</f>
        <v>100747000</v>
      </c>
      <c r="AA120" cm="1">
        <f t="array" aca="1" ref="AA120" ca="1">SumCellsByColor($B120:$U120,AA$2)</f>
        <v>0</v>
      </c>
      <c r="AB120" cm="1">
        <f t="array" aca="1" ref="AB120" ca="1">SumCellsByColor($B120:$U120,AB$2)</f>
        <v>0</v>
      </c>
      <c r="AC120" cm="1">
        <f t="array" aca="1" ref="AC120" ca="1">SumCellsByColor($B120:$U120,AC$2)</f>
        <v>0</v>
      </c>
      <c r="AD120" cm="1">
        <f t="array" aca="1" ref="AD120" ca="1">IFERROR(SumCellsByColor($B120:$U120,AD$2), 0)</f>
        <v>0</v>
      </c>
      <c r="AE120" t="e" cm="1">
        <f t="array" aca="1" ref="AE120" ca="1">SumCellsByColor($B120:$U120,AE$2)</f>
        <v>#VALUE!</v>
      </c>
      <c r="AF120">
        <f t="shared" ca="1" si="10"/>
        <v>0</v>
      </c>
      <c r="AG120">
        <f t="shared" ca="1" si="11"/>
        <v>0.50831491740582646</v>
      </c>
      <c r="AH120" t="str">
        <f t="shared" ca="1" si="12"/>
        <v>#N/A</v>
      </c>
      <c r="AI120">
        <f t="shared" ca="1" si="13"/>
        <v>0.50831491740582646</v>
      </c>
      <c r="AJ120">
        <f t="shared" ca="1" si="14"/>
        <v>1</v>
      </c>
      <c r="AK120">
        <f t="shared" si="15"/>
        <v>0</v>
      </c>
    </row>
    <row r="121" spans="1:37">
      <c r="A121" s="2" t="s">
        <v>185</v>
      </c>
      <c r="B121" s="3" t="s">
        <v>636</v>
      </c>
      <c r="C121" s="3">
        <v>9642000</v>
      </c>
      <c r="D121" t="e">
        <v>#N/A</v>
      </c>
      <c r="E121" t="e">
        <v>#N/A</v>
      </c>
      <c r="F121" t="s">
        <v>77</v>
      </c>
      <c r="G121">
        <v>3163000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>
        <v>17.690000000000001</v>
      </c>
      <c r="W121">
        <v>13295000</v>
      </c>
      <c r="X121">
        <f t="shared" si="8"/>
        <v>12805000</v>
      </c>
      <c r="Y121">
        <f t="shared" si="9"/>
        <v>490000</v>
      </c>
      <c r="Z121" cm="1">
        <f t="array" aca="1" ref="Z121" ca="1">SumCellsByColor($B121:$U121,Z$2)</f>
        <v>9642000</v>
      </c>
      <c r="AA121" cm="1">
        <f t="array" aca="1" ref="AA121" ca="1">SumCellsByColor($B121:$U121,AA$2)</f>
        <v>0</v>
      </c>
      <c r="AB121" cm="1">
        <f t="array" aca="1" ref="AB121" ca="1">SumCellsByColor($B121:$U121,AB$2)</f>
        <v>0</v>
      </c>
      <c r="AC121" cm="1">
        <f t="array" aca="1" ref="AC121" ca="1">SumCellsByColor($B121:$U121,AC$2)</f>
        <v>0</v>
      </c>
      <c r="AD121" cm="1">
        <f t="array" aca="1" ref="AD121" ca="1">IFERROR(SumCellsByColor($B121:$U121,AD$2), 0)</f>
        <v>0</v>
      </c>
      <c r="AE121" t="e" cm="1">
        <f t="array" aca="1" ref="AE121" ca="1">SumCellsByColor($B121:$U121,AE$2)</f>
        <v>#VALUE!</v>
      </c>
      <c r="AF121">
        <f t="shared" ca="1" si="10"/>
        <v>0</v>
      </c>
      <c r="AG121">
        <f t="shared" ca="1" si="11"/>
        <v>0.75298711440843424</v>
      </c>
      <c r="AH121" t="str">
        <f t="shared" ca="1" si="12"/>
        <v>#N/A</v>
      </c>
      <c r="AI121">
        <f t="shared" ca="1" si="13"/>
        <v>0.75298711440843424</v>
      </c>
      <c r="AJ121">
        <f t="shared" ca="1" si="14"/>
        <v>1</v>
      </c>
      <c r="AK121">
        <f t="shared" si="15"/>
        <v>0</v>
      </c>
    </row>
    <row r="122" spans="1:37">
      <c r="A122" s="2" t="s">
        <v>186</v>
      </c>
      <c r="B122" s="3" t="s">
        <v>636</v>
      </c>
      <c r="C122" s="3">
        <v>3808000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>
        <v>13.94</v>
      </c>
      <c r="W122">
        <v>3808000</v>
      </c>
      <c r="X122">
        <f t="shared" si="8"/>
        <v>3808000</v>
      </c>
      <c r="Y122">
        <f t="shared" si="9"/>
        <v>0</v>
      </c>
      <c r="Z122" cm="1">
        <f t="array" aca="1" ref="Z122" ca="1">SumCellsByColor($B122:$U122,Z$2)</f>
        <v>3808000</v>
      </c>
      <c r="AA122" cm="1">
        <f t="array" aca="1" ref="AA122" ca="1">SumCellsByColor($B122:$U122,AA$2)</f>
        <v>0</v>
      </c>
      <c r="AB122" cm="1">
        <f t="array" aca="1" ref="AB122" ca="1">SumCellsByColor($B122:$U122,AB$2)</f>
        <v>0</v>
      </c>
      <c r="AC122" cm="1">
        <f t="array" aca="1" ref="AC122" ca="1">SumCellsByColor($B122:$U122,AC$2)</f>
        <v>0</v>
      </c>
      <c r="AD122" cm="1">
        <f t="array" aca="1" ref="AD122" ca="1">IFERROR(SumCellsByColor($B122:$U122,AD$2), 0)</f>
        <v>0</v>
      </c>
      <c r="AE122" t="e" cm="1">
        <f t="array" aca="1" ref="AE122" ca="1">SumCellsByColor($B122:$U122,AE$2)</f>
        <v>#VALUE!</v>
      </c>
      <c r="AF122">
        <f t="shared" ca="1" si="10"/>
        <v>0</v>
      </c>
      <c r="AG122">
        <f t="shared" ca="1" si="11"/>
        <v>1</v>
      </c>
      <c r="AH122">
        <f t="shared" ca="1" si="12"/>
        <v>0</v>
      </c>
      <c r="AI122">
        <f t="shared" ca="1" si="13"/>
        <v>1</v>
      </c>
      <c r="AJ122">
        <f t="shared" ca="1" si="14"/>
        <v>0</v>
      </c>
      <c r="AK122">
        <f t="shared" si="15"/>
        <v>0</v>
      </c>
    </row>
    <row r="123" spans="1:37">
      <c r="A123" s="2" t="s">
        <v>187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>
        <f t="shared" si="8"/>
        <v>0</v>
      </c>
      <c r="Y123" t="e">
        <f t="shared" si="9"/>
        <v>#N/A</v>
      </c>
      <c r="Z123" cm="1">
        <f t="array" aca="1" ref="Z123" ca="1">SumCellsByColor($B123:$U123,Z$2)</f>
        <v>0</v>
      </c>
      <c r="AA123" cm="1">
        <f t="array" aca="1" ref="AA123" ca="1">SumCellsByColor($B123:$U123,AA$2)</f>
        <v>0</v>
      </c>
      <c r="AB123" cm="1">
        <f t="array" aca="1" ref="AB123" ca="1">SumCellsByColor($B123:$U123,AB$2)</f>
        <v>0</v>
      </c>
      <c r="AC123" cm="1">
        <f t="array" aca="1" ref="AC123" ca="1">SumCellsByColor($B123:$U123,AC$2)</f>
        <v>0</v>
      </c>
      <c r="AD123" cm="1">
        <f t="array" aca="1" ref="AD123" ca="1">IFERROR(SumCellsByColor($B123:$U123,AD$2), 0)</f>
        <v>0</v>
      </c>
      <c r="AE123" t="e" cm="1">
        <f t="array" aca="1" ref="AE123" ca="1">SumCellsByColor($B123:$U123,AE$2)</f>
        <v>#VALUE!</v>
      </c>
      <c r="AF123" t="e">
        <f t="shared" ca="1" si="10"/>
        <v>#DIV/0!</v>
      </c>
      <c r="AG123" t="e">
        <f t="shared" ca="1" si="11"/>
        <v>#DIV/0!</v>
      </c>
      <c r="AH123" t="str">
        <f t="shared" ca="1" si="12"/>
        <v>#N/A</v>
      </c>
      <c r="AI123" t="str">
        <f t="shared" ca="1" si="13"/>
        <v/>
      </c>
      <c r="AJ123">
        <f t="shared" ca="1" si="14"/>
        <v>1</v>
      </c>
      <c r="AK123">
        <f t="shared" si="15"/>
        <v>1</v>
      </c>
    </row>
    <row r="124" spans="1:37">
      <c r="A124" s="2" t="s">
        <v>188</v>
      </c>
      <c r="B124" s="3" t="s">
        <v>740</v>
      </c>
      <c r="C124" s="3">
        <v>21740000</v>
      </c>
      <c r="D124" t="e">
        <v>#N/A</v>
      </c>
      <c r="E124" t="e">
        <v>#N/A</v>
      </c>
      <c r="F124" s="5" t="s">
        <v>23</v>
      </c>
      <c r="G124" s="5">
        <v>8048000</v>
      </c>
      <c r="H124" t="s">
        <v>832</v>
      </c>
      <c r="I124">
        <v>4367000</v>
      </c>
      <c r="J124" t="s">
        <v>41</v>
      </c>
      <c r="K124">
        <v>4359000</v>
      </c>
      <c r="L124" t="s">
        <v>47</v>
      </c>
      <c r="M124">
        <v>1526000</v>
      </c>
      <c r="N124" t="s">
        <v>833</v>
      </c>
      <c r="O124">
        <v>0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>
        <v>26.09</v>
      </c>
      <c r="W124">
        <v>40040000</v>
      </c>
      <c r="X124">
        <f t="shared" si="8"/>
        <v>40040000</v>
      </c>
      <c r="Y124">
        <f t="shared" si="9"/>
        <v>0</v>
      </c>
      <c r="Z124" cm="1">
        <f t="array" aca="1" ref="Z124" ca="1">SumCellsByColor($B124:$U124,Z$2)</f>
        <v>21740000</v>
      </c>
      <c r="AA124" cm="1">
        <f t="array" aca="1" ref="AA124" ca="1">SumCellsByColor($B124:$U124,AA$2)</f>
        <v>0</v>
      </c>
      <c r="AB124" cm="1">
        <f t="array" aca="1" ref="AB124" ca="1">SumCellsByColor($B124:$U124,AB$2)</f>
        <v>8048000</v>
      </c>
      <c r="AC124" cm="1">
        <f t="array" aca="1" ref="AC124" ca="1">SumCellsByColor($B124:$U124,AC$2)</f>
        <v>0</v>
      </c>
      <c r="AD124" cm="1">
        <f t="array" aca="1" ref="AD124" ca="1">IFERROR(SumCellsByColor($B124:$U124,AD$2), 0)</f>
        <v>0</v>
      </c>
      <c r="AE124" t="e" cm="1">
        <f t="array" aca="1" ref="AE124" ca="1">SumCellsByColor($B124:$U124,AE$2)</f>
        <v>#VALUE!</v>
      </c>
      <c r="AF124">
        <f t="shared" ca="1" si="10"/>
        <v>0.200999000999001</v>
      </c>
      <c r="AG124">
        <f t="shared" ca="1" si="11"/>
        <v>0.54295704295704295</v>
      </c>
      <c r="AH124">
        <f t="shared" ca="1" si="12"/>
        <v>0.200999000999001</v>
      </c>
      <c r="AI124">
        <f t="shared" ca="1" si="13"/>
        <v>0.54295704295704295</v>
      </c>
      <c r="AJ124">
        <f t="shared" ca="1" si="14"/>
        <v>0</v>
      </c>
      <c r="AK124">
        <f t="shared" si="15"/>
        <v>0</v>
      </c>
    </row>
    <row r="125" spans="1:37">
      <c r="A125" s="2" t="s">
        <v>190</v>
      </c>
      <c r="B125" s="3" t="s">
        <v>636</v>
      </c>
      <c r="C125" s="3">
        <v>3547339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>
        <v>12.33</v>
      </c>
      <c r="W125">
        <v>3547339</v>
      </c>
      <c r="X125">
        <f t="shared" si="8"/>
        <v>3547339</v>
      </c>
      <c r="Y125">
        <f t="shared" si="9"/>
        <v>0</v>
      </c>
      <c r="Z125" cm="1">
        <f t="array" aca="1" ref="Z125" ca="1">SumCellsByColor($B125:$U125,Z$2)</f>
        <v>3547339</v>
      </c>
      <c r="AA125" cm="1">
        <f t="array" aca="1" ref="AA125" ca="1">SumCellsByColor($B125:$U125,AA$2)</f>
        <v>0</v>
      </c>
      <c r="AB125" cm="1">
        <f t="array" aca="1" ref="AB125" ca="1">SumCellsByColor($B125:$U125,AB$2)</f>
        <v>0</v>
      </c>
      <c r="AC125" cm="1">
        <f t="array" aca="1" ref="AC125" ca="1">SumCellsByColor($B125:$U125,AC$2)</f>
        <v>0</v>
      </c>
      <c r="AD125" cm="1">
        <f t="array" aca="1" ref="AD125" ca="1">IFERROR(SumCellsByColor($B125:$U125,AD$2), 0)</f>
        <v>0</v>
      </c>
      <c r="AE125" t="e" cm="1">
        <f t="array" aca="1" ref="AE125" ca="1">SumCellsByColor($B125:$U125,AE$2)</f>
        <v>#VALUE!</v>
      </c>
      <c r="AF125">
        <f t="shared" ca="1" si="10"/>
        <v>0</v>
      </c>
      <c r="AG125">
        <f t="shared" ca="1" si="11"/>
        <v>1</v>
      </c>
      <c r="AH125">
        <f t="shared" ca="1" si="12"/>
        <v>0</v>
      </c>
      <c r="AI125">
        <f t="shared" ca="1" si="13"/>
        <v>1</v>
      </c>
      <c r="AJ125">
        <f t="shared" ca="1" si="14"/>
        <v>0</v>
      </c>
      <c r="AK125">
        <f t="shared" si="15"/>
        <v>0</v>
      </c>
    </row>
    <row r="126" spans="1:37">
      <c r="A126" s="2" t="s">
        <v>191</v>
      </c>
      <c r="B126" s="3" t="s">
        <v>636</v>
      </c>
      <c r="C126" s="3">
        <v>48706000</v>
      </c>
      <c r="D126" t="e">
        <v>#N/A</v>
      </c>
      <c r="E126" t="e">
        <v>#N/A</v>
      </c>
      <c r="F126" t="s">
        <v>41</v>
      </c>
      <c r="G126">
        <v>14437000</v>
      </c>
      <c r="H126" t="s">
        <v>37</v>
      </c>
      <c r="I126">
        <v>12749000</v>
      </c>
      <c r="J126" s="6" t="s">
        <v>59</v>
      </c>
      <c r="K126" s="6">
        <v>11709000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>
        <v>19.12</v>
      </c>
      <c r="W126">
        <v>115867000</v>
      </c>
      <c r="X126">
        <f t="shared" si="8"/>
        <v>87601000</v>
      </c>
      <c r="Y126">
        <f t="shared" si="9"/>
        <v>28266000</v>
      </c>
      <c r="Z126" cm="1">
        <f t="array" aca="1" ref="Z126" ca="1">SumCellsByColor($B126:$U126,Z$2)</f>
        <v>48706000</v>
      </c>
      <c r="AA126" cm="1">
        <f t="array" aca="1" ref="AA126" ca="1">SumCellsByColor($B126:$U126,AA$2)</f>
        <v>0</v>
      </c>
      <c r="AB126" cm="1">
        <f t="array" aca="1" ref="AB126" ca="1">SumCellsByColor($B126:$U126,AB$2)</f>
        <v>0</v>
      </c>
      <c r="AC126" cm="1">
        <f t="array" aca="1" ref="AC126" ca="1">SumCellsByColor($B126:$U126,AC$2)</f>
        <v>11709000</v>
      </c>
      <c r="AD126" cm="1">
        <f t="array" aca="1" ref="AD126" ca="1">IFERROR(SumCellsByColor($B126:$U126,AD$2), 0)</f>
        <v>0</v>
      </c>
      <c r="AE126" t="e" cm="1">
        <f t="array" aca="1" ref="AE126" ca="1">SumCellsByColor($B126:$U126,AE$2)</f>
        <v>#VALUE!</v>
      </c>
      <c r="AF126">
        <f t="shared" ca="1" si="10"/>
        <v>0</v>
      </c>
      <c r="AG126">
        <f t="shared" ca="1" si="11"/>
        <v>0.55599821919841097</v>
      </c>
      <c r="AH126">
        <f t="shared" ca="1" si="12"/>
        <v>0.13366285772993458</v>
      </c>
      <c r="AI126">
        <f t="shared" ca="1" si="13"/>
        <v>0.55599821919841097</v>
      </c>
      <c r="AJ126">
        <f t="shared" ca="1" si="14"/>
        <v>0</v>
      </c>
      <c r="AK126">
        <f t="shared" si="15"/>
        <v>0</v>
      </c>
    </row>
    <row r="127" spans="1:37">
      <c r="A127" s="2" t="s">
        <v>192</v>
      </c>
      <c r="B127" s="4" t="s">
        <v>334</v>
      </c>
      <c r="C127" s="4">
        <v>837689</v>
      </c>
      <c r="D127" t="e">
        <v>#N/A</v>
      </c>
      <c r="E127" t="e">
        <v>#N/A</v>
      </c>
      <c r="F127" s="6" t="s">
        <v>120</v>
      </c>
      <c r="G127" s="6">
        <v>519828</v>
      </c>
      <c r="H127" t="s">
        <v>834</v>
      </c>
      <c r="I127">
        <v>360617</v>
      </c>
      <c r="J127" t="s">
        <v>41</v>
      </c>
      <c r="K127">
        <v>156528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>
        <v>25.49</v>
      </c>
      <c r="W127">
        <v>1874662</v>
      </c>
      <c r="X127">
        <f t="shared" si="8"/>
        <v>1874662</v>
      </c>
      <c r="Y127">
        <f t="shared" si="9"/>
        <v>0</v>
      </c>
      <c r="Z127" cm="1">
        <f t="array" aca="1" ref="Z127" ca="1">SumCellsByColor($B127:$U127,Z$2)</f>
        <v>0</v>
      </c>
      <c r="AA127" cm="1">
        <f t="array" aca="1" ref="AA127" ca="1">SumCellsByColor($B127:$U127,AA$2)</f>
        <v>837689</v>
      </c>
      <c r="AB127" cm="1">
        <f t="array" aca="1" ref="AB127" ca="1">SumCellsByColor($B127:$U127,AB$2)</f>
        <v>0</v>
      </c>
      <c r="AC127" cm="1">
        <f t="array" aca="1" ref="AC127" ca="1">SumCellsByColor($B127:$U127,AC$2)</f>
        <v>519828</v>
      </c>
      <c r="AD127" cm="1">
        <f t="array" aca="1" ref="AD127" ca="1">IFERROR(SumCellsByColor($B127:$U127,AD$2), 0)</f>
        <v>0</v>
      </c>
      <c r="AE127" t="e" cm="1">
        <f t="array" aca="1" ref="AE127" ca="1">SumCellsByColor($B127:$U127,AE$2)</f>
        <v>#VALUE!</v>
      </c>
      <c r="AF127">
        <f t="shared" ca="1" si="10"/>
        <v>0</v>
      </c>
      <c r="AG127">
        <f t="shared" ca="1" si="11"/>
        <v>0</v>
      </c>
      <c r="AH127">
        <f t="shared" ca="1" si="12"/>
        <v>0.27729158642998042</v>
      </c>
      <c r="AI127">
        <f t="shared" ca="1" si="13"/>
        <v>0.44684801846946276</v>
      </c>
      <c r="AJ127">
        <f t="shared" ca="1" si="14"/>
        <v>0</v>
      </c>
      <c r="AK127">
        <f t="shared" si="15"/>
        <v>0</v>
      </c>
    </row>
    <row r="128" spans="1:37">
      <c r="A128" s="2" t="s">
        <v>194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>
        <v>5.62</v>
      </c>
      <c r="W128">
        <v>5865685</v>
      </c>
      <c r="X128">
        <f t="shared" si="8"/>
        <v>0</v>
      </c>
      <c r="Y128">
        <f t="shared" si="9"/>
        <v>5865685</v>
      </c>
      <c r="Z128" cm="1">
        <f t="array" aca="1" ref="Z128" ca="1">SumCellsByColor($B128:$U128,Z$2)</f>
        <v>0</v>
      </c>
      <c r="AA128" cm="1">
        <f t="array" aca="1" ref="AA128" ca="1">SumCellsByColor($B128:$U128,AA$2)</f>
        <v>0</v>
      </c>
      <c r="AB128" cm="1">
        <f t="array" aca="1" ref="AB128" ca="1">SumCellsByColor($B128:$U128,AB$2)</f>
        <v>0</v>
      </c>
      <c r="AC128" cm="1">
        <f t="array" aca="1" ref="AC128" ca="1">SumCellsByColor($B128:$U128,AC$2)</f>
        <v>0</v>
      </c>
      <c r="AD128" cm="1">
        <f t="array" aca="1" ref="AD128" ca="1">IFERROR(SumCellsByColor($B128:$U128,AD$2), 0)</f>
        <v>0</v>
      </c>
      <c r="AE128" t="e" cm="1">
        <f t="array" aca="1" ref="AE128" ca="1">SumCellsByColor($B128:$U128,AE$2)</f>
        <v>#VALUE!</v>
      </c>
      <c r="AF128" t="e">
        <f t="shared" ca="1" si="10"/>
        <v>#DIV/0!</v>
      </c>
      <c r="AG128" t="e">
        <f t="shared" ca="1" si="11"/>
        <v>#DIV/0!</v>
      </c>
      <c r="AH128" t="str">
        <f t="shared" ca="1" si="12"/>
        <v>#N/A</v>
      </c>
      <c r="AI128" t="str">
        <f t="shared" ca="1" si="13"/>
        <v/>
      </c>
      <c r="AJ128">
        <f t="shared" ca="1" si="14"/>
        <v>1</v>
      </c>
      <c r="AK128">
        <f t="shared" si="15"/>
        <v>1</v>
      </c>
    </row>
    <row r="129" spans="1:37">
      <c r="A129" s="2" t="s">
        <v>195</v>
      </c>
      <c r="B129" s="3" t="s">
        <v>636</v>
      </c>
      <c r="C129" s="3">
        <v>4415000</v>
      </c>
      <c r="D129" t="e">
        <v>#N/A</v>
      </c>
      <c r="E129" t="e">
        <v>#N/A</v>
      </c>
      <c r="F129" t="s">
        <v>7</v>
      </c>
      <c r="G129">
        <v>1119000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>
        <v>15.49</v>
      </c>
      <c r="W129">
        <v>5534000</v>
      </c>
      <c r="X129">
        <f t="shared" si="8"/>
        <v>5534000</v>
      </c>
      <c r="Y129">
        <f t="shared" si="9"/>
        <v>0</v>
      </c>
      <c r="Z129" cm="1">
        <f t="array" aca="1" ref="Z129" ca="1">SumCellsByColor($B129:$U129,Z$2)</f>
        <v>4415000</v>
      </c>
      <c r="AA129" cm="1">
        <f t="array" aca="1" ref="AA129" ca="1">SumCellsByColor($B129:$U129,AA$2)</f>
        <v>0</v>
      </c>
      <c r="AB129" cm="1">
        <f t="array" aca="1" ref="AB129" ca="1">SumCellsByColor($B129:$U129,AB$2)</f>
        <v>0</v>
      </c>
      <c r="AC129" cm="1">
        <f t="array" aca="1" ref="AC129" ca="1">SumCellsByColor($B129:$U129,AC$2)</f>
        <v>0</v>
      </c>
      <c r="AD129" cm="1">
        <f t="array" aca="1" ref="AD129" ca="1">IFERROR(SumCellsByColor($B129:$U129,AD$2), 0)</f>
        <v>0</v>
      </c>
      <c r="AE129" t="e" cm="1">
        <f t="array" aca="1" ref="AE129" ca="1">SumCellsByColor($B129:$U129,AE$2)</f>
        <v>#VALUE!</v>
      </c>
      <c r="AF129">
        <f t="shared" ca="1" si="10"/>
        <v>0</v>
      </c>
      <c r="AG129">
        <f t="shared" ca="1" si="11"/>
        <v>0.79779544633176724</v>
      </c>
      <c r="AH129" t="str">
        <f t="shared" ca="1" si="12"/>
        <v>#N/A</v>
      </c>
      <c r="AI129">
        <f t="shared" ca="1" si="13"/>
        <v>0.79779544633176724</v>
      </c>
      <c r="AJ129">
        <f t="shared" ca="1" si="14"/>
        <v>1</v>
      </c>
      <c r="AK129">
        <f t="shared" si="15"/>
        <v>0</v>
      </c>
    </row>
    <row r="130" spans="1:37">
      <c r="A130" s="2" t="s">
        <v>196</v>
      </c>
      <c r="B130" s="4" t="s">
        <v>117</v>
      </c>
      <c r="C130" s="4">
        <v>11205000</v>
      </c>
      <c r="D130" t="e">
        <v>#N/A</v>
      </c>
      <c r="E130" t="e">
        <v>#N/A</v>
      </c>
      <c r="F130" t="s">
        <v>835</v>
      </c>
      <c r="G130">
        <v>8313000</v>
      </c>
      <c r="H130" t="s">
        <v>41</v>
      </c>
      <c r="I130">
        <v>5271000</v>
      </c>
      <c r="J130" s="5" t="s">
        <v>23</v>
      </c>
      <c r="K130" s="5">
        <v>5249000</v>
      </c>
      <c r="L130" t="s">
        <v>37</v>
      </c>
      <c r="M130">
        <v>4121000</v>
      </c>
      <c r="N130" s="6" t="s">
        <v>731</v>
      </c>
      <c r="O130" s="6">
        <v>2556000</v>
      </c>
      <c r="P130" t="s">
        <v>301</v>
      </c>
      <c r="Q130">
        <v>-1688000</v>
      </c>
      <c r="R130" t="e">
        <v>#N/A</v>
      </c>
      <c r="S130" t="e">
        <v>#N/A</v>
      </c>
      <c r="T130" t="e">
        <v>#N/A</v>
      </c>
      <c r="U130" t="e">
        <v>#N/A</v>
      </c>
      <c r="V130">
        <v>26.03</v>
      </c>
      <c r="W130">
        <v>35200000</v>
      </c>
      <c r="X130">
        <f t="shared" si="8"/>
        <v>35027000</v>
      </c>
      <c r="Y130">
        <f t="shared" si="9"/>
        <v>173000</v>
      </c>
      <c r="Z130" cm="1">
        <f t="array" aca="1" ref="Z130" ca="1">SumCellsByColor($B130:$U130,Z$2)</f>
        <v>0</v>
      </c>
      <c r="AA130" cm="1">
        <f t="array" aca="1" ref="AA130" ca="1">SumCellsByColor($B130:$U130,AA$2)</f>
        <v>11205000</v>
      </c>
      <c r="AB130" cm="1">
        <f t="array" aca="1" ref="AB130" ca="1">SumCellsByColor($B130:$U130,AB$2)</f>
        <v>5249000</v>
      </c>
      <c r="AC130" cm="1">
        <f t="array" aca="1" ref="AC130" ca="1">SumCellsByColor($B130:$U130,AC$2)</f>
        <v>2556000</v>
      </c>
      <c r="AD130" cm="1">
        <f t="array" aca="1" ref="AD130" ca="1">IFERROR(SumCellsByColor($B130:$U130,AD$2), 0)</f>
        <v>0</v>
      </c>
      <c r="AE130" t="e" cm="1">
        <f t="array" aca="1" ref="AE130" ca="1">SumCellsByColor($B130:$U130,AE$2)</f>
        <v>#VALUE!</v>
      </c>
      <c r="AF130">
        <f t="shared" ca="1" si="10"/>
        <v>0.14985582550603821</v>
      </c>
      <c r="AG130">
        <f t="shared" ca="1" si="11"/>
        <v>0</v>
      </c>
      <c r="AH130">
        <f t="shared" ca="1" si="12"/>
        <v>0.22282810403403089</v>
      </c>
      <c r="AI130">
        <f t="shared" ca="1" si="13"/>
        <v>0.31989608016672855</v>
      </c>
      <c r="AJ130">
        <f t="shared" ca="1" si="14"/>
        <v>0</v>
      </c>
      <c r="AK130">
        <f t="shared" si="15"/>
        <v>0</v>
      </c>
    </row>
    <row r="131" spans="1:37">
      <c r="A131" s="2" t="s">
        <v>200</v>
      </c>
      <c r="B131" s="4" t="s">
        <v>117</v>
      </c>
      <c r="C131" s="4">
        <v>3582719</v>
      </c>
      <c r="D131" t="e">
        <v>#N/A</v>
      </c>
      <c r="E131" t="e">
        <v>#N/A</v>
      </c>
      <c r="F131" s="5" t="s">
        <v>23</v>
      </c>
      <c r="G131" s="5">
        <v>855575</v>
      </c>
      <c r="H131" t="s">
        <v>63</v>
      </c>
      <c r="I131">
        <v>154095</v>
      </c>
      <c r="J131" t="s">
        <v>7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>
        <v>16.88</v>
      </c>
      <c r="W131">
        <v>4592389</v>
      </c>
      <c r="X131">
        <f t="shared" si="8"/>
        <v>4592389</v>
      </c>
      <c r="Y131">
        <f t="shared" si="9"/>
        <v>0</v>
      </c>
      <c r="Z131" cm="1">
        <f t="array" aca="1" ref="Z131" ca="1">SumCellsByColor($B131:$U131,Z$2)</f>
        <v>0</v>
      </c>
      <c r="AA131" cm="1">
        <f t="array" aca="1" ref="AA131" ca="1">SumCellsByColor($B131:$U131,AA$2)</f>
        <v>3582719</v>
      </c>
      <c r="AB131" cm="1">
        <f t="array" aca="1" ref="AB131" ca="1">SumCellsByColor($B131:$U131,AB$2)</f>
        <v>855575</v>
      </c>
      <c r="AC131" cm="1">
        <f t="array" aca="1" ref="AC131" ca="1">SumCellsByColor($B131:$U131,AC$2)</f>
        <v>0</v>
      </c>
      <c r="AD131" cm="1">
        <f t="array" aca="1" ref="AD131" ca="1">IFERROR(SumCellsByColor($B131:$U131,AD$2), 0)</f>
        <v>0</v>
      </c>
      <c r="AE131" t="e" cm="1">
        <f t="array" aca="1" ref="AE131" ca="1">SumCellsByColor($B131:$U131,AE$2)</f>
        <v>#VALUE!</v>
      </c>
      <c r="AF131">
        <f t="shared" ca="1" si="10"/>
        <v>0.18630281537561386</v>
      </c>
      <c r="AG131">
        <f t="shared" ca="1" si="11"/>
        <v>0</v>
      </c>
      <c r="AH131">
        <f t="shared" ca="1" si="12"/>
        <v>0.18630281537561386</v>
      </c>
      <c r="AI131">
        <f t="shared" ca="1" si="13"/>
        <v>0.78014275358642315</v>
      </c>
      <c r="AJ131">
        <f t="shared" ca="1" si="14"/>
        <v>0</v>
      </c>
      <c r="AK131">
        <f t="shared" si="15"/>
        <v>0</v>
      </c>
    </row>
    <row r="132" spans="1:37">
      <c r="A132" s="2" t="s">
        <v>201</v>
      </c>
      <c r="B132" s="3" t="s">
        <v>636</v>
      </c>
      <c r="C132" s="3">
        <v>3616000</v>
      </c>
      <c r="D132" t="e">
        <v>#N/A</v>
      </c>
      <c r="E132" t="e">
        <v>#N/A</v>
      </c>
      <c r="F132" t="s">
        <v>37</v>
      </c>
      <c r="G132">
        <v>4261000</v>
      </c>
      <c r="H132" s="6" t="s">
        <v>5</v>
      </c>
      <c r="I132" s="6">
        <v>3220000</v>
      </c>
      <c r="J132" t="s">
        <v>686</v>
      </c>
      <c r="K132">
        <v>2998000</v>
      </c>
      <c r="L132" s="4" t="s">
        <v>117</v>
      </c>
      <c r="M132" s="4">
        <v>414000</v>
      </c>
      <c r="N132" t="s">
        <v>591</v>
      </c>
      <c r="O132">
        <v>1055000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>
        <v>20.21</v>
      </c>
      <c r="W132">
        <v>15564000</v>
      </c>
      <c r="X132">
        <f t="shared" ref="X132:X195" si="16">SUMIF(B132:U132,"&lt;&gt;#n/a")</f>
        <v>15564000</v>
      </c>
      <c r="Y132">
        <f t="shared" ref="Y132:Y195" si="17">W132-X132</f>
        <v>0</v>
      </c>
      <c r="Z132" cm="1">
        <f t="array" aca="1" ref="Z132" ca="1">SumCellsByColor($B132:$U132,Z$2)</f>
        <v>3616000</v>
      </c>
      <c r="AA132" cm="1">
        <f t="array" aca="1" ref="AA132" ca="1">SumCellsByColor($B132:$U132,AA$2)</f>
        <v>414000</v>
      </c>
      <c r="AB132" cm="1">
        <f t="array" aca="1" ref="AB132" ca="1">SumCellsByColor($B132:$U132,AB$2)</f>
        <v>0</v>
      </c>
      <c r="AC132" cm="1">
        <f t="array" aca="1" ref="AC132" ca="1">SumCellsByColor($B132:$U132,AC$2)</f>
        <v>3220000</v>
      </c>
      <c r="AD132" cm="1">
        <f t="array" aca="1" ref="AD132" ca="1">IFERROR(SumCellsByColor($B132:$U132,AD$2), 0)</f>
        <v>0</v>
      </c>
      <c r="AE132" t="e" cm="1">
        <f t="array" aca="1" ref="AE132" ca="1">SumCellsByColor($B132:$U132,AE$2)</f>
        <v>#VALUE!</v>
      </c>
      <c r="AF132">
        <f t="shared" ref="AF132:AF195" ca="1" si="18">(AB132+AD132)/X132</f>
        <v>0</v>
      </c>
      <c r="AG132">
        <f t="shared" ref="AG132:AG195" ca="1" si="19">Z132/X132</f>
        <v>0.23233102030326394</v>
      </c>
      <c r="AH132">
        <f t="shared" ref="AH132:AH195" ca="1" si="20">IF(SUM(AB132:AD132)&gt;0,SUM(AB132:AD132)/X132, IF(AI132=1,0,"#N/A"))</f>
        <v>0.20688768953996403</v>
      </c>
      <c r="AI132">
        <f t="shared" ref="AI132:AI195" ca="1" si="21">IF(SUM(Z132:AA132)&gt;0,SUM(Z132:AA132)/X132,"")</f>
        <v>0.25893086610125932</v>
      </c>
      <c r="AJ132">
        <f t="shared" ref="AJ132:AJ195" ca="1" si="22">IF(AH132="#N/A",1,0)</f>
        <v>0</v>
      </c>
      <c r="AK132">
        <f t="shared" ref="AK132:AK195" si="23">IF(X132=0,1,0)</f>
        <v>0</v>
      </c>
    </row>
    <row r="133" spans="1:37">
      <c r="A133" s="2" t="s">
        <v>202</v>
      </c>
      <c r="B133" s="3" t="s">
        <v>636</v>
      </c>
      <c r="C133" s="3">
        <v>37937000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>
        <v>29.39</v>
      </c>
      <c r="W133">
        <v>37937000</v>
      </c>
      <c r="X133">
        <f t="shared" si="16"/>
        <v>37937000</v>
      </c>
      <c r="Y133">
        <f t="shared" si="17"/>
        <v>0</v>
      </c>
      <c r="Z133" cm="1">
        <f t="array" aca="1" ref="Z133" ca="1">SumCellsByColor($B133:$U133,Z$2)</f>
        <v>37937000</v>
      </c>
      <c r="AA133" cm="1">
        <f t="array" aca="1" ref="AA133" ca="1">SumCellsByColor($B133:$U133,AA$2)</f>
        <v>0</v>
      </c>
      <c r="AB133" cm="1">
        <f t="array" aca="1" ref="AB133" ca="1">SumCellsByColor($B133:$U133,AB$2)</f>
        <v>0</v>
      </c>
      <c r="AC133" cm="1">
        <f t="array" aca="1" ref="AC133" ca="1">SumCellsByColor($B133:$U133,AC$2)</f>
        <v>0</v>
      </c>
      <c r="AD133" cm="1">
        <f t="array" aca="1" ref="AD133" ca="1">IFERROR(SumCellsByColor($B133:$U133,AD$2), 0)</f>
        <v>0</v>
      </c>
      <c r="AE133" t="e" cm="1">
        <f t="array" aca="1" ref="AE133" ca="1">SumCellsByColor($B133:$U133,AE$2)</f>
        <v>#VALUE!</v>
      </c>
      <c r="AF133">
        <f t="shared" ca="1" si="18"/>
        <v>0</v>
      </c>
      <c r="AG133">
        <f t="shared" ca="1" si="19"/>
        <v>1</v>
      </c>
      <c r="AH133">
        <f t="shared" ca="1" si="20"/>
        <v>0</v>
      </c>
      <c r="AI133">
        <f t="shared" ca="1" si="21"/>
        <v>1</v>
      </c>
      <c r="AJ133">
        <f t="shared" ca="1" si="22"/>
        <v>0</v>
      </c>
      <c r="AK133">
        <f t="shared" si="23"/>
        <v>0</v>
      </c>
    </row>
    <row r="134" spans="1:37">
      <c r="A134" s="2" t="s">
        <v>203</v>
      </c>
      <c r="B134" s="3" t="s">
        <v>636</v>
      </c>
      <c r="C134" s="3">
        <v>2642000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>
        <v>46.06</v>
      </c>
      <c r="W134">
        <v>2642000</v>
      </c>
      <c r="X134">
        <f t="shared" si="16"/>
        <v>2642000</v>
      </c>
      <c r="Y134">
        <f t="shared" si="17"/>
        <v>0</v>
      </c>
      <c r="Z134" cm="1">
        <f t="array" aca="1" ref="Z134" ca="1">SumCellsByColor($B134:$U134,Z$2)</f>
        <v>2642000</v>
      </c>
      <c r="AA134" cm="1">
        <f t="array" aca="1" ref="AA134" ca="1">SumCellsByColor($B134:$U134,AA$2)</f>
        <v>0</v>
      </c>
      <c r="AB134" cm="1">
        <f t="array" aca="1" ref="AB134" ca="1">SumCellsByColor($B134:$U134,AB$2)</f>
        <v>0</v>
      </c>
      <c r="AC134" cm="1">
        <f t="array" aca="1" ref="AC134" ca="1">SumCellsByColor($B134:$U134,AC$2)</f>
        <v>0</v>
      </c>
      <c r="AD134" cm="1">
        <f t="array" aca="1" ref="AD134" ca="1">IFERROR(SumCellsByColor($B134:$U134,AD$2), 0)</f>
        <v>0</v>
      </c>
      <c r="AE134" t="e" cm="1">
        <f t="array" aca="1" ref="AE134" ca="1">SumCellsByColor($B134:$U134,AE$2)</f>
        <v>#VALUE!</v>
      </c>
      <c r="AF134">
        <f t="shared" ca="1" si="18"/>
        <v>0</v>
      </c>
      <c r="AG134">
        <f t="shared" ca="1" si="19"/>
        <v>1</v>
      </c>
      <c r="AH134">
        <f t="shared" ca="1" si="20"/>
        <v>0</v>
      </c>
      <c r="AI134">
        <f t="shared" ca="1" si="21"/>
        <v>1</v>
      </c>
      <c r="AJ134">
        <f t="shared" ca="1" si="22"/>
        <v>0</v>
      </c>
      <c r="AK134">
        <f t="shared" si="23"/>
        <v>0</v>
      </c>
    </row>
    <row r="135" spans="1:37">
      <c r="A135" s="2" t="s">
        <v>204</v>
      </c>
      <c r="B135" s="3" t="s">
        <v>636</v>
      </c>
      <c r="C135" s="3">
        <v>548562</v>
      </c>
      <c r="D135" t="e">
        <v>#N/A</v>
      </c>
      <c r="E135" t="e">
        <v>#N/A</v>
      </c>
      <c r="F135" s="6" t="s">
        <v>733</v>
      </c>
      <c r="G135" s="6">
        <v>237593</v>
      </c>
      <c r="H135" t="s">
        <v>205</v>
      </c>
      <c r="I135">
        <v>106024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>
        <v>18.59</v>
      </c>
      <c r="W135">
        <v>892179</v>
      </c>
      <c r="X135">
        <f t="shared" si="16"/>
        <v>892179</v>
      </c>
      <c r="Y135">
        <f t="shared" si="17"/>
        <v>0</v>
      </c>
      <c r="Z135" cm="1">
        <f t="array" aca="1" ref="Z135" ca="1">SumCellsByColor($B135:$U135,Z$2)</f>
        <v>548562</v>
      </c>
      <c r="AA135" cm="1">
        <f t="array" aca="1" ref="AA135" ca="1">SumCellsByColor($B135:$U135,AA$2)</f>
        <v>0</v>
      </c>
      <c r="AB135" cm="1">
        <f t="array" aca="1" ref="AB135" ca="1">SumCellsByColor($B135:$U135,AB$2)</f>
        <v>0</v>
      </c>
      <c r="AC135" cm="1">
        <f t="array" aca="1" ref="AC135" ca="1">SumCellsByColor($B135:$U135,AC$2)</f>
        <v>237593</v>
      </c>
      <c r="AD135" cm="1">
        <f t="array" aca="1" ref="AD135" ca="1">IFERROR(SumCellsByColor($B135:$U135,AD$2), 0)</f>
        <v>0</v>
      </c>
      <c r="AE135" t="e" cm="1">
        <f t="array" aca="1" ref="AE135" ca="1">SumCellsByColor($B135:$U135,AE$2)</f>
        <v>#VALUE!</v>
      </c>
      <c r="AF135">
        <f t="shared" ca="1" si="18"/>
        <v>0</v>
      </c>
      <c r="AG135">
        <f t="shared" ca="1" si="19"/>
        <v>0.61485643576008853</v>
      </c>
      <c r="AH135">
        <f t="shared" ca="1" si="20"/>
        <v>0.26630642505595853</v>
      </c>
      <c r="AI135">
        <f t="shared" ca="1" si="21"/>
        <v>0.61485643576008853</v>
      </c>
      <c r="AJ135">
        <f t="shared" ca="1" si="22"/>
        <v>0</v>
      </c>
      <c r="AK135">
        <f t="shared" si="23"/>
        <v>0</v>
      </c>
    </row>
    <row r="136" spans="1:37">
      <c r="A136" s="2" t="s">
        <v>206</v>
      </c>
      <c r="B136" s="3" t="s">
        <v>636</v>
      </c>
      <c r="C136" s="3">
        <v>12079400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>
        <v>9.48</v>
      </c>
      <c r="W136">
        <v>12079400</v>
      </c>
      <c r="X136">
        <f t="shared" si="16"/>
        <v>12079400</v>
      </c>
      <c r="Y136">
        <f t="shared" si="17"/>
        <v>0</v>
      </c>
      <c r="Z136" cm="1">
        <f t="array" aca="1" ref="Z136" ca="1">SumCellsByColor($B136:$U136,Z$2)</f>
        <v>12079400</v>
      </c>
      <c r="AA136" cm="1">
        <f t="array" aca="1" ref="AA136" ca="1">SumCellsByColor($B136:$U136,AA$2)</f>
        <v>0</v>
      </c>
      <c r="AB136" cm="1">
        <f t="array" aca="1" ref="AB136" ca="1">SumCellsByColor($B136:$U136,AB$2)</f>
        <v>0</v>
      </c>
      <c r="AC136" cm="1">
        <f t="array" aca="1" ref="AC136" ca="1">SumCellsByColor($B136:$U136,AC$2)</f>
        <v>0</v>
      </c>
      <c r="AD136" cm="1">
        <f t="array" aca="1" ref="AD136" ca="1">IFERROR(SumCellsByColor($B136:$U136,AD$2), 0)</f>
        <v>0</v>
      </c>
      <c r="AE136" t="e" cm="1">
        <f t="array" aca="1" ref="AE136" ca="1">SumCellsByColor($B136:$U136,AE$2)</f>
        <v>#VALUE!</v>
      </c>
      <c r="AF136">
        <f t="shared" ca="1" si="18"/>
        <v>0</v>
      </c>
      <c r="AG136">
        <f t="shared" ca="1" si="19"/>
        <v>1</v>
      </c>
      <c r="AH136">
        <f t="shared" ca="1" si="20"/>
        <v>0</v>
      </c>
      <c r="AI136">
        <f t="shared" ca="1" si="21"/>
        <v>1</v>
      </c>
      <c r="AJ136">
        <f t="shared" ca="1" si="22"/>
        <v>0</v>
      </c>
      <c r="AK136">
        <f t="shared" si="23"/>
        <v>0</v>
      </c>
    </row>
    <row r="137" spans="1:37">
      <c r="A137" s="2" t="s">
        <v>207</v>
      </c>
      <c r="B137" s="3" t="s">
        <v>636</v>
      </c>
      <c r="C137" s="3">
        <v>124173000</v>
      </c>
      <c r="D137" t="e">
        <v>#N/A</v>
      </c>
      <c r="E137" t="e">
        <v>#N/A</v>
      </c>
      <c r="F137" s="10" t="s">
        <v>33</v>
      </c>
      <c r="G137" s="10">
        <v>26693000</v>
      </c>
      <c r="H137" t="s">
        <v>36</v>
      </c>
      <c r="I137">
        <v>4784000</v>
      </c>
      <c r="J137" t="s">
        <v>13</v>
      </c>
      <c r="K137">
        <v>2789000</v>
      </c>
      <c r="L137" t="s">
        <v>19</v>
      </c>
      <c r="M137">
        <v>2248000</v>
      </c>
      <c r="N137" t="s">
        <v>476</v>
      </c>
      <c r="O137">
        <v>0</v>
      </c>
      <c r="P137" t="s">
        <v>18</v>
      </c>
      <c r="Q137">
        <v>28754000</v>
      </c>
      <c r="R137" t="e">
        <v>#N/A</v>
      </c>
      <c r="S137" t="e">
        <v>#N/A</v>
      </c>
      <c r="T137" t="e">
        <v>#N/A</v>
      </c>
      <c r="U137" t="e">
        <v>#N/A</v>
      </c>
      <c r="V137">
        <v>8.58</v>
      </c>
      <c r="W137">
        <v>176906000</v>
      </c>
      <c r="X137">
        <f t="shared" si="16"/>
        <v>189441000</v>
      </c>
      <c r="Y137">
        <f t="shared" si="17"/>
        <v>-12535000</v>
      </c>
      <c r="Z137" cm="1">
        <f t="array" aca="1" ref="Z137" ca="1">SumCellsByColor($B137:$U137,Z$2)</f>
        <v>124173000</v>
      </c>
      <c r="AA137" cm="1">
        <f t="array" aca="1" ref="AA137" ca="1">SumCellsByColor($B137:$U137,AA$2)</f>
        <v>0</v>
      </c>
      <c r="AB137" cm="1">
        <f t="array" aca="1" ref="AB137" ca="1">SumCellsByColor($B137:$U137,AB$2)</f>
        <v>0</v>
      </c>
      <c r="AC137" cm="1">
        <f t="array" aca="1" ref="AC137" ca="1">SumCellsByColor($B137:$U137,AC$2)</f>
        <v>0</v>
      </c>
      <c r="AD137" cm="1">
        <f t="array" aca="1" ref="AD137" ca="1">IFERROR(SumCellsByColor($B137:$U137,AD$2), 0)</f>
        <v>26693000</v>
      </c>
      <c r="AE137" t="e" cm="1">
        <f t="array" aca="1" ref="AE137" ca="1">SumCellsByColor($B137:$U137,AE$2)</f>
        <v>#VALUE!</v>
      </c>
      <c r="AF137">
        <f t="shared" ca="1" si="18"/>
        <v>0.14090402816708103</v>
      </c>
      <c r="AG137">
        <f t="shared" ca="1" si="19"/>
        <v>0.65547056867309605</v>
      </c>
      <c r="AH137">
        <f t="shared" ca="1" si="20"/>
        <v>0.14090402816708103</v>
      </c>
      <c r="AI137">
        <f t="shared" ca="1" si="21"/>
        <v>0.65547056867309605</v>
      </c>
      <c r="AJ137">
        <f t="shared" ca="1" si="22"/>
        <v>0</v>
      </c>
      <c r="AK137">
        <f t="shared" si="23"/>
        <v>0</v>
      </c>
    </row>
    <row r="138" spans="1:37">
      <c r="A138" s="2" t="s">
        <v>209</v>
      </c>
      <c r="B138" s="3" t="s">
        <v>636</v>
      </c>
      <c r="C138" s="3">
        <v>13325000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>
        <v>18.48</v>
      </c>
      <c r="W138">
        <v>13325000</v>
      </c>
      <c r="X138">
        <f t="shared" si="16"/>
        <v>13325000</v>
      </c>
      <c r="Y138">
        <f t="shared" si="17"/>
        <v>0</v>
      </c>
      <c r="Z138" cm="1">
        <f t="array" aca="1" ref="Z138" ca="1">SumCellsByColor($B138:$U138,Z$2)</f>
        <v>13325000</v>
      </c>
      <c r="AA138" cm="1">
        <f t="array" aca="1" ref="AA138" ca="1">SumCellsByColor($B138:$U138,AA$2)</f>
        <v>0</v>
      </c>
      <c r="AB138" cm="1">
        <f t="array" aca="1" ref="AB138" ca="1">SumCellsByColor($B138:$U138,AB$2)</f>
        <v>0</v>
      </c>
      <c r="AC138" cm="1">
        <f t="array" aca="1" ref="AC138" ca="1">SumCellsByColor($B138:$U138,AC$2)</f>
        <v>0</v>
      </c>
      <c r="AD138" cm="1">
        <f t="array" aca="1" ref="AD138" ca="1">IFERROR(SumCellsByColor($B138:$U138,AD$2), 0)</f>
        <v>0</v>
      </c>
      <c r="AE138" t="e" cm="1">
        <f t="array" aca="1" ref="AE138" ca="1">SumCellsByColor($B138:$U138,AE$2)</f>
        <v>#VALUE!</v>
      </c>
      <c r="AF138">
        <f t="shared" ca="1" si="18"/>
        <v>0</v>
      </c>
      <c r="AG138">
        <f t="shared" ca="1" si="19"/>
        <v>1</v>
      </c>
      <c r="AH138">
        <f t="shared" ca="1" si="20"/>
        <v>0</v>
      </c>
      <c r="AI138">
        <f t="shared" ca="1" si="21"/>
        <v>1</v>
      </c>
      <c r="AJ138">
        <f t="shared" ca="1" si="22"/>
        <v>0</v>
      </c>
      <c r="AK138">
        <f t="shared" si="23"/>
        <v>0</v>
      </c>
    </row>
    <row r="139" spans="1:37">
      <c r="A139" s="2" t="s">
        <v>210</v>
      </c>
      <c r="B139" s="3" t="s">
        <v>636</v>
      </c>
      <c r="C139" s="3">
        <v>1981400</v>
      </c>
      <c r="D139" t="e">
        <v>#N/A</v>
      </c>
      <c r="E139" t="e">
        <v>#N/A</v>
      </c>
      <c r="F139" s="10" t="s">
        <v>33</v>
      </c>
      <c r="G139" s="10">
        <v>611500</v>
      </c>
      <c r="H139" t="s">
        <v>36</v>
      </c>
      <c r="I139">
        <v>399100</v>
      </c>
      <c r="J139" t="s">
        <v>273</v>
      </c>
      <c r="K139">
        <v>345200</v>
      </c>
      <c r="L139" t="s">
        <v>30</v>
      </c>
      <c r="M139">
        <v>27600</v>
      </c>
      <c r="N139" t="s">
        <v>7</v>
      </c>
      <c r="O139">
        <v>0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>
        <v>13.7</v>
      </c>
      <c r="W139">
        <v>3346200</v>
      </c>
      <c r="X139">
        <f t="shared" si="16"/>
        <v>3364800</v>
      </c>
      <c r="Y139">
        <f t="shared" si="17"/>
        <v>-18600</v>
      </c>
      <c r="Z139" cm="1">
        <f t="array" aca="1" ref="Z139" ca="1">SumCellsByColor($B139:$U139,Z$2)</f>
        <v>1981400</v>
      </c>
      <c r="AA139" cm="1">
        <f t="array" aca="1" ref="AA139" ca="1">SumCellsByColor($B139:$U139,AA$2)</f>
        <v>0</v>
      </c>
      <c r="AB139" cm="1">
        <f t="array" aca="1" ref="AB139" ca="1">SumCellsByColor($B139:$U139,AB$2)</f>
        <v>0</v>
      </c>
      <c r="AC139" cm="1">
        <f t="array" aca="1" ref="AC139" ca="1">SumCellsByColor($B139:$U139,AC$2)</f>
        <v>0</v>
      </c>
      <c r="AD139" cm="1">
        <f t="array" aca="1" ref="AD139" ca="1">IFERROR(SumCellsByColor($B139:$U139,AD$2), 0)</f>
        <v>611500</v>
      </c>
      <c r="AE139" t="e" cm="1">
        <f t="array" aca="1" ref="AE139" ca="1">SumCellsByColor($B139:$U139,AE$2)</f>
        <v>#VALUE!</v>
      </c>
      <c r="AF139">
        <f t="shared" ca="1" si="18"/>
        <v>0.18173442700903472</v>
      </c>
      <c r="AG139">
        <f t="shared" ca="1" si="19"/>
        <v>0.58886115073704237</v>
      </c>
      <c r="AH139">
        <f t="shared" ca="1" si="20"/>
        <v>0.18173442700903472</v>
      </c>
      <c r="AI139">
        <f t="shared" ca="1" si="21"/>
        <v>0.58886115073704237</v>
      </c>
      <c r="AJ139">
        <f t="shared" ca="1" si="22"/>
        <v>0</v>
      </c>
      <c r="AK139">
        <f t="shared" si="23"/>
        <v>0</v>
      </c>
    </row>
    <row r="140" spans="1:37">
      <c r="A140" s="2" t="s">
        <v>211</v>
      </c>
      <c r="B140" s="3" t="s">
        <v>636</v>
      </c>
      <c r="C140" s="3">
        <v>14398500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>
        <v>9.85</v>
      </c>
      <c r="W140">
        <v>14398500</v>
      </c>
      <c r="X140">
        <f t="shared" si="16"/>
        <v>14398500</v>
      </c>
      <c r="Y140">
        <f t="shared" si="17"/>
        <v>0</v>
      </c>
      <c r="Z140" cm="1">
        <f t="array" aca="1" ref="Z140" ca="1">SumCellsByColor($B140:$U140,Z$2)</f>
        <v>14398500</v>
      </c>
      <c r="AA140" cm="1">
        <f t="array" aca="1" ref="AA140" ca="1">SumCellsByColor($B140:$U140,AA$2)</f>
        <v>0</v>
      </c>
      <c r="AB140" cm="1">
        <f t="array" aca="1" ref="AB140" ca="1">SumCellsByColor($B140:$U140,AB$2)</f>
        <v>0</v>
      </c>
      <c r="AC140" cm="1">
        <f t="array" aca="1" ref="AC140" ca="1">SumCellsByColor($B140:$U140,AC$2)</f>
        <v>0</v>
      </c>
      <c r="AD140" cm="1">
        <f t="array" aca="1" ref="AD140" ca="1">IFERROR(SumCellsByColor($B140:$U140,AD$2), 0)</f>
        <v>0</v>
      </c>
      <c r="AE140" t="e" cm="1">
        <f t="array" aca="1" ref="AE140" ca="1">SumCellsByColor($B140:$U140,AE$2)</f>
        <v>#VALUE!</v>
      </c>
      <c r="AF140">
        <f t="shared" ca="1" si="18"/>
        <v>0</v>
      </c>
      <c r="AG140">
        <f t="shared" ca="1" si="19"/>
        <v>1</v>
      </c>
      <c r="AH140">
        <f t="shared" ca="1" si="20"/>
        <v>0</v>
      </c>
      <c r="AI140">
        <f t="shared" ca="1" si="21"/>
        <v>1</v>
      </c>
      <c r="AJ140">
        <f t="shared" ca="1" si="22"/>
        <v>0</v>
      </c>
      <c r="AK140">
        <f t="shared" si="23"/>
        <v>0</v>
      </c>
    </row>
    <row r="141" spans="1:37">
      <c r="A141" s="2" t="s">
        <v>212</v>
      </c>
      <c r="B141" s="3" t="s">
        <v>636</v>
      </c>
      <c r="C141" s="3">
        <v>1710000</v>
      </c>
      <c r="D141" t="s">
        <v>18</v>
      </c>
      <c r="E141">
        <v>134000</v>
      </c>
      <c r="F141" t="s">
        <v>105</v>
      </c>
      <c r="G141">
        <v>1892000</v>
      </c>
      <c r="H141" t="s">
        <v>146</v>
      </c>
      <c r="I141">
        <v>829000</v>
      </c>
      <c r="J141" t="s">
        <v>47</v>
      </c>
      <c r="K141">
        <v>703000</v>
      </c>
      <c r="L141" t="s">
        <v>262</v>
      </c>
      <c r="M141">
        <v>633000</v>
      </c>
      <c r="N141" s="10" t="s">
        <v>34</v>
      </c>
      <c r="O141" s="10">
        <v>302000</v>
      </c>
      <c r="P141" t="s">
        <v>36</v>
      </c>
      <c r="Q141">
        <v>230000</v>
      </c>
      <c r="R141" s="10" t="s">
        <v>33</v>
      </c>
      <c r="S141" s="10">
        <v>126000</v>
      </c>
      <c r="T141" t="s">
        <v>582</v>
      </c>
      <c r="U141">
        <v>73000</v>
      </c>
      <c r="V141">
        <v>57.65</v>
      </c>
      <c r="W141">
        <v>6631000</v>
      </c>
      <c r="X141">
        <f t="shared" si="16"/>
        <v>6632000</v>
      </c>
      <c r="Y141">
        <f t="shared" si="17"/>
        <v>-1000</v>
      </c>
      <c r="Z141" cm="1">
        <f t="array" aca="1" ref="Z141" ca="1">SumCellsByColor($B141:$U141,Z$2)</f>
        <v>1710000</v>
      </c>
      <c r="AA141" cm="1">
        <f t="array" aca="1" ref="AA141" ca="1">SumCellsByColor($B141:$U141,AA$2)</f>
        <v>0</v>
      </c>
      <c r="AB141" cm="1">
        <f t="array" aca="1" ref="AB141" ca="1">SumCellsByColor($B141:$U141,AB$2)</f>
        <v>0</v>
      </c>
      <c r="AC141" cm="1">
        <f t="array" aca="1" ref="AC141" ca="1">SumCellsByColor($B141:$U141,AC$2)</f>
        <v>0</v>
      </c>
      <c r="AD141" cm="1">
        <f t="array" aca="1" ref="AD141" ca="1">IFERROR(SumCellsByColor($B141:$U141,AD$2), 0)</f>
        <v>428000</v>
      </c>
      <c r="AE141" cm="1">
        <f t="array" aca="1" ref="AE141" ca="1">SumCellsByColor($B141:$U141,AE$2)</f>
        <v>4494000</v>
      </c>
      <c r="AF141">
        <f t="shared" ca="1" si="18"/>
        <v>6.453558504221954E-2</v>
      </c>
      <c r="AG141">
        <f t="shared" ca="1" si="19"/>
        <v>0.25784077201447525</v>
      </c>
      <c r="AH141">
        <f t="shared" ca="1" si="20"/>
        <v>6.453558504221954E-2</v>
      </c>
      <c r="AI141">
        <f t="shared" ca="1" si="21"/>
        <v>0.25784077201447525</v>
      </c>
      <c r="AJ141">
        <f t="shared" ca="1" si="22"/>
        <v>0</v>
      </c>
      <c r="AK141">
        <f t="shared" si="23"/>
        <v>0</v>
      </c>
    </row>
    <row r="142" spans="1:37">
      <c r="A142" s="2" t="s">
        <v>213</v>
      </c>
      <c r="B142" s="3" t="s">
        <v>636</v>
      </c>
      <c r="C142" s="3">
        <v>59624000</v>
      </c>
      <c r="D142" t="e">
        <v>#N/A</v>
      </c>
      <c r="E142" t="e">
        <v>#N/A</v>
      </c>
      <c r="F142" t="s">
        <v>36</v>
      </c>
      <c r="G142">
        <v>12051000</v>
      </c>
      <c r="H142" t="s">
        <v>205</v>
      </c>
      <c r="I142">
        <v>6271000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>
        <v>2.91</v>
      </c>
      <c r="W142">
        <v>77946000</v>
      </c>
      <c r="X142">
        <f t="shared" si="16"/>
        <v>77946000</v>
      </c>
      <c r="Y142">
        <f t="shared" si="17"/>
        <v>0</v>
      </c>
      <c r="Z142" cm="1">
        <f t="array" aca="1" ref="Z142" ca="1">SumCellsByColor($B142:$U142,Z$2)</f>
        <v>59624000</v>
      </c>
      <c r="AA142" cm="1">
        <f t="array" aca="1" ref="AA142" ca="1">SumCellsByColor($B142:$U142,AA$2)</f>
        <v>0</v>
      </c>
      <c r="AB142" cm="1">
        <f t="array" aca="1" ref="AB142" ca="1">SumCellsByColor($B142:$U142,AB$2)</f>
        <v>0</v>
      </c>
      <c r="AC142" cm="1">
        <f t="array" aca="1" ref="AC142" ca="1">SumCellsByColor($B142:$U142,AC$2)</f>
        <v>0</v>
      </c>
      <c r="AD142" cm="1">
        <f t="array" aca="1" ref="AD142" ca="1">IFERROR(SumCellsByColor($B142:$U142,AD$2), 0)</f>
        <v>0</v>
      </c>
      <c r="AE142" t="e" cm="1">
        <f t="array" aca="1" ref="AE142" ca="1">SumCellsByColor($B142:$U142,AE$2)</f>
        <v>#VALUE!</v>
      </c>
      <c r="AF142">
        <f t="shared" ca="1" si="18"/>
        <v>0</v>
      </c>
      <c r="AG142">
        <f t="shared" ca="1" si="19"/>
        <v>0.76493983013881406</v>
      </c>
      <c r="AH142" t="str">
        <f t="shared" ca="1" si="20"/>
        <v>#N/A</v>
      </c>
      <c r="AI142">
        <f t="shared" ca="1" si="21"/>
        <v>0.76493983013881406</v>
      </c>
      <c r="AJ142">
        <f t="shared" ca="1" si="22"/>
        <v>1</v>
      </c>
      <c r="AK142">
        <f t="shared" si="23"/>
        <v>0</v>
      </c>
    </row>
    <row r="143" spans="1:37">
      <c r="A143" s="2" t="s">
        <v>215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 t="e">
        <v>#N/A</v>
      </c>
      <c r="W143" t="e">
        <v>#N/A</v>
      </c>
      <c r="X143">
        <f t="shared" si="16"/>
        <v>0</v>
      </c>
      <c r="Y143" t="e">
        <f t="shared" si="17"/>
        <v>#N/A</v>
      </c>
      <c r="Z143" cm="1">
        <f t="array" aca="1" ref="Z143" ca="1">SumCellsByColor($B143:$U143,Z$2)</f>
        <v>0</v>
      </c>
      <c r="AA143" cm="1">
        <f t="array" aca="1" ref="AA143" ca="1">SumCellsByColor($B143:$U143,AA$2)</f>
        <v>0</v>
      </c>
      <c r="AB143" cm="1">
        <f t="array" aca="1" ref="AB143" ca="1">SumCellsByColor($B143:$U143,AB$2)</f>
        <v>0</v>
      </c>
      <c r="AC143" cm="1">
        <f t="array" aca="1" ref="AC143" ca="1">SumCellsByColor($B143:$U143,AC$2)</f>
        <v>0</v>
      </c>
      <c r="AD143" cm="1">
        <f t="array" aca="1" ref="AD143" ca="1">IFERROR(SumCellsByColor($B143:$U143,AD$2), 0)</f>
        <v>0</v>
      </c>
      <c r="AE143" t="e" cm="1">
        <f t="array" aca="1" ref="AE143" ca="1">SumCellsByColor($B143:$U143,AE$2)</f>
        <v>#VALUE!</v>
      </c>
      <c r="AF143" t="e">
        <f t="shared" ca="1" si="18"/>
        <v>#DIV/0!</v>
      </c>
      <c r="AG143" t="e">
        <f t="shared" ca="1" si="19"/>
        <v>#DIV/0!</v>
      </c>
      <c r="AH143" t="str">
        <f t="shared" ca="1" si="20"/>
        <v>#N/A</v>
      </c>
      <c r="AI143" t="str">
        <f t="shared" ca="1" si="21"/>
        <v/>
      </c>
      <c r="AJ143">
        <f t="shared" ca="1" si="22"/>
        <v>1</v>
      </c>
      <c r="AK143">
        <f t="shared" si="23"/>
        <v>1</v>
      </c>
    </row>
    <row r="144" spans="1:37">
      <c r="A144" s="2" t="s">
        <v>216</v>
      </c>
      <c r="B144" s="3" t="s">
        <v>636</v>
      </c>
      <c r="C144" s="3">
        <v>4817000</v>
      </c>
      <c r="D144" t="s">
        <v>836</v>
      </c>
      <c r="E144">
        <v>0</v>
      </c>
      <c r="F144" t="s">
        <v>52</v>
      </c>
      <c r="G144">
        <v>3898000</v>
      </c>
      <c r="H144" t="s">
        <v>146</v>
      </c>
      <c r="I144">
        <v>1206000</v>
      </c>
      <c r="J144" t="s">
        <v>17</v>
      </c>
      <c r="K144">
        <v>1014000</v>
      </c>
      <c r="L144" t="s">
        <v>26</v>
      </c>
      <c r="M144">
        <v>808000</v>
      </c>
      <c r="N144" s="10" t="s">
        <v>33</v>
      </c>
      <c r="O144" s="10">
        <v>562000</v>
      </c>
      <c r="P144" t="s">
        <v>36</v>
      </c>
      <c r="Q144">
        <v>506000</v>
      </c>
      <c r="R144" t="s">
        <v>25</v>
      </c>
      <c r="S144">
        <v>415000</v>
      </c>
      <c r="T144" s="10" t="s">
        <v>34</v>
      </c>
      <c r="U144" s="10">
        <v>0</v>
      </c>
      <c r="V144">
        <v>8.4499999999999993</v>
      </c>
      <c r="W144">
        <v>13232000</v>
      </c>
      <c r="X144">
        <f t="shared" si="16"/>
        <v>13226000</v>
      </c>
      <c r="Y144">
        <f t="shared" si="17"/>
        <v>6000</v>
      </c>
      <c r="Z144" cm="1">
        <f t="array" aca="1" ref="Z144" ca="1">SumCellsByColor($B144:$U144,Z$2)</f>
        <v>4817000</v>
      </c>
      <c r="AA144" cm="1">
        <f t="array" aca="1" ref="AA144" ca="1">SumCellsByColor($B144:$U144,AA$2)</f>
        <v>0</v>
      </c>
      <c r="AB144" cm="1">
        <f t="array" aca="1" ref="AB144" ca="1">SumCellsByColor($B144:$U144,AB$2)</f>
        <v>0</v>
      </c>
      <c r="AC144" cm="1">
        <f t="array" aca="1" ref="AC144" ca="1">SumCellsByColor($B144:$U144,AC$2)</f>
        <v>0</v>
      </c>
      <c r="AD144" cm="1">
        <f t="array" aca="1" ref="AD144" ca="1">IFERROR(SumCellsByColor($B144:$U144,AD$2), 0)</f>
        <v>562000</v>
      </c>
      <c r="AE144" cm="1">
        <f t="array" aca="1" ref="AE144" ca="1">SumCellsByColor($B144:$U144,AE$2)</f>
        <v>7847000</v>
      </c>
      <c r="AF144">
        <f t="shared" ca="1" si="18"/>
        <v>4.2492061091788901E-2</v>
      </c>
      <c r="AG144">
        <f t="shared" ca="1" si="19"/>
        <v>0.36420686526538637</v>
      </c>
      <c r="AH144">
        <f t="shared" ca="1" si="20"/>
        <v>4.2492061091788901E-2</v>
      </c>
      <c r="AI144">
        <f t="shared" ca="1" si="21"/>
        <v>0.36420686526538637</v>
      </c>
      <c r="AJ144">
        <f t="shared" ca="1" si="22"/>
        <v>0</v>
      </c>
      <c r="AK144">
        <f t="shared" si="23"/>
        <v>0</v>
      </c>
    </row>
    <row r="145" spans="1:37">
      <c r="A145" s="2" t="s">
        <v>217</v>
      </c>
      <c r="B145" s="3" t="s">
        <v>636</v>
      </c>
      <c r="C145" s="3">
        <v>4400200</v>
      </c>
      <c r="D145" t="e">
        <v>#N/A</v>
      </c>
      <c r="E145" t="e">
        <v>#N/A</v>
      </c>
      <c r="F145" t="e">
        <v>#N/A</v>
      </c>
      <c r="G145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t="e">
        <v>#N/A</v>
      </c>
      <c r="M145" t="e">
        <v>#N/A</v>
      </c>
      <c r="N145" t="e">
        <v>#N/A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>
        <v>8.48</v>
      </c>
      <c r="W145">
        <v>4400200</v>
      </c>
      <c r="X145">
        <f t="shared" si="16"/>
        <v>4400200</v>
      </c>
      <c r="Y145">
        <f t="shared" si="17"/>
        <v>0</v>
      </c>
      <c r="Z145" cm="1">
        <f t="array" aca="1" ref="Z145" ca="1">SumCellsByColor($B145:$U145,Z$2)</f>
        <v>4400200</v>
      </c>
      <c r="AA145" cm="1">
        <f t="array" aca="1" ref="AA145" ca="1">SumCellsByColor($B145:$U145,AA$2)</f>
        <v>0</v>
      </c>
      <c r="AB145" cm="1">
        <f t="array" aca="1" ref="AB145" ca="1">SumCellsByColor($B145:$U145,AB$2)</f>
        <v>0</v>
      </c>
      <c r="AC145" cm="1">
        <f t="array" aca="1" ref="AC145" ca="1">SumCellsByColor($B145:$U145,AC$2)</f>
        <v>0</v>
      </c>
      <c r="AD145" cm="1">
        <f t="array" aca="1" ref="AD145" ca="1">IFERROR(SumCellsByColor($B145:$U145,AD$2), 0)</f>
        <v>0</v>
      </c>
      <c r="AE145" t="e" cm="1">
        <f t="array" aca="1" ref="AE145" ca="1">SumCellsByColor($B145:$U145,AE$2)</f>
        <v>#VALUE!</v>
      </c>
      <c r="AF145">
        <f t="shared" ca="1" si="18"/>
        <v>0</v>
      </c>
      <c r="AG145">
        <f t="shared" ca="1" si="19"/>
        <v>1</v>
      </c>
      <c r="AH145">
        <f t="shared" ca="1" si="20"/>
        <v>0</v>
      </c>
      <c r="AI145">
        <f t="shared" ca="1" si="21"/>
        <v>1</v>
      </c>
      <c r="AJ145">
        <f t="shared" ca="1" si="22"/>
        <v>0</v>
      </c>
      <c r="AK145">
        <f t="shared" si="23"/>
        <v>0</v>
      </c>
    </row>
    <row r="146" spans="1:37">
      <c r="A146" s="2" t="s">
        <v>218</v>
      </c>
      <c r="B146" s="3" t="s">
        <v>636</v>
      </c>
      <c r="C146" s="3">
        <v>8421000</v>
      </c>
      <c r="D146" t="e">
        <v>#N/A</v>
      </c>
      <c r="E146" t="e">
        <v>#N/A</v>
      </c>
      <c r="F146" t="e">
        <v>#N/A</v>
      </c>
      <c r="G146" t="e">
        <v>#N/A</v>
      </c>
      <c r="H146" t="e">
        <v>#N/A</v>
      </c>
      <c r="I146" t="e">
        <v>#N/A</v>
      </c>
      <c r="J146" t="e">
        <v>#N/A</v>
      </c>
      <c r="K146" t="e">
        <v>#N/A</v>
      </c>
      <c r="L146" t="e">
        <v>#N/A</v>
      </c>
      <c r="M146" t="e">
        <v>#N/A</v>
      </c>
      <c r="N146" t="e">
        <v>#N/A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T146" t="e">
        <v>#N/A</v>
      </c>
      <c r="U146" t="e">
        <v>#N/A</v>
      </c>
      <c r="V146">
        <v>25.15</v>
      </c>
      <c r="W146">
        <v>8421000</v>
      </c>
      <c r="X146">
        <f t="shared" si="16"/>
        <v>8421000</v>
      </c>
      <c r="Y146">
        <f t="shared" si="17"/>
        <v>0</v>
      </c>
      <c r="Z146" cm="1">
        <f t="array" aca="1" ref="Z146" ca="1">SumCellsByColor($B146:$U146,Z$2)</f>
        <v>8421000</v>
      </c>
      <c r="AA146" cm="1">
        <f t="array" aca="1" ref="AA146" ca="1">SumCellsByColor($B146:$U146,AA$2)</f>
        <v>0</v>
      </c>
      <c r="AB146" cm="1">
        <f t="array" aca="1" ref="AB146" ca="1">SumCellsByColor($B146:$U146,AB$2)</f>
        <v>0</v>
      </c>
      <c r="AC146" cm="1">
        <f t="array" aca="1" ref="AC146" ca="1">SumCellsByColor($B146:$U146,AC$2)</f>
        <v>0</v>
      </c>
      <c r="AD146" cm="1">
        <f t="array" aca="1" ref="AD146" ca="1">IFERROR(SumCellsByColor($B146:$U146,AD$2), 0)</f>
        <v>0</v>
      </c>
      <c r="AE146" t="e" cm="1">
        <f t="array" aca="1" ref="AE146" ca="1">SumCellsByColor($B146:$U146,AE$2)</f>
        <v>#VALUE!</v>
      </c>
      <c r="AF146">
        <f t="shared" ca="1" si="18"/>
        <v>0</v>
      </c>
      <c r="AG146">
        <f t="shared" ca="1" si="19"/>
        <v>1</v>
      </c>
      <c r="AH146">
        <f t="shared" ca="1" si="20"/>
        <v>0</v>
      </c>
      <c r="AI146">
        <f t="shared" ca="1" si="21"/>
        <v>1</v>
      </c>
      <c r="AJ146">
        <f t="shared" ca="1" si="22"/>
        <v>0</v>
      </c>
      <c r="AK146">
        <f t="shared" si="23"/>
        <v>0</v>
      </c>
    </row>
    <row r="147" spans="1:37">
      <c r="A147" s="2" t="s">
        <v>219</v>
      </c>
      <c r="B147" s="3" t="s">
        <v>636</v>
      </c>
      <c r="C147" s="3">
        <v>10192000</v>
      </c>
      <c r="D147" t="e">
        <v>#N/A</v>
      </c>
      <c r="E147" t="e">
        <v>#N/A</v>
      </c>
      <c r="F147" s="5" t="s">
        <v>220</v>
      </c>
      <c r="G147" s="5">
        <v>2478000</v>
      </c>
      <c r="H147" s="10" t="s">
        <v>33</v>
      </c>
      <c r="I147" s="10">
        <v>1923000</v>
      </c>
      <c r="J147" t="s">
        <v>96</v>
      </c>
      <c r="K147">
        <v>1535000</v>
      </c>
      <c r="L147" t="s">
        <v>7</v>
      </c>
      <c r="M147">
        <v>0</v>
      </c>
      <c r="N147" t="e">
        <v>#N/A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>
        <v>12.78</v>
      </c>
      <c r="W147">
        <v>16128000</v>
      </c>
      <c r="X147">
        <f t="shared" si="16"/>
        <v>16128000</v>
      </c>
      <c r="Y147">
        <f t="shared" si="17"/>
        <v>0</v>
      </c>
      <c r="Z147" cm="1">
        <f t="array" aca="1" ref="Z147" ca="1">SumCellsByColor($B147:$U147,Z$2)</f>
        <v>10192000</v>
      </c>
      <c r="AA147" cm="1">
        <f t="array" aca="1" ref="AA147" ca="1">SumCellsByColor($B147:$U147,AA$2)</f>
        <v>0</v>
      </c>
      <c r="AB147" cm="1">
        <f t="array" aca="1" ref="AB147" ca="1">SumCellsByColor($B147:$U147,AB$2)</f>
        <v>2478000</v>
      </c>
      <c r="AC147" cm="1">
        <f t="array" aca="1" ref="AC147" ca="1">SumCellsByColor($B147:$U147,AC$2)</f>
        <v>0</v>
      </c>
      <c r="AD147" cm="1">
        <f t="array" aca="1" ref="AD147" ca="1">IFERROR(SumCellsByColor($B147:$U147,AD$2), 0)</f>
        <v>1923000</v>
      </c>
      <c r="AE147" t="e" cm="1">
        <f t="array" aca="1" ref="AE147" ca="1">SumCellsByColor($B147:$U147,AE$2)</f>
        <v>#VALUE!</v>
      </c>
      <c r="AF147">
        <f t="shared" ca="1" si="18"/>
        <v>0.2728794642857143</v>
      </c>
      <c r="AG147">
        <f t="shared" ca="1" si="19"/>
        <v>0.63194444444444442</v>
      </c>
      <c r="AH147">
        <f t="shared" ca="1" si="20"/>
        <v>0.2728794642857143</v>
      </c>
      <c r="AI147">
        <f t="shared" ca="1" si="21"/>
        <v>0.63194444444444442</v>
      </c>
      <c r="AJ147">
        <f t="shared" ca="1" si="22"/>
        <v>0</v>
      </c>
      <c r="AK147">
        <f t="shared" si="23"/>
        <v>0</v>
      </c>
    </row>
    <row r="148" spans="1:37">
      <c r="A148" s="2" t="s">
        <v>221</v>
      </c>
      <c r="B148" s="3" t="s">
        <v>636</v>
      </c>
      <c r="C148" s="3">
        <v>6545200</v>
      </c>
      <c r="D148" t="e">
        <v>#N/A</v>
      </c>
      <c r="E148" t="e">
        <v>#N/A</v>
      </c>
      <c r="F148" t="s">
        <v>30</v>
      </c>
      <c r="G148">
        <v>3581000</v>
      </c>
      <c r="H148" s="10" t="s">
        <v>34</v>
      </c>
      <c r="I148" s="10">
        <v>1671100</v>
      </c>
      <c r="J148" t="s">
        <v>146</v>
      </c>
      <c r="K148">
        <v>937600</v>
      </c>
      <c r="L148" s="10" t="s">
        <v>33</v>
      </c>
      <c r="M148" s="10">
        <v>467700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>
        <v>15.21</v>
      </c>
      <c r="W148">
        <v>13202602</v>
      </c>
      <c r="X148">
        <f t="shared" si="16"/>
        <v>13202600</v>
      </c>
      <c r="Y148">
        <f t="shared" si="17"/>
        <v>2</v>
      </c>
      <c r="Z148" cm="1">
        <f t="array" aca="1" ref="Z148" ca="1">SumCellsByColor($B148:$U148,Z$2)</f>
        <v>6545200</v>
      </c>
      <c r="AA148" cm="1">
        <f t="array" aca="1" ref="AA148" ca="1">SumCellsByColor($B148:$U148,AA$2)</f>
        <v>0</v>
      </c>
      <c r="AB148" cm="1">
        <f t="array" aca="1" ref="AB148" ca="1">SumCellsByColor($B148:$U148,AB$2)</f>
        <v>0</v>
      </c>
      <c r="AC148" cm="1">
        <f t="array" aca="1" ref="AC148" ca="1">SumCellsByColor($B148:$U148,AC$2)</f>
        <v>0</v>
      </c>
      <c r="AD148" cm="1">
        <f t="array" aca="1" ref="AD148" ca="1">IFERROR(SumCellsByColor($B148:$U148,AD$2), 0)</f>
        <v>2138800</v>
      </c>
      <c r="AE148" t="e" cm="1">
        <f t="array" aca="1" ref="AE148" ca="1">SumCellsByColor($B148:$U148,AE$2)</f>
        <v>#VALUE!</v>
      </c>
      <c r="AF148">
        <f t="shared" ca="1" si="18"/>
        <v>0.16199839425567691</v>
      </c>
      <c r="AG148">
        <f t="shared" ca="1" si="19"/>
        <v>0.49575083695635708</v>
      </c>
      <c r="AH148">
        <f t="shared" ca="1" si="20"/>
        <v>0.16199839425567691</v>
      </c>
      <c r="AI148">
        <f t="shared" ca="1" si="21"/>
        <v>0.49575083695635708</v>
      </c>
      <c r="AJ148">
        <f t="shared" ca="1" si="22"/>
        <v>0</v>
      </c>
      <c r="AK148">
        <f t="shared" si="23"/>
        <v>0</v>
      </c>
    </row>
    <row r="149" spans="1:37">
      <c r="A149" s="2" t="s">
        <v>222</v>
      </c>
      <c r="B149" s="3" t="s">
        <v>636</v>
      </c>
      <c r="C149" s="3" t="e">
        <v>#N/A</v>
      </c>
      <c r="D149" t="e">
        <v>#N/A</v>
      </c>
      <c r="E149" t="e">
        <v>#N/A</v>
      </c>
      <c r="F149" t="s">
        <v>36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>
        <v>10.56</v>
      </c>
      <c r="W149">
        <v>7113100</v>
      </c>
      <c r="X149">
        <f t="shared" si="16"/>
        <v>0</v>
      </c>
      <c r="Y149">
        <f t="shared" si="17"/>
        <v>7113100</v>
      </c>
      <c r="Z149" t="e" cm="1">
        <f t="array" aca="1" ref="Z149" ca="1">SumCellsByColor($B149:$U149,Z$2)</f>
        <v>#VALUE!</v>
      </c>
      <c r="AA149" cm="1">
        <f t="array" aca="1" ref="AA149" ca="1">SumCellsByColor($B149:$U149,AA$2)</f>
        <v>0</v>
      </c>
      <c r="AB149" cm="1">
        <f t="array" aca="1" ref="AB149" ca="1">SumCellsByColor($B149:$U149,AB$2)</f>
        <v>0</v>
      </c>
      <c r="AC149" cm="1">
        <f t="array" aca="1" ref="AC149" ca="1">SumCellsByColor($B149:$U149,AC$2)</f>
        <v>0</v>
      </c>
      <c r="AD149" cm="1">
        <f t="array" aca="1" ref="AD149" ca="1">IFERROR(SumCellsByColor($B149:$U149,AD$2), 0)</f>
        <v>0</v>
      </c>
      <c r="AE149" t="e" cm="1">
        <f t="array" aca="1" ref="AE149" ca="1">SumCellsByColor($B149:$U149,AE$2)</f>
        <v>#VALUE!</v>
      </c>
      <c r="AF149" t="e">
        <f t="shared" ca="1" si="18"/>
        <v>#DIV/0!</v>
      </c>
      <c r="AG149" t="e">
        <f t="shared" ca="1" si="19"/>
        <v>#VALUE!</v>
      </c>
      <c r="AH149" t="e">
        <f t="shared" ca="1" si="20"/>
        <v>#VALUE!</v>
      </c>
      <c r="AI149" t="e">
        <f t="shared" ca="1" si="21"/>
        <v>#VALUE!</v>
      </c>
      <c r="AJ149" t="e">
        <f t="shared" ca="1" si="22"/>
        <v>#VALUE!</v>
      </c>
      <c r="AK149">
        <f t="shared" si="23"/>
        <v>1</v>
      </c>
    </row>
    <row r="150" spans="1:37">
      <c r="A150" s="2" t="s">
        <v>223</v>
      </c>
      <c r="B150" s="3" t="s">
        <v>642</v>
      </c>
      <c r="C150" s="3">
        <v>6447391</v>
      </c>
      <c r="D150" t="e">
        <v>#N/A</v>
      </c>
      <c r="E150" t="e">
        <v>#N/A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>
        <v>14.59</v>
      </c>
      <c r="W150">
        <v>6447391</v>
      </c>
      <c r="X150">
        <f t="shared" si="16"/>
        <v>6447391</v>
      </c>
      <c r="Y150">
        <f t="shared" si="17"/>
        <v>0</v>
      </c>
      <c r="Z150" cm="1">
        <f t="array" aca="1" ref="Z150" ca="1">SumCellsByColor($B150:$U150,Z$2)</f>
        <v>6447391</v>
      </c>
      <c r="AA150" cm="1">
        <f t="array" aca="1" ref="AA150" ca="1">SumCellsByColor($B150:$U150,AA$2)</f>
        <v>0</v>
      </c>
      <c r="AB150" cm="1">
        <f t="array" aca="1" ref="AB150" ca="1">SumCellsByColor($B150:$U150,AB$2)</f>
        <v>0</v>
      </c>
      <c r="AC150" cm="1">
        <f t="array" aca="1" ref="AC150" ca="1">SumCellsByColor($B150:$U150,AC$2)</f>
        <v>0</v>
      </c>
      <c r="AD150" cm="1">
        <f t="array" aca="1" ref="AD150" ca="1">IFERROR(SumCellsByColor($B150:$U150,AD$2), 0)</f>
        <v>0</v>
      </c>
      <c r="AE150" t="e" cm="1">
        <f t="array" aca="1" ref="AE150" ca="1">SumCellsByColor($B150:$U150,AE$2)</f>
        <v>#VALUE!</v>
      </c>
      <c r="AF150">
        <f t="shared" ca="1" si="18"/>
        <v>0</v>
      </c>
      <c r="AG150">
        <f t="shared" ca="1" si="19"/>
        <v>1</v>
      </c>
      <c r="AH150">
        <f t="shared" ca="1" si="20"/>
        <v>0</v>
      </c>
      <c r="AI150">
        <f t="shared" ca="1" si="21"/>
        <v>1</v>
      </c>
      <c r="AJ150">
        <f t="shared" ca="1" si="22"/>
        <v>0</v>
      </c>
      <c r="AK150">
        <f t="shared" si="23"/>
        <v>0</v>
      </c>
    </row>
    <row r="151" spans="1:37">
      <c r="A151" s="2" t="s">
        <v>225</v>
      </c>
      <c r="B151" s="3" t="s">
        <v>739</v>
      </c>
      <c r="C151" s="3">
        <v>16611000</v>
      </c>
      <c r="D151" t="e">
        <v>#N/A</v>
      </c>
      <c r="E151" t="e">
        <v>#N/A</v>
      </c>
      <c r="F151" t="s">
        <v>226</v>
      </c>
      <c r="G151">
        <v>9036000</v>
      </c>
      <c r="H151" t="s">
        <v>837</v>
      </c>
      <c r="I151">
        <v>358000</v>
      </c>
      <c r="J151" t="e">
        <v>#N/A</v>
      </c>
      <c r="K151" t="e">
        <v>#N/A</v>
      </c>
      <c r="L151" t="e">
        <v>#N/A</v>
      </c>
      <c r="M151" t="e">
        <v>#N/A</v>
      </c>
      <c r="N151" t="e">
        <v>#N/A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T151" t="e">
        <v>#N/A</v>
      </c>
      <c r="U151" t="e">
        <v>#N/A</v>
      </c>
      <c r="V151">
        <v>12.18</v>
      </c>
      <c r="W151">
        <v>26004600</v>
      </c>
      <c r="X151">
        <f t="shared" si="16"/>
        <v>26005000</v>
      </c>
      <c r="Y151">
        <f t="shared" si="17"/>
        <v>-400</v>
      </c>
      <c r="Z151" cm="1">
        <f t="array" aca="1" ref="Z151" ca="1">SumCellsByColor($B151:$U151,Z$2)</f>
        <v>16611000</v>
      </c>
      <c r="AA151" cm="1">
        <f t="array" aca="1" ref="AA151" ca="1">SumCellsByColor($B151:$U151,AA$2)</f>
        <v>0</v>
      </c>
      <c r="AB151" cm="1">
        <f t="array" aca="1" ref="AB151" ca="1">SumCellsByColor($B151:$U151,AB$2)</f>
        <v>0</v>
      </c>
      <c r="AC151" cm="1">
        <f t="array" aca="1" ref="AC151" ca="1">SumCellsByColor($B151:$U151,AC$2)</f>
        <v>0</v>
      </c>
      <c r="AD151" cm="1">
        <f t="array" aca="1" ref="AD151" ca="1">IFERROR(SumCellsByColor($B151:$U151,AD$2), 0)</f>
        <v>0</v>
      </c>
      <c r="AE151" t="e" cm="1">
        <f t="array" aca="1" ref="AE151" ca="1">SumCellsByColor($B151:$U151,AE$2)</f>
        <v>#VALUE!</v>
      </c>
      <c r="AF151">
        <f t="shared" ca="1" si="18"/>
        <v>0</v>
      </c>
      <c r="AG151">
        <f t="shared" ca="1" si="19"/>
        <v>0.63876177658142663</v>
      </c>
      <c r="AH151" t="str">
        <f t="shared" ca="1" si="20"/>
        <v>#N/A</v>
      </c>
      <c r="AI151">
        <f t="shared" ca="1" si="21"/>
        <v>0.63876177658142663</v>
      </c>
      <c r="AJ151">
        <f t="shared" ca="1" si="22"/>
        <v>1</v>
      </c>
      <c r="AK151">
        <f t="shared" si="23"/>
        <v>0</v>
      </c>
    </row>
    <row r="152" spans="1:37">
      <c r="A152" s="2" t="s">
        <v>227</v>
      </c>
      <c r="B152" s="3" t="s">
        <v>636</v>
      </c>
      <c r="C152" s="3">
        <v>31912000</v>
      </c>
      <c r="D152" t="e">
        <v>#N/A</v>
      </c>
      <c r="E152" t="e">
        <v>#N/A</v>
      </c>
      <c r="F152" t="s">
        <v>7</v>
      </c>
      <c r="G152">
        <v>29582000</v>
      </c>
      <c r="H152" t="e">
        <v>#N/A</v>
      </c>
      <c r="I152" t="e">
        <v>#N/A</v>
      </c>
      <c r="J152" t="e">
        <v>#N/A</v>
      </c>
      <c r="K152" t="e">
        <v>#N/A</v>
      </c>
      <c r="L152" t="e">
        <v>#N/A</v>
      </c>
      <c r="M152" t="e">
        <v>#N/A</v>
      </c>
      <c r="N152" t="e">
        <v>#N/A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>
        <v>6.97</v>
      </c>
      <c r="W152">
        <v>61599000</v>
      </c>
      <c r="X152">
        <f t="shared" si="16"/>
        <v>61494000</v>
      </c>
      <c r="Y152">
        <f t="shared" si="17"/>
        <v>105000</v>
      </c>
      <c r="Z152" cm="1">
        <f t="array" aca="1" ref="Z152" ca="1">SumCellsByColor($B152:$U152,Z$2)</f>
        <v>31912000</v>
      </c>
      <c r="AA152" cm="1">
        <f t="array" aca="1" ref="AA152" ca="1">SumCellsByColor($B152:$U152,AA$2)</f>
        <v>0</v>
      </c>
      <c r="AB152" cm="1">
        <f t="array" aca="1" ref="AB152" ca="1">SumCellsByColor($B152:$U152,AB$2)</f>
        <v>0</v>
      </c>
      <c r="AC152" cm="1">
        <f t="array" aca="1" ref="AC152" ca="1">SumCellsByColor($B152:$U152,AC$2)</f>
        <v>0</v>
      </c>
      <c r="AD152" cm="1">
        <f t="array" aca="1" ref="AD152" ca="1">IFERROR(SumCellsByColor($B152:$U152,AD$2), 0)</f>
        <v>0</v>
      </c>
      <c r="AE152" t="e" cm="1">
        <f t="array" aca="1" ref="AE152" ca="1">SumCellsByColor($B152:$U152,AE$2)</f>
        <v>#VALUE!</v>
      </c>
      <c r="AF152">
        <f t="shared" ca="1" si="18"/>
        <v>0</v>
      </c>
      <c r="AG152">
        <f t="shared" ca="1" si="19"/>
        <v>0.51894493771750094</v>
      </c>
      <c r="AH152" t="str">
        <f t="shared" ca="1" si="20"/>
        <v>#N/A</v>
      </c>
      <c r="AI152">
        <f t="shared" ca="1" si="21"/>
        <v>0.51894493771750094</v>
      </c>
      <c r="AJ152">
        <f t="shared" ca="1" si="22"/>
        <v>1</v>
      </c>
      <c r="AK152">
        <f t="shared" si="23"/>
        <v>0</v>
      </c>
    </row>
    <row r="153" spans="1:37">
      <c r="A153" s="2" t="s">
        <v>229</v>
      </c>
      <c r="B153" s="3" t="s">
        <v>636</v>
      </c>
      <c r="C153" s="3">
        <v>841232</v>
      </c>
      <c r="D153" t="e">
        <v>#N/A</v>
      </c>
      <c r="E153" t="e">
        <v>#N/A</v>
      </c>
      <c r="F153" t="s">
        <v>7</v>
      </c>
      <c r="G153">
        <v>909986</v>
      </c>
      <c r="H153" s="10" t="s">
        <v>34</v>
      </c>
      <c r="I153" s="10">
        <v>469796</v>
      </c>
      <c r="J153" t="e">
        <v>#N/A</v>
      </c>
      <c r="K153" t="e">
        <v>#N/A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  <c r="U153" t="e">
        <v>#N/A</v>
      </c>
      <c r="V153">
        <v>16.07</v>
      </c>
      <c r="W153">
        <v>2221014</v>
      </c>
      <c r="X153">
        <f t="shared" si="16"/>
        <v>2221014</v>
      </c>
      <c r="Y153">
        <f t="shared" si="17"/>
        <v>0</v>
      </c>
      <c r="Z153" cm="1">
        <f t="array" aca="1" ref="Z153" ca="1">SumCellsByColor($B153:$U153,Z$2)</f>
        <v>841232</v>
      </c>
      <c r="AA153" cm="1">
        <f t="array" aca="1" ref="AA153" ca="1">SumCellsByColor($B153:$U153,AA$2)</f>
        <v>0</v>
      </c>
      <c r="AB153" cm="1">
        <f t="array" aca="1" ref="AB153" ca="1">SumCellsByColor($B153:$U153,AB$2)</f>
        <v>0</v>
      </c>
      <c r="AC153" cm="1">
        <f t="array" aca="1" ref="AC153" ca="1">SumCellsByColor($B153:$U153,AC$2)</f>
        <v>0</v>
      </c>
      <c r="AD153" cm="1">
        <f t="array" aca="1" ref="AD153" ca="1">IFERROR(SumCellsByColor($B153:$U153,AD$2), 0)</f>
        <v>469796</v>
      </c>
      <c r="AE153" t="e" cm="1">
        <f t="array" aca="1" ref="AE153" ca="1">SumCellsByColor($B153:$U153,AE$2)</f>
        <v>#VALUE!</v>
      </c>
      <c r="AF153">
        <f t="shared" ca="1" si="18"/>
        <v>0.2115232051666491</v>
      </c>
      <c r="AG153">
        <f t="shared" ca="1" si="19"/>
        <v>0.37876033199250431</v>
      </c>
      <c r="AH153">
        <f t="shared" ca="1" si="20"/>
        <v>0.2115232051666491</v>
      </c>
      <c r="AI153">
        <f t="shared" ca="1" si="21"/>
        <v>0.37876033199250431</v>
      </c>
      <c r="AJ153">
        <f t="shared" ca="1" si="22"/>
        <v>0</v>
      </c>
      <c r="AK153">
        <f t="shared" si="23"/>
        <v>0</v>
      </c>
    </row>
    <row r="154" spans="1:37">
      <c r="A154" s="2" t="s">
        <v>230</v>
      </c>
      <c r="B154" s="3" t="s">
        <v>636</v>
      </c>
      <c r="C154" s="3">
        <v>7293000</v>
      </c>
      <c r="D154" t="e">
        <v>#N/A</v>
      </c>
      <c r="E154" t="e">
        <v>#N/A</v>
      </c>
      <c r="F154" t="s">
        <v>36</v>
      </c>
      <c r="G154">
        <v>2647000</v>
      </c>
      <c r="H154" t="s">
        <v>77</v>
      </c>
      <c r="I154">
        <v>0</v>
      </c>
      <c r="J154" t="e">
        <v>#N/A</v>
      </c>
      <c r="K154" t="e">
        <v>#N/A</v>
      </c>
      <c r="L154" t="e">
        <v>#N/A</v>
      </c>
      <c r="M154" t="e">
        <v>#N/A</v>
      </c>
      <c r="N154" t="e">
        <v>#N/A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T154" t="e">
        <v>#N/A</v>
      </c>
      <c r="U154" t="e">
        <v>#N/A</v>
      </c>
      <c r="V154">
        <v>63.1</v>
      </c>
      <c r="W154">
        <v>9129000</v>
      </c>
      <c r="X154">
        <f t="shared" si="16"/>
        <v>9940000</v>
      </c>
      <c r="Y154">
        <f t="shared" si="17"/>
        <v>-811000</v>
      </c>
      <c r="Z154" cm="1">
        <f t="array" aca="1" ref="Z154" ca="1">SumCellsByColor($B154:$U154,Z$2)</f>
        <v>7293000</v>
      </c>
      <c r="AA154" cm="1">
        <f t="array" aca="1" ref="AA154" ca="1">SumCellsByColor($B154:$U154,AA$2)</f>
        <v>0</v>
      </c>
      <c r="AB154" cm="1">
        <f t="array" aca="1" ref="AB154" ca="1">SumCellsByColor($B154:$U154,AB$2)</f>
        <v>0</v>
      </c>
      <c r="AC154" cm="1">
        <f t="array" aca="1" ref="AC154" ca="1">SumCellsByColor($B154:$U154,AC$2)</f>
        <v>0</v>
      </c>
      <c r="AD154" cm="1">
        <f t="array" aca="1" ref="AD154" ca="1">IFERROR(SumCellsByColor($B154:$U154,AD$2), 0)</f>
        <v>0</v>
      </c>
      <c r="AE154" t="e" cm="1">
        <f t="array" aca="1" ref="AE154" ca="1">SumCellsByColor($B154:$U154,AE$2)</f>
        <v>#VALUE!</v>
      </c>
      <c r="AF154">
        <f t="shared" ca="1" si="18"/>
        <v>0</v>
      </c>
      <c r="AG154">
        <f t="shared" ca="1" si="19"/>
        <v>0.73370221327967811</v>
      </c>
      <c r="AH154" t="str">
        <f t="shared" ca="1" si="20"/>
        <v>#N/A</v>
      </c>
      <c r="AI154">
        <f t="shared" ca="1" si="21"/>
        <v>0.73370221327967811</v>
      </c>
      <c r="AJ154">
        <f t="shared" ca="1" si="22"/>
        <v>1</v>
      </c>
      <c r="AK154">
        <f t="shared" si="23"/>
        <v>0</v>
      </c>
    </row>
    <row r="155" spans="1:37">
      <c r="A155" s="2" t="s">
        <v>231</v>
      </c>
      <c r="B155" s="3" t="s">
        <v>636</v>
      </c>
      <c r="C155" s="3">
        <v>6120961</v>
      </c>
      <c r="D155" t="e">
        <v>#N/A</v>
      </c>
      <c r="E155" t="e">
        <v>#N/A</v>
      </c>
      <c r="F155" t="e">
        <v>#N/A</v>
      </c>
      <c r="G155" t="e">
        <v>#N/A</v>
      </c>
      <c r="H155" t="e">
        <v>#N/A</v>
      </c>
      <c r="I155" t="e">
        <v>#N/A</v>
      </c>
      <c r="J155" t="e">
        <v>#N/A</v>
      </c>
      <c r="K155" t="e">
        <v>#N/A</v>
      </c>
      <c r="L155" t="e">
        <v>#N/A</v>
      </c>
      <c r="M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>
        <v>7.43</v>
      </c>
      <c r="W155">
        <v>6120961</v>
      </c>
      <c r="X155">
        <f t="shared" si="16"/>
        <v>6120961</v>
      </c>
      <c r="Y155">
        <f t="shared" si="17"/>
        <v>0</v>
      </c>
      <c r="Z155" cm="1">
        <f t="array" aca="1" ref="Z155" ca="1">SumCellsByColor($B155:$U155,Z$2)</f>
        <v>6120961</v>
      </c>
      <c r="AA155" cm="1">
        <f t="array" aca="1" ref="AA155" ca="1">SumCellsByColor($B155:$U155,AA$2)</f>
        <v>0</v>
      </c>
      <c r="AB155" cm="1">
        <f t="array" aca="1" ref="AB155" ca="1">SumCellsByColor($B155:$U155,AB$2)</f>
        <v>0</v>
      </c>
      <c r="AC155" cm="1">
        <f t="array" aca="1" ref="AC155" ca="1">SumCellsByColor($B155:$U155,AC$2)</f>
        <v>0</v>
      </c>
      <c r="AD155" cm="1">
        <f t="array" aca="1" ref="AD155" ca="1">IFERROR(SumCellsByColor($B155:$U155,AD$2), 0)</f>
        <v>0</v>
      </c>
      <c r="AE155" t="e" cm="1">
        <f t="array" aca="1" ref="AE155" ca="1">SumCellsByColor($B155:$U155,AE$2)</f>
        <v>#VALUE!</v>
      </c>
      <c r="AF155">
        <f t="shared" ca="1" si="18"/>
        <v>0</v>
      </c>
      <c r="AG155">
        <f t="shared" ca="1" si="19"/>
        <v>1</v>
      </c>
      <c r="AH155">
        <f t="shared" ca="1" si="20"/>
        <v>0</v>
      </c>
      <c r="AI155">
        <f t="shared" ca="1" si="21"/>
        <v>1</v>
      </c>
      <c r="AJ155">
        <f t="shared" ca="1" si="22"/>
        <v>0</v>
      </c>
      <c r="AK155">
        <f t="shared" si="23"/>
        <v>0</v>
      </c>
    </row>
    <row r="156" spans="1:37">
      <c r="A156" s="2" t="s">
        <v>232</v>
      </c>
      <c r="B156" s="3" t="s">
        <v>740</v>
      </c>
      <c r="C156" s="3">
        <v>28279000</v>
      </c>
      <c r="D156" t="e">
        <v>#N/A</v>
      </c>
      <c r="E156" t="e">
        <v>#N/A</v>
      </c>
      <c r="F156" s="5" t="s">
        <v>23</v>
      </c>
      <c r="G156" s="5">
        <v>6550000</v>
      </c>
      <c r="H156" t="s">
        <v>41</v>
      </c>
      <c r="I156">
        <v>2320000</v>
      </c>
      <c r="J156" t="s">
        <v>233</v>
      </c>
      <c r="K156">
        <v>914000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>
        <v>17.98</v>
      </c>
      <c r="W156">
        <v>38063000</v>
      </c>
      <c r="X156">
        <f t="shared" si="16"/>
        <v>38063000</v>
      </c>
      <c r="Y156">
        <f t="shared" si="17"/>
        <v>0</v>
      </c>
      <c r="Z156" cm="1">
        <f t="array" aca="1" ref="Z156" ca="1">SumCellsByColor($B156:$U156,Z$2)</f>
        <v>28279000</v>
      </c>
      <c r="AA156" cm="1">
        <f t="array" aca="1" ref="AA156" ca="1">SumCellsByColor($B156:$U156,AA$2)</f>
        <v>0</v>
      </c>
      <c r="AB156" cm="1">
        <f t="array" aca="1" ref="AB156" ca="1">SumCellsByColor($B156:$U156,AB$2)</f>
        <v>6550000</v>
      </c>
      <c r="AC156" cm="1">
        <f t="array" aca="1" ref="AC156" ca="1">SumCellsByColor($B156:$U156,AC$2)</f>
        <v>0</v>
      </c>
      <c r="AD156" cm="1">
        <f t="array" aca="1" ref="AD156" ca="1">IFERROR(SumCellsByColor($B156:$U156,AD$2), 0)</f>
        <v>0</v>
      </c>
      <c r="AE156" t="e" cm="1">
        <f t="array" aca="1" ref="AE156" ca="1">SumCellsByColor($B156:$U156,AE$2)</f>
        <v>#VALUE!</v>
      </c>
      <c r="AF156">
        <f t="shared" ca="1" si="18"/>
        <v>0.17208312534482306</v>
      </c>
      <c r="AG156">
        <f t="shared" ca="1" si="19"/>
        <v>0.74295247353072535</v>
      </c>
      <c r="AH156">
        <f t="shared" ca="1" si="20"/>
        <v>0.17208312534482306</v>
      </c>
      <c r="AI156">
        <f t="shared" ca="1" si="21"/>
        <v>0.74295247353072535</v>
      </c>
      <c r="AJ156">
        <f t="shared" ca="1" si="22"/>
        <v>0</v>
      </c>
      <c r="AK156">
        <f t="shared" si="23"/>
        <v>0</v>
      </c>
    </row>
    <row r="157" spans="1:37">
      <c r="A157" s="2" t="s">
        <v>234</v>
      </c>
      <c r="B157" s="3" t="s">
        <v>636</v>
      </c>
      <c r="C157" s="3">
        <v>8240916</v>
      </c>
      <c r="D157" t="e">
        <v>#N/A</v>
      </c>
      <c r="E157" t="e">
        <v>#N/A</v>
      </c>
      <c r="F157" t="e">
        <v>#N/A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>
        <v>49.81</v>
      </c>
      <c r="W157">
        <v>8240916</v>
      </c>
      <c r="X157">
        <f t="shared" si="16"/>
        <v>8240916</v>
      </c>
      <c r="Y157">
        <f t="shared" si="17"/>
        <v>0</v>
      </c>
      <c r="Z157" cm="1">
        <f t="array" aca="1" ref="Z157" ca="1">SumCellsByColor($B157:$U157,Z$2)</f>
        <v>8240916</v>
      </c>
      <c r="AA157" cm="1">
        <f t="array" aca="1" ref="AA157" ca="1">SumCellsByColor($B157:$U157,AA$2)</f>
        <v>0</v>
      </c>
      <c r="AB157" cm="1">
        <f t="array" aca="1" ref="AB157" ca="1">SumCellsByColor($B157:$U157,AB$2)</f>
        <v>0</v>
      </c>
      <c r="AC157" cm="1">
        <f t="array" aca="1" ref="AC157" ca="1">SumCellsByColor($B157:$U157,AC$2)</f>
        <v>0</v>
      </c>
      <c r="AD157" cm="1">
        <f t="array" aca="1" ref="AD157" ca="1">IFERROR(SumCellsByColor($B157:$U157,AD$2), 0)</f>
        <v>0</v>
      </c>
      <c r="AE157" t="e" cm="1">
        <f t="array" aca="1" ref="AE157" ca="1">SumCellsByColor($B157:$U157,AE$2)</f>
        <v>#VALUE!</v>
      </c>
      <c r="AF157">
        <f t="shared" ca="1" si="18"/>
        <v>0</v>
      </c>
      <c r="AG157">
        <f t="shared" ca="1" si="19"/>
        <v>1</v>
      </c>
      <c r="AH157">
        <f t="shared" ca="1" si="20"/>
        <v>0</v>
      </c>
      <c r="AI157">
        <f t="shared" ca="1" si="21"/>
        <v>1</v>
      </c>
      <c r="AJ157">
        <f t="shared" ca="1" si="22"/>
        <v>0</v>
      </c>
      <c r="AK157">
        <f t="shared" si="23"/>
        <v>0</v>
      </c>
    </row>
    <row r="158" spans="1:37">
      <c r="A158" s="2" t="s">
        <v>235</v>
      </c>
      <c r="B158" s="3" t="s">
        <v>636</v>
      </c>
      <c r="C158" s="3">
        <v>2504000</v>
      </c>
      <c r="D158" t="e">
        <v>#N/A</v>
      </c>
      <c r="E158" t="e">
        <v>#N/A</v>
      </c>
      <c r="F158" t="s">
        <v>63</v>
      </c>
      <c r="G158">
        <v>1269000</v>
      </c>
      <c r="H158" t="e">
        <v>#N/A</v>
      </c>
      <c r="I158" t="e">
        <v>#N/A</v>
      </c>
      <c r="J158" t="e">
        <v>#N/A</v>
      </c>
      <c r="K158" t="e">
        <v>#N/A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>
        <v>47.81</v>
      </c>
      <c r="W158">
        <v>3773000</v>
      </c>
      <c r="X158">
        <f t="shared" si="16"/>
        <v>3773000</v>
      </c>
      <c r="Y158">
        <f t="shared" si="17"/>
        <v>0</v>
      </c>
      <c r="Z158" cm="1">
        <f t="array" aca="1" ref="Z158" ca="1">SumCellsByColor($B158:$U158,Z$2)</f>
        <v>2504000</v>
      </c>
      <c r="AA158" cm="1">
        <f t="array" aca="1" ref="AA158" ca="1">SumCellsByColor($B158:$U158,AA$2)</f>
        <v>0</v>
      </c>
      <c r="AB158" cm="1">
        <f t="array" aca="1" ref="AB158" ca="1">SumCellsByColor($B158:$U158,AB$2)</f>
        <v>0</v>
      </c>
      <c r="AC158" cm="1">
        <f t="array" aca="1" ref="AC158" ca="1">SumCellsByColor($B158:$U158,AC$2)</f>
        <v>0</v>
      </c>
      <c r="AD158" cm="1">
        <f t="array" aca="1" ref="AD158" ca="1">IFERROR(SumCellsByColor($B158:$U158,AD$2), 0)</f>
        <v>0</v>
      </c>
      <c r="AE158" t="e" cm="1">
        <f t="array" aca="1" ref="AE158" ca="1">SumCellsByColor($B158:$U158,AE$2)</f>
        <v>#VALUE!</v>
      </c>
      <c r="AF158">
        <f t="shared" ca="1" si="18"/>
        <v>0</v>
      </c>
      <c r="AG158">
        <f t="shared" ca="1" si="19"/>
        <v>0.66366286774450045</v>
      </c>
      <c r="AH158" t="str">
        <f t="shared" ca="1" si="20"/>
        <v>#N/A</v>
      </c>
      <c r="AI158">
        <f t="shared" ca="1" si="21"/>
        <v>0.66366286774450045</v>
      </c>
      <c r="AJ158">
        <f t="shared" ca="1" si="22"/>
        <v>1</v>
      </c>
      <c r="AK158">
        <f t="shared" si="23"/>
        <v>0</v>
      </c>
    </row>
    <row r="159" spans="1:37">
      <c r="A159" s="2" t="s">
        <v>236</v>
      </c>
      <c r="B159" t="e">
        <v>#N/A</v>
      </c>
      <c r="C159" t="e">
        <v>#N/A</v>
      </c>
      <c r="D159" t="e">
        <v>#N/A</v>
      </c>
      <c r="E159" t="e">
        <v>#N/A</v>
      </c>
      <c r="F159" t="e">
        <v>#N/A</v>
      </c>
      <c r="G159" t="e">
        <v>#N/A</v>
      </c>
      <c r="H159" t="e">
        <v>#N/A</v>
      </c>
      <c r="I159" t="e">
        <v>#N/A</v>
      </c>
      <c r="J159" t="e">
        <v>#N/A</v>
      </c>
      <c r="K159" t="e">
        <v>#N/A</v>
      </c>
      <c r="L159" t="e">
        <v>#N/A</v>
      </c>
      <c r="M159" t="e">
        <v>#N/A</v>
      </c>
      <c r="N159" t="e">
        <v>#N/A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>
        <v>11.28</v>
      </c>
      <c r="W159">
        <v>14573000</v>
      </c>
      <c r="X159">
        <f t="shared" si="16"/>
        <v>0</v>
      </c>
      <c r="Y159">
        <f t="shared" si="17"/>
        <v>14573000</v>
      </c>
      <c r="Z159" cm="1">
        <f t="array" aca="1" ref="Z159" ca="1">SumCellsByColor($B159:$U159,Z$2)</f>
        <v>0</v>
      </c>
      <c r="AA159" cm="1">
        <f t="array" aca="1" ref="AA159" ca="1">SumCellsByColor($B159:$U159,AA$2)</f>
        <v>0</v>
      </c>
      <c r="AB159" cm="1">
        <f t="array" aca="1" ref="AB159" ca="1">SumCellsByColor($B159:$U159,AB$2)</f>
        <v>0</v>
      </c>
      <c r="AC159" cm="1">
        <f t="array" aca="1" ref="AC159" ca="1">SumCellsByColor($B159:$U159,AC$2)</f>
        <v>0</v>
      </c>
      <c r="AD159" cm="1">
        <f t="array" aca="1" ref="AD159" ca="1">IFERROR(SumCellsByColor($B159:$U159,AD$2), 0)</f>
        <v>0</v>
      </c>
      <c r="AE159" t="e" cm="1">
        <f t="array" aca="1" ref="AE159" ca="1">SumCellsByColor($B159:$U159,AE$2)</f>
        <v>#VALUE!</v>
      </c>
      <c r="AF159" t="e">
        <f t="shared" ca="1" si="18"/>
        <v>#DIV/0!</v>
      </c>
      <c r="AG159" t="e">
        <f t="shared" ca="1" si="19"/>
        <v>#DIV/0!</v>
      </c>
      <c r="AH159" t="str">
        <f t="shared" ca="1" si="20"/>
        <v>#N/A</v>
      </c>
      <c r="AI159" t="str">
        <f t="shared" ca="1" si="21"/>
        <v/>
      </c>
      <c r="AJ159">
        <f t="shared" ca="1" si="22"/>
        <v>1</v>
      </c>
      <c r="AK159">
        <f t="shared" si="23"/>
        <v>1</v>
      </c>
    </row>
    <row r="160" spans="1:37">
      <c r="A160" s="2" t="s">
        <v>237</v>
      </c>
      <c r="B160" s="3" t="s">
        <v>636</v>
      </c>
      <c r="C160" s="3">
        <v>7761600</v>
      </c>
      <c r="D160" t="e">
        <v>#N/A</v>
      </c>
      <c r="E160" t="e">
        <v>#N/A</v>
      </c>
      <c r="F160" s="5" t="s">
        <v>23</v>
      </c>
      <c r="G160" s="5">
        <v>970300</v>
      </c>
      <c r="H160" t="s">
        <v>30</v>
      </c>
      <c r="I160">
        <v>686900</v>
      </c>
      <c r="J160" t="s">
        <v>58</v>
      </c>
      <c r="K160">
        <v>600100</v>
      </c>
      <c r="L160" t="s">
        <v>7</v>
      </c>
      <c r="M160">
        <v>0</v>
      </c>
      <c r="N160" t="e">
        <v>#N/A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>
        <v>8.76</v>
      </c>
      <c r="W160">
        <v>10018900</v>
      </c>
      <c r="X160">
        <f t="shared" si="16"/>
        <v>10018900</v>
      </c>
      <c r="Y160">
        <f t="shared" si="17"/>
        <v>0</v>
      </c>
      <c r="Z160" cm="1">
        <f t="array" aca="1" ref="Z160" ca="1">SumCellsByColor($B160:$U160,Z$2)</f>
        <v>7761600</v>
      </c>
      <c r="AA160" cm="1">
        <f t="array" aca="1" ref="AA160" ca="1">SumCellsByColor($B160:$U160,AA$2)</f>
        <v>0</v>
      </c>
      <c r="AB160" cm="1">
        <f t="array" aca="1" ref="AB160" ca="1">SumCellsByColor($B160:$U160,AB$2)</f>
        <v>970300</v>
      </c>
      <c r="AC160" cm="1">
        <f t="array" aca="1" ref="AC160" ca="1">SumCellsByColor($B160:$U160,AC$2)</f>
        <v>0</v>
      </c>
      <c r="AD160" cm="1">
        <f t="array" aca="1" ref="AD160" ca="1">IFERROR(SumCellsByColor($B160:$U160,AD$2), 0)</f>
        <v>0</v>
      </c>
      <c r="AE160" t="e" cm="1">
        <f t="array" aca="1" ref="AE160" ca="1">SumCellsByColor($B160:$U160,AE$2)</f>
        <v>#VALUE!</v>
      </c>
      <c r="AF160">
        <f t="shared" ca="1" si="18"/>
        <v>9.6846959247023121E-2</v>
      </c>
      <c r="AG160">
        <f t="shared" ca="1" si="19"/>
        <v>0.77469582489095612</v>
      </c>
      <c r="AH160">
        <f t="shared" ca="1" si="20"/>
        <v>9.6846959247023121E-2</v>
      </c>
      <c r="AI160">
        <f t="shared" ca="1" si="21"/>
        <v>0.77469582489095612</v>
      </c>
      <c r="AJ160">
        <f t="shared" ca="1" si="22"/>
        <v>0</v>
      </c>
      <c r="AK160">
        <f t="shared" si="23"/>
        <v>0</v>
      </c>
    </row>
    <row r="161" spans="1:37">
      <c r="A161" s="2" t="s">
        <v>238</v>
      </c>
      <c r="B161" s="3" t="s">
        <v>636</v>
      </c>
      <c r="C161" s="3">
        <v>3863849</v>
      </c>
      <c r="D161" t="e">
        <v>#N/A</v>
      </c>
      <c r="E161" t="e">
        <v>#N/A</v>
      </c>
      <c r="F161" s="5" t="s">
        <v>23</v>
      </c>
      <c r="G161" s="5">
        <v>1210644</v>
      </c>
      <c r="H161" t="s">
        <v>741</v>
      </c>
      <c r="I161">
        <v>1188679</v>
      </c>
      <c r="J161" t="s">
        <v>239</v>
      </c>
      <c r="K161">
        <v>680230</v>
      </c>
      <c r="L161" t="s">
        <v>30</v>
      </c>
      <c r="M161">
        <v>189246</v>
      </c>
      <c r="N161" t="s">
        <v>7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>
        <v>15.87</v>
      </c>
      <c r="W161">
        <v>7132648</v>
      </c>
      <c r="X161">
        <f t="shared" si="16"/>
        <v>7132648</v>
      </c>
      <c r="Y161">
        <f t="shared" si="17"/>
        <v>0</v>
      </c>
      <c r="Z161" cm="1">
        <f t="array" aca="1" ref="Z161" ca="1">SumCellsByColor($B161:$U161,Z$2)</f>
        <v>3863849</v>
      </c>
      <c r="AA161" cm="1">
        <f t="array" aca="1" ref="AA161" ca="1">SumCellsByColor($B161:$U161,AA$2)</f>
        <v>0</v>
      </c>
      <c r="AB161" cm="1">
        <f t="array" aca="1" ref="AB161" ca="1">SumCellsByColor($B161:$U161,AB$2)</f>
        <v>1210644</v>
      </c>
      <c r="AC161" cm="1">
        <f t="array" aca="1" ref="AC161" ca="1">SumCellsByColor($B161:$U161,AC$2)</f>
        <v>0</v>
      </c>
      <c r="AD161" cm="1">
        <f t="array" aca="1" ref="AD161" ca="1">IFERROR(SumCellsByColor($B161:$U161,AD$2), 0)</f>
        <v>0</v>
      </c>
      <c r="AE161" t="e" cm="1">
        <f t="array" aca="1" ref="AE161" ca="1">SumCellsByColor($B161:$U161,AE$2)</f>
        <v>#VALUE!</v>
      </c>
      <c r="AF161">
        <f t="shared" ca="1" si="18"/>
        <v>0.16973275563297111</v>
      </c>
      <c r="AG161">
        <f t="shared" ca="1" si="19"/>
        <v>0.54171311972776448</v>
      </c>
      <c r="AH161">
        <f t="shared" ca="1" si="20"/>
        <v>0.16973275563297111</v>
      </c>
      <c r="AI161">
        <f t="shared" ca="1" si="21"/>
        <v>0.54171311972776448</v>
      </c>
      <c r="AJ161">
        <f t="shared" ca="1" si="22"/>
        <v>0</v>
      </c>
      <c r="AK161">
        <f t="shared" si="23"/>
        <v>0</v>
      </c>
    </row>
    <row r="162" spans="1:37">
      <c r="A162" s="2" t="s">
        <v>240</v>
      </c>
      <c r="B162" s="3" t="s">
        <v>636</v>
      </c>
      <c r="C162" s="3">
        <v>17497000</v>
      </c>
      <c r="D162" t="e">
        <v>#N/A</v>
      </c>
      <c r="E162" t="e">
        <v>#N/A</v>
      </c>
      <c r="F162" s="6" t="s">
        <v>120</v>
      </c>
      <c r="G162" s="6">
        <v>18464000</v>
      </c>
      <c r="H162" t="s">
        <v>63</v>
      </c>
      <c r="I162">
        <v>17713000</v>
      </c>
      <c r="J162" t="e">
        <v>#N/A</v>
      </c>
      <c r="K162" t="e">
        <v>#N/A</v>
      </c>
      <c r="L162" t="e">
        <v>#N/A</v>
      </c>
      <c r="M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>
        <v>8.06</v>
      </c>
      <c r="W162">
        <v>53674000</v>
      </c>
      <c r="X162">
        <f t="shared" si="16"/>
        <v>53674000</v>
      </c>
      <c r="Y162">
        <f t="shared" si="17"/>
        <v>0</v>
      </c>
      <c r="Z162" cm="1">
        <f t="array" aca="1" ref="Z162" ca="1">SumCellsByColor($B162:$U162,Z$2)</f>
        <v>17497000</v>
      </c>
      <c r="AA162" cm="1">
        <f t="array" aca="1" ref="AA162" ca="1">SumCellsByColor($B162:$U162,AA$2)</f>
        <v>0</v>
      </c>
      <c r="AB162" cm="1">
        <f t="array" aca="1" ref="AB162" ca="1">SumCellsByColor($B162:$U162,AB$2)</f>
        <v>0</v>
      </c>
      <c r="AC162" cm="1">
        <f t="array" aca="1" ref="AC162" ca="1">SumCellsByColor($B162:$U162,AC$2)</f>
        <v>18464000</v>
      </c>
      <c r="AD162" cm="1">
        <f t="array" aca="1" ref="AD162" ca="1">IFERROR(SumCellsByColor($B162:$U162,AD$2), 0)</f>
        <v>0</v>
      </c>
      <c r="AE162" t="e" cm="1">
        <f t="array" aca="1" ref="AE162" ca="1">SumCellsByColor($B162:$U162,AE$2)</f>
        <v>#VALUE!</v>
      </c>
      <c r="AF162">
        <f t="shared" ca="1" si="18"/>
        <v>0</v>
      </c>
      <c r="AG162">
        <f t="shared" ca="1" si="19"/>
        <v>0.32598651115996574</v>
      </c>
      <c r="AH162">
        <f t="shared" ca="1" si="20"/>
        <v>0.34400268286321123</v>
      </c>
      <c r="AI162">
        <f t="shared" ca="1" si="21"/>
        <v>0.32598651115996574</v>
      </c>
      <c r="AJ162">
        <f t="shared" ca="1" si="22"/>
        <v>0</v>
      </c>
      <c r="AK162">
        <f t="shared" si="23"/>
        <v>0</v>
      </c>
    </row>
    <row r="163" spans="1:37">
      <c r="A163" s="2" t="s">
        <v>241</v>
      </c>
      <c r="B163" s="3" t="s">
        <v>636</v>
      </c>
      <c r="C163" s="3">
        <v>11451000</v>
      </c>
      <c r="D163" t="s">
        <v>18</v>
      </c>
      <c r="E163">
        <v>6631000</v>
      </c>
      <c r="F163" s="6" t="s">
        <v>838</v>
      </c>
      <c r="G163" s="6">
        <v>2769000</v>
      </c>
      <c r="H163" t="s">
        <v>839</v>
      </c>
      <c r="I163">
        <v>2759000</v>
      </c>
      <c r="J163" s="10" t="s">
        <v>34</v>
      </c>
      <c r="K163" s="10">
        <v>1939000</v>
      </c>
      <c r="L163" t="s">
        <v>17</v>
      </c>
      <c r="M163">
        <v>1892000</v>
      </c>
      <c r="N163" t="s">
        <v>47</v>
      </c>
      <c r="O163">
        <v>1464000</v>
      </c>
      <c r="P163" t="s">
        <v>25</v>
      </c>
      <c r="Q163">
        <v>915000</v>
      </c>
      <c r="R163" t="s">
        <v>36</v>
      </c>
      <c r="S163">
        <v>908000</v>
      </c>
      <c r="T163" s="10" t="s">
        <v>242</v>
      </c>
      <c r="U163" s="10">
        <v>777000</v>
      </c>
      <c r="V163">
        <v>14.15</v>
      </c>
      <c r="W163">
        <v>31506000</v>
      </c>
      <c r="X163">
        <f t="shared" si="16"/>
        <v>31505000</v>
      </c>
      <c r="Y163">
        <f t="shared" si="17"/>
        <v>1000</v>
      </c>
      <c r="Z163" cm="1">
        <f t="array" aca="1" ref="Z163" ca="1">SumCellsByColor($B163:$U163,Z$2)</f>
        <v>11451000</v>
      </c>
      <c r="AA163" cm="1">
        <f t="array" aca="1" ref="AA163" ca="1">SumCellsByColor($B163:$U163,AA$2)</f>
        <v>0</v>
      </c>
      <c r="AB163" cm="1">
        <f t="array" aca="1" ref="AB163" ca="1">SumCellsByColor($B163:$U163,AB$2)</f>
        <v>0</v>
      </c>
      <c r="AC163" cm="1">
        <f t="array" aca="1" ref="AC163" ca="1">SumCellsByColor($B163:$U163,AC$2)</f>
        <v>2769000</v>
      </c>
      <c r="AD163" cm="1">
        <f t="array" aca="1" ref="AD163" ca="1">IFERROR(SumCellsByColor($B163:$U163,AD$2), 0)</f>
        <v>2716000</v>
      </c>
      <c r="AE163" cm="1">
        <f t="array" aca="1" ref="AE163" ca="1">SumCellsByColor($B163:$U163,AE$2)</f>
        <v>14569000</v>
      </c>
      <c r="AF163">
        <f t="shared" ca="1" si="18"/>
        <v>8.6208538327249645E-2</v>
      </c>
      <c r="AG163">
        <f t="shared" ca="1" si="19"/>
        <v>0.3634661164894461</v>
      </c>
      <c r="AH163">
        <f t="shared" ca="1" si="20"/>
        <v>0.17409934930963339</v>
      </c>
      <c r="AI163">
        <f t="shared" ca="1" si="21"/>
        <v>0.3634661164894461</v>
      </c>
      <c r="AJ163">
        <f t="shared" ca="1" si="22"/>
        <v>0</v>
      </c>
      <c r="AK163">
        <f t="shared" si="23"/>
        <v>0</v>
      </c>
    </row>
    <row r="164" spans="1:37">
      <c r="A164" s="2" t="s">
        <v>245</v>
      </c>
      <c r="B164" s="3" t="s">
        <v>636</v>
      </c>
      <c r="C164" s="3">
        <v>13068000</v>
      </c>
      <c r="D164" t="e">
        <v>#N/A</v>
      </c>
      <c r="E164" t="e">
        <v>#N/A</v>
      </c>
      <c r="F164" t="s">
        <v>37</v>
      </c>
      <c r="G164">
        <v>1204000</v>
      </c>
      <c r="H164" t="s">
        <v>52</v>
      </c>
      <c r="I164">
        <v>0</v>
      </c>
      <c r="J164" t="e">
        <v>#N/A</v>
      </c>
      <c r="K164" t="e">
        <v>#N/A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>
        <v>26.4</v>
      </c>
      <c r="W164">
        <v>14310000</v>
      </c>
      <c r="X164">
        <f t="shared" si="16"/>
        <v>14272000</v>
      </c>
      <c r="Y164">
        <f t="shared" si="17"/>
        <v>38000</v>
      </c>
      <c r="Z164" cm="1">
        <f t="array" aca="1" ref="Z164" ca="1">SumCellsByColor($B164:$U164,Z$2)</f>
        <v>13068000</v>
      </c>
      <c r="AA164" cm="1">
        <f t="array" aca="1" ref="AA164" ca="1">SumCellsByColor($B164:$U164,AA$2)</f>
        <v>0</v>
      </c>
      <c r="AB164" cm="1">
        <f t="array" aca="1" ref="AB164" ca="1">SumCellsByColor($B164:$U164,AB$2)</f>
        <v>0</v>
      </c>
      <c r="AC164" cm="1">
        <f t="array" aca="1" ref="AC164" ca="1">SumCellsByColor($B164:$U164,AC$2)</f>
        <v>0</v>
      </c>
      <c r="AD164" cm="1">
        <f t="array" aca="1" ref="AD164" ca="1">IFERROR(SumCellsByColor($B164:$U164,AD$2), 0)</f>
        <v>0</v>
      </c>
      <c r="AE164" t="e" cm="1">
        <f t="array" aca="1" ref="AE164" ca="1">SumCellsByColor($B164:$U164,AE$2)</f>
        <v>#VALUE!</v>
      </c>
      <c r="AF164">
        <f t="shared" ca="1" si="18"/>
        <v>0</v>
      </c>
      <c r="AG164">
        <f t="shared" ca="1" si="19"/>
        <v>0.91563901345291476</v>
      </c>
      <c r="AH164" t="str">
        <f t="shared" ca="1" si="20"/>
        <v>#N/A</v>
      </c>
      <c r="AI164">
        <f t="shared" ca="1" si="21"/>
        <v>0.91563901345291476</v>
      </c>
      <c r="AJ164">
        <f t="shared" ca="1" si="22"/>
        <v>1</v>
      </c>
      <c r="AK164">
        <f t="shared" si="23"/>
        <v>0</v>
      </c>
    </row>
    <row r="165" spans="1:37">
      <c r="A165" s="2" t="s">
        <v>246</v>
      </c>
      <c r="B165" s="3" t="s">
        <v>636</v>
      </c>
      <c r="C165" s="3">
        <v>9152363</v>
      </c>
      <c r="D165" t="e">
        <v>#N/A</v>
      </c>
      <c r="E165" t="e">
        <v>#N/A</v>
      </c>
      <c r="F165" s="6" t="s">
        <v>802</v>
      </c>
      <c r="G165" s="6">
        <v>4942104</v>
      </c>
      <c r="H165" t="s">
        <v>41</v>
      </c>
      <c r="I165">
        <v>1965154</v>
      </c>
      <c r="J165" t="s">
        <v>840</v>
      </c>
      <c r="K165">
        <v>955505</v>
      </c>
      <c r="L165" t="s">
        <v>63</v>
      </c>
      <c r="M165">
        <v>0</v>
      </c>
      <c r="N165" t="s">
        <v>7</v>
      </c>
      <c r="O165">
        <v>0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>
        <v>21.06</v>
      </c>
      <c r="W165">
        <v>17015126</v>
      </c>
      <c r="X165">
        <f t="shared" si="16"/>
        <v>17015126</v>
      </c>
      <c r="Y165">
        <f t="shared" si="17"/>
        <v>0</v>
      </c>
      <c r="Z165" cm="1">
        <f t="array" aca="1" ref="Z165" ca="1">SumCellsByColor($B165:$U165,Z$2)</f>
        <v>9152363</v>
      </c>
      <c r="AA165" cm="1">
        <f t="array" aca="1" ref="AA165" ca="1">SumCellsByColor($B165:$U165,AA$2)</f>
        <v>0</v>
      </c>
      <c r="AB165" cm="1">
        <f t="array" aca="1" ref="AB165" ca="1">SumCellsByColor($B165:$U165,AB$2)</f>
        <v>0</v>
      </c>
      <c r="AC165" cm="1">
        <f t="array" aca="1" ref="AC165" ca="1">SumCellsByColor($B165:$U165,AC$2)</f>
        <v>4942104</v>
      </c>
      <c r="AD165" cm="1">
        <f t="array" aca="1" ref="AD165" ca="1">IFERROR(SumCellsByColor($B165:$U165,AD$2), 0)</f>
        <v>0</v>
      </c>
      <c r="AE165" t="e" cm="1">
        <f t="array" aca="1" ref="AE165" ca="1">SumCellsByColor($B165:$U165,AE$2)</f>
        <v>#VALUE!</v>
      </c>
      <c r="AF165">
        <f t="shared" ca="1" si="18"/>
        <v>0</v>
      </c>
      <c r="AG165">
        <f t="shared" ca="1" si="19"/>
        <v>0.53789569351411204</v>
      </c>
      <c r="AH165">
        <f t="shared" ca="1" si="20"/>
        <v>0.29045356466945937</v>
      </c>
      <c r="AI165">
        <f t="shared" ca="1" si="21"/>
        <v>0.53789569351411204</v>
      </c>
      <c r="AJ165">
        <f t="shared" ca="1" si="22"/>
        <v>0</v>
      </c>
      <c r="AK165">
        <f t="shared" si="23"/>
        <v>0</v>
      </c>
    </row>
    <row r="166" spans="1:37">
      <c r="A166" s="2" t="s">
        <v>248</v>
      </c>
      <c r="B166" s="3" t="s">
        <v>636</v>
      </c>
      <c r="C166" s="3">
        <v>4837900</v>
      </c>
      <c r="D166" t="e">
        <v>#N/A</v>
      </c>
      <c r="E166" t="e">
        <v>#N/A</v>
      </c>
      <c r="F166" t="s">
        <v>36</v>
      </c>
      <c r="G166">
        <v>477416</v>
      </c>
      <c r="H166" t="s">
        <v>249</v>
      </c>
      <c r="I166">
        <v>447872</v>
      </c>
      <c r="J166" t="s">
        <v>30</v>
      </c>
      <c r="K166">
        <v>27707</v>
      </c>
      <c r="L166" t="e">
        <v>#N/A</v>
      </c>
      <c r="M166" t="e">
        <v>#N/A</v>
      </c>
      <c r="N166" t="e">
        <v>#N/A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T166" t="e">
        <v>#N/A</v>
      </c>
      <c r="U166" t="e">
        <v>#N/A</v>
      </c>
      <c r="V166">
        <v>49.04</v>
      </c>
      <c r="W166">
        <v>5790895</v>
      </c>
      <c r="X166">
        <f t="shared" si="16"/>
        <v>5790895</v>
      </c>
      <c r="Y166">
        <f t="shared" si="17"/>
        <v>0</v>
      </c>
      <c r="Z166" cm="1">
        <f t="array" aca="1" ref="Z166" ca="1">SumCellsByColor($B166:$U166,Z$2)</f>
        <v>4837900</v>
      </c>
      <c r="AA166" cm="1">
        <f t="array" aca="1" ref="AA166" ca="1">SumCellsByColor($B166:$U166,AA$2)</f>
        <v>0</v>
      </c>
      <c r="AB166" cm="1">
        <f t="array" aca="1" ref="AB166" ca="1">SumCellsByColor($B166:$U166,AB$2)</f>
        <v>0</v>
      </c>
      <c r="AC166" cm="1">
        <f t="array" aca="1" ref="AC166" ca="1">SumCellsByColor($B166:$U166,AC$2)</f>
        <v>0</v>
      </c>
      <c r="AD166" cm="1">
        <f t="array" aca="1" ref="AD166" ca="1">IFERROR(SumCellsByColor($B166:$U166,AD$2), 0)</f>
        <v>0</v>
      </c>
      <c r="AE166" t="e" cm="1">
        <f t="array" aca="1" ref="AE166" ca="1">SumCellsByColor($B166:$U166,AE$2)</f>
        <v>#VALUE!</v>
      </c>
      <c r="AF166">
        <f t="shared" ca="1" si="18"/>
        <v>0</v>
      </c>
      <c r="AG166">
        <f t="shared" ca="1" si="19"/>
        <v>0.83543217412852422</v>
      </c>
      <c r="AH166" t="str">
        <f t="shared" ca="1" si="20"/>
        <v>#N/A</v>
      </c>
      <c r="AI166">
        <f t="shared" ca="1" si="21"/>
        <v>0.83543217412852422</v>
      </c>
      <c r="AJ166">
        <f t="shared" ca="1" si="22"/>
        <v>1</v>
      </c>
      <c r="AK166">
        <f t="shared" si="23"/>
        <v>0</v>
      </c>
    </row>
    <row r="167" spans="1:37">
      <c r="A167" s="2" t="s">
        <v>250</v>
      </c>
      <c r="B167" s="3" t="s">
        <v>636</v>
      </c>
      <c r="C167" s="3">
        <v>1255574</v>
      </c>
      <c r="D167" t="e">
        <v>#N/A</v>
      </c>
      <c r="E167" t="e">
        <v>#N/A</v>
      </c>
      <c r="F167" t="e">
        <v>#N/A</v>
      </c>
      <c r="G16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t="e">
        <v>#N/A</v>
      </c>
      <c r="M167" t="e">
        <v>#N/A</v>
      </c>
      <c r="N167" t="e">
        <v>#N/A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>
        <v>52.75</v>
      </c>
      <c r="W167">
        <v>1255574</v>
      </c>
      <c r="X167">
        <f t="shared" si="16"/>
        <v>1255574</v>
      </c>
      <c r="Y167">
        <f t="shared" si="17"/>
        <v>0</v>
      </c>
      <c r="Z167" cm="1">
        <f t="array" aca="1" ref="Z167" ca="1">SumCellsByColor($B167:$U167,Z$2)</f>
        <v>1255574</v>
      </c>
      <c r="AA167" cm="1">
        <f t="array" aca="1" ref="AA167" ca="1">SumCellsByColor($B167:$U167,AA$2)</f>
        <v>0</v>
      </c>
      <c r="AB167" cm="1">
        <f t="array" aca="1" ref="AB167" ca="1">SumCellsByColor($B167:$U167,AB$2)</f>
        <v>0</v>
      </c>
      <c r="AC167" cm="1">
        <f t="array" aca="1" ref="AC167" ca="1">SumCellsByColor($B167:$U167,AC$2)</f>
        <v>0</v>
      </c>
      <c r="AD167" cm="1">
        <f t="array" aca="1" ref="AD167" ca="1">IFERROR(SumCellsByColor($B167:$U167,AD$2), 0)</f>
        <v>0</v>
      </c>
      <c r="AE167" t="e" cm="1">
        <f t="array" aca="1" ref="AE167" ca="1">SumCellsByColor($B167:$U167,AE$2)</f>
        <v>#VALUE!</v>
      </c>
      <c r="AF167">
        <f t="shared" ca="1" si="18"/>
        <v>0</v>
      </c>
      <c r="AG167">
        <f t="shared" ca="1" si="19"/>
        <v>1</v>
      </c>
      <c r="AH167">
        <f t="shared" ca="1" si="20"/>
        <v>0</v>
      </c>
      <c r="AI167">
        <f t="shared" ca="1" si="21"/>
        <v>1</v>
      </c>
      <c r="AJ167">
        <f t="shared" ca="1" si="22"/>
        <v>0</v>
      </c>
      <c r="AK167">
        <f t="shared" si="23"/>
        <v>0</v>
      </c>
    </row>
    <row r="168" spans="1:37">
      <c r="A168" s="2" t="s">
        <v>251</v>
      </c>
      <c r="B168" s="3" t="s">
        <v>636</v>
      </c>
      <c r="C168" s="3">
        <v>2038597</v>
      </c>
      <c r="D168" t="e">
        <v>#N/A</v>
      </c>
      <c r="E168" t="e">
        <v>#N/A</v>
      </c>
      <c r="F168" s="5" t="s">
        <v>23</v>
      </c>
      <c r="G168" s="5">
        <v>21992</v>
      </c>
      <c r="H168" t="s">
        <v>58</v>
      </c>
      <c r="I168">
        <v>17286</v>
      </c>
      <c r="J168" t="e">
        <v>#N/A</v>
      </c>
      <c r="K168" t="e">
        <v>#N/A</v>
      </c>
      <c r="L168" t="e">
        <v>#N/A</v>
      </c>
      <c r="M168" t="e">
        <v>#N/A</v>
      </c>
      <c r="N168" t="e">
        <v>#N/A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T168" t="e">
        <v>#N/A</v>
      </c>
      <c r="U168" t="e">
        <v>#N/A</v>
      </c>
      <c r="V168">
        <v>36.53</v>
      </c>
      <c r="W168">
        <v>2436956</v>
      </c>
      <c r="X168">
        <f t="shared" si="16"/>
        <v>2077875</v>
      </c>
      <c r="Y168">
        <f t="shared" si="17"/>
        <v>359081</v>
      </c>
      <c r="Z168" cm="1">
        <f t="array" aca="1" ref="Z168" ca="1">SumCellsByColor($B168:$U168,Z$2)</f>
        <v>2038597</v>
      </c>
      <c r="AA168" cm="1">
        <f t="array" aca="1" ref="AA168" ca="1">SumCellsByColor($B168:$U168,AA$2)</f>
        <v>0</v>
      </c>
      <c r="AB168" cm="1">
        <f t="array" aca="1" ref="AB168" ca="1">SumCellsByColor($B168:$U168,AB$2)</f>
        <v>21992</v>
      </c>
      <c r="AC168" cm="1">
        <f t="array" aca="1" ref="AC168" ca="1">SumCellsByColor($B168:$U168,AC$2)</f>
        <v>0</v>
      </c>
      <c r="AD168" cm="1">
        <f t="array" aca="1" ref="AD168" ca="1">IFERROR(SumCellsByColor($B168:$U168,AD$2), 0)</f>
        <v>0</v>
      </c>
      <c r="AE168" t="e" cm="1">
        <f t="array" aca="1" ref="AE168" ca="1">SumCellsByColor($B168:$U168,AE$2)</f>
        <v>#VALUE!</v>
      </c>
      <c r="AF168">
        <f t="shared" ca="1" si="18"/>
        <v>1.0583889791253083E-2</v>
      </c>
      <c r="AG168">
        <f t="shared" ca="1" si="19"/>
        <v>0.98109703422968175</v>
      </c>
      <c r="AH168">
        <f t="shared" ca="1" si="20"/>
        <v>1.0583889791253083E-2</v>
      </c>
      <c r="AI168">
        <f t="shared" ca="1" si="21"/>
        <v>0.98109703422968175</v>
      </c>
      <c r="AJ168">
        <f t="shared" ca="1" si="22"/>
        <v>0</v>
      </c>
      <c r="AK168">
        <f t="shared" si="23"/>
        <v>0</v>
      </c>
    </row>
    <row r="169" spans="1:37">
      <c r="A169" s="2" t="s">
        <v>253</v>
      </c>
      <c r="B169" s="3" t="s">
        <v>636</v>
      </c>
      <c r="C169" s="3">
        <v>2826000</v>
      </c>
      <c r="D169" t="e">
        <v>#N/A</v>
      </c>
      <c r="E169" t="e">
        <v>#N/A</v>
      </c>
      <c r="F169" t="s">
        <v>841</v>
      </c>
      <c r="G169">
        <v>3016000</v>
      </c>
      <c r="H169" t="e">
        <v>#N/A</v>
      </c>
      <c r="I169" t="e">
        <v>#N/A</v>
      </c>
      <c r="J169" t="e">
        <v>#N/A</v>
      </c>
      <c r="K169" t="e">
        <v>#N/A</v>
      </c>
      <c r="L169" t="e">
        <v>#N/A</v>
      </c>
      <c r="M169" t="e">
        <v>#N/A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>
        <v>15.52</v>
      </c>
      <c r="W169">
        <v>5798000</v>
      </c>
      <c r="X169">
        <f t="shared" si="16"/>
        <v>5842000</v>
      </c>
      <c r="Y169">
        <f t="shared" si="17"/>
        <v>-44000</v>
      </c>
      <c r="Z169" cm="1">
        <f t="array" aca="1" ref="Z169" ca="1">SumCellsByColor($B169:$U169,Z$2)</f>
        <v>2826000</v>
      </c>
      <c r="AA169" cm="1">
        <f t="array" aca="1" ref="AA169" ca="1">SumCellsByColor($B169:$U169,AA$2)</f>
        <v>0</v>
      </c>
      <c r="AB169" cm="1">
        <f t="array" aca="1" ref="AB169" ca="1">SumCellsByColor($B169:$U169,AB$2)</f>
        <v>0</v>
      </c>
      <c r="AC169" cm="1">
        <f t="array" aca="1" ref="AC169" ca="1">SumCellsByColor($B169:$U169,AC$2)</f>
        <v>0</v>
      </c>
      <c r="AD169" cm="1">
        <f t="array" aca="1" ref="AD169" ca="1">IFERROR(SumCellsByColor($B169:$U169,AD$2), 0)</f>
        <v>0</v>
      </c>
      <c r="AE169" t="e" cm="1">
        <f t="array" aca="1" ref="AE169" ca="1">SumCellsByColor($B169:$U169,AE$2)</f>
        <v>#VALUE!</v>
      </c>
      <c r="AF169">
        <f t="shared" ca="1" si="18"/>
        <v>0</v>
      </c>
      <c r="AG169">
        <f t="shared" ca="1" si="19"/>
        <v>0.48373844573776104</v>
      </c>
      <c r="AH169" t="str">
        <f t="shared" ca="1" si="20"/>
        <v>#N/A</v>
      </c>
      <c r="AI169">
        <f t="shared" ca="1" si="21"/>
        <v>0.48373844573776104</v>
      </c>
      <c r="AJ169">
        <f t="shared" ca="1" si="22"/>
        <v>1</v>
      </c>
      <c r="AK169">
        <f t="shared" si="23"/>
        <v>0</v>
      </c>
    </row>
    <row r="170" spans="1:37">
      <c r="A170" s="2" t="s">
        <v>254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>
        <f t="shared" si="16"/>
        <v>0</v>
      </c>
      <c r="Y170" t="e">
        <f t="shared" si="17"/>
        <v>#N/A</v>
      </c>
      <c r="Z170" cm="1">
        <f t="array" aca="1" ref="Z170" ca="1">SumCellsByColor($B170:$U170,Z$2)</f>
        <v>0</v>
      </c>
      <c r="AA170" cm="1">
        <f t="array" aca="1" ref="AA170" ca="1">SumCellsByColor($B170:$U170,AA$2)</f>
        <v>0</v>
      </c>
      <c r="AB170" cm="1">
        <f t="array" aca="1" ref="AB170" ca="1">SumCellsByColor($B170:$U170,AB$2)</f>
        <v>0</v>
      </c>
      <c r="AC170" cm="1">
        <f t="array" aca="1" ref="AC170" ca="1">SumCellsByColor($B170:$U170,AC$2)</f>
        <v>0</v>
      </c>
      <c r="AD170" cm="1">
        <f t="array" aca="1" ref="AD170" ca="1">IFERROR(SumCellsByColor($B170:$U170,AD$2), 0)</f>
        <v>0</v>
      </c>
      <c r="AE170" t="e" cm="1">
        <f t="array" aca="1" ref="AE170" ca="1">SumCellsByColor($B170:$U170,AE$2)</f>
        <v>#VALUE!</v>
      </c>
      <c r="AF170" t="e">
        <f t="shared" ca="1" si="18"/>
        <v>#DIV/0!</v>
      </c>
      <c r="AG170" t="e">
        <f t="shared" ca="1" si="19"/>
        <v>#DIV/0!</v>
      </c>
      <c r="AH170" t="str">
        <f t="shared" ca="1" si="20"/>
        <v>#N/A</v>
      </c>
      <c r="AI170" t="str">
        <f t="shared" ca="1" si="21"/>
        <v/>
      </c>
      <c r="AJ170">
        <f t="shared" ca="1" si="22"/>
        <v>1</v>
      </c>
      <c r="AK170">
        <f t="shared" si="23"/>
        <v>1</v>
      </c>
    </row>
    <row r="171" spans="1:37">
      <c r="A171" s="2" t="s">
        <v>255</v>
      </c>
      <c r="B171" s="3" t="s">
        <v>636</v>
      </c>
      <c r="C171" s="3">
        <v>4214215</v>
      </c>
      <c r="D171" t="e">
        <v>#N/A</v>
      </c>
      <c r="E171" t="e">
        <v>#N/A</v>
      </c>
      <c r="F171" t="s">
        <v>77</v>
      </c>
      <c r="G171">
        <v>2471400</v>
      </c>
      <c r="H171" s="10" t="s">
        <v>33</v>
      </c>
      <c r="I171" s="10">
        <v>1266603</v>
      </c>
      <c r="J171" s="10" t="s">
        <v>34</v>
      </c>
      <c r="K171" s="10">
        <v>1204056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>
        <v>39.86</v>
      </c>
      <c r="W171">
        <v>9145139</v>
      </c>
      <c r="X171">
        <f t="shared" si="16"/>
        <v>9156274</v>
      </c>
      <c r="Y171">
        <f t="shared" si="17"/>
        <v>-11135</v>
      </c>
      <c r="Z171" cm="1">
        <f t="array" aca="1" ref="Z171" ca="1">SumCellsByColor($B171:$U171,Z$2)</f>
        <v>4214215</v>
      </c>
      <c r="AA171" cm="1">
        <f t="array" aca="1" ref="AA171" ca="1">SumCellsByColor($B171:$U171,AA$2)</f>
        <v>0</v>
      </c>
      <c r="AB171" cm="1">
        <f t="array" aca="1" ref="AB171" ca="1">SumCellsByColor($B171:$U171,AB$2)</f>
        <v>0</v>
      </c>
      <c r="AC171" cm="1">
        <f t="array" aca="1" ref="AC171" ca="1">SumCellsByColor($B171:$U171,AC$2)</f>
        <v>0</v>
      </c>
      <c r="AD171" cm="1">
        <f t="array" aca="1" ref="AD171" ca="1">IFERROR(SumCellsByColor($B171:$U171,AD$2), 0)</f>
        <v>2470659</v>
      </c>
      <c r="AE171" t="e" cm="1">
        <f t="array" aca="1" ref="AE171" ca="1">SumCellsByColor($B171:$U171,AE$2)</f>
        <v>#VALUE!</v>
      </c>
      <c r="AF171">
        <f t="shared" ca="1" si="18"/>
        <v>0.2698323575725235</v>
      </c>
      <c r="AG171">
        <f t="shared" ca="1" si="19"/>
        <v>0.46025435673943355</v>
      </c>
      <c r="AH171">
        <f t="shared" ca="1" si="20"/>
        <v>0.2698323575725235</v>
      </c>
      <c r="AI171">
        <f t="shared" ca="1" si="21"/>
        <v>0.46025435673943355</v>
      </c>
      <c r="AJ171">
        <f t="shared" ca="1" si="22"/>
        <v>0</v>
      </c>
      <c r="AK171">
        <f t="shared" si="23"/>
        <v>0</v>
      </c>
    </row>
    <row r="172" spans="1:37">
      <c r="A172" s="2" t="s">
        <v>256</v>
      </c>
      <c r="B172" s="3" t="s">
        <v>636</v>
      </c>
      <c r="C172" s="3">
        <v>3170400</v>
      </c>
      <c r="D172" t="e">
        <v>#N/A</v>
      </c>
      <c r="E172" t="e">
        <v>#N/A</v>
      </c>
      <c r="F172" t="s">
        <v>77</v>
      </c>
      <c r="G172">
        <v>2919300</v>
      </c>
      <c r="H172" t="e">
        <v>#N/A</v>
      </c>
      <c r="I172" t="e">
        <v>#N/A</v>
      </c>
      <c r="J172" t="e">
        <v>#N/A</v>
      </c>
      <c r="K172" t="e">
        <v>#N/A</v>
      </c>
      <c r="L172" t="e">
        <v>#N/A</v>
      </c>
      <c r="M172" t="e">
        <v>#N/A</v>
      </c>
      <c r="N172" t="e">
        <v>#N/A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>
        <v>14.88</v>
      </c>
      <c r="W172">
        <v>6089700</v>
      </c>
      <c r="X172">
        <f t="shared" si="16"/>
        <v>6089700</v>
      </c>
      <c r="Y172">
        <f t="shared" si="17"/>
        <v>0</v>
      </c>
      <c r="Z172" cm="1">
        <f t="array" aca="1" ref="Z172" ca="1">SumCellsByColor($B172:$U172,Z$2)</f>
        <v>3170400</v>
      </c>
      <c r="AA172" cm="1">
        <f t="array" aca="1" ref="AA172" ca="1">SumCellsByColor($B172:$U172,AA$2)</f>
        <v>0</v>
      </c>
      <c r="AB172" cm="1">
        <f t="array" aca="1" ref="AB172" ca="1">SumCellsByColor($B172:$U172,AB$2)</f>
        <v>0</v>
      </c>
      <c r="AC172" cm="1">
        <f t="array" aca="1" ref="AC172" ca="1">SumCellsByColor($B172:$U172,AC$2)</f>
        <v>0</v>
      </c>
      <c r="AD172" cm="1">
        <f t="array" aca="1" ref="AD172" ca="1">IFERROR(SumCellsByColor($B172:$U172,AD$2), 0)</f>
        <v>0</v>
      </c>
      <c r="AE172" t="e" cm="1">
        <f t="array" aca="1" ref="AE172" ca="1">SumCellsByColor($B172:$U172,AE$2)</f>
        <v>#VALUE!</v>
      </c>
      <c r="AF172">
        <f t="shared" ca="1" si="18"/>
        <v>0</v>
      </c>
      <c r="AG172">
        <f t="shared" ca="1" si="19"/>
        <v>0.52061677915168236</v>
      </c>
      <c r="AH172" t="str">
        <f t="shared" ca="1" si="20"/>
        <v>#N/A</v>
      </c>
      <c r="AI172">
        <f t="shared" ca="1" si="21"/>
        <v>0.52061677915168236</v>
      </c>
      <c r="AJ172">
        <f t="shared" ca="1" si="22"/>
        <v>1</v>
      </c>
      <c r="AK172">
        <f t="shared" si="23"/>
        <v>0</v>
      </c>
    </row>
    <row r="173" spans="1:37">
      <c r="A173" s="2" t="s">
        <v>257</v>
      </c>
      <c r="B173" s="3" t="s">
        <v>636</v>
      </c>
      <c r="C173" s="3">
        <v>12531000</v>
      </c>
      <c r="D173" t="e">
        <v>#N/A</v>
      </c>
      <c r="E173" t="e">
        <v>#N/A</v>
      </c>
      <c r="F173" t="e">
        <v>#N/A</v>
      </c>
      <c r="G173" t="e">
        <v>#N/A</v>
      </c>
      <c r="H173" t="e">
        <v>#N/A</v>
      </c>
      <c r="I173" t="e">
        <v>#N/A</v>
      </c>
      <c r="J173" t="e">
        <v>#N/A</v>
      </c>
      <c r="K173" t="e">
        <v>#N/A</v>
      </c>
      <c r="L173" t="e">
        <v>#N/A</v>
      </c>
      <c r="M173" t="e">
        <v>#N/A</v>
      </c>
      <c r="N173" t="e">
        <v>#N/A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>
        <v>35.28</v>
      </c>
      <c r="W173">
        <v>12531000</v>
      </c>
      <c r="X173">
        <f t="shared" si="16"/>
        <v>12531000</v>
      </c>
      <c r="Y173">
        <f t="shared" si="17"/>
        <v>0</v>
      </c>
      <c r="Z173" cm="1">
        <f t="array" aca="1" ref="Z173" ca="1">SumCellsByColor($B173:$U173,Z$2)</f>
        <v>12531000</v>
      </c>
      <c r="AA173" cm="1">
        <f t="array" aca="1" ref="AA173" ca="1">SumCellsByColor($B173:$U173,AA$2)</f>
        <v>0</v>
      </c>
      <c r="AB173" cm="1">
        <f t="array" aca="1" ref="AB173" ca="1">SumCellsByColor($B173:$U173,AB$2)</f>
        <v>0</v>
      </c>
      <c r="AC173" cm="1">
        <f t="array" aca="1" ref="AC173" ca="1">SumCellsByColor($B173:$U173,AC$2)</f>
        <v>0</v>
      </c>
      <c r="AD173" cm="1">
        <f t="array" aca="1" ref="AD173" ca="1">IFERROR(SumCellsByColor($B173:$U173,AD$2), 0)</f>
        <v>0</v>
      </c>
      <c r="AE173" t="e" cm="1">
        <f t="array" aca="1" ref="AE173" ca="1">SumCellsByColor($B173:$U173,AE$2)</f>
        <v>#VALUE!</v>
      </c>
      <c r="AF173">
        <f t="shared" ca="1" si="18"/>
        <v>0</v>
      </c>
      <c r="AG173">
        <f t="shared" ca="1" si="19"/>
        <v>1</v>
      </c>
      <c r="AH173">
        <f t="shared" ca="1" si="20"/>
        <v>0</v>
      </c>
      <c r="AI173">
        <f t="shared" ca="1" si="21"/>
        <v>1</v>
      </c>
      <c r="AJ173">
        <f t="shared" ca="1" si="22"/>
        <v>0</v>
      </c>
      <c r="AK173">
        <f t="shared" si="23"/>
        <v>0</v>
      </c>
    </row>
    <row r="174" spans="1:37">
      <c r="A174" s="2" t="s">
        <v>258</v>
      </c>
      <c r="B174" s="3" t="s">
        <v>636</v>
      </c>
      <c r="C174" s="3">
        <v>4384000</v>
      </c>
      <c r="D174" t="e">
        <v>#N/A</v>
      </c>
      <c r="E174" t="e">
        <v>#N/A</v>
      </c>
      <c r="F174" t="s">
        <v>7</v>
      </c>
      <c r="G174">
        <v>232000</v>
      </c>
      <c r="H174" t="e">
        <v>#N/A</v>
      </c>
      <c r="I174" t="e">
        <v>#N/A</v>
      </c>
      <c r="J174" t="e">
        <v>#N/A</v>
      </c>
      <c r="K174" t="e">
        <v>#N/A</v>
      </c>
      <c r="L174" t="e">
        <v>#N/A</v>
      </c>
      <c r="M174" t="e">
        <v>#N/A</v>
      </c>
      <c r="N174" t="e">
        <v>#N/A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>
        <v>50.78</v>
      </c>
      <c r="W174">
        <v>4226000</v>
      </c>
      <c r="X174">
        <f t="shared" si="16"/>
        <v>4616000</v>
      </c>
      <c r="Y174">
        <f t="shared" si="17"/>
        <v>-390000</v>
      </c>
      <c r="Z174" cm="1">
        <f t="array" aca="1" ref="Z174" ca="1">SumCellsByColor($B174:$U174,Z$2)</f>
        <v>4384000</v>
      </c>
      <c r="AA174" cm="1">
        <f t="array" aca="1" ref="AA174" ca="1">SumCellsByColor($B174:$U174,AA$2)</f>
        <v>0</v>
      </c>
      <c r="AB174" cm="1">
        <f t="array" aca="1" ref="AB174" ca="1">SumCellsByColor($B174:$U174,AB$2)</f>
        <v>0</v>
      </c>
      <c r="AC174" cm="1">
        <f t="array" aca="1" ref="AC174" ca="1">SumCellsByColor($B174:$U174,AC$2)</f>
        <v>0</v>
      </c>
      <c r="AD174" cm="1">
        <f t="array" aca="1" ref="AD174" ca="1">IFERROR(SumCellsByColor($B174:$U174,AD$2), 0)</f>
        <v>0</v>
      </c>
      <c r="AE174" t="e" cm="1">
        <f t="array" aca="1" ref="AE174" ca="1">SumCellsByColor($B174:$U174,AE$2)</f>
        <v>#VALUE!</v>
      </c>
      <c r="AF174">
        <f t="shared" ca="1" si="18"/>
        <v>0</v>
      </c>
      <c r="AG174">
        <f t="shared" ca="1" si="19"/>
        <v>0.94974003466204504</v>
      </c>
      <c r="AH174" t="str">
        <f t="shared" ca="1" si="20"/>
        <v>#N/A</v>
      </c>
      <c r="AI174">
        <f t="shared" ca="1" si="21"/>
        <v>0.94974003466204504</v>
      </c>
      <c r="AJ174">
        <f t="shared" ca="1" si="22"/>
        <v>1</v>
      </c>
      <c r="AK174">
        <f t="shared" si="23"/>
        <v>0</v>
      </c>
    </row>
    <row r="175" spans="1:37">
      <c r="A175" s="2" t="s">
        <v>259</v>
      </c>
      <c r="B175" s="4" t="s">
        <v>117</v>
      </c>
      <c r="C175" s="4">
        <v>2025000</v>
      </c>
      <c r="D175" t="e">
        <v>#N/A</v>
      </c>
      <c r="E175" t="e">
        <v>#N/A</v>
      </c>
      <c r="F175" s="5" t="s">
        <v>23</v>
      </c>
      <c r="G175" s="5">
        <v>1433000</v>
      </c>
      <c r="H175" t="s">
        <v>58</v>
      </c>
      <c r="I175">
        <v>196000</v>
      </c>
      <c r="J175" t="s">
        <v>7</v>
      </c>
      <c r="K175">
        <v>0</v>
      </c>
      <c r="L175" t="e">
        <v>#N/A</v>
      </c>
      <c r="M175" t="e">
        <v>#N/A</v>
      </c>
      <c r="N175" t="e">
        <v>#N/A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T175" t="e">
        <v>#N/A</v>
      </c>
      <c r="U175" t="e">
        <v>#N/A</v>
      </c>
      <c r="V175">
        <v>-6.38</v>
      </c>
      <c r="W175">
        <v>3654000</v>
      </c>
      <c r="X175">
        <f t="shared" si="16"/>
        <v>3654000</v>
      </c>
      <c r="Y175">
        <f t="shared" si="17"/>
        <v>0</v>
      </c>
      <c r="Z175" cm="1">
        <f t="array" aca="1" ref="Z175" ca="1">SumCellsByColor($B175:$U175,Z$2)</f>
        <v>0</v>
      </c>
      <c r="AA175" cm="1">
        <f t="array" aca="1" ref="AA175" ca="1">SumCellsByColor($B175:$U175,AA$2)</f>
        <v>2025000</v>
      </c>
      <c r="AB175" cm="1">
        <f t="array" aca="1" ref="AB175" ca="1">SumCellsByColor($B175:$U175,AB$2)</f>
        <v>1433000</v>
      </c>
      <c r="AC175" cm="1">
        <f t="array" aca="1" ref="AC175" ca="1">SumCellsByColor($B175:$U175,AC$2)</f>
        <v>0</v>
      </c>
      <c r="AD175" cm="1">
        <f t="array" aca="1" ref="AD175" ca="1">IFERROR(SumCellsByColor($B175:$U175,AD$2), 0)</f>
        <v>0</v>
      </c>
      <c r="AE175" t="e" cm="1">
        <f t="array" aca="1" ref="AE175" ca="1">SumCellsByColor($B175:$U175,AE$2)</f>
        <v>#VALUE!</v>
      </c>
      <c r="AF175">
        <f t="shared" ca="1" si="18"/>
        <v>0.39217296113847838</v>
      </c>
      <c r="AG175">
        <f t="shared" ca="1" si="19"/>
        <v>0</v>
      </c>
      <c r="AH175">
        <f t="shared" ca="1" si="20"/>
        <v>0.39217296113847838</v>
      </c>
      <c r="AI175">
        <f t="shared" ca="1" si="21"/>
        <v>0.55418719211822665</v>
      </c>
      <c r="AJ175">
        <f t="shared" ca="1" si="22"/>
        <v>0</v>
      </c>
      <c r="AK175">
        <f t="shared" si="23"/>
        <v>0</v>
      </c>
    </row>
    <row r="176" spans="1:37">
      <c r="A176" s="2" t="s">
        <v>261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  <c r="H176" t="e">
        <v>#N/A</v>
      </c>
      <c r="I176" t="e">
        <v>#N/A</v>
      </c>
      <c r="J176" t="e">
        <v>#N/A</v>
      </c>
      <c r="K176" t="e">
        <v>#N/A</v>
      </c>
      <c r="L176" t="e">
        <v>#N/A</v>
      </c>
      <c r="M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  <c r="W176" t="e">
        <v>#N/A</v>
      </c>
      <c r="X176">
        <f t="shared" si="16"/>
        <v>0</v>
      </c>
      <c r="Y176" t="e">
        <f t="shared" si="17"/>
        <v>#N/A</v>
      </c>
      <c r="Z176" cm="1">
        <f t="array" aca="1" ref="Z176" ca="1">SumCellsByColor($B176:$U176,Z$2)</f>
        <v>0</v>
      </c>
      <c r="AA176" cm="1">
        <f t="array" aca="1" ref="AA176" ca="1">SumCellsByColor($B176:$U176,AA$2)</f>
        <v>0</v>
      </c>
      <c r="AB176" cm="1">
        <f t="array" aca="1" ref="AB176" ca="1">SumCellsByColor($B176:$U176,AB$2)</f>
        <v>0</v>
      </c>
      <c r="AC176" cm="1">
        <f t="array" aca="1" ref="AC176" ca="1">SumCellsByColor($B176:$U176,AC$2)</f>
        <v>0</v>
      </c>
      <c r="AD176" cm="1">
        <f t="array" aca="1" ref="AD176" ca="1">IFERROR(SumCellsByColor($B176:$U176,AD$2), 0)</f>
        <v>0</v>
      </c>
      <c r="AE176" t="e" cm="1">
        <f t="array" aca="1" ref="AE176" ca="1">SumCellsByColor($B176:$U176,AE$2)</f>
        <v>#VALUE!</v>
      </c>
      <c r="AF176" t="e">
        <f t="shared" ca="1" si="18"/>
        <v>#DIV/0!</v>
      </c>
      <c r="AG176" t="e">
        <f t="shared" ca="1" si="19"/>
        <v>#DIV/0!</v>
      </c>
      <c r="AH176" t="str">
        <f t="shared" ca="1" si="20"/>
        <v>#N/A</v>
      </c>
      <c r="AI176" t="str">
        <f t="shared" ca="1" si="21"/>
        <v/>
      </c>
      <c r="AJ176">
        <f t="shared" ca="1" si="22"/>
        <v>1</v>
      </c>
      <c r="AK176">
        <f t="shared" si="23"/>
        <v>1</v>
      </c>
    </row>
    <row r="177" spans="1:37">
      <c r="A177" s="2" t="s">
        <v>263</v>
      </c>
      <c r="B177" s="3" t="s">
        <v>636</v>
      </c>
      <c r="C177" s="3">
        <v>9101000</v>
      </c>
      <c r="D177" t="e">
        <v>#N/A</v>
      </c>
      <c r="E177" t="e">
        <v>#N/A</v>
      </c>
      <c r="F177" t="s">
        <v>58</v>
      </c>
      <c r="G177">
        <v>4858000</v>
      </c>
      <c r="H177" s="5" t="s">
        <v>23</v>
      </c>
      <c r="I177" s="5">
        <v>4309000</v>
      </c>
      <c r="J177" t="s">
        <v>264</v>
      </c>
      <c r="K177">
        <v>1706000</v>
      </c>
      <c r="L177" t="s">
        <v>37</v>
      </c>
      <c r="M177">
        <v>1065000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>
        <v>14.18</v>
      </c>
      <c r="W177">
        <v>21044000</v>
      </c>
      <c r="X177">
        <f t="shared" si="16"/>
        <v>21039000</v>
      </c>
      <c r="Y177">
        <f t="shared" si="17"/>
        <v>5000</v>
      </c>
      <c r="Z177" cm="1">
        <f t="array" aca="1" ref="Z177" ca="1">SumCellsByColor($B177:$U177,Z$2)</f>
        <v>9101000</v>
      </c>
      <c r="AA177" cm="1">
        <f t="array" aca="1" ref="AA177" ca="1">SumCellsByColor($B177:$U177,AA$2)</f>
        <v>0</v>
      </c>
      <c r="AB177" cm="1">
        <f t="array" aca="1" ref="AB177" ca="1">SumCellsByColor($B177:$U177,AB$2)</f>
        <v>4309000</v>
      </c>
      <c r="AC177" cm="1">
        <f t="array" aca="1" ref="AC177" ca="1">SumCellsByColor($B177:$U177,AC$2)</f>
        <v>0</v>
      </c>
      <c r="AD177" cm="1">
        <f t="array" aca="1" ref="AD177" ca="1">IFERROR(SumCellsByColor($B177:$U177,AD$2), 0)</f>
        <v>0</v>
      </c>
      <c r="AE177" t="e" cm="1">
        <f t="array" aca="1" ref="AE177" ca="1">SumCellsByColor($B177:$U177,AE$2)</f>
        <v>#VALUE!</v>
      </c>
      <c r="AF177">
        <f t="shared" ca="1" si="18"/>
        <v>0.20481011454917059</v>
      </c>
      <c r="AG177">
        <f t="shared" ca="1" si="19"/>
        <v>0.43257759399210988</v>
      </c>
      <c r="AH177">
        <f t="shared" ca="1" si="20"/>
        <v>0.20481011454917059</v>
      </c>
      <c r="AI177">
        <f t="shared" ca="1" si="21"/>
        <v>0.43257759399210988</v>
      </c>
      <c r="AJ177">
        <f t="shared" ca="1" si="22"/>
        <v>0</v>
      </c>
      <c r="AK177">
        <f t="shared" si="23"/>
        <v>0</v>
      </c>
    </row>
    <row r="178" spans="1:37">
      <c r="A178" s="2" t="s">
        <v>265</v>
      </c>
      <c r="B178" s="3" t="s">
        <v>636</v>
      </c>
      <c r="C178" s="3">
        <v>11267577</v>
      </c>
      <c r="D178" t="e">
        <v>#N/A</v>
      </c>
      <c r="E178" t="e">
        <v>#N/A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>
        <v>32.4</v>
      </c>
      <c r="W178">
        <v>11267577</v>
      </c>
      <c r="X178">
        <f t="shared" si="16"/>
        <v>11267577</v>
      </c>
      <c r="Y178">
        <f t="shared" si="17"/>
        <v>0</v>
      </c>
      <c r="Z178" cm="1">
        <f t="array" aca="1" ref="Z178" ca="1">SumCellsByColor($B178:$U178,Z$2)</f>
        <v>11267577</v>
      </c>
      <c r="AA178" cm="1">
        <f t="array" aca="1" ref="AA178" ca="1">SumCellsByColor($B178:$U178,AA$2)</f>
        <v>0</v>
      </c>
      <c r="AB178" cm="1">
        <f t="array" aca="1" ref="AB178" ca="1">SumCellsByColor($B178:$U178,AB$2)</f>
        <v>0</v>
      </c>
      <c r="AC178" cm="1">
        <f t="array" aca="1" ref="AC178" ca="1">SumCellsByColor($B178:$U178,AC$2)</f>
        <v>0</v>
      </c>
      <c r="AD178" cm="1">
        <f t="array" aca="1" ref="AD178" ca="1">IFERROR(SumCellsByColor($B178:$U178,AD$2), 0)</f>
        <v>0</v>
      </c>
      <c r="AE178" t="e" cm="1">
        <f t="array" aca="1" ref="AE178" ca="1">SumCellsByColor($B178:$U178,AE$2)</f>
        <v>#VALUE!</v>
      </c>
      <c r="AF178">
        <f t="shared" ca="1" si="18"/>
        <v>0</v>
      </c>
      <c r="AG178">
        <f t="shared" ca="1" si="19"/>
        <v>1</v>
      </c>
      <c r="AH178">
        <f t="shared" ca="1" si="20"/>
        <v>0</v>
      </c>
      <c r="AI178">
        <f t="shared" ca="1" si="21"/>
        <v>1</v>
      </c>
      <c r="AJ178">
        <f t="shared" ca="1" si="22"/>
        <v>0</v>
      </c>
      <c r="AK178">
        <f t="shared" si="23"/>
        <v>0</v>
      </c>
    </row>
    <row r="179" spans="1:37">
      <c r="A179" s="2" t="s">
        <v>266</v>
      </c>
      <c r="B179" s="3" t="s">
        <v>636</v>
      </c>
      <c r="C179" s="3">
        <v>1352200</v>
      </c>
      <c r="D179" t="e">
        <v>#N/A</v>
      </c>
      <c r="E179" t="e">
        <v>#N/A</v>
      </c>
      <c r="F179" t="s">
        <v>30</v>
      </c>
      <c r="G179">
        <v>180100</v>
      </c>
      <c r="H179" t="s">
        <v>36</v>
      </c>
      <c r="I179">
        <v>138400</v>
      </c>
      <c r="J179" s="10" t="s">
        <v>33</v>
      </c>
      <c r="K179" s="10">
        <v>104700</v>
      </c>
      <c r="L179" t="s">
        <v>17</v>
      </c>
      <c r="M179">
        <v>84100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>
        <v>23.33</v>
      </c>
      <c r="W179">
        <v>1859500</v>
      </c>
      <c r="X179">
        <f t="shared" si="16"/>
        <v>1859500</v>
      </c>
      <c r="Y179">
        <f t="shared" si="17"/>
        <v>0</v>
      </c>
      <c r="Z179" cm="1">
        <f t="array" aca="1" ref="Z179" ca="1">SumCellsByColor($B179:$U179,Z$2)</f>
        <v>1352200</v>
      </c>
      <c r="AA179" cm="1">
        <f t="array" aca="1" ref="AA179" ca="1">SumCellsByColor($B179:$U179,AA$2)</f>
        <v>0</v>
      </c>
      <c r="AB179" cm="1">
        <f t="array" aca="1" ref="AB179" ca="1">SumCellsByColor($B179:$U179,AB$2)</f>
        <v>0</v>
      </c>
      <c r="AC179" cm="1">
        <f t="array" aca="1" ref="AC179" ca="1">SumCellsByColor($B179:$U179,AC$2)</f>
        <v>0</v>
      </c>
      <c r="AD179" cm="1">
        <f t="array" aca="1" ref="AD179" ca="1">IFERROR(SumCellsByColor($B179:$U179,AD$2), 0)</f>
        <v>104700</v>
      </c>
      <c r="AE179" t="e" cm="1">
        <f t="array" aca="1" ref="AE179" ca="1">SumCellsByColor($B179:$U179,AE$2)</f>
        <v>#VALUE!</v>
      </c>
      <c r="AF179">
        <f t="shared" ca="1" si="18"/>
        <v>5.630545845657435E-2</v>
      </c>
      <c r="AG179">
        <f t="shared" ca="1" si="19"/>
        <v>0.7271847270771713</v>
      </c>
      <c r="AH179">
        <f t="shared" ca="1" si="20"/>
        <v>5.630545845657435E-2</v>
      </c>
      <c r="AI179">
        <f t="shared" ca="1" si="21"/>
        <v>0.7271847270771713</v>
      </c>
      <c r="AJ179">
        <f t="shared" ca="1" si="22"/>
        <v>0</v>
      </c>
      <c r="AK179">
        <f t="shared" si="23"/>
        <v>0</v>
      </c>
    </row>
    <row r="180" spans="1:37">
      <c r="A180" s="2" t="s">
        <v>268</v>
      </c>
      <c r="B180" s="3" t="s">
        <v>636</v>
      </c>
      <c r="C180" s="3">
        <v>1995519</v>
      </c>
      <c r="D180" t="e">
        <v>#N/A</v>
      </c>
      <c r="E180" t="e">
        <v>#N/A</v>
      </c>
      <c r="F180" t="e">
        <v>#N/A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T180" t="e">
        <v>#N/A</v>
      </c>
      <c r="U180" t="e">
        <v>#N/A</v>
      </c>
      <c r="V180">
        <v>36.93</v>
      </c>
      <c r="W180">
        <v>1995519</v>
      </c>
      <c r="X180">
        <f t="shared" si="16"/>
        <v>1995519</v>
      </c>
      <c r="Y180">
        <f t="shared" si="17"/>
        <v>0</v>
      </c>
      <c r="Z180" cm="1">
        <f t="array" aca="1" ref="Z180" ca="1">SumCellsByColor($B180:$U180,Z$2)</f>
        <v>1995519</v>
      </c>
      <c r="AA180" cm="1">
        <f t="array" aca="1" ref="AA180" ca="1">SumCellsByColor($B180:$U180,AA$2)</f>
        <v>0</v>
      </c>
      <c r="AB180" cm="1">
        <f t="array" aca="1" ref="AB180" ca="1">SumCellsByColor($B180:$U180,AB$2)</f>
        <v>0</v>
      </c>
      <c r="AC180" cm="1">
        <f t="array" aca="1" ref="AC180" ca="1">SumCellsByColor($B180:$U180,AC$2)</f>
        <v>0</v>
      </c>
      <c r="AD180" cm="1">
        <f t="array" aca="1" ref="AD180" ca="1">IFERROR(SumCellsByColor($B180:$U180,AD$2), 0)</f>
        <v>0</v>
      </c>
      <c r="AE180" t="e" cm="1">
        <f t="array" aca="1" ref="AE180" ca="1">SumCellsByColor($B180:$U180,AE$2)</f>
        <v>#VALUE!</v>
      </c>
      <c r="AF180">
        <f t="shared" ca="1" si="18"/>
        <v>0</v>
      </c>
      <c r="AG180">
        <f t="shared" ca="1" si="19"/>
        <v>1</v>
      </c>
      <c r="AH180">
        <f t="shared" ca="1" si="20"/>
        <v>0</v>
      </c>
      <c r="AI180">
        <f t="shared" ca="1" si="21"/>
        <v>1</v>
      </c>
      <c r="AJ180">
        <f t="shared" ca="1" si="22"/>
        <v>0</v>
      </c>
      <c r="AK180">
        <f t="shared" si="23"/>
        <v>0</v>
      </c>
    </row>
    <row r="181" spans="1:37">
      <c r="A181" s="2" t="s">
        <v>269</v>
      </c>
      <c r="B181" s="3" t="s">
        <v>636</v>
      </c>
      <c r="C181" s="3">
        <v>4898167</v>
      </c>
      <c r="D181" t="e">
        <v>#N/A</v>
      </c>
      <c r="E181" t="e">
        <v>#N/A</v>
      </c>
      <c r="F181" t="e">
        <v>#N/A</v>
      </c>
      <c r="G181" t="e">
        <v>#N/A</v>
      </c>
      <c r="H181" t="e">
        <v>#N/A</v>
      </c>
      <c r="I181" t="e">
        <v>#N/A</v>
      </c>
      <c r="J181" t="e">
        <v>#N/A</v>
      </c>
      <c r="K181" t="e">
        <v>#N/A</v>
      </c>
      <c r="L181" t="e">
        <v>#N/A</v>
      </c>
      <c r="M181" t="e">
        <v>#N/A</v>
      </c>
      <c r="N181" t="e">
        <v>#N/A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T181" t="e">
        <v>#N/A</v>
      </c>
      <c r="U181" t="e">
        <v>#N/A</v>
      </c>
      <c r="V181">
        <v>24.82</v>
      </c>
      <c r="W181">
        <v>4898167</v>
      </c>
      <c r="X181">
        <f t="shared" si="16"/>
        <v>4898167</v>
      </c>
      <c r="Y181">
        <f t="shared" si="17"/>
        <v>0</v>
      </c>
      <c r="Z181" cm="1">
        <f t="array" aca="1" ref="Z181" ca="1">SumCellsByColor($B181:$U181,Z$2)</f>
        <v>4898167</v>
      </c>
      <c r="AA181" cm="1">
        <f t="array" aca="1" ref="AA181" ca="1">SumCellsByColor($B181:$U181,AA$2)</f>
        <v>0</v>
      </c>
      <c r="AB181" cm="1">
        <f t="array" aca="1" ref="AB181" ca="1">SumCellsByColor($B181:$U181,AB$2)</f>
        <v>0</v>
      </c>
      <c r="AC181" cm="1">
        <f t="array" aca="1" ref="AC181" ca="1">SumCellsByColor($B181:$U181,AC$2)</f>
        <v>0</v>
      </c>
      <c r="AD181" cm="1">
        <f t="array" aca="1" ref="AD181" ca="1">IFERROR(SumCellsByColor($B181:$U181,AD$2), 0)</f>
        <v>0</v>
      </c>
      <c r="AE181" t="e" cm="1">
        <f t="array" aca="1" ref="AE181" ca="1">SumCellsByColor($B181:$U181,AE$2)</f>
        <v>#VALUE!</v>
      </c>
      <c r="AF181">
        <f t="shared" ca="1" si="18"/>
        <v>0</v>
      </c>
      <c r="AG181">
        <f t="shared" ca="1" si="19"/>
        <v>1</v>
      </c>
      <c r="AH181">
        <f t="shared" ca="1" si="20"/>
        <v>0</v>
      </c>
      <c r="AI181">
        <f t="shared" ca="1" si="21"/>
        <v>1</v>
      </c>
      <c r="AJ181">
        <f t="shared" ca="1" si="22"/>
        <v>0</v>
      </c>
      <c r="AK181">
        <f t="shared" si="23"/>
        <v>0</v>
      </c>
    </row>
    <row r="182" spans="1:37">
      <c r="A182" s="2" t="s">
        <v>270</v>
      </c>
      <c r="B182" s="3" t="s">
        <v>636</v>
      </c>
      <c r="C182" s="3">
        <v>18644000</v>
      </c>
      <c r="D182" t="e">
        <v>#N/A</v>
      </c>
      <c r="E182" t="e">
        <v>#N/A</v>
      </c>
      <c r="F182" t="e">
        <v>#N/A</v>
      </c>
      <c r="G182" t="e">
        <v>#N/A</v>
      </c>
      <c r="H182" t="e">
        <v>#N/A</v>
      </c>
      <c r="I182" t="e">
        <v>#N/A</v>
      </c>
      <c r="J182" t="e">
        <v>#N/A</v>
      </c>
      <c r="K182" t="e">
        <v>#N/A</v>
      </c>
      <c r="L182" t="e">
        <v>#N/A</v>
      </c>
      <c r="M182" t="e">
        <v>#N/A</v>
      </c>
      <c r="N182" t="e">
        <v>#N/A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T182" t="e">
        <v>#N/A</v>
      </c>
      <c r="U182" t="e">
        <v>#N/A</v>
      </c>
      <c r="V182">
        <v>37.03</v>
      </c>
      <c r="W182">
        <v>18644000</v>
      </c>
      <c r="X182">
        <f t="shared" si="16"/>
        <v>18644000</v>
      </c>
      <c r="Y182">
        <f t="shared" si="17"/>
        <v>0</v>
      </c>
      <c r="Z182" cm="1">
        <f t="array" aca="1" ref="Z182" ca="1">SumCellsByColor($B182:$U182,Z$2)</f>
        <v>18644000</v>
      </c>
      <c r="AA182" cm="1">
        <f t="array" aca="1" ref="AA182" ca="1">SumCellsByColor($B182:$U182,AA$2)</f>
        <v>0</v>
      </c>
      <c r="AB182" cm="1">
        <f t="array" aca="1" ref="AB182" ca="1">SumCellsByColor($B182:$U182,AB$2)</f>
        <v>0</v>
      </c>
      <c r="AC182" cm="1">
        <f t="array" aca="1" ref="AC182" ca="1">SumCellsByColor($B182:$U182,AC$2)</f>
        <v>0</v>
      </c>
      <c r="AD182" cm="1">
        <f t="array" aca="1" ref="AD182" ca="1">IFERROR(SumCellsByColor($B182:$U182,AD$2), 0)</f>
        <v>0</v>
      </c>
      <c r="AE182" t="e" cm="1">
        <f t="array" aca="1" ref="AE182" ca="1">SumCellsByColor($B182:$U182,AE$2)</f>
        <v>#VALUE!</v>
      </c>
      <c r="AF182">
        <f t="shared" ca="1" si="18"/>
        <v>0</v>
      </c>
      <c r="AG182">
        <f t="shared" ca="1" si="19"/>
        <v>1</v>
      </c>
      <c r="AH182">
        <f t="shared" ca="1" si="20"/>
        <v>0</v>
      </c>
      <c r="AI182">
        <f t="shared" ca="1" si="21"/>
        <v>1</v>
      </c>
      <c r="AJ182">
        <f t="shared" ca="1" si="22"/>
        <v>0</v>
      </c>
      <c r="AK182">
        <f t="shared" si="23"/>
        <v>0</v>
      </c>
    </row>
    <row r="183" spans="1:37">
      <c r="A183" s="2" t="s">
        <v>271</v>
      </c>
      <c r="B183" s="3" t="s">
        <v>636</v>
      </c>
      <c r="C183" s="3">
        <v>2066107</v>
      </c>
      <c r="D183" t="e">
        <v>#N/A</v>
      </c>
      <c r="E183" t="e">
        <v>#N/A</v>
      </c>
      <c r="F183" t="s">
        <v>123</v>
      </c>
      <c r="G183">
        <v>1282002</v>
      </c>
      <c r="H183" t="e">
        <v>#N/A</v>
      </c>
      <c r="I183" t="e">
        <v>#N/A</v>
      </c>
      <c r="J183" t="e">
        <v>#N/A</v>
      </c>
      <c r="K183" t="e">
        <v>#N/A</v>
      </c>
      <c r="L183" t="e">
        <v>#N/A</v>
      </c>
      <c r="M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>
        <v>20.2</v>
      </c>
      <c r="W183">
        <v>3348109</v>
      </c>
      <c r="X183">
        <f t="shared" si="16"/>
        <v>3348109</v>
      </c>
      <c r="Y183">
        <f t="shared" si="17"/>
        <v>0</v>
      </c>
      <c r="Z183" cm="1">
        <f t="array" aca="1" ref="Z183" ca="1">SumCellsByColor($B183:$U183,Z$2)</f>
        <v>2066107</v>
      </c>
      <c r="AA183" cm="1">
        <f t="array" aca="1" ref="AA183" ca="1">SumCellsByColor($B183:$U183,AA$2)</f>
        <v>0</v>
      </c>
      <c r="AB183" cm="1">
        <f t="array" aca="1" ref="AB183" ca="1">SumCellsByColor($B183:$U183,AB$2)</f>
        <v>0</v>
      </c>
      <c r="AC183" cm="1">
        <f t="array" aca="1" ref="AC183" ca="1">SumCellsByColor($B183:$U183,AC$2)</f>
        <v>0</v>
      </c>
      <c r="AD183" cm="1">
        <f t="array" aca="1" ref="AD183" ca="1">IFERROR(SumCellsByColor($B183:$U183,AD$2), 0)</f>
        <v>0</v>
      </c>
      <c r="AE183" t="e" cm="1">
        <f t="array" aca="1" ref="AE183" ca="1">SumCellsByColor($B183:$U183,AE$2)</f>
        <v>#VALUE!</v>
      </c>
      <c r="AF183">
        <f t="shared" ca="1" si="18"/>
        <v>0</v>
      </c>
      <c r="AG183">
        <f t="shared" ca="1" si="19"/>
        <v>0.61709669547795487</v>
      </c>
      <c r="AH183" t="str">
        <f t="shared" ca="1" si="20"/>
        <v>#N/A</v>
      </c>
      <c r="AI183">
        <f t="shared" ca="1" si="21"/>
        <v>0.61709669547795487</v>
      </c>
      <c r="AJ183">
        <f t="shared" ca="1" si="22"/>
        <v>1</v>
      </c>
      <c r="AK183">
        <f t="shared" si="23"/>
        <v>0</v>
      </c>
    </row>
    <row r="184" spans="1:37">
      <c r="A184" s="2" t="s">
        <v>272</v>
      </c>
      <c r="B184" s="3" t="s">
        <v>636</v>
      </c>
      <c r="C184" s="3">
        <v>1447806</v>
      </c>
      <c r="D184" t="e">
        <v>#N/A</v>
      </c>
      <c r="E184" t="e">
        <v>#N/A</v>
      </c>
      <c r="F184" t="s">
        <v>58</v>
      </c>
      <c r="G184">
        <v>3382797</v>
      </c>
      <c r="H184" s="6" t="s">
        <v>842</v>
      </c>
      <c r="I184" s="6">
        <v>769800</v>
      </c>
      <c r="J184" t="s">
        <v>843</v>
      </c>
      <c r="K184">
        <v>318439</v>
      </c>
      <c r="L184" t="s">
        <v>244</v>
      </c>
      <c r="M184">
        <v>174586</v>
      </c>
      <c r="N184" t="s">
        <v>37</v>
      </c>
      <c r="O184">
        <v>91259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V184">
        <v>6.97</v>
      </c>
      <c r="W184">
        <v>5967573</v>
      </c>
      <c r="X184">
        <f t="shared" si="16"/>
        <v>6184687</v>
      </c>
      <c r="Y184">
        <f t="shared" si="17"/>
        <v>-217114</v>
      </c>
      <c r="Z184" cm="1">
        <f t="array" aca="1" ref="Z184" ca="1">SumCellsByColor($B184:$U184,Z$2)</f>
        <v>1447806</v>
      </c>
      <c r="AA184" cm="1">
        <f t="array" aca="1" ref="AA184" ca="1">SumCellsByColor($B184:$U184,AA$2)</f>
        <v>0</v>
      </c>
      <c r="AB184" cm="1">
        <f t="array" aca="1" ref="AB184" ca="1">SumCellsByColor($B184:$U184,AB$2)</f>
        <v>0</v>
      </c>
      <c r="AC184" cm="1">
        <f t="array" aca="1" ref="AC184" ca="1">SumCellsByColor($B184:$U184,AC$2)</f>
        <v>769800</v>
      </c>
      <c r="AD184" cm="1">
        <f t="array" aca="1" ref="AD184" ca="1">IFERROR(SumCellsByColor($B184:$U184,AD$2), 0)</f>
        <v>0</v>
      </c>
      <c r="AE184" t="e" cm="1">
        <f t="array" aca="1" ref="AE184" ca="1">SumCellsByColor($B184:$U184,AE$2)</f>
        <v>#VALUE!</v>
      </c>
      <c r="AF184">
        <f t="shared" ca="1" si="18"/>
        <v>0</v>
      </c>
      <c r="AG184">
        <f t="shared" ca="1" si="19"/>
        <v>0.23409527434452221</v>
      </c>
      <c r="AH184">
        <f t="shared" ca="1" si="20"/>
        <v>0.124468707955633</v>
      </c>
      <c r="AI184">
        <f t="shared" ca="1" si="21"/>
        <v>0.23409527434452221</v>
      </c>
      <c r="AJ184">
        <f t="shared" ca="1" si="22"/>
        <v>0</v>
      </c>
      <c r="AK184">
        <f t="shared" si="23"/>
        <v>0</v>
      </c>
    </row>
    <row r="185" spans="1:37">
      <c r="A185" s="2" t="s">
        <v>275</v>
      </c>
      <c r="B185" s="3" t="s">
        <v>636</v>
      </c>
      <c r="C185" s="3">
        <v>44921000</v>
      </c>
      <c r="D185" t="e">
        <v>#N/A</v>
      </c>
      <c r="E185" t="e">
        <v>#N/A</v>
      </c>
      <c r="F185" t="s">
        <v>36</v>
      </c>
      <c r="G185">
        <v>52200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>
        <v>3.65</v>
      </c>
      <c r="W185">
        <v>44973200</v>
      </c>
      <c r="X185">
        <f t="shared" si="16"/>
        <v>44973200</v>
      </c>
      <c r="Y185">
        <f t="shared" si="17"/>
        <v>0</v>
      </c>
      <c r="Z185" cm="1">
        <f t="array" aca="1" ref="Z185" ca="1">SumCellsByColor($B185:$U185,Z$2)</f>
        <v>44921000</v>
      </c>
      <c r="AA185" cm="1">
        <f t="array" aca="1" ref="AA185" ca="1">SumCellsByColor($B185:$U185,AA$2)</f>
        <v>0</v>
      </c>
      <c r="AB185" cm="1">
        <f t="array" aca="1" ref="AB185" ca="1">SumCellsByColor($B185:$U185,AB$2)</f>
        <v>0</v>
      </c>
      <c r="AC185" cm="1">
        <f t="array" aca="1" ref="AC185" ca="1">SumCellsByColor($B185:$U185,AC$2)</f>
        <v>0</v>
      </c>
      <c r="AD185" cm="1">
        <f t="array" aca="1" ref="AD185" ca="1">IFERROR(SumCellsByColor($B185:$U185,AD$2), 0)</f>
        <v>0</v>
      </c>
      <c r="AE185" t="e" cm="1">
        <f t="array" aca="1" ref="AE185" ca="1">SumCellsByColor($B185:$U185,AE$2)</f>
        <v>#VALUE!</v>
      </c>
      <c r="AF185">
        <f t="shared" ca="1" si="18"/>
        <v>0</v>
      </c>
      <c r="AG185">
        <f t="shared" ca="1" si="19"/>
        <v>0.99883930874387417</v>
      </c>
      <c r="AH185" t="str">
        <f t="shared" ca="1" si="20"/>
        <v>#N/A</v>
      </c>
      <c r="AI185">
        <f t="shared" ca="1" si="21"/>
        <v>0.99883930874387417</v>
      </c>
      <c r="AJ185">
        <f t="shared" ca="1" si="22"/>
        <v>1</v>
      </c>
      <c r="AK185">
        <f t="shared" si="23"/>
        <v>0</v>
      </c>
    </row>
    <row r="186" spans="1:37">
      <c r="A186" s="2" t="s">
        <v>276</v>
      </c>
      <c r="B186" s="3" t="s">
        <v>636</v>
      </c>
      <c r="C186" s="3">
        <v>115906000</v>
      </c>
      <c r="D186" t="e">
        <v>#N/A</v>
      </c>
      <c r="E186" t="e">
        <v>#N/A</v>
      </c>
      <c r="F186" t="s">
        <v>63</v>
      </c>
      <c r="G186">
        <v>254219000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>
        <v>13.55</v>
      </c>
      <c r="W186">
        <v>341578000</v>
      </c>
      <c r="X186">
        <f t="shared" si="16"/>
        <v>370125000</v>
      </c>
      <c r="Y186">
        <f t="shared" si="17"/>
        <v>-28547000</v>
      </c>
      <c r="Z186" cm="1">
        <f t="array" aca="1" ref="Z186" ca="1">SumCellsByColor($B186:$U186,Z$2)</f>
        <v>115906000</v>
      </c>
      <c r="AA186" cm="1">
        <f t="array" aca="1" ref="AA186" ca="1">SumCellsByColor($B186:$U186,AA$2)</f>
        <v>0</v>
      </c>
      <c r="AB186" cm="1">
        <f t="array" aca="1" ref="AB186" ca="1">SumCellsByColor($B186:$U186,AB$2)</f>
        <v>0</v>
      </c>
      <c r="AC186" cm="1">
        <f t="array" aca="1" ref="AC186" ca="1">SumCellsByColor($B186:$U186,AC$2)</f>
        <v>0</v>
      </c>
      <c r="AD186" cm="1">
        <f t="array" aca="1" ref="AD186" ca="1">IFERROR(SumCellsByColor($B186:$U186,AD$2), 0)</f>
        <v>0</v>
      </c>
      <c r="AE186" t="e" cm="1">
        <f t="array" aca="1" ref="AE186" ca="1">SumCellsByColor($B186:$U186,AE$2)</f>
        <v>#VALUE!</v>
      </c>
      <c r="AF186">
        <f t="shared" ca="1" si="18"/>
        <v>0</v>
      </c>
      <c r="AG186">
        <f t="shared" ca="1" si="19"/>
        <v>0.3131536643026005</v>
      </c>
      <c r="AH186" t="str">
        <f t="shared" ca="1" si="20"/>
        <v>#N/A</v>
      </c>
      <c r="AI186">
        <f t="shared" ca="1" si="21"/>
        <v>0.3131536643026005</v>
      </c>
      <c r="AJ186">
        <f t="shared" ca="1" si="22"/>
        <v>1</v>
      </c>
      <c r="AK186">
        <f t="shared" si="23"/>
        <v>0</v>
      </c>
    </row>
    <row r="187" spans="1:37">
      <c r="A187" s="2" t="s">
        <v>277</v>
      </c>
      <c r="B187" s="3" t="s">
        <v>636</v>
      </c>
      <c r="C187" s="3">
        <v>732989</v>
      </c>
      <c r="D187" t="e">
        <v>#N/A</v>
      </c>
      <c r="E187" t="e">
        <v>#N/A</v>
      </c>
      <c r="F187" t="s">
        <v>52</v>
      </c>
      <c r="G187">
        <v>333991</v>
      </c>
      <c r="H187" s="5" t="s">
        <v>23</v>
      </c>
      <c r="I187" s="5">
        <v>318321</v>
      </c>
      <c r="J187" t="e">
        <v>#N/A</v>
      </c>
      <c r="K187" t="e">
        <v>#N/A</v>
      </c>
      <c r="L187" t="e">
        <v>#N/A</v>
      </c>
      <c r="M187" t="e">
        <v>#N/A</v>
      </c>
      <c r="N187" t="e">
        <v>#N/A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T187" t="e">
        <v>#N/A</v>
      </c>
      <c r="U187" t="e">
        <v>#N/A</v>
      </c>
      <c r="V187">
        <v>23.91</v>
      </c>
      <c r="W187">
        <v>1385301</v>
      </c>
      <c r="X187">
        <f t="shared" si="16"/>
        <v>1385301</v>
      </c>
      <c r="Y187">
        <f t="shared" si="17"/>
        <v>0</v>
      </c>
      <c r="Z187" cm="1">
        <f t="array" aca="1" ref="Z187" ca="1">SumCellsByColor($B187:$U187,Z$2)</f>
        <v>732989</v>
      </c>
      <c r="AA187" cm="1">
        <f t="array" aca="1" ref="AA187" ca="1">SumCellsByColor($B187:$U187,AA$2)</f>
        <v>0</v>
      </c>
      <c r="AB187" cm="1">
        <f t="array" aca="1" ref="AB187" ca="1">SumCellsByColor($B187:$U187,AB$2)</f>
        <v>318321</v>
      </c>
      <c r="AC187" cm="1">
        <f t="array" aca="1" ref="AC187" ca="1">SumCellsByColor($B187:$U187,AC$2)</f>
        <v>0</v>
      </c>
      <c r="AD187" cm="1">
        <f t="array" aca="1" ref="AD187" ca="1">IFERROR(SumCellsByColor($B187:$U187,AD$2), 0)</f>
        <v>0</v>
      </c>
      <c r="AE187" t="e" cm="1">
        <f t="array" aca="1" ref="AE187" ca="1">SumCellsByColor($B187:$U187,AE$2)</f>
        <v>#VALUE!</v>
      </c>
      <c r="AF187">
        <f t="shared" ca="1" si="18"/>
        <v>0.22978471826700478</v>
      </c>
      <c r="AG187">
        <f t="shared" ca="1" si="19"/>
        <v>0.52911894238147517</v>
      </c>
      <c r="AH187">
        <f t="shared" ca="1" si="20"/>
        <v>0.22978471826700478</v>
      </c>
      <c r="AI187">
        <f t="shared" ca="1" si="21"/>
        <v>0.52911894238147517</v>
      </c>
      <c r="AJ187">
        <f t="shared" ca="1" si="22"/>
        <v>0</v>
      </c>
      <c r="AK187">
        <f t="shared" si="23"/>
        <v>0</v>
      </c>
    </row>
    <row r="188" spans="1:37">
      <c r="A188" s="2" t="s">
        <v>278</v>
      </c>
      <c r="B188" s="4" t="s">
        <v>117</v>
      </c>
      <c r="C188" s="4">
        <v>1148200</v>
      </c>
      <c r="D188" t="e">
        <v>#N/A</v>
      </c>
      <c r="E188" t="e">
        <v>#N/A</v>
      </c>
      <c r="F188" t="s">
        <v>37</v>
      </c>
      <c r="G188">
        <v>821800</v>
      </c>
      <c r="H188" s="6" t="s">
        <v>744</v>
      </c>
      <c r="I188" s="6">
        <v>677600</v>
      </c>
      <c r="J188" t="s">
        <v>41</v>
      </c>
      <c r="K188">
        <v>468700</v>
      </c>
      <c r="L188" t="e">
        <v>#N/A</v>
      </c>
      <c r="M188" t="e">
        <v>#N/A</v>
      </c>
      <c r="N188" t="e">
        <v>#N/A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T188" t="e">
        <v>#N/A</v>
      </c>
      <c r="U188" t="e">
        <v>#N/A</v>
      </c>
      <c r="V188">
        <v>15.6</v>
      </c>
      <c r="W188">
        <v>3116300</v>
      </c>
      <c r="X188">
        <f t="shared" si="16"/>
        <v>3116300</v>
      </c>
      <c r="Y188">
        <f t="shared" si="17"/>
        <v>0</v>
      </c>
      <c r="Z188" cm="1">
        <f t="array" aca="1" ref="Z188" ca="1">SumCellsByColor($B188:$U188,Z$2)</f>
        <v>0</v>
      </c>
      <c r="AA188" cm="1">
        <f t="array" aca="1" ref="AA188" ca="1">SumCellsByColor($B188:$U188,AA$2)</f>
        <v>1148200</v>
      </c>
      <c r="AB188" cm="1">
        <f t="array" aca="1" ref="AB188" ca="1">SumCellsByColor($B188:$U188,AB$2)</f>
        <v>0</v>
      </c>
      <c r="AC188" cm="1">
        <f t="array" aca="1" ref="AC188" ca="1">SumCellsByColor($B188:$U188,AC$2)</f>
        <v>677600</v>
      </c>
      <c r="AD188" cm="1">
        <f t="array" aca="1" ref="AD188" ca="1">IFERROR(SumCellsByColor($B188:$U188,AD$2), 0)</f>
        <v>0</v>
      </c>
      <c r="AE188" t="e" cm="1">
        <f t="array" aca="1" ref="AE188" ca="1">SumCellsByColor($B188:$U188,AE$2)</f>
        <v>#VALUE!</v>
      </c>
      <c r="AF188">
        <f t="shared" ca="1" si="18"/>
        <v>0</v>
      </c>
      <c r="AG188">
        <f t="shared" ca="1" si="19"/>
        <v>0</v>
      </c>
      <c r="AH188">
        <f t="shared" ca="1" si="20"/>
        <v>0.21743734557006705</v>
      </c>
      <c r="AI188">
        <f t="shared" ca="1" si="21"/>
        <v>0.36844976414337516</v>
      </c>
      <c r="AJ188">
        <f t="shared" ca="1" si="22"/>
        <v>0</v>
      </c>
      <c r="AK188">
        <f t="shared" si="23"/>
        <v>0</v>
      </c>
    </row>
    <row r="189" spans="1:37">
      <c r="A189" s="2" t="s">
        <v>280</v>
      </c>
      <c r="B189" s="3" t="s">
        <v>636</v>
      </c>
      <c r="C189" s="3">
        <v>7866971</v>
      </c>
      <c r="D189" t="e">
        <v>#N/A</v>
      </c>
      <c r="E189" t="e">
        <v>#N/A</v>
      </c>
      <c r="F189" t="e">
        <v>#N/A</v>
      </c>
      <c r="G189" t="e">
        <v>#N/A</v>
      </c>
      <c r="H189" t="e">
        <v>#N/A</v>
      </c>
      <c r="I189" t="e">
        <v>#N/A</v>
      </c>
      <c r="J189" t="e">
        <v>#N/A</v>
      </c>
      <c r="K189" t="e">
        <v>#N/A</v>
      </c>
      <c r="L189" t="e">
        <v>#N/A</v>
      </c>
      <c r="M189" t="e">
        <v>#N/A</v>
      </c>
      <c r="N189" t="e">
        <v>#N/A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T189" t="e">
        <v>#N/A</v>
      </c>
      <c r="U189" t="e">
        <v>#N/A</v>
      </c>
      <c r="V189">
        <v>7.08</v>
      </c>
      <c r="W189">
        <v>7866971</v>
      </c>
      <c r="X189">
        <f t="shared" si="16"/>
        <v>7866971</v>
      </c>
      <c r="Y189">
        <f t="shared" si="17"/>
        <v>0</v>
      </c>
      <c r="Z189" cm="1">
        <f t="array" aca="1" ref="Z189" ca="1">SumCellsByColor($B189:$U189,Z$2)</f>
        <v>7866971</v>
      </c>
      <c r="AA189" cm="1">
        <f t="array" aca="1" ref="AA189" ca="1">SumCellsByColor($B189:$U189,AA$2)</f>
        <v>0</v>
      </c>
      <c r="AB189" cm="1">
        <f t="array" aca="1" ref="AB189" ca="1">SumCellsByColor($B189:$U189,AB$2)</f>
        <v>0</v>
      </c>
      <c r="AC189" cm="1">
        <f t="array" aca="1" ref="AC189" ca="1">SumCellsByColor($B189:$U189,AC$2)</f>
        <v>0</v>
      </c>
      <c r="AD189" cm="1">
        <f t="array" aca="1" ref="AD189" ca="1">IFERROR(SumCellsByColor($B189:$U189,AD$2), 0)</f>
        <v>0</v>
      </c>
      <c r="AE189" t="e" cm="1">
        <f t="array" aca="1" ref="AE189" ca="1">SumCellsByColor($B189:$U189,AE$2)</f>
        <v>#VALUE!</v>
      </c>
      <c r="AF189">
        <f t="shared" ca="1" si="18"/>
        <v>0</v>
      </c>
      <c r="AG189">
        <f t="shared" ca="1" si="19"/>
        <v>1</v>
      </c>
      <c r="AH189">
        <f t="shared" ca="1" si="20"/>
        <v>0</v>
      </c>
      <c r="AI189">
        <f t="shared" ca="1" si="21"/>
        <v>1</v>
      </c>
      <c r="AJ189">
        <f t="shared" ca="1" si="22"/>
        <v>0</v>
      </c>
      <c r="AK189">
        <f t="shared" si="23"/>
        <v>0</v>
      </c>
    </row>
    <row r="190" spans="1:37">
      <c r="A190" s="2" t="s">
        <v>281</v>
      </c>
      <c r="B190" s="3" t="s">
        <v>636</v>
      </c>
      <c r="C190" s="3">
        <v>2067860</v>
      </c>
      <c r="D190" t="e">
        <v>#N/A</v>
      </c>
      <c r="E190" t="e">
        <v>#N/A</v>
      </c>
      <c r="F190" t="s">
        <v>36</v>
      </c>
      <c r="G190">
        <v>145078</v>
      </c>
      <c r="H190" t="s">
        <v>745</v>
      </c>
      <c r="I190">
        <v>56533</v>
      </c>
      <c r="J190" t="e">
        <v>#N/A</v>
      </c>
      <c r="K190" t="e">
        <v>#N/A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>
        <v>14.12</v>
      </c>
      <c r="W190">
        <v>2269471</v>
      </c>
      <c r="X190">
        <f t="shared" si="16"/>
        <v>2269471</v>
      </c>
      <c r="Y190">
        <f t="shared" si="17"/>
        <v>0</v>
      </c>
      <c r="Z190" cm="1">
        <f t="array" aca="1" ref="Z190" ca="1">SumCellsByColor($B190:$U190,Z$2)</f>
        <v>2067860</v>
      </c>
      <c r="AA190" cm="1">
        <f t="array" aca="1" ref="AA190" ca="1">SumCellsByColor($B190:$U190,AA$2)</f>
        <v>0</v>
      </c>
      <c r="AB190" cm="1">
        <f t="array" aca="1" ref="AB190" ca="1">SumCellsByColor($B190:$U190,AB$2)</f>
        <v>0</v>
      </c>
      <c r="AC190" cm="1">
        <f t="array" aca="1" ref="AC190" ca="1">SumCellsByColor($B190:$U190,AC$2)</f>
        <v>0</v>
      </c>
      <c r="AD190" cm="1">
        <f t="array" aca="1" ref="AD190" ca="1">IFERROR(SumCellsByColor($B190:$U190,AD$2), 0)</f>
        <v>0</v>
      </c>
      <c r="AE190" t="e" cm="1">
        <f t="array" aca="1" ref="AE190" ca="1">SumCellsByColor($B190:$U190,AE$2)</f>
        <v>#VALUE!</v>
      </c>
      <c r="AF190">
        <f t="shared" ca="1" si="18"/>
        <v>0</v>
      </c>
      <c r="AG190">
        <f t="shared" ca="1" si="19"/>
        <v>0.91116387915950459</v>
      </c>
      <c r="AH190" t="str">
        <f t="shared" ca="1" si="20"/>
        <v>#N/A</v>
      </c>
      <c r="AI190">
        <f t="shared" ca="1" si="21"/>
        <v>0.91116387915950459</v>
      </c>
      <c r="AJ190">
        <f t="shared" ca="1" si="22"/>
        <v>1</v>
      </c>
      <c r="AK190">
        <f t="shared" si="23"/>
        <v>0</v>
      </c>
    </row>
    <row r="191" spans="1:37">
      <c r="A191" s="2" t="s">
        <v>282</v>
      </c>
      <c r="B191" s="3" t="s">
        <v>636</v>
      </c>
      <c r="C191" s="3">
        <v>102479000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>
        <v>10.050000000000001</v>
      </c>
      <c r="W191">
        <v>102479000</v>
      </c>
      <c r="X191">
        <f t="shared" si="16"/>
        <v>102479000</v>
      </c>
      <c r="Y191">
        <f t="shared" si="17"/>
        <v>0</v>
      </c>
      <c r="Z191" cm="1">
        <f t="array" aca="1" ref="Z191" ca="1">SumCellsByColor($B191:$U191,Z$2)</f>
        <v>102479000</v>
      </c>
      <c r="AA191" cm="1">
        <f t="array" aca="1" ref="AA191" ca="1">SumCellsByColor($B191:$U191,AA$2)</f>
        <v>0</v>
      </c>
      <c r="AB191" cm="1">
        <f t="array" aca="1" ref="AB191" ca="1">SumCellsByColor($B191:$U191,AB$2)</f>
        <v>0</v>
      </c>
      <c r="AC191" cm="1">
        <f t="array" aca="1" ref="AC191" ca="1">SumCellsByColor($B191:$U191,AC$2)</f>
        <v>0</v>
      </c>
      <c r="AD191" cm="1">
        <f t="array" aca="1" ref="AD191" ca="1">IFERROR(SumCellsByColor($B191:$U191,AD$2), 0)</f>
        <v>0</v>
      </c>
      <c r="AE191" t="e" cm="1">
        <f t="array" aca="1" ref="AE191" ca="1">SumCellsByColor($B191:$U191,AE$2)</f>
        <v>#VALUE!</v>
      </c>
      <c r="AF191">
        <f t="shared" ca="1" si="18"/>
        <v>0</v>
      </c>
      <c r="AG191">
        <f t="shared" ca="1" si="19"/>
        <v>1</v>
      </c>
      <c r="AH191">
        <f t="shared" ca="1" si="20"/>
        <v>0</v>
      </c>
      <c r="AI191">
        <f t="shared" ca="1" si="21"/>
        <v>1</v>
      </c>
      <c r="AJ191">
        <f t="shared" ca="1" si="22"/>
        <v>0</v>
      </c>
      <c r="AK191">
        <f t="shared" si="23"/>
        <v>0</v>
      </c>
    </row>
    <row r="192" spans="1:37">
      <c r="A192" s="2" t="s">
        <v>283</v>
      </c>
      <c r="B192" s="3" t="s">
        <v>636</v>
      </c>
      <c r="C192" s="3">
        <v>155700000</v>
      </c>
      <c r="D192" t="e">
        <v>#N/A</v>
      </c>
      <c r="E192" t="e">
        <v>#N/A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>
        <v>-2.4300000000000002</v>
      </c>
      <c r="W192">
        <v>155700000</v>
      </c>
      <c r="X192">
        <f t="shared" si="16"/>
        <v>155700000</v>
      </c>
      <c r="Y192">
        <f t="shared" si="17"/>
        <v>0</v>
      </c>
      <c r="Z192" cm="1">
        <f t="array" aca="1" ref="Z192" ca="1">SumCellsByColor($B192:$U192,Z$2)</f>
        <v>155700000</v>
      </c>
      <c r="AA192" cm="1">
        <f t="array" aca="1" ref="AA192" ca="1">SumCellsByColor($B192:$U192,AA$2)</f>
        <v>0</v>
      </c>
      <c r="AB192" cm="1">
        <f t="array" aca="1" ref="AB192" ca="1">SumCellsByColor($B192:$U192,AB$2)</f>
        <v>0</v>
      </c>
      <c r="AC192" cm="1">
        <f t="array" aca="1" ref="AC192" ca="1">SumCellsByColor($B192:$U192,AC$2)</f>
        <v>0</v>
      </c>
      <c r="AD192" cm="1">
        <f t="array" aca="1" ref="AD192" ca="1">IFERROR(SumCellsByColor($B192:$U192,AD$2), 0)</f>
        <v>0</v>
      </c>
      <c r="AE192" t="e" cm="1">
        <f t="array" aca="1" ref="AE192" ca="1">SumCellsByColor($B192:$U192,AE$2)</f>
        <v>#VALUE!</v>
      </c>
      <c r="AF192">
        <f t="shared" ca="1" si="18"/>
        <v>0</v>
      </c>
      <c r="AG192">
        <f t="shared" ca="1" si="19"/>
        <v>1</v>
      </c>
      <c r="AH192">
        <f t="shared" ca="1" si="20"/>
        <v>0</v>
      </c>
      <c r="AI192">
        <f t="shared" ca="1" si="21"/>
        <v>1</v>
      </c>
      <c r="AJ192">
        <f t="shared" ca="1" si="22"/>
        <v>0</v>
      </c>
      <c r="AK192">
        <f t="shared" si="23"/>
        <v>0</v>
      </c>
    </row>
    <row r="193" spans="1:37">
      <c r="A193" s="2" t="s">
        <v>284</v>
      </c>
      <c r="B193" s="3" t="s">
        <v>636</v>
      </c>
      <c r="C193" s="3">
        <v>24852000</v>
      </c>
      <c r="D193" t="e">
        <v>#N/A</v>
      </c>
      <c r="E193" t="e">
        <v>#N/A</v>
      </c>
      <c r="F193" t="s">
        <v>77</v>
      </c>
      <c r="G193">
        <v>9882000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>
        <v>10.7</v>
      </c>
      <c r="W193">
        <v>34734000</v>
      </c>
      <c r="X193">
        <f t="shared" si="16"/>
        <v>34734000</v>
      </c>
      <c r="Y193">
        <f t="shared" si="17"/>
        <v>0</v>
      </c>
      <c r="Z193" cm="1">
        <f t="array" aca="1" ref="Z193" ca="1">SumCellsByColor($B193:$U193,Z$2)</f>
        <v>24852000</v>
      </c>
      <c r="AA193" cm="1">
        <f t="array" aca="1" ref="AA193" ca="1">SumCellsByColor($B193:$U193,AA$2)</f>
        <v>0</v>
      </c>
      <c r="AB193" cm="1">
        <f t="array" aca="1" ref="AB193" ca="1">SumCellsByColor($B193:$U193,AB$2)</f>
        <v>0</v>
      </c>
      <c r="AC193" cm="1">
        <f t="array" aca="1" ref="AC193" ca="1">SumCellsByColor($B193:$U193,AC$2)</f>
        <v>0</v>
      </c>
      <c r="AD193" cm="1">
        <f t="array" aca="1" ref="AD193" ca="1">IFERROR(SumCellsByColor($B193:$U193,AD$2), 0)</f>
        <v>0</v>
      </c>
      <c r="AE193" t="e" cm="1">
        <f t="array" aca="1" ref="AE193" ca="1">SumCellsByColor($B193:$U193,AE$2)</f>
        <v>#VALUE!</v>
      </c>
      <c r="AF193">
        <f t="shared" ca="1" si="18"/>
        <v>0</v>
      </c>
      <c r="AG193">
        <f t="shared" ca="1" si="19"/>
        <v>0.71549490412851957</v>
      </c>
      <c r="AH193" t="str">
        <f t="shared" ca="1" si="20"/>
        <v>#N/A</v>
      </c>
      <c r="AI193">
        <f t="shared" ca="1" si="21"/>
        <v>0.71549490412851957</v>
      </c>
      <c r="AJ193">
        <f t="shared" ca="1" si="22"/>
        <v>1</v>
      </c>
      <c r="AK193">
        <f t="shared" si="23"/>
        <v>0</v>
      </c>
    </row>
    <row r="194" spans="1:37">
      <c r="A194" s="2" t="s">
        <v>285</v>
      </c>
      <c r="B194" s="3" t="s">
        <v>636</v>
      </c>
      <c r="C194" s="3">
        <v>517269</v>
      </c>
      <c r="D194" t="e">
        <v>#N/A</v>
      </c>
      <c r="E194" t="e">
        <v>#N/A</v>
      </c>
      <c r="F194" s="6" t="s">
        <v>766</v>
      </c>
      <c r="G194" s="6">
        <v>201259</v>
      </c>
      <c r="H194" t="s">
        <v>41</v>
      </c>
      <c r="I194">
        <v>104293</v>
      </c>
      <c r="J194" t="s">
        <v>47</v>
      </c>
      <c r="K194">
        <v>59151</v>
      </c>
      <c r="L194" t="s">
        <v>7</v>
      </c>
      <c r="M194">
        <v>0</v>
      </c>
      <c r="N194" t="e">
        <v>#N/A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T194" t="e">
        <v>#N/A</v>
      </c>
      <c r="U194" t="e">
        <v>#N/A</v>
      </c>
      <c r="V194">
        <v>28.92</v>
      </c>
      <c r="W194">
        <v>881972</v>
      </c>
      <c r="X194">
        <f t="shared" si="16"/>
        <v>881972</v>
      </c>
      <c r="Y194">
        <f t="shared" si="17"/>
        <v>0</v>
      </c>
      <c r="Z194" cm="1">
        <f t="array" aca="1" ref="Z194" ca="1">SumCellsByColor($B194:$U194,Z$2)</f>
        <v>517269</v>
      </c>
      <c r="AA194" cm="1">
        <f t="array" aca="1" ref="AA194" ca="1">SumCellsByColor($B194:$U194,AA$2)</f>
        <v>0</v>
      </c>
      <c r="AB194" cm="1">
        <f t="array" aca="1" ref="AB194" ca="1">SumCellsByColor($B194:$U194,AB$2)</f>
        <v>0</v>
      </c>
      <c r="AC194" cm="1">
        <f t="array" aca="1" ref="AC194" ca="1">SumCellsByColor($B194:$U194,AC$2)</f>
        <v>201259</v>
      </c>
      <c r="AD194" cm="1">
        <f t="array" aca="1" ref="AD194" ca="1">IFERROR(SumCellsByColor($B194:$U194,AD$2), 0)</f>
        <v>0</v>
      </c>
      <c r="AE194" t="e" cm="1">
        <f t="array" aca="1" ref="AE194" ca="1">SumCellsByColor($B194:$U194,AE$2)</f>
        <v>#VALUE!</v>
      </c>
      <c r="AF194">
        <f t="shared" ca="1" si="18"/>
        <v>0</v>
      </c>
      <c r="AG194">
        <f t="shared" ca="1" si="19"/>
        <v>0.58649140789049992</v>
      </c>
      <c r="AH194">
        <f t="shared" ca="1" si="20"/>
        <v>0.22819205144834531</v>
      </c>
      <c r="AI194">
        <f t="shared" ca="1" si="21"/>
        <v>0.58649140789049992</v>
      </c>
      <c r="AJ194">
        <f t="shared" ca="1" si="22"/>
        <v>0</v>
      </c>
      <c r="AK194">
        <f t="shared" si="23"/>
        <v>0</v>
      </c>
    </row>
    <row r="195" spans="1:37">
      <c r="A195" s="2" t="s">
        <v>287</v>
      </c>
      <c r="B195" s="3" t="s">
        <v>636</v>
      </c>
      <c r="C195" s="3">
        <v>5269500</v>
      </c>
      <c r="D195" t="e">
        <v>#N/A</v>
      </c>
      <c r="E195" t="e">
        <v>#N/A</v>
      </c>
      <c r="F195" t="e">
        <v>#N/A</v>
      </c>
      <c r="G195" t="e">
        <v>#N/A</v>
      </c>
      <c r="H195" t="e">
        <v>#N/A</v>
      </c>
      <c r="I195" t="e">
        <v>#N/A</v>
      </c>
      <c r="J195" t="e">
        <v>#N/A</v>
      </c>
      <c r="K195" t="e">
        <v>#N/A</v>
      </c>
      <c r="L195" t="e">
        <v>#N/A</v>
      </c>
      <c r="M195" t="e">
        <v>#N/A</v>
      </c>
      <c r="N195" t="e">
        <v>#N/A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T195" t="e">
        <v>#N/A</v>
      </c>
      <c r="U195" t="e">
        <v>#N/A</v>
      </c>
      <c r="V195">
        <v>21.79</v>
      </c>
      <c r="W195">
        <v>5269500</v>
      </c>
      <c r="X195">
        <f t="shared" si="16"/>
        <v>5269500</v>
      </c>
      <c r="Y195">
        <f t="shared" si="17"/>
        <v>0</v>
      </c>
      <c r="Z195" cm="1">
        <f t="array" aca="1" ref="Z195" ca="1">SumCellsByColor($B195:$U195,Z$2)</f>
        <v>5269500</v>
      </c>
      <c r="AA195" cm="1">
        <f t="array" aca="1" ref="AA195" ca="1">SumCellsByColor($B195:$U195,AA$2)</f>
        <v>0</v>
      </c>
      <c r="AB195" cm="1">
        <f t="array" aca="1" ref="AB195" ca="1">SumCellsByColor($B195:$U195,AB$2)</f>
        <v>0</v>
      </c>
      <c r="AC195" cm="1">
        <f t="array" aca="1" ref="AC195" ca="1">SumCellsByColor($B195:$U195,AC$2)</f>
        <v>0</v>
      </c>
      <c r="AD195" cm="1">
        <f t="array" aca="1" ref="AD195" ca="1">IFERROR(SumCellsByColor($B195:$U195,AD$2), 0)</f>
        <v>0</v>
      </c>
      <c r="AE195" t="e" cm="1">
        <f t="array" aca="1" ref="AE195" ca="1">SumCellsByColor($B195:$U195,AE$2)</f>
        <v>#VALUE!</v>
      </c>
      <c r="AF195">
        <f t="shared" ca="1" si="18"/>
        <v>0</v>
      </c>
      <c r="AG195">
        <f t="shared" ca="1" si="19"/>
        <v>1</v>
      </c>
      <c r="AH195">
        <f t="shared" ca="1" si="20"/>
        <v>0</v>
      </c>
      <c r="AI195">
        <f t="shared" ca="1" si="21"/>
        <v>1</v>
      </c>
      <c r="AJ195">
        <f t="shared" ca="1" si="22"/>
        <v>0</v>
      </c>
      <c r="AK195">
        <f t="shared" si="23"/>
        <v>0</v>
      </c>
    </row>
    <row r="196" spans="1:37">
      <c r="A196" s="2" t="s">
        <v>288</v>
      </c>
      <c r="B196" s="3" t="s">
        <v>636</v>
      </c>
      <c r="C196" s="3">
        <v>6645000</v>
      </c>
      <c r="D196" t="e">
        <v>#N/A</v>
      </c>
      <c r="E196" t="e">
        <v>#N/A</v>
      </c>
      <c r="F196" t="e">
        <v>#N/A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>
        <v>42.24</v>
      </c>
      <c r="W196">
        <v>6645000</v>
      </c>
      <c r="X196">
        <f t="shared" ref="X196:X259" si="24">SUMIF(B196:U196,"&lt;&gt;#n/a")</f>
        <v>6645000</v>
      </c>
      <c r="Y196">
        <f t="shared" ref="Y196:Y259" si="25">W196-X196</f>
        <v>0</v>
      </c>
      <c r="Z196" cm="1">
        <f t="array" aca="1" ref="Z196" ca="1">SumCellsByColor($B196:$U196,Z$2)</f>
        <v>6645000</v>
      </c>
      <c r="AA196" cm="1">
        <f t="array" aca="1" ref="AA196" ca="1">SumCellsByColor($B196:$U196,AA$2)</f>
        <v>0</v>
      </c>
      <c r="AB196" cm="1">
        <f t="array" aca="1" ref="AB196" ca="1">SumCellsByColor($B196:$U196,AB$2)</f>
        <v>0</v>
      </c>
      <c r="AC196" cm="1">
        <f t="array" aca="1" ref="AC196" ca="1">SumCellsByColor($B196:$U196,AC$2)</f>
        <v>0</v>
      </c>
      <c r="AD196" cm="1">
        <f t="array" aca="1" ref="AD196" ca="1">IFERROR(SumCellsByColor($B196:$U196,AD$2), 0)</f>
        <v>0</v>
      </c>
      <c r="AE196" t="e" cm="1">
        <f t="array" aca="1" ref="AE196" ca="1">SumCellsByColor($B196:$U196,AE$2)</f>
        <v>#VALUE!</v>
      </c>
      <c r="AF196">
        <f t="shared" ref="AF196:AF259" ca="1" si="26">(AB196+AD196)/X196</f>
        <v>0</v>
      </c>
      <c r="AG196">
        <f t="shared" ref="AG196:AG259" ca="1" si="27">Z196/X196</f>
        <v>1</v>
      </c>
      <c r="AH196">
        <f t="shared" ref="AH196:AH259" ca="1" si="28">IF(SUM(AB196:AD196)&gt;0,SUM(AB196:AD196)/X196, IF(AI196=1,0,"#N/A"))</f>
        <v>0</v>
      </c>
      <c r="AI196">
        <f t="shared" ref="AI196:AI259" ca="1" si="29">IF(SUM(Z196:AA196)&gt;0,SUM(Z196:AA196)/X196,"")</f>
        <v>1</v>
      </c>
      <c r="AJ196">
        <f t="shared" ref="AJ196:AJ259" ca="1" si="30">IF(AH196="#N/A",1,0)</f>
        <v>0</v>
      </c>
      <c r="AK196">
        <f t="shared" ref="AK196:AK259" si="31">IF(X196=0,1,0)</f>
        <v>0</v>
      </c>
    </row>
    <row r="197" spans="1:37">
      <c r="A197" s="2" t="s">
        <v>289</v>
      </c>
      <c r="B197" s="3" t="s">
        <v>636</v>
      </c>
      <c r="C197" s="3">
        <v>1820477</v>
      </c>
      <c r="D197" t="e">
        <v>#N/A</v>
      </c>
      <c r="E197" t="e">
        <v>#N/A</v>
      </c>
      <c r="F197" t="e">
        <v>#N/A</v>
      </c>
      <c r="G19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t="e">
        <v>#N/A</v>
      </c>
      <c r="M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>
        <v>48.54</v>
      </c>
      <c r="W197">
        <v>1820477</v>
      </c>
      <c r="X197">
        <f t="shared" si="24"/>
        <v>1820477</v>
      </c>
      <c r="Y197">
        <f t="shared" si="25"/>
        <v>0</v>
      </c>
      <c r="Z197" cm="1">
        <f t="array" aca="1" ref="Z197" ca="1">SumCellsByColor($B197:$U197,Z$2)</f>
        <v>1820477</v>
      </c>
      <c r="AA197" cm="1">
        <f t="array" aca="1" ref="AA197" ca="1">SumCellsByColor($B197:$U197,AA$2)</f>
        <v>0</v>
      </c>
      <c r="AB197" cm="1">
        <f t="array" aca="1" ref="AB197" ca="1">SumCellsByColor($B197:$U197,AB$2)</f>
        <v>0</v>
      </c>
      <c r="AC197" cm="1">
        <f t="array" aca="1" ref="AC197" ca="1">SumCellsByColor($B197:$U197,AC$2)</f>
        <v>0</v>
      </c>
      <c r="AD197" cm="1">
        <f t="array" aca="1" ref="AD197" ca="1">IFERROR(SumCellsByColor($B197:$U197,AD$2), 0)</f>
        <v>0</v>
      </c>
      <c r="AE197" t="e" cm="1">
        <f t="array" aca="1" ref="AE197" ca="1">SumCellsByColor($B197:$U197,AE$2)</f>
        <v>#VALUE!</v>
      </c>
      <c r="AF197">
        <f t="shared" ca="1" si="26"/>
        <v>0</v>
      </c>
      <c r="AG197">
        <f t="shared" ca="1" si="27"/>
        <v>1</v>
      </c>
      <c r="AH197">
        <f t="shared" ca="1" si="28"/>
        <v>0</v>
      </c>
      <c r="AI197">
        <f t="shared" ca="1" si="29"/>
        <v>1</v>
      </c>
      <c r="AJ197">
        <f t="shared" ca="1" si="30"/>
        <v>0</v>
      </c>
      <c r="AK197">
        <f t="shared" si="31"/>
        <v>0</v>
      </c>
    </row>
    <row r="198" spans="1:37">
      <c r="A198" s="2" t="s">
        <v>290</v>
      </c>
      <c r="B198" s="3" t="s">
        <v>636</v>
      </c>
      <c r="C198" s="3">
        <v>3885000</v>
      </c>
      <c r="D198" t="e">
        <v>#N/A</v>
      </c>
      <c r="E198" t="e">
        <v>#N/A</v>
      </c>
      <c r="F198" t="s">
        <v>77</v>
      </c>
      <c r="G198">
        <v>248000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>
        <v>24.07</v>
      </c>
      <c r="W198">
        <v>4133000</v>
      </c>
      <c r="X198">
        <f t="shared" si="24"/>
        <v>4133000</v>
      </c>
      <c r="Y198">
        <f t="shared" si="25"/>
        <v>0</v>
      </c>
      <c r="Z198" cm="1">
        <f t="array" aca="1" ref="Z198" ca="1">SumCellsByColor($B198:$U198,Z$2)</f>
        <v>3885000</v>
      </c>
      <c r="AA198" cm="1">
        <f t="array" aca="1" ref="AA198" ca="1">SumCellsByColor($B198:$U198,AA$2)</f>
        <v>0</v>
      </c>
      <c r="AB198" cm="1">
        <f t="array" aca="1" ref="AB198" ca="1">SumCellsByColor($B198:$U198,AB$2)</f>
        <v>0</v>
      </c>
      <c r="AC198" cm="1">
        <f t="array" aca="1" ref="AC198" ca="1">SumCellsByColor($B198:$U198,AC$2)</f>
        <v>0</v>
      </c>
      <c r="AD198" cm="1">
        <f t="array" aca="1" ref="AD198" ca="1">IFERROR(SumCellsByColor($B198:$U198,AD$2), 0)</f>
        <v>0</v>
      </c>
      <c r="AE198" t="e" cm="1">
        <f t="array" aca="1" ref="AE198" ca="1">SumCellsByColor($B198:$U198,AE$2)</f>
        <v>#VALUE!</v>
      </c>
      <c r="AF198">
        <f t="shared" ca="1" si="26"/>
        <v>0</v>
      </c>
      <c r="AG198">
        <f t="shared" ca="1" si="27"/>
        <v>0.93999516090007262</v>
      </c>
      <c r="AH198" t="str">
        <f t="shared" ca="1" si="28"/>
        <v>#N/A</v>
      </c>
      <c r="AI198">
        <f t="shared" ca="1" si="29"/>
        <v>0.93999516090007262</v>
      </c>
      <c r="AJ198">
        <f t="shared" ca="1" si="30"/>
        <v>1</v>
      </c>
      <c r="AK198">
        <f t="shared" si="31"/>
        <v>0</v>
      </c>
    </row>
    <row r="199" spans="1:37">
      <c r="A199" s="2" t="s">
        <v>291</v>
      </c>
      <c r="B199" s="3" t="s">
        <v>636</v>
      </c>
      <c r="C199" s="3">
        <v>13790000</v>
      </c>
      <c r="D199" t="e">
        <v>#N/A</v>
      </c>
      <c r="E199" t="e">
        <v>#N/A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>
        <v>21.75</v>
      </c>
      <c r="W199">
        <v>13790000</v>
      </c>
      <c r="X199">
        <f t="shared" si="24"/>
        <v>13790000</v>
      </c>
      <c r="Y199">
        <f t="shared" si="25"/>
        <v>0</v>
      </c>
      <c r="Z199" cm="1">
        <f t="array" aca="1" ref="Z199" ca="1">SumCellsByColor($B199:$U199,Z$2)</f>
        <v>13790000</v>
      </c>
      <c r="AA199" cm="1">
        <f t="array" aca="1" ref="AA199" ca="1">SumCellsByColor($B199:$U199,AA$2)</f>
        <v>0</v>
      </c>
      <c r="AB199" cm="1">
        <f t="array" aca="1" ref="AB199" ca="1">SumCellsByColor($B199:$U199,AB$2)</f>
        <v>0</v>
      </c>
      <c r="AC199" cm="1">
        <f t="array" aca="1" ref="AC199" ca="1">SumCellsByColor($B199:$U199,AC$2)</f>
        <v>0</v>
      </c>
      <c r="AD199" cm="1">
        <f t="array" aca="1" ref="AD199" ca="1">IFERROR(SumCellsByColor($B199:$U199,AD$2), 0)</f>
        <v>0</v>
      </c>
      <c r="AE199" t="e" cm="1">
        <f t="array" aca="1" ref="AE199" ca="1">SumCellsByColor($B199:$U199,AE$2)</f>
        <v>#VALUE!</v>
      </c>
      <c r="AF199">
        <f t="shared" ca="1" si="26"/>
        <v>0</v>
      </c>
      <c r="AG199">
        <f t="shared" ca="1" si="27"/>
        <v>1</v>
      </c>
      <c r="AH199">
        <f t="shared" ca="1" si="28"/>
        <v>0</v>
      </c>
      <c r="AI199">
        <f t="shared" ca="1" si="29"/>
        <v>1</v>
      </c>
      <c r="AJ199">
        <f t="shared" ca="1" si="30"/>
        <v>0</v>
      </c>
      <c r="AK199">
        <f t="shared" si="31"/>
        <v>0</v>
      </c>
    </row>
    <row r="200" spans="1:37">
      <c r="A200" s="2" t="s">
        <v>292</v>
      </c>
      <c r="B200" s="3" t="s">
        <v>636</v>
      </c>
      <c r="C200" s="3">
        <v>7640800</v>
      </c>
      <c r="D200" t="e">
        <v>#N/A</v>
      </c>
      <c r="E200" t="e">
        <v>#N/A</v>
      </c>
      <c r="F200" t="s">
        <v>41</v>
      </c>
      <c r="G200">
        <v>3325400</v>
      </c>
      <c r="H200" s="5" t="s">
        <v>23</v>
      </c>
      <c r="I200" s="5">
        <v>3030100</v>
      </c>
      <c r="J200" t="s">
        <v>844</v>
      </c>
      <c r="K200">
        <v>2743900</v>
      </c>
      <c r="L200" t="s">
        <v>36</v>
      </c>
      <c r="M200">
        <v>2422000</v>
      </c>
      <c r="N200" t="s">
        <v>845</v>
      </c>
      <c r="O200">
        <v>1687100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>
        <v>3.47</v>
      </c>
      <c r="W200">
        <v>20849349</v>
      </c>
      <c r="X200">
        <f t="shared" si="24"/>
        <v>20849300</v>
      </c>
      <c r="Y200">
        <f t="shared" si="25"/>
        <v>49</v>
      </c>
      <c r="Z200" cm="1">
        <f t="array" aca="1" ref="Z200" ca="1">SumCellsByColor($B200:$U200,Z$2)</f>
        <v>7640800</v>
      </c>
      <c r="AA200" cm="1">
        <f t="array" aca="1" ref="AA200" ca="1">SumCellsByColor($B200:$U200,AA$2)</f>
        <v>0</v>
      </c>
      <c r="AB200" cm="1">
        <f t="array" aca="1" ref="AB200" ca="1">SumCellsByColor($B200:$U200,AB$2)</f>
        <v>3030100</v>
      </c>
      <c r="AC200" cm="1">
        <f t="array" aca="1" ref="AC200" ca="1">SumCellsByColor($B200:$U200,AC$2)</f>
        <v>0</v>
      </c>
      <c r="AD200" cm="1">
        <f t="array" aca="1" ref="AD200" ca="1">IFERROR(SumCellsByColor($B200:$U200,AD$2), 0)</f>
        <v>0</v>
      </c>
      <c r="AE200" t="e" cm="1">
        <f t="array" aca="1" ref="AE200" ca="1">SumCellsByColor($B200:$U200,AE$2)</f>
        <v>#VALUE!</v>
      </c>
      <c r="AF200">
        <f t="shared" ca="1" si="26"/>
        <v>0.14533341646961767</v>
      </c>
      <c r="AG200">
        <f t="shared" ca="1" si="27"/>
        <v>0.36647753161976659</v>
      </c>
      <c r="AH200">
        <f t="shared" ca="1" si="28"/>
        <v>0.14533341646961767</v>
      </c>
      <c r="AI200">
        <f t="shared" ca="1" si="29"/>
        <v>0.36647753161976659</v>
      </c>
      <c r="AJ200">
        <f t="shared" ca="1" si="30"/>
        <v>0</v>
      </c>
      <c r="AK200">
        <f t="shared" si="31"/>
        <v>0</v>
      </c>
    </row>
    <row r="201" spans="1:37">
      <c r="A201" s="2" t="s">
        <v>295</v>
      </c>
      <c r="B201" s="3" t="s">
        <v>636</v>
      </c>
      <c r="C201" s="3">
        <v>1331818</v>
      </c>
      <c r="D201" t="e">
        <v>#N/A</v>
      </c>
      <c r="E201" t="e">
        <v>#N/A</v>
      </c>
      <c r="F201" s="6" t="s">
        <v>846</v>
      </c>
      <c r="G201" s="6">
        <v>1844291</v>
      </c>
      <c r="H201" t="s">
        <v>65</v>
      </c>
      <c r="I201">
        <v>432466</v>
      </c>
      <c r="J201" t="s">
        <v>586</v>
      </c>
      <c r="K201">
        <v>423461</v>
      </c>
      <c r="L201" t="e">
        <v>#N/A</v>
      </c>
      <c r="M201" t="e">
        <v>#N/A</v>
      </c>
      <c r="N201" t="e">
        <v>#N/A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T201" t="e">
        <v>#N/A</v>
      </c>
      <c r="U201" t="e">
        <v>#N/A</v>
      </c>
      <c r="V201">
        <v>13.18</v>
      </c>
      <c r="W201">
        <v>4032036</v>
      </c>
      <c r="X201">
        <f t="shared" si="24"/>
        <v>4032036</v>
      </c>
      <c r="Y201">
        <f t="shared" si="25"/>
        <v>0</v>
      </c>
      <c r="Z201" cm="1">
        <f t="array" aca="1" ref="Z201" ca="1">SumCellsByColor($B201:$U201,Z$2)</f>
        <v>1331818</v>
      </c>
      <c r="AA201" cm="1">
        <f t="array" aca="1" ref="AA201" ca="1">SumCellsByColor($B201:$U201,AA$2)</f>
        <v>0</v>
      </c>
      <c r="AB201" cm="1">
        <f t="array" aca="1" ref="AB201" ca="1">SumCellsByColor($B201:$U201,AB$2)</f>
        <v>0</v>
      </c>
      <c r="AC201" cm="1">
        <f t="array" aca="1" ref="AC201" ca="1">SumCellsByColor($B201:$U201,AC$2)</f>
        <v>1844291</v>
      </c>
      <c r="AD201" cm="1">
        <f t="array" aca="1" ref="AD201" ca="1">IFERROR(SumCellsByColor($B201:$U201,AD$2), 0)</f>
        <v>0</v>
      </c>
      <c r="AE201" t="e" cm="1">
        <f t="array" aca="1" ref="AE201" ca="1">SumCellsByColor($B201:$U201,AE$2)</f>
        <v>#VALUE!</v>
      </c>
      <c r="AF201">
        <f t="shared" ca="1" si="26"/>
        <v>0</v>
      </c>
      <c r="AG201">
        <f t="shared" ca="1" si="27"/>
        <v>0.33030905478026484</v>
      </c>
      <c r="AH201">
        <f t="shared" ca="1" si="28"/>
        <v>0.45740935844818847</v>
      </c>
      <c r="AI201">
        <f t="shared" ca="1" si="29"/>
        <v>0.33030905478026484</v>
      </c>
      <c r="AJ201">
        <f t="shared" ca="1" si="30"/>
        <v>0</v>
      </c>
      <c r="AK201">
        <f t="shared" si="31"/>
        <v>0</v>
      </c>
    </row>
    <row r="202" spans="1:37">
      <c r="A202" s="2" t="s">
        <v>297</v>
      </c>
      <c r="B202" s="3" t="s">
        <v>636</v>
      </c>
      <c r="C202" s="3">
        <v>63318000</v>
      </c>
      <c r="D202" t="s">
        <v>18</v>
      </c>
      <c r="E202">
        <v>5117000</v>
      </c>
      <c r="F202" t="s">
        <v>847</v>
      </c>
      <c r="G202">
        <v>17974000</v>
      </c>
      <c r="H202" t="s">
        <v>36</v>
      </c>
      <c r="I202">
        <v>9351000</v>
      </c>
      <c r="J202" s="10" t="s">
        <v>33</v>
      </c>
      <c r="K202" s="10">
        <v>9172000</v>
      </c>
      <c r="L202" s="10" t="s">
        <v>848</v>
      </c>
      <c r="M202" s="10">
        <v>8238000</v>
      </c>
      <c r="N202" s="10" t="s">
        <v>34</v>
      </c>
      <c r="O202" s="10">
        <v>7139000</v>
      </c>
      <c r="P202" s="10" t="s">
        <v>56</v>
      </c>
      <c r="Q202" s="10">
        <v>3656000</v>
      </c>
      <c r="R202" s="10" t="s">
        <v>242</v>
      </c>
      <c r="S202" s="10">
        <v>2754000</v>
      </c>
      <c r="T202" s="10" t="s">
        <v>305</v>
      </c>
      <c r="U202" s="10">
        <v>2235000</v>
      </c>
      <c r="V202">
        <v>10.59</v>
      </c>
      <c r="W202">
        <v>128954000</v>
      </c>
      <c r="X202">
        <f t="shared" si="24"/>
        <v>128954000</v>
      </c>
      <c r="Y202">
        <f t="shared" si="25"/>
        <v>0</v>
      </c>
      <c r="Z202" cm="1">
        <f t="array" aca="1" ref="Z202" ca="1">SumCellsByColor($B202:$U202,Z$2)</f>
        <v>63318000</v>
      </c>
      <c r="AA202" cm="1">
        <f t="array" aca="1" ref="AA202" ca="1">SumCellsByColor($B202:$U202,AA$2)</f>
        <v>0</v>
      </c>
      <c r="AB202" cm="1">
        <f t="array" aca="1" ref="AB202" ca="1">SumCellsByColor($B202:$U202,AB$2)</f>
        <v>0</v>
      </c>
      <c r="AC202" cm="1">
        <f t="array" aca="1" ref="AC202" ca="1">SumCellsByColor($B202:$U202,AC$2)</f>
        <v>0</v>
      </c>
      <c r="AD202" cm="1">
        <f t="array" aca="1" ref="AD202" ca="1">IFERROR(SumCellsByColor($B202:$U202,AD$2), 0)</f>
        <v>33194000</v>
      </c>
      <c r="AE202" cm="1">
        <f t="array" aca="1" ref="AE202" ca="1">SumCellsByColor($B202:$U202,AE$2)</f>
        <v>32442000</v>
      </c>
      <c r="AF202">
        <f t="shared" ca="1" si="26"/>
        <v>0.25740961893388342</v>
      </c>
      <c r="AG202">
        <f t="shared" ca="1" si="27"/>
        <v>0.4910122989593188</v>
      </c>
      <c r="AH202">
        <f t="shared" ca="1" si="28"/>
        <v>0.25740961893388342</v>
      </c>
      <c r="AI202">
        <f t="shared" ca="1" si="29"/>
        <v>0.4910122989593188</v>
      </c>
      <c r="AJ202">
        <f t="shared" ca="1" si="30"/>
        <v>0</v>
      </c>
      <c r="AK202">
        <f t="shared" si="31"/>
        <v>0</v>
      </c>
    </row>
    <row r="203" spans="1:37">
      <c r="A203" s="2" t="s">
        <v>298</v>
      </c>
      <c r="B203" s="3" t="s">
        <v>636</v>
      </c>
      <c r="C203" s="3">
        <v>3831553</v>
      </c>
      <c r="D203" t="e">
        <v>#N/A</v>
      </c>
      <c r="E203" t="e">
        <v>#N/A</v>
      </c>
      <c r="F203" s="10" t="s">
        <v>33</v>
      </c>
      <c r="G203" s="10">
        <v>49109</v>
      </c>
      <c r="H203" s="10" t="s">
        <v>299</v>
      </c>
      <c r="I203" s="10">
        <v>22862</v>
      </c>
      <c r="J203" t="e">
        <v>#N/A</v>
      </c>
      <c r="K203" t="e">
        <v>#N/A</v>
      </c>
      <c r="L203" t="e">
        <v>#N/A</v>
      </c>
      <c r="M203" t="e">
        <v>#N/A</v>
      </c>
      <c r="N203" t="e">
        <v>#N/A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T203" t="e">
        <v>#N/A</v>
      </c>
      <c r="U203" t="e">
        <v>#N/A</v>
      </c>
      <c r="V203">
        <v>20.51</v>
      </c>
      <c r="W203">
        <v>3903524</v>
      </c>
      <c r="X203">
        <f t="shared" si="24"/>
        <v>3903524</v>
      </c>
      <c r="Y203">
        <f t="shared" si="25"/>
        <v>0</v>
      </c>
      <c r="Z203" cm="1">
        <f t="array" aca="1" ref="Z203" ca="1">SumCellsByColor($B203:$U203,Z$2)</f>
        <v>3831553</v>
      </c>
      <c r="AA203" cm="1">
        <f t="array" aca="1" ref="AA203" ca="1">SumCellsByColor($B203:$U203,AA$2)</f>
        <v>0</v>
      </c>
      <c r="AB203" cm="1">
        <f t="array" aca="1" ref="AB203" ca="1">SumCellsByColor($B203:$U203,AB$2)</f>
        <v>0</v>
      </c>
      <c r="AC203" cm="1">
        <f t="array" aca="1" ref="AC203" ca="1">SumCellsByColor($B203:$U203,AC$2)</f>
        <v>0</v>
      </c>
      <c r="AD203" cm="1">
        <f t="array" aca="1" ref="AD203" ca="1">IFERROR(SumCellsByColor($B203:$U203,AD$2), 0)</f>
        <v>71971</v>
      </c>
      <c r="AE203" t="e" cm="1">
        <f t="array" aca="1" ref="AE203" ca="1">SumCellsByColor($B203:$U203,AE$2)</f>
        <v>#VALUE!</v>
      </c>
      <c r="AF203">
        <f t="shared" ca="1" si="26"/>
        <v>1.8437442679998892E-2</v>
      </c>
      <c r="AG203">
        <f t="shared" ca="1" si="27"/>
        <v>0.98156255732000108</v>
      </c>
      <c r="AH203">
        <f t="shared" ca="1" si="28"/>
        <v>1.8437442679998892E-2</v>
      </c>
      <c r="AI203">
        <f t="shared" ca="1" si="29"/>
        <v>0.98156255732000108</v>
      </c>
      <c r="AJ203">
        <f t="shared" ca="1" si="30"/>
        <v>0</v>
      </c>
      <c r="AK203">
        <f t="shared" si="31"/>
        <v>0</v>
      </c>
    </row>
    <row r="204" spans="1:37">
      <c r="A204" s="2" t="s">
        <v>300</v>
      </c>
      <c r="B204" s="3" t="s">
        <v>636</v>
      </c>
      <c r="C204" s="3">
        <v>3919953</v>
      </c>
      <c r="D204" t="e">
        <v>#N/A</v>
      </c>
      <c r="E204" t="e">
        <v>#N/A</v>
      </c>
      <c r="F204" t="s">
        <v>849</v>
      </c>
      <c r="G204">
        <v>753701</v>
      </c>
      <c r="H204" t="s">
        <v>58</v>
      </c>
      <c r="I204">
        <v>596726</v>
      </c>
      <c r="J204" t="s">
        <v>36</v>
      </c>
      <c r="K204">
        <v>302972</v>
      </c>
      <c r="L204" s="5" t="s">
        <v>23</v>
      </c>
      <c r="M204" s="5">
        <v>279647</v>
      </c>
      <c r="N204" t="e">
        <v>#N/A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>
        <v>29.49</v>
      </c>
      <c r="W204">
        <v>5914140</v>
      </c>
      <c r="X204">
        <f t="shared" si="24"/>
        <v>5852999</v>
      </c>
      <c r="Y204">
        <f t="shared" si="25"/>
        <v>61141</v>
      </c>
      <c r="Z204" cm="1">
        <f t="array" aca="1" ref="Z204" ca="1">SumCellsByColor($B204:$U204,Z$2)</f>
        <v>3919953</v>
      </c>
      <c r="AA204" cm="1">
        <f t="array" aca="1" ref="AA204" ca="1">SumCellsByColor($B204:$U204,AA$2)</f>
        <v>0</v>
      </c>
      <c r="AB204" cm="1">
        <f t="array" aca="1" ref="AB204" ca="1">SumCellsByColor($B204:$U204,AB$2)</f>
        <v>279647</v>
      </c>
      <c r="AC204" cm="1">
        <f t="array" aca="1" ref="AC204" ca="1">SumCellsByColor($B204:$U204,AC$2)</f>
        <v>0</v>
      </c>
      <c r="AD204" cm="1">
        <f t="array" aca="1" ref="AD204" ca="1">IFERROR(SumCellsByColor($B204:$U204,AD$2), 0)</f>
        <v>0</v>
      </c>
      <c r="AE204" t="e" cm="1">
        <f t="array" aca="1" ref="AE204" ca="1">SumCellsByColor($B204:$U204,AE$2)</f>
        <v>#VALUE!</v>
      </c>
      <c r="AF204">
        <f t="shared" ca="1" si="26"/>
        <v>4.7778412400207144E-2</v>
      </c>
      <c r="AG204">
        <f t="shared" ca="1" si="27"/>
        <v>0.66973409699882058</v>
      </c>
      <c r="AH204">
        <f t="shared" ca="1" si="28"/>
        <v>4.7778412400207144E-2</v>
      </c>
      <c r="AI204">
        <f t="shared" ca="1" si="29"/>
        <v>0.66973409699882058</v>
      </c>
      <c r="AJ204">
        <f t="shared" ca="1" si="30"/>
        <v>0</v>
      </c>
      <c r="AK204">
        <f t="shared" si="31"/>
        <v>0</v>
      </c>
    </row>
    <row r="205" spans="1:37">
      <c r="A205" s="2" t="s">
        <v>303</v>
      </c>
      <c r="B205" s="3" t="s">
        <v>636</v>
      </c>
      <c r="C205" s="3">
        <v>5295000</v>
      </c>
      <c r="D205" t="s">
        <v>776</v>
      </c>
      <c r="E205">
        <v>0</v>
      </c>
      <c r="F205" t="s">
        <v>47</v>
      </c>
      <c r="G205">
        <v>3428000</v>
      </c>
      <c r="H205" t="s">
        <v>15</v>
      </c>
      <c r="I205">
        <v>2266000</v>
      </c>
      <c r="J205" s="10" t="s">
        <v>305</v>
      </c>
      <c r="K205" s="10">
        <v>1483000</v>
      </c>
      <c r="L205" s="10" t="s">
        <v>304</v>
      </c>
      <c r="M205" s="10">
        <v>1063000</v>
      </c>
      <c r="N205" t="s">
        <v>146</v>
      </c>
      <c r="O205">
        <v>795000</v>
      </c>
      <c r="P205" t="s">
        <v>711</v>
      </c>
      <c r="Q205">
        <v>759000</v>
      </c>
      <c r="R205" t="s">
        <v>104</v>
      </c>
      <c r="S205">
        <v>745000</v>
      </c>
      <c r="T205" t="s">
        <v>26</v>
      </c>
      <c r="U205">
        <v>690000</v>
      </c>
      <c r="V205">
        <v>38.64</v>
      </c>
      <c r="W205">
        <v>18395000</v>
      </c>
      <c r="X205">
        <f t="shared" si="24"/>
        <v>16524000</v>
      </c>
      <c r="Y205">
        <f t="shared" si="25"/>
        <v>1871000</v>
      </c>
      <c r="Z205" cm="1">
        <f t="array" aca="1" ref="Z205" ca="1">SumCellsByColor($B205:$U205,Z$2)</f>
        <v>5295000</v>
      </c>
      <c r="AA205" cm="1">
        <f t="array" aca="1" ref="AA205" ca="1">SumCellsByColor($B205:$U205,AA$2)</f>
        <v>0</v>
      </c>
      <c r="AB205" cm="1">
        <f t="array" aca="1" ref="AB205" ca="1">SumCellsByColor($B205:$U205,AB$2)</f>
        <v>0</v>
      </c>
      <c r="AC205" cm="1">
        <f t="array" aca="1" ref="AC205" ca="1">SumCellsByColor($B205:$U205,AC$2)</f>
        <v>0</v>
      </c>
      <c r="AD205" cm="1">
        <f t="array" aca="1" ref="AD205" ca="1">IFERROR(SumCellsByColor($B205:$U205,AD$2), 0)</f>
        <v>2546000</v>
      </c>
      <c r="AE205" cm="1">
        <f t="array" aca="1" ref="AE205" ca="1">SumCellsByColor($B205:$U205,AE$2)</f>
        <v>8683000</v>
      </c>
      <c r="AF205">
        <f t="shared" ca="1" si="26"/>
        <v>0.15407891551682401</v>
      </c>
      <c r="AG205">
        <f t="shared" ca="1" si="27"/>
        <v>0.32044299201161947</v>
      </c>
      <c r="AH205">
        <f t="shared" ca="1" si="28"/>
        <v>0.15407891551682401</v>
      </c>
      <c r="AI205">
        <f t="shared" ca="1" si="29"/>
        <v>0.32044299201161947</v>
      </c>
      <c r="AJ205">
        <f t="shared" ca="1" si="30"/>
        <v>0</v>
      </c>
      <c r="AK205">
        <f t="shared" si="31"/>
        <v>0</v>
      </c>
    </row>
    <row r="206" spans="1:37">
      <c r="A206" s="2" t="s">
        <v>306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>
        <f t="shared" si="24"/>
        <v>0</v>
      </c>
      <c r="Y206" t="e">
        <f t="shared" si="25"/>
        <v>#N/A</v>
      </c>
      <c r="Z206" cm="1">
        <f t="array" aca="1" ref="Z206" ca="1">SumCellsByColor($B206:$U206,Z$2)</f>
        <v>0</v>
      </c>
      <c r="AA206" cm="1">
        <f t="array" aca="1" ref="AA206" ca="1">SumCellsByColor($B206:$U206,AA$2)</f>
        <v>0</v>
      </c>
      <c r="AB206" cm="1">
        <f t="array" aca="1" ref="AB206" ca="1">SumCellsByColor($B206:$U206,AB$2)</f>
        <v>0</v>
      </c>
      <c r="AC206" cm="1">
        <f t="array" aca="1" ref="AC206" ca="1">SumCellsByColor($B206:$U206,AC$2)</f>
        <v>0</v>
      </c>
      <c r="AD206" cm="1">
        <f t="array" aca="1" ref="AD206" ca="1">IFERROR(SumCellsByColor($B206:$U206,AD$2), 0)</f>
        <v>0</v>
      </c>
      <c r="AE206" t="e" cm="1">
        <f t="array" aca="1" ref="AE206" ca="1">SumCellsByColor($B206:$U206,AE$2)</f>
        <v>#VALUE!</v>
      </c>
      <c r="AF206" t="e">
        <f t="shared" ca="1" si="26"/>
        <v>#DIV/0!</v>
      </c>
      <c r="AG206" t="e">
        <f t="shared" ca="1" si="27"/>
        <v>#DIV/0!</v>
      </c>
      <c r="AH206" t="str">
        <f t="shared" ca="1" si="28"/>
        <v>#N/A</v>
      </c>
      <c r="AI206" t="str">
        <f t="shared" ca="1" si="29"/>
        <v/>
      </c>
      <c r="AJ206">
        <f t="shared" ca="1" si="30"/>
        <v>1</v>
      </c>
      <c r="AK206">
        <f t="shared" si="31"/>
        <v>1</v>
      </c>
    </row>
    <row r="207" spans="1:37">
      <c r="A207" s="2" t="s">
        <v>307</v>
      </c>
      <c r="B207" s="3" t="s">
        <v>636</v>
      </c>
      <c r="C207" s="3">
        <v>11740000</v>
      </c>
      <c r="D207" t="e">
        <v>#N/A</v>
      </c>
      <c r="E207" t="e">
        <v>#N/A</v>
      </c>
      <c r="F207" t="s">
        <v>41</v>
      </c>
      <c r="G207">
        <v>1049000</v>
      </c>
      <c r="H207" t="s">
        <v>36</v>
      </c>
      <c r="I207">
        <v>958000</v>
      </c>
      <c r="J207" s="5" t="s">
        <v>23</v>
      </c>
      <c r="K207" s="5">
        <v>786000</v>
      </c>
      <c r="L207" t="s">
        <v>63</v>
      </c>
      <c r="M207">
        <v>131000</v>
      </c>
      <c r="N207" t="s">
        <v>7</v>
      </c>
      <c r="O207">
        <v>0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>
        <v>13.58</v>
      </c>
      <c r="W207">
        <v>14664000</v>
      </c>
      <c r="X207">
        <f t="shared" si="24"/>
        <v>14664000</v>
      </c>
      <c r="Y207">
        <f t="shared" si="25"/>
        <v>0</v>
      </c>
      <c r="Z207" cm="1">
        <f t="array" aca="1" ref="Z207" ca="1">SumCellsByColor($B207:$U207,Z$2)</f>
        <v>11740000</v>
      </c>
      <c r="AA207" cm="1">
        <f t="array" aca="1" ref="AA207" ca="1">SumCellsByColor($B207:$U207,AA$2)</f>
        <v>0</v>
      </c>
      <c r="AB207" cm="1">
        <f t="array" aca="1" ref="AB207" ca="1">SumCellsByColor($B207:$U207,AB$2)</f>
        <v>786000</v>
      </c>
      <c r="AC207" cm="1">
        <f t="array" aca="1" ref="AC207" ca="1">SumCellsByColor($B207:$U207,AC$2)</f>
        <v>0</v>
      </c>
      <c r="AD207" cm="1">
        <f t="array" aca="1" ref="AD207" ca="1">IFERROR(SumCellsByColor($B207:$U207,AD$2), 0)</f>
        <v>0</v>
      </c>
      <c r="AE207" t="e" cm="1">
        <f t="array" aca="1" ref="AE207" ca="1">SumCellsByColor($B207:$U207,AE$2)</f>
        <v>#VALUE!</v>
      </c>
      <c r="AF207">
        <f t="shared" ca="1" si="26"/>
        <v>5.3600654664484451E-2</v>
      </c>
      <c r="AG207">
        <f t="shared" ca="1" si="27"/>
        <v>0.80060010911074742</v>
      </c>
      <c r="AH207">
        <f t="shared" ca="1" si="28"/>
        <v>5.3600654664484451E-2</v>
      </c>
      <c r="AI207">
        <f t="shared" ca="1" si="29"/>
        <v>0.80060010911074742</v>
      </c>
      <c r="AJ207">
        <f t="shared" ca="1" si="30"/>
        <v>0</v>
      </c>
      <c r="AK207">
        <f t="shared" si="31"/>
        <v>0</v>
      </c>
    </row>
    <row r="208" spans="1:37">
      <c r="A208" s="2" t="s">
        <v>308</v>
      </c>
      <c r="B208" s="3" t="s">
        <v>636</v>
      </c>
      <c r="C208" s="3">
        <v>26488000</v>
      </c>
      <c r="D208" t="e">
        <v>#N/A</v>
      </c>
      <c r="E208" t="e">
        <v>#N/A</v>
      </c>
      <c r="F208" t="s">
        <v>41</v>
      </c>
      <c r="G208">
        <v>1115000</v>
      </c>
      <c r="H208" t="s">
        <v>36</v>
      </c>
      <c r="I208">
        <v>854000</v>
      </c>
      <c r="J208" s="10" t="s">
        <v>33</v>
      </c>
      <c r="K208" s="10">
        <v>802000</v>
      </c>
      <c r="L208" s="10" t="s">
        <v>304</v>
      </c>
      <c r="M208" s="10">
        <v>648000</v>
      </c>
      <c r="N208" t="s">
        <v>293</v>
      </c>
      <c r="O208">
        <v>569000</v>
      </c>
      <c r="P208" s="10" t="s">
        <v>305</v>
      </c>
      <c r="Q208" s="10">
        <v>450000</v>
      </c>
      <c r="R208" t="s">
        <v>166</v>
      </c>
      <c r="S208">
        <v>330000</v>
      </c>
      <c r="T208" t="s">
        <v>850</v>
      </c>
      <c r="U208">
        <v>281000</v>
      </c>
      <c r="V208">
        <v>10.42</v>
      </c>
      <c r="W208">
        <v>32466000</v>
      </c>
      <c r="X208">
        <f t="shared" si="24"/>
        <v>31537000</v>
      </c>
      <c r="Y208">
        <f t="shared" si="25"/>
        <v>929000</v>
      </c>
      <c r="Z208" cm="1">
        <f t="array" aca="1" ref="Z208" ca="1">SumCellsByColor($B208:$U208,Z$2)</f>
        <v>26488000</v>
      </c>
      <c r="AA208" cm="1">
        <f t="array" aca="1" ref="AA208" ca="1">SumCellsByColor($B208:$U208,AA$2)</f>
        <v>0</v>
      </c>
      <c r="AB208" cm="1">
        <f t="array" aca="1" ref="AB208" ca="1">SumCellsByColor($B208:$U208,AB$2)</f>
        <v>0</v>
      </c>
      <c r="AC208" cm="1">
        <f t="array" aca="1" ref="AC208" ca="1">SumCellsByColor($B208:$U208,AC$2)</f>
        <v>0</v>
      </c>
      <c r="AD208" cm="1">
        <f t="array" aca="1" ref="AD208" ca="1">IFERROR(SumCellsByColor($B208:$U208,AD$2), 0)</f>
        <v>1900000</v>
      </c>
      <c r="AE208" t="e" cm="1">
        <f t="array" aca="1" ref="AE208" ca="1">SumCellsByColor($B208:$U208,AE$2)</f>
        <v>#VALUE!</v>
      </c>
      <c r="AF208">
        <f t="shared" ca="1" si="26"/>
        <v>6.0246694359006883E-2</v>
      </c>
      <c r="AG208">
        <f t="shared" ca="1" si="27"/>
        <v>0.83990233693756544</v>
      </c>
      <c r="AH208">
        <f t="shared" ca="1" si="28"/>
        <v>6.0246694359006883E-2</v>
      </c>
      <c r="AI208">
        <f t="shared" ca="1" si="29"/>
        <v>0.83990233693756544</v>
      </c>
      <c r="AJ208">
        <f t="shared" ca="1" si="30"/>
        <v>0</v>
      </c>
      <c r="AK208">
        <f t="shared" si="31"/>
        <v>0</v>
      </c>
    </row>
    <row r="209" spans="1:37">
      <c r="A209" s="2" t="s">
        <v>310</v>
      </c>
      <c r="B209" s="3" t="s">
        <v>636</v>
      </c>
      <c r="C209" s="3">
        <v>70500000</v>
      </c>
      <c r="D209" t="e">
        <v>#N/A</v>
      </c>
      <c r="E209" t="e">
        <v>#N/A</v>
      </c>
      <c r="F209" s="5" t="s">
        <v>23</v>
      </c>
      <c r="G209" s="5">
        <v>31800000</v>
      </c>
      <c r="H209" t="s">
        <v>312</v>
      </c>
      <c r="I209">
        <v>21600000</v>
      </c>
      <c r="J209" t="s">
        <v>334</v>
      </c>
      <c r="K209">
        <v>13400000</v>
      </c>
      <c r="L209" t="s">
        <v>293</v>
      </c>
      <c r="M209">
        <v>9100000</v>
      </c>
      <c r="N209" t="s">
        <v>750</v>
      </c>
      <c r="O209">
        <v>3800000</v>
      </c>
      <c r="P209" t="e">
        <v>#N/A</v>
      </c>
      <c r="Q209" t="e">
        <v>#N/A</v>
      </c>
      <c r="R209" t="e">
        <v>#N/A</v>
      </c>
      <c r="S209" t="e">
        <v>#N/A</v>
      </c>
      <c r="T209" t="e">
        <v>#N/A</v>
      </c>
      <c r="U209" t="e">
        <v>#N/A</v>
      </c>
      <c r="V209">
        <v>20.93</v>
      </c>
      <c r="W209">
        <v>149079000</v>
      </c>
      <c r="X209">
        <f t="shared" si="24"/>
        <v>150200000</v>
      </c>
      <c r="Y209">
        <f t="shared" si="25"/>
        <v>-1121000</v>
      </c>
      <c r="Z209" cm="1">
        <f t="array" aca="1" ref="Z209" ca="1">SumCellsByColor($B209:$U209,Z$2)</f>
        <v>70500000</v>
      </c>
      <c r="AA209" cm="1">
        <f t="array" aca="1" ref="AA209" ca="1">SumCellsByColor($B209:$U209,AA$2)</f>
        <v>0</v>
      </c>
      <c r="AB209" cm="1">
        <f t="array" aca="1" ref="AB209" ca="1">SumCellsByColor($B209:$U209,AB$2)</f>
        <v>31800000</v>
      </c>
      <c r="AC209" cm="1">
        <f t="array" aca="1" ref="AC209" ca="1">SumCellsByColor($B209:$U209,AC$2)</f>
        <v>0</v>
      </c>
      <c r="AD209" cm="1">
        <f t="array" aca="1" ref="AD209" ca="1">IFERROR(SumCellsByColor($B209:$U209,AD$2), 0)</f>
        <v>0</v>
      </c>
      <c r="AE209" t="e" cm="1">
        <f t="array" aca="1" ref="AE209" ca="1">SumCellsByColor($B209:$U209,AE$2)</f>
        <v>#VALUE!</v>
      </c>
      <c r="AF209">
        <f t="shared" ca="1" si="26"/>
        <v>0.21171770972037285</v>
      </c>
      <c r="AG209">
        <f t="shared" ca="1" si="27"/>
        <v>0.46937416777629826</v>
      </c>
      <c r="AH209">
        <f t="shared" ca="1" si="28"/>
        <v>0.21171770972037285</v>
      </c>
      <c r="AI209">
        <f t="shared" ca="1" si="29"/>
        <v>0.46937416777629826</v>
      </c>
      <c r="AJ209">
        <f t="shared" ca="1" si="30"/>
        <v>0</v>
      </c>
      <c r="AK209">
        <f t="shared" si="31"/>
        <v>0</v>
      </c>
    </row>
    <row r="210" spans="1:37">
      <c r="A210" s="2" t="s">
        <v>313</v>
      </c>
      <c r="B210" s="3" t="s">
        <v>636</v>
      </c>
      <c r="C210" s="3">
        <v>12077600</v>
      </c>
      <c r="D210" t="e">
        <v>#N/A</v>
      </c>
      <c r="E210" t="e">
        <v>#N/A</v>
      </c>
      <c r="F210" t="s">
        <v>751</v>
      </c>
      <c r="G210">
        <v>2718900</v>
      </c>
      <c r="H210" t="e">
        <v>#N/A</v>
      </c>
      <c r="I210" t="e">
        <v>#N/A</v>
      </c>
      <c r="J210" t="e">
        <v>#N/A</v>
      </c>
      <c r="K210" t="e">
        <v>#N/A</v>
      </c>
      <c r="L210" t="e">
        <v>#N/A</v>
      </c>
      <c r="M210" t="e">
        <v>#N/A</v>
      </c>
      <c r="N210" t="e">
        <v>#N/A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T210" t="e">
        <v>#N/A</v>
      </c>
      <c r="U210" t="e">
        <v>#N/A</v>
      </c>
      <c r="V210">
        <v>13.77</v>
      </c>
      <c r="W210">
        <v>14796500</v>
      </c>
      <c r="X210">
        <f t="shared" si="24"/>
        <v>14796500</v>
      </c>
      <c r="Y210">
        <f t="shared" si="25"/>
        <v>0</v>
      </c>
      <c r="Z210" cm="1">
        <f t="array" aca="1" ref="Z210" ca="1">SumCellsByColor($B210:$U210,Z$2)</f>
        <v>12077600</v>
      </c>
      <c r="AA210" cm="1">
        <f t="array" aca="1" ref="AA210" ca="1">SumCellsByColor($B210:$U210,AA$2)</f>
        <v>0</v>
      </c>
      <c r="AB210" cm="1">
        <f t="array" aca="1" ref="AB210" ca="1">SumCellsByColor($B210:$U210,AB$2)</f>
        <v>0</v>
      </c>
      <c r="AC210" cm="1">
        <f t="array" aca="1" ref="AC210" ca="1">SumCellsByColor($B210:$U210,AC$2)</f>
        <v>0</v>
      </c>
      <c r="AD210" cm="1">
        <f t="array" aca="1" ref="AD210" ca="1">IFERROR(SumCellsByColor($B210:$U210,AD$2), 0)</f>
        <v>0</v>
      </c>
      <c r="AE210" t="e" cm="1">
        <f t="array" aca="1" ref="AE210" ca="1">SumCellsByColor($B210:$U210,AE$2)</f>
        <v>#VALUE!</v>
      </c>
      <c r="AF210">
        <f t="shared" ca="1" si="26"/>
        <v>0</v>
      </c>
      <c r="AG210">
        <f t="shared" ca="1" si="27"/>
        <v>0.81624708545939917</v>
      </c>
      <c r="AH210" t="str">
        <f t="shared" ca="1" si="28"/>
        <v>#N/A</v>
      </c>
      <c r="AI210">
        <f t="shared" ca="1" si="29"/>
        <v>0.81624708545939917</v>
      </c>
      <c r="AJ210">
        <f t="shared" ca="1" si="30"/>
        <v>1</v>
      </c>
      <c r="AK210">
        <f t="shared" si="31"/>
        <v>0</v>
      </c>
    </row>
    <row r="211" spans="1:37">
      <c r="A211" s="2" t="s">
        <v>314</v>
      </c>
      <c r="B211" s="3" t="s">
        <v>636</v>
      </c>
      <c r="C211" s="3">
        <v>9793820</v>
      </c>
      <c r="D211" t="e">
        <v>#N/A</v>
      </c>
      <c r="E211" t="e">
        <v>#N/A</v>
      </c>
      <c r="F211" t="s">
        <v>36</v>
      </c>
      <c r="G211">
        <v>1327552</v>
      </c>
      <c r="H211" t="s">
        <v>25</v>
      </c>
      <c r="I211">
        <v>100325</v>
      </c>
      <c r="J211" t="e">
        <v>#N/A</v>
      </c>
      <c r="K211" t="e">
        <v>#N/A</v>
      </c>
      <c r="L211" t="e">
        <v>#N/A</v>
      </c>
      <c r="M211" t="e">
        <v>#N/A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>
        <v>5.17</v>
      </c>
      <c r="W211">
        <v>11207589</v>
      </c>
      <c r="X211">
        <f t="shared" si="24"/>
        <v>11221697</v>
      </c>
      <c r="Y211">
        <f t="shared" si="25"/>
        <v>-14108</v>
      </c>
      <c r="Z211" cm="1">
        <f t="array" aca="1" ref="Z211" ca="1">SumCellsByColor($B211:$U211,Z$2)</f>
        <v>9793820</v>
      </c>
      <c r="AA211" cm="1">
        <f t="array" aca="1" ref="AA211" ca="1">SumCellsByColor($B211:$U211,AA$2)</f>
        <v>0</v>
      </c>
      <c r="AB211" cm="1">
        <f t="array" aca="1" ref="AB211" ca="1">SumCellsByColor($B211:$U211,AB$2)</f>
        <v>0</v>
      </c>
      <c r="AC211" cm="1">
        <f t="array" aca="1" ref="AC211" ca="1">SumCellsByColor($B211:$U211,AC$2)</f>
        <v>0</v>
      </c>
      <c r="AD211" cm="1">
        <f t="array" aca="1" ref="AD211" ca="1">IFERROR(SumCellsByColor($B211:$U211,AD$2), 0)</f>
        <v>0</v>
      </c>
      <c r="AE211" t="e" cm="1">
        <f t="array" aca="1" ref="AE211" ca="1">SumCellsByColor($B211:$U211,AE$2)</f>
        <v>#VALUE!</v>
      </c>
      <c r="AF211">
        <f t="shared" ca="1" si="26"/>
        <v>0</v>
      </c>
      <c r="AG211">
        <f t="shared" ca="1" si="27"/>
        <v>0.87275748044168366</v>
      </c>
      <c r="AH211" t="str">
        <f t="shared" ca="1" si="28"/>
        <v>#N/A</v>
      </c>
      <c r="AI211">
        <f t="shared" ca="1" si="29"/>
        <v>0.87275748044168366</v>
      </c>
      <c r="AJ211">
        <f t="shared" ca="1" si="30"/>
        <v>1</v>
      </c>
      <c r="AK211">
        <f t="shared" si="31"/>
        <v>0</v>
      </c>
    </row>
    <row r="212" spans="1:37">
      <c r="A212" s="2" t="s">
        <v>315</v>
      </c>
      <c r="B212" s="3" t="s">
        <v>636</v>
      </c>
      <c r="C212" s="3">
        <v>7605000</v>
      </c>
      <c r="D212" t="e">
        <v>#N/A</v>
      </c>
      <c r="E212" t="e">
        <v>#N/A</v>
      </c>
      <c r="F212" t="s">
        <v>7</v>
      </c>
      <c r="G212">
        <v>2484000</v>
      </c>
      <c r="H212" t="e">
        <v>#N/A</v>
      </c>
      <c r="I212" t="e">
        <v>#N/A</v>
      </c>
      <c r="J212" t="e">
        <v>#N/A</v>
      </c>
      <c r="K212" t="e">
        <v>#N/A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>
        <v>12.97</v>
      </c>
      <c r="W212">
        <v>10297000</v>
      </c>
      <c r="X212">
        <f t="shared" si="24"/>
        <v>10089000</v>
      </c>
      <c r="Y212">
        <f t="shared" si="25"/>
        <v>208000</v>
      </c>
      <c r="Z212" cm="1">
        <f t="array" aca="1" ref="Z212" ca="1">SumCellsByColor($B212:$U212,Z$2)</f>
        <v>7605000</v>
      </c>
      <c r="AA212" cm="1">
        <f t="array" aca="1" ref="AA212" ca="1">SumCellsByColor($B212:$U212,AA$2)</f>
        <v>0</v>
      </c>
      <c r="AB212" cm="1">
        <f t="array" aca="1" ref="AB212" ca="1">SumCellsByColor($B212:$U212,AB$2)</f>
        <v>0</v>
      </c>
      <c r="AC212" cm="1">
        <f t="array" aca="1" ref="AC212" ca="1">SumCellsByColor($B212:$U212,AC$2)</f>
        <v>0</v>
      </c>
      <c r="AD212" cm="1">
        <f t="array" aca="1" ref="AD212" ca="1">IFERROR(SumCellsByColor($B212:$U212,AD$2), 0)</f>
        <v>0</v>
      </c>
      <c r="AE212" t="e" cm="1">
        <f t="array" aca="1" ref="AE212" ca="1">SumCellsByColor($B212:$U212,AE$2)</f>
        <v>#VALUE!</v>
      </c>
      <c r="AF212">
        <f t="shared" ca="1" si="26"/>
        <v>0</v>
      </c>
      <c r="AG212">
        <f t="shared" ca="1" si="27"/>
        <v>0.7537912578055308</v>
      </c>
      <c r="AH212" t="str">
        <f t="shared" ca="1" si="28"/>
        <v>#N/A</v>
      </c>
      <c r="AI212">
        <f t="shared" ca="1" si="29"/>
        <v>0.7537912578055308</v>
      </c>
      <c r="AJ212">
        <f t="shared" ca="1" si="30"/>
        <v>1</v>
      </c>
      <c r="AK212">
        <f t="shared" si="31"/>
        <v>0</v>
      </c>
    </row>
    <row r="213" spans="1:37">
      <c r="A213" s="2" t="s">
        <v>316</v>
      </c>
      <c r="B213" s="3" t="s">
        <v>636</v>
      </c>
      <c r="C213" s="3">
        <v>4224035</v>
      </c>
      <c r="D213" t="s">
        <v>7</v>
      </c>
      <c r="E213">
        <v>0</v>
      </c>
      <c r="F213" s="5" t="s">
        <v>220</v>
      </c>
      <c r="G213" s="5">
        <v>665237</v>
      </c>
      <c r="H213" t="s">
        <v>123</v>
      </c>
      <c r="I213">
        <v>554647</v>
      </c>
      <c r="J213" s="10" t="s">
        <v>242</v>
      </c>
      <c r="K213" s="10">
        <v>519700</v>
      </c>
      <c r="L213" s="10" t="s">
        <v>304</v>
      </c>
      <c r="M213" s="10">
        <v>458606</v>
      </c>
      <c r="N213" s="10" t="s">
        <v>305</v>
      </c>
      <c r="O213" s="10">
        <v>456647</v>
      </c>
      <c r="P213" s="10" t="s">
        <v>33</v>
      </c>
      <c r="Q213" s="10">
        <v>450368</v>
      </c>
      <c r="R213" s="10" t="s">
        <v>56</v>
      </c>
      <c r="S213" s="10">
        <v>345189</v>
      </c>
      <c r="T213" s="10" t="s">
        <v>34</v>
      </c>
      <c r="U213" s="10">
        <v>274991</v>
      </c>
      <c r="V213">
        <v>44.21</v>
      </c>
      <c r="W213">
        <v>7949420</v>
      </c>
      <c r="X213">
        <f t="shared" si="24"/>
        <v>7949420</v>
      </c>
      <c r="Y213">
        <f t="shared" si="25"/>
        <v>0</v>
      </c>
      <c r="Z213" cm="1">
        <f t="array" aca="1" ref="Z213" ca="1">SumCellsByColor($B213:$U213,Z$2)</f>
        <v>4224035</v>
      </c>
      <c r="AA213" cm="1">
        <f t="array" aca="1" ref="AA213" ca="1">SumCellsByColor($B213:$U213,AA$2)</f>
        <v>0</v>
      </c>
      <c r="AB213" cm="1">
        <f t="array" aca="1" ref="AB213" ca="1">SumCellsByColor($B213:$U213,AB$2)</f>
        <v>665237</v>
      </c>
      <c r="AC213" cm="1">
        <f t="array" aca="1" ref="AC213" ca="1">SumCellsByColor($B213:$U213,AC$2)</f>
        <v>0</v>
      </c>
      <c r="AD213" cm="1">
        <f t="array" aca="1" ref="AD213" ca="1">IFERROR(SumCellsByColor($B213:$U213,AD$2), 0)</f>
        <v>2505501</v>
      </c>
      <c r="AE213" cm="1">
        <f t="array" aca="1" ref="AE213" ca="1">SumCellsByColor($B213:$U213,AE$2)</f>
        <v>554647</v>
      </c>
      <c r="AF213">
        <f t="shared" ca="1" si="26"/>
        <v>0.39886406807037494</v>
      </c>
      <c r="AG213">
        <f t="shared" ca="1" si="27"/>
        <v>0.5313639234057328</v>
      </c>
      <c r="AH213">
        <f t="shared" ca="1" si="28"/>
        <v>0.39886406807037494</v>
      </c>
      <c r="AI213">
        <f t="shared" ca="1" si="29"/>
        <v>0.5313639234057328</v>
      </c>
      <c r="AJ213">
        <f t="shared" ca="1" si="30"/>
        <v>0</v>
      </c>
      <c r="AK213">
        <f t="shared" si="31"/>
        <v>0</v>
      </c>
    </row>
    <row r="214" spans="1:37">
      <c r="A214" s="2" t="s">
        <v>317</v>
      </c>
      <c r="B214" s="3" t="s">
        <v>636</v>
      </c>
      <c r="C214" s="3">
        <v>3374128</v>
      </c>
      <c r="D214" t="e">
        <v>#N/A</v>
      </c>
      <c r="E214" t="e">
        <v>#N/A</v>
      </c>
      <c r="F214" t="e">
        <v>#N/A</v>
      </c>
      <c r="G214" t="e">
        <v>#N/A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>
        <v>30.48</v>
      </c>
      <c r="W214">
        <v>3374128</v>
      </c>
      <c r="X214">
        <f t="shared" si="24"/>
        <v>3374128</v>
      </c>
      <c r="Y214">
        <f t="shared" si="25"/>
        <v>0</v>
      </c>
      <c r="Z214" cm="1">
        <f t="array" aca="1" ref="Z214" ca="1">SumCellsByColor($B214:$U214,Z$2)</f>
        <v>3374128</v>
      </c>
      <c r="AA214" cm="1">
        <f t="array" aca="1" ref="AA214" ca="1">SumCellsByColor($B214:$U214,AA$2)</f>
        <v>0</v>
      </c>
      <c r="AB214" cm="1">
        <f t="array" aca="1" ref="AB214" ca="1">SumCellsByColor($B214:$U214,AB$2)</f>
        <v>0</v>
      </c>
      <c r="AC214" cm="1">
        <f t="array" aca="1" ref="AC214" ca="1">SumCellsByColor($B214:$U214,AC$2)</f>
        <v>0</v>
      </c>
      <c r="AD214" cm="1">
        <f t="array" aca="1" ref="AD214" ca="1">IFERROR(SumCellsByColor($B214:$U214,AD$2), 0)</f>
        <v>0</v>
      </c>
      <c r="AE214" t="e" cm="1">
        <f t="array" aca="1" ref="AE214" ca="1">SumCellsByColor($B214:$U214,AE$2)</f>
        <v>#VALUE!</v>
      </c>
      <c r="AF214">
        <f t="shared" ca="1" si="26"/>
        <v>0</v>
      </c>
      <c r="AG214">
        <f t="shared" ca="1" si="27"/>
        <v>1</v>
      </c>
      <c r="AH214">
        <f t="shared" ca="1" si="28"/>
        <v>0</v>
      </c>
      <c r="AI214">
        <f t="shared" ca="1" si="29"/>
        <v>1</v>
      </c>
      <c r="AJ214">
        <f t="shared" ca="1" si="30"/>
        <v>0</v>
      </c>
      <c r="AK214">
        <f t="shared" si="31"/>
        <v>0</v>
      </c>
    </row>
    <row r="215" spans="1:37">
      <c r="A215" s="2" t="s">
        <v>318</v>
      </c>
      <c r="B215" s="3" t="s">
        <v>636</v>
      </c>
      <c r="C215" s="3">
        <v>21564000</v>
      </c>
      <c r="D215" t="e">
        <v>#N/A</v>
      </c>
      <c r="E215" t="e">
        <v>#N/A</v>
      </c>
      <c r="F215" s="6" t="s">
        <v>59</v>
      </c>
      <c r="G215" s="6">
        <v>10449000</v>
      </c>
      <c r="H215" t="s">
        <v>58</v>
      </c>
      <c r="I215">
        <v>7148000</v>
      </c>
      <c r="J215" t="e">
        <v>#N/A</v>
      </c>
      <c r="K215" t="e">
        <v>#N/A</v>
      </c>
      <c r="L215" t="e">
        <v>#N/A</v>
      </c>
      <c r="M215" t="e">
        <v>#N/A</v>
      </c>
      <c r="N215" t="e">
        <v>#N/A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T215" t="e">
        <v>#N/A</v>
      </c>
      <c r="U215" t="e">
        <v>#N/A</v>
      </c>
      <c r="V215">
        <v>34.01</v>
      </c>
      <c r="W215">
        <v>45967000</v>
      </c>
      <c r="X215">
        <f t="shared" si="24"/>
        <v>39161000</v>
      </c>
      <c r="Y215">
        <f t="shared" si="25"/>
        <v>6806000</v>
      </c>
      <c r="Z215" cm="1">
        <f t="array" aca="1" ref="Z215" ca="1">SumCellsByColor($B215:$U215,Z$2)</f>
        <v>21564000</v>
      </c>
      <c r="AA215" cm="1">
        <f t="array" aca="1" ref="AA215" ca="1">SumCellsByColor($B215:$U215,AA$2)</f>
        <v>0</v>
      </c>
      <c r="AB215" cm="1">
        <f t="array" aca="1" ref="AB215" ca="1">SumCellsByColor($B215:$U215,AB$2)</f>
        <v>0</v>
      </c>
      <c r="AC215" cm="1">
        <f t="array" aca="1" ref="AC215" ca="1">SumCellsByColor($B215:$U215,AC$2)</f>
        <v>10449000</v>
      </c>
      <c r="AD215" cm="1">
        <f t="array" aca="1" ref="AD215" ca="1">IFERROR(SumCellsByColor($B215:$U215,AD$2), 0)</f>
        <v>0</v>
      </c>
      <c r="AE215" t="e" cm="1">
        <f t="array" aca="1" ref="AE215" ca="1">SumCellsByColor($B215:$U215,AE$2)</f>
        <v>#VALUE!</v>
      </c>
      <c r="AF215">
        <f t="shared" ca="1" si="26"/>
        <v>0</v>
      </c>
      <c r="AG215">
        <f t="shared" ca="1" si="27"/>
        <v>0.55064988125941627</v>
      </c>
      <c r="AH215">
        <f t="shared" ca="1" si="28"/>
        <v>0.26682158269707107</v>
      </c>
      <c r="AI215">
        <f t="shared" ca="1" si="29"/>
        <v>0.55064988125941627</v>
      </c>
      <c r="AJ215">
        <f t="shared" ca="1" si="30"/>
        <v>0</v>
      </c>
      <c r="AK215">
        <f t="shared" si="31"/>
        <v>0</v>
      </c>
    </row>
    <row r="216" spans="1:37">
      <c r="A216" s="2" t="s">
        <v>319</v>
      </c>
      <c r="B216" s="3" t="s">
        <v>636</v>
      </c>
      <c r="C216" s="3">
        <v>3512000</v>
      </c>
      <c r="D216" t="e">
        <v>#N/A</v>
      </c>
      <c r="E216" t="e">
        <v>#N/A</v>
      </c>
      <c r="F216" s="5" t="s">
        <v>23</v>
      </c>
      <c r="G216" s="5">
        <v>2327900</v>
      </c>
      <c r="H216" t="s">
        <v>41</v>
      </c>
      <c r="I216">
        <v>585800</v>
      </c>
      <c r="J216" t="s">
        <v>52</v>
      </c>
      <c r="K216">
        <v>321700</v>
      </c>
      <c r="L216" t="s">
        <v>36</v>
      </c>
      <c r="M216">
        <v>219500</v>
      </c>
      <c r="N216" t="e">
        <v>#N/A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T216" t="e">
        <v>#N/A</v>
      </c>
      <c r="U216" t="e">
        <v>#N/A</v>
      </c>
      <c r="V216">
        <v>11.77</v>
      </c>
      <c r="W216">
        <v>6997500</v>
      </c>
      <c r="X216">
        <f t="shared" si="24"/>
        <v>6966900</v>
      </c>
      <c r="Y216">
        <f t="shared" si="25"/>
        <v>30600</v>
      </c>
      <c r="Z216" cm="1">
        <f t="array" aca="1" ref="Z216" ca="1">SumCellsByColor($B216:$U216,Z$2)</f>
        <v>3512000</v>
      </c>
      <c r="AA216" cm="1">
        <f t="array" aca="1" ref="AA216" ca="1">SumCellsByColor($B216:$U216,AA$2)</f>
        <v>0</v>
      </c>
      <c r="AB216" cm="1">
        <f t="array" aca="1" ref="AB216" ca="1">SumCellsByColor($B216:$U216,AB$2)</f>
        <v>2327900</v>
      </c>
      <c r="AC216" cm="1">
        <f t="array" aca="1" ref="AC216" ca="1">SumCellsByColor($B216:$U216,AC$2)</f>
        <v>0</v>
      </c>
      <c r="AD216" cm="1">
        <f t="array" aca="1" ref="AD216" ca="1">IFERROR(SumCellsByColor($B216:$U216,AD$2), 0)</f>
        <v>0</v>
      </c>
      <c r="AE216" t="e" cm="1">
        <f t="array" aca="1" ref="AE216" ca="1">SumCellsByColor($B216:$U216,AE$2)</f>
        <v>#VALUE!</v>
      </c>
      <c r="AF216">
        <f t="shared" ca="1" si="26"/>
        <v>0.33413713416297064</v>
      </c>
      <c r="AG216">
        <f t="shared" ca="1" si="27"/>
        <v>0.50409794887252579</v>
      </c>
      <c r="AH216">
        <f t="shared" ca="1" si="28"/>
        <v>0.33413713416297064</v>
      </c>
      <c r="AI216">
        <f t="shared" ca="1" si="29"/>
        <v>0.50409794887252579</v>
      </c>
      <c r="AJ216">
        <f t="shared" ca="1" si="30"/>
        <v>0</v>
      </c>
      <c r="AK216">
        <f t="shared" si="31"/>
        <v>0</v>
      </c>
    </row>
    <row r="217" spans="1:37">
      <c r="A217" s="2" t="s">
        <v>320</v>
      </c>
      <c r="B217" s="3" t="s">
        <v>636</v>
      </c>
      <c r="C217" s="3">
        <v>7104000</v>
      </c>
      <c r="D217" t="e">
        <v>#N/A</v>
      </c>
      <c r="E217" t="e">
        <v>#N/A</v>
      </c>
      <c r="F217" t="s">
        <v>96</v>
      </c>
      <c r="G217">
        <v>9499000</v>
      </c>
      <c r="H217" s="10" t="s">
        <v>34</v>
      </c>
      <c r="I217" s="10">
        <v>2229000</v>
      </c>
      <c r="J217" t="e">
        <v>#N/A</v>
      </c>
      <c r="K217" t="e">
        <v>#N/A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T217" t="e">
        <v>#N/A</v>
      </c>
      <c r="U217" t="e">
        <v>#N/A</v>
      </c>
      <c r="V217">
        <v>1.91</v>
      </c>
      <c r="W217">
        <v>18832000</v>
      </c>
      <c r="X217">
        <f t="shared" si="24"/>
        <v>18832000</v>
      </c>
      <c r="Y217">
        <f t="shared" si="25"/>
        <v>0</v>
      </c>
      <c r="Z217" cm="1">
        <f t="array" aca="1" ref="Z217" ca="1">SumCellsByColor($B217:$U217,Z$2)</f>
        <v>7104000</v>
      </c>
      <c r="AA217" cm="1">
        <f t="array" aca="1" ref="AA217" ca="1">SumCellsByColor($B217:$U217,AA$2)</f>
        <v>0</v>
      </c>
      <c r="AB217" cm="1">
        <f t="array" aca="1" ref="AB217" ca="1">SumCellsByColor($B217:$U217,AB$2)</f>
        <v>0</v>
      </c>
      <c r="AC217" cm="1">
        <f t="array" aca="1" ref="AC217" ca="1">SumCellsByColor($B217:$U217,AC$2)</f>
        <v>0</v>
      </c>
      <c r="AD217" cm="1">
        <f t="array" aca="1" ref="AD217" ca="1">IFERROR(SumCellsByColor($B217:$U217,AD$2), 0)</f>
        <v>2229000</v>
      </c>
      <c r="AE217" t="e" cm="1">
        <f t="array" aca="1" ref="AE217" ca="1">SumCellsByColor($B217:$U217,AE$2)</f>
        <v>#VALUE!</v>
      </c>
      <c r="AF217">
        <f t="shared" ca="1" si="26"/>
        <v>0.11836236193712829</v>
      </c>
      <c r="AG217">
        <f t="shared" ca="1" si="27"/>
        <v>0.37723024638912489</v>
      </c>
      <c r="AH217">
        <f t="shared" ca="1" si="28"/>
        <v>0.11836236193712829</v>
      </c>
      <c r="AI217">
        <f t="shared" ca="1" si="29"/>
        <v>0.37723024638912489</v>
      </c>
      <c r="AJ217">
        <f t="shared" ca="1" si="30"/>
        <v>0</v>
      </c>
      <c r="AK217">
        <f t="shared" si="31"/>
        <v>0</v>
      </c>
    </row>
    <row r="218" spans="1:37">
      <c r="A218" s="2" t="s">
        <v>322</v>
      </c>
      <c r="B218" s="3" t="s">
        <v>636</v>
      </c>
      <c r="C218" s="3">
        <v>5922668</v>
      </c>
      <c r="D218" t="e">
        <v>#N/A</v>
      </c>
      <c r="E218" t="e">
        <v>#N/A</v>
      </c>
      <c r="F218" t="s">
        <v>36</v>
      </c>
      <c r="G218">
        <v>823220</v>
      </c>
      <c r="H218" t="s">
        <v>752</v>
      </c>
      <c r="I218">
        <v>436270</v>
      </c>
      <c r="J218" t="e">
        <v>#N/A</v>
      </c>
      <c r="K218" t="e">
        <v>#N/A</v>
      </c>
      <c r="L218" t="e">
        <v>#N/A</v>
      </c>
      <c r="M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>
        <v>9.94</v>
      </c>
      <c r="W218">
        <v>7182158</v>
      </c>
      <c r="X218">
        <f t="shared" si="24"/>
        <v>7182158</v>
      </c>
      <c r="Y218">
        <f t="shared" si="25"/>
        <v>0</v>
      </c>
      <c r="Z218" cm="1">
        <f t="array" aca="1" ref="Z218" ca="1">SumCellsByColor($B218:$U218,Z$2)</f>
        <v>5922668</v>
      </c>
      <c r="AA218" cm="1">
        <f t="array" aca="1" ref="AA218" ca="1">SumCellsByColor($B218:$U218,AA$2)</f>
        <v>0</v>
      </c>
      <c r="AB218" cm="1">
        <f t="array" aca="1" ref="AB218" ca="1">SumCellsByColor($B218:$U218,AB$2)</f>
        <v>0</v>
      </c>
      <c r="AC218" cm="1">
        <f t="array" aca="1" ref="AC218" ca="1">SumCellsByColor($B218:$U218,AC$2)</f>
        <v>0</v>
      </c>
      <c r="AD218" cm="1">
        <f t="array" aca="1" ref="AD218" ca="1">IFERROR(SumCellsByColor($B218:$U218,AD$2), 0)</f>
        <v>0</v>
      </c>
      <c r="AE218" t="e" cm="1">
        <f t="array" aca="1" ref="AE218" ca="1">SumCellsByColor($B218:$U218,AE$2)</f>
        <v>#VALUE!</v>
      </c>
      <c r="AF218">
        <f t="shared" ca="1" si="26"/>
        <v>0</v>
      </c>
      <c r="AG218">
        <f t="shared" ca="1" si="27"/>
        <v>0.82463627227359804</v>
      </c>
      <c r="AH218" t="str">
        <f t="shared" ca="1" si="28"/>
        <v>#N/A</v>
      </c>
      <c r="AI218">
        <f t="shared" ca="1" si="29"/>
        <v>0.82463627227359804</v>
      </c>
      <c r="AJ218">
        <f t="shared" ca="1" si="30"/>
        <v>1</v>
      </c>
      <c r="AK218">
        <f t="shared" si="31"/>
        <v>0</v>
      </c>
    </row>
    <row r="219" spans="1:37">
      <c r="A219" s="2" t="s">
        <v>323</v>
      </c>
      <c r="B219" s="3" t="s">
        <v>636</v>
      </c>
      <c r="C219" s="3">
        <v>44542000</v>
      </c>
      <c r="D219" t="e">
        <v>#N/A</v>
      </c>
      <c r="E219" t="e">
        <v>#N/A</v>
      </c>
      <c r="F219" t="s">
        <v>7</v>
      </c>
      <c r="G219">
        <v>81491000</v>
      </c>
      <c r="H219" t="e">
        <v>#N/A</v>
      </c>
      <c r="I219" t="e">
        <v>#N/A</v>
      </c>
      <c r="J219" t="e">
        <v>#N/A</v>
      </c>
      <c r="K219" t="e">
        <v>#N/A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>
        <v>12.58</v>
      </c>
      <c r="W219">
        <v>125682000</v>
      </c>
      <c r="X219">
        <f t="shared" si="24"/>
        <v>126033000</v>
      </c>
      <c r="Y219">
        <f t="shared" si="25"/>
        <v>-351000</v>
      </c>
      <c r="Z219" cm="1">
        <f t="array" aca="1" ref="Z219" ca="1">SumCellsByColor($B219:$U219,Z$2)</f>
        <v>44542000</v>
      </c>
      <c r="AA219" cm="1">
        <f t="array" aca="1" ref="AA219" ca="1">SumCellsByColor($B219:$U219,AA$2)</f>
        <v>0</v>
      </c>
      <c r="AB219" cm="1">
        <f t="array" aca="1" ref="AB219" ca="1">SumCellsByColor($B219:$U219,AB$2)</f>
        <v>0</v>
      </c>
      <c r="AC219" cm="1">
        <f t="array" aca="1" ref="AC219" ca="1">SumCellsByColor($B219:$U219,AC$2)</f>
        <v>0</v>
      </c>
      <c r="AD219" cm="1">
        <f t="array" aca="1" ref="AD219" ca="1">IFERROR(SumCellsByColor($B219:$U219,AD$2), 0)</f>
        <v>0</v>
      </c>
      <c r="AE219" t="e" cm="1">
        <f t="array" aca="1" ref="AE219" ca="1">SumCellsByColor($B219:$U219,AE$2)</f>
        <v>#VALUE!</v>
      </c>
      <c r="AF219">
        <f t="shared" ca="1" si="26"/>
        <v>0</v>
      </c>
      <c r="AG219">
        <f t="shared" ca="1" si="27"/>
        <v>0.35341537533820505</v>
      </c>
      <c r="AH219" t="str">
        <f t="shared" ca="1" si="28"/>
        <v>#N/A</v>
      </c>
      <c r="AI219">
        <f t="shared" ca="1" si="29"/>
        <v>0.35341537533820505</v>
      </c>
      <c r="AJ219">
        <f t="shared" ca="1" si="30"/>
        <v>1</v>
      </c>
      <c r="AK219">
        <f t="shared" si="31"/>
        <v>0</v>
      </c>
    </row>
    <row r="220" spans="1:37">
      <c r="A220" s="2" t="s">
        <v>324</v>
      </c>
      <c r="B220" s="3" t="s">
        <v>636</v>
      </c>
      <c r="C220" s="3">
        <v>8209000</v>
      </c>
      <c r="D220" t="e">
        <v>#N/A</v>
      </c>
      <c r="E220" t="e">
        <v>#N/A</v>
      </c>
      <c r="F220" t="s">
        <v>123</v>
      </c>
      <c r="G220">
        <v>9764000</v>
      </c>
      <c r="H220" t="s">
        <v>7</v>
      </c>
      <c r="I220">
        <v>0</v>
      </c>
      <c r="J220" t="e">
        <v>#N/A</v>
      </c>
      <c r="K220" t="e">
        <v>#N/A</v>
      </c>
      <c r="L220" t="e">
        <v>#N/A</v>
      </c>
      <c r="M220" t="e">
        <v>#N/A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>
        <v>15.96</v>
      </c>
      <c r="W220">
        <v>17973000</v>
      </c>
      <c r="X220">
        <f t="shared" si="24"/>
        <v>17973000</v>
      </c>
      <c r="Y220">
        <f t="shared" si="25"/>
        <v>0</v>
      </c>
      <c r="Z220" cm="1">
        <f t="array" aca="1" ref="Z220" ca="1">SumCellsByColor($B220:$U220,Z$2)</f>
        <v>8209000</v>
      </c>
      <c r="AA220" cm="1">
        <f t="array" aca="1" ref="AA220" ca="1">SumCellsByColor($B220:$U220,AA$2)</f>
        <v>0</v>
      </c>
      <c r="AB220" cm="1">
        <f t="array" aca="1" ref="AB220" ca="1">SumCellsByColor($B220:$U220,AB$2)</f>
        <v>0</v>
      </c>
      <c r="AC220" cm="1">
        <f t="array" aca="1" ref="AC220" ca="1">SumCellsByColor($B220:$U220,AC$2)</f>
        <v>0</v>
      </c>
      <c r="AD220" cm="1">
        <f t="array" aca="1" ref="AD220" ca="1">IFERROR(SumCellsByColor($B220:$U220,AD$2), 0)</f>
        <v>0</v>
      </c>
      <c r="AE220" t="e" cm="1">
        <f t="array" aca="1" ref="AE220" ca="1">SumCellsByColor($B220:$U220,AE$2)</f>
        <v>#VALUE!</v>
      </c>
      <c r="AF220">
        <f t="shared" ca="1" si="26"/>
        <v>0</v>
      </c>
      <c r="AG220">
        <f t="shared" ca="1" si="27"/>
        <v>0.45674066655538864</v>
      </c>
      <c r="AH220" t="str">
        <f t="shared" ca="1" si="28"/>
        <v>#N/A</v>
      </c>
      <c r="AI220">
        <f t="shared" ca="1" si="29"/>
        <v>0.45674066655538864</v>
      </c>
      <c r="AJ220">
        <f t="shared" ca="1" si="30"/>
        <v>1</v>
      </c>
      <c r="AK220">
        <f t="shared" si="31"/>
        <v>0</v>
      </c>
    </row>
    <row r="221" spans="1:37">
      <c r="A221" s="2" t="s">
        <v>325</v>
      </c>
      <c r="B221" s="3" t="s">
        <v>636</v>
      </c>
      <c r="C221" s="3">
        <v>3470881</v>
      </c>
      <c r="D221" t="e">
        <v>#N/A</v>
      </c>
      <c r="E221" t="e">
        <v>#N/A</v>
      </c>
      <c r="F221" s="5" t="s">
        <v>23</v>
      </c>
      <c r="G221" s="5">
        <v>702989</v>
      </c>
      <c r="H221" t="s">
        <v>47</v>
      </c>
      <c r="I221">
        <v>234247</v>
      </c>
      <c r="J221" t="s">
        <v>36</v>
      </c>
      <c r="K221">
        <v>183969</v>
      </c>
      <c r="L221" t="s">
        <v>13</v>
      </c>
      <c r="M221">
        <v>136172</v>
      </c>
      <c r="N221" t="s">
        <v>63</v>
      </c>
      <c r="O221">
        <v>131078</v>
      </c>
      <c r="P221" t="s">
        <v>7</v>
      </c>
      <c r="Q221">
        <v>0</v>
      </c>
      <c r="R221" t="e">
        <v>#N/A</v>
      </c>
      <c r="S221" t="e">
        <v>#N/A</v>
      </c>
      <c r="T221" t="e">
        <v>#N/A</v>
      </c>
      <c r="U221" t="e">
        <v>#N/A</v>
      </c>
      <c r="V221">
        <v>18.18</v>
      </c>
      <c r="W221">
        <v>4865687</v>
      </c>
      <c r="X221">
        <f t="shared" si="24"/>
        <v>4859336</v>
      </c>
      <c r="Y221">
        <f t="shared" si="25"/>
        <v>6351</v>
      </c>
      <c r="Z221" cm="1">
        <f t="array" aca="1" ref="Z221" ca="1">SumCellsByColor($B221:$U221,Z$2)</f>
        <v>3470881</v>
      </c>
      <c r="AA221" cm="1">
        <f t="array" aca="1" ref="AA221" ca="1">SumCellsByColor($B221:$U221,AA$2)</f>
        <v>0</v>
      </c>
      <c r="AB221" cm="1">
        <f t="array" aca="1" ref="AB221" ca="1">SumCellsByColor($B221:$U221,AB$2)</f>
        <v>702989</v>
      </c>
      <c r="AC221" cm="1">
        <f t="array" aca="1" ref="AC221" ca="1">SumCellsByColor($B221:$U221,AC$2)</f>
        <v>0</v>
      </c>
      <c r="AD221" cm="1">
        <f t="array" aca="1" ref="AD221" ca="1">IFERROR(SumCellsByColor($B221:$U221,AD$2), 0)</f>
        <v>0</v>
      </c>
      <c r="AE221" t="e" cm="1">
        <f t="array" aca="1" ref="AE221" ca="1">SumCellsByColor($B221:$U221,AE$2)</f>
        <v>#VALUE!</v>
      </c>
      <c r="AF221">
        <f t="shared" ca="1" si="26"/>
        <v>0.14466770768681153</v>
      </c>
      <c r="AG221">
        <f t="shared" ca="1" si="27"/>
        <v>0.71427063286012737</v>
      </c>
      <c r="AH221">
        <f t="shared" ca="1" si="28"/>
        <v>0.14466770768681153</v>
      </c>
      <c r="AI221">
        <f t="shared" ca="1" si="29"/>
        <v>0.71427063286012737</v>
      </c>
      <c r="AJ221">
        <f t="shared" ca="1" si="30"/>
        <v>0</v>
      </c>
      <c r="AK221">
        <f t="shared" si="31"/>
        <v>0</v>
      </c>
    </row>
    <row r="222" spans="1:37">
      <c r="A222" s="2" t="s">
        <v>326</v>
      </c>
      <c r="B222" s="3" t="s">
        <v>636</v>
      </c>
      <c r="C222" s="3">
        <v>678384</v>
      </c>
      <c r="D222" t="e">
        <v>#N/A</v>
      </c>
      <c r="E222" t="e">
        <v>#N/A</v>
      </c>
      <c r="F222" s="10" t="s">
        <v>34</v>
      </c>
      <c r="G222" s="10">
        <v>1380246</v>
      </c>
      <c r="H222" t="s">
        <v>30</v>
      </c>
      <c r="I222">
        <v>682579</v>
      </c>
      <c r="J222" s="10" t="s">
        <v>220</v>
      </c>
      <c r="K222" s="10">
        <v>623219</v>
      </c>
      <c r="L222" t="s">
        <v>7</v>
      </c>
      <c r="M222">
        <v>0</v>
      </c>
      <c r="N222" t="e">
        <v>#N/A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T222" t="e">
        <v>#N/A</v>
      </c>
      <c r="U222" t="e">
        <v>#N/A</v>
      </c>
      <c r="V222">
        <v>8.34</v>
      </c>
      <c r="W222">
        <v>3364428</v>
      </c>
      <c r="X222">
        <f t="shared" si="24"/>
        <v>3364428</v>
      </c>
      <c r="Y222">
        <f t="shared" si="25"/>
        <v>0</v>
      </c>
      <c r="Z222" cm="1">
        <f t="array" aca="1" ref="Z222" ca="1">SumCellsByColor($B222:$U222,Z$2)</f>
        <v>678384</v>
      </c>
      <c r="AA222" cm="1">
        <f t="array" aca="1" ref="AA222" ca="1">SumCellsByColor($B222:$U222,AA$2)</f>
        <v>0</v>
      </c>
      <c r="AB222" cm="1">
        <f t="array" aca="1" ref="AB222" ca="1">SumCellsByColor($B222:$U222,AB$2)</f>
        <v>0</v>
      </c>
      <c r="AC222" cm="1">
        <f t="array" aca="1" ref="AC222" ca="1">SumCellsByColor($B222:$U222,AC$2)</f>
        <v>0</v>
      </c>
      <c r="AD222" cm="1">
        <f t="array" aca="1" ref="AD222" ca="1">IFERROR(SumCellsByColor($B222:$U222,AD$2), 0)</f>
        <v>2003465</v>
      </c>
      <c r="AE222" t="e" cm="1">
        <f t="array" aca="1" ref="AE222" ca="1">SumCellsByColor($B222:$U222,AE$2)</f>
        <v>#VALUE!</v>
      </c>
      <c r="AF222">
        <f t="shared" ca="1" si="26"/>
        <v>0.59548458162873452</v>
      </c>
      <c r="AG222">
        <f t="shared" ca="1" si="27"/>
        <v>0.20163427483066959</v>
      </c>
      <c r="AH222">
        <f t="shared" ca="1" si="28"/>
        <v>0.59548458162873452</v>
      </c>
      <c r="AI222">
        <f t="shared" ca="1" si="29"/>
        <v>0.20163427483066959</v>
      </c>
      <c r="AJ222">
        <f t="shared" ca="1" si="30"/>
        <v>0</v>
      </c>
      <c r="AK222">
        <f t="shared" si="31"/>
        <v>0</v>
      </c>
    </row>
    <row r="223" spans="1:37">
      <c r="A223" s="2" t="s">
        <v>327</v>
      </c>
      <c r="B223" t="e">
        <v>#N/A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  <c r="H223" t="e">
        <v>#N/A</v>
      </c>
      <c r="I223" t="e">
        <v>#N/A</v>
      </c>
      <c r="J223" t="e">
        <v>#N/A</v>
      </c>
      <c r="K223" t="e">
        <v>#N/A</v>
      </c>
      <c r="L223" t="e">
        <v>#N/A</v>
      </c>
      <c r="M223" t="e">
        <v>#N/A</v>
      </c>
      <c r="N223" t="e">
        <v>#N/A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T223" t="e">
        <v>#N/A</v>
      </c>
      <c r="U223" t="e">
        <v>#N/A</v>
      </c>
      <c r="V223" t="e">
        <v>#N/A</v>
      </c>
      <c r="W223" t="e">
        <v>#N/A</v>
      </c>
      <c r="X223">
        <f t="shared" si="24"/>
        <v>0</v>
      </c>
      <c r="Y223" t="e">
        <f t="shared" si="25"/>
        <v>#N/A</v>
      </c>
      <c r="Z223" cm="1">
        <f t="array" aca="1" ref="Z223" ca="1">SumCellsByColor($B223:$U223,Z$2)</f>
        <v>0</v>
      </c>
      <c r="AA223" cm="1">
        <f t="array" aca="1" ref="AA223" ca="1">SumCellsByColor($B223:$U223,AA$2)</f>
        <v>0</v>
      </c>
      <c r="AB223" cm="1">
        <f t="array" aca="1" ref="AB223" ca="1">SumCellsByColor($B223:$U223,AB$2)</f>
        <v>0</v>
      </c>
      <c r="AC223" cm="1">
        <f t="array" aca="1" ref="AC223" ca="1">SumCellsByColor($B223:$U223,AC$2)</f>
        <v>0</v>
      </c>
      <c r="AD223" cm="1">
        <f t="array" aca="1" ref="AD223" ca="1">IFERROR(SumCellsByColor($B223:$U223,AD$2), 0)</f>
        <v>0</v>
      </c>
      <c r="AE223" t="e" cm="1">
        <f t="array" aca="1" ref="AE223" ca="1">SumCellsByColor($B223:$U223,AE$2)</f>
        <v>#VALUE!</v>
      </c>
      <c r="AF223" t="e">
        <f t="shared" ca="1" si="26"/>
        <v>#DIV/0!</v>
      </c>
      <c r="AG223" t="e">
        <f t="shared" ca="1" si="27"/>
        <v>#DIV/0!</v>
      </c>
      <c r="AH223" t="str">
        <f t="shared" ca="1" si="28"/>
        <v>#N/A</v>
      </c>
      <c r="AI223" t="str">
        <f t="shared" ca="1" si="29"/>
        <v/>
      </c>
      <c r="AJ223">
        <f t="shared" ca="1" si="30"/>
        <v>1</v>
      </c>
      <c r="AK223">
        <f t="shared" si="31"/>
        <v>1</v>
      </c>
    </row>
    <row r="224" spans="1:37">
      <c r="A224" s="2" t="s">
        <v>328</v>
      </c>
      <c r="B224" s="4" t="s">
        <v>117</v>
      </c>
      <c r="C224" s="4">
        <v>22376000</v>
      </c>
      <c r="D224" t="e">
        <v>#N/A</v>
      </c>
      <c r="E224" t="e">
        <v>#N/A</v>
      </c>
      <c r="F224" t="s">
        <v>30</v>
      </c>
      <c r="G224">
        <v>336000</v>
      </c>
      <c r="H224" t="s">
        <v>47</v>
      </c>
      <c r="I224">
        <v>-329000</v>
      </c>
      <c r="J224" t="e">
        <v>#N/A</v>
      </c>
      <c r="K224" t="e">
        <v>#N/A</v>
      </c>
      <c r="L224" t="e">
        <v>#N/A</v>
      </c>
      <c r="M224" t="e">
        <v>#N/A</v>
      </c>
      <c r="N224" t="e">
        <v>#N/A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T224" t="e">
        <v>#N/A</v>
      </c>
      <c r="U224" t="e">
        <v>#N/A</v>
      </c>
      <c r="V224">
        <v>14.5</v>
      </c>
      <c r="W224">
        <v>22817000</v>
      </c>
      <c r="X224">
        <f t="shared" si="24"/>
        <v>22383000</v>
      </c>
      <c r="Y224">
        <f t="shared" si="25"/>
        <v>434000</v>
      </c>
      <c r="Z224" cm="1">
        <f t="array" aca="1" ref="Z224" ca="1">SumCellsByColor($B224:$U224,Z$2)</f>
        <v>0</v>
      </c>
      <c r="AA224" cm="1">
        <f t="array" aca="1" ref="AA224" ca="1">SumCellsByColor($B224:$U224,AA$2)</f>
        <v>22376000</v>
      </c>
      <c r="AB224" cm="1">
        <f t="array" aca="1" ref="AB224" ca="1">SumCellsByColor($B224:$U224,AB$2)</f>
        <v>0</v>
      </c>
      <c r="AC224" cm="1">
        <f t="array" aca="1" ref="AC224" ca="1">SumCellsByColor($B224:$U224,AC$2)</f>
        <v>0</v>
      </c>
      <c r="AD224" cm="1">
        <f t="array" aca="1" ref="AD224" ca="1">IFERROR(SumCellsByColor($B224:$U224,AD$2), 0)</f>
        <v>0</v>
      </c>
      <c r="AE224" t="e" cm="1">
        <f t="array" aca="1" ref="AE224" ca="1">SumCellsByColor($B224:$U224,AE$2)</f>
        <v>#VALUE!</v>
      </c>
      <c r="AF224">
        <f t="shared" ca="1" si="26"/>
        <v>0</v>
      </c>
      <c r="AG224">
        <f t="shared" ca="1" si="27"/>
        <v>0</v>
      </c>
      <c r="AH224" t="str">
        <f t="shared" ca="1" si="28"/>
        <v>#N/A</v>
      </c>
      <c r="AI224">
        <f t="shared" ca="1" si="29"/>
        <v>0.99968726265469332</v>
      </c>
      <c r="AJ224">
        <f t="shared" ca="1" si="30"/>
        <v>1</v>
      </c>
      <c r="AK224">
        <f t="shared" si="31"/>
        <v>0</v>
      </c>
    </row>
    <row r="225" spans="1:37">
      <c r="A225" s="2" t="s">
        <v>329</v>
      </c>
      <c r="B225" s="3" t="s">
        <v>636</v>
      </c>
      <c r="C225" s="3">
        <v>2173266</v>
      </c>
      <c r="D225" t="e">
        <v>#N/A</v>
      </c>
      <c r="E225" t="e">
        <v>#N/A</v>
      </c>
      <c r="F225" t="s">
        <v>7</v>
      </c>
      <c r="G225">
        <v>1828895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>
        <v>15.61</v>
      </c>
      <c r="W225">
        <v>4002161</v>
      </c>
      <c r="X225">
        <f t="shared" si="24"/>
        <v>4002161</v>
      </c>
      <c r="Y225">
        <f t="shared" si="25"/>
        <v>0</v>
      </c>
      <c r="Z225" cm="1">
        <f t="array" aca="1" ref="Z225" ca="1">SumCellsByColor($B225:$U225,Z$2)</f>
        <v>2173266</v>
      </c>
      <c r="AA225" cm="1">
        <f t="array" aca="1" ref="AA225" ca="1">SumCellsByColor($B225:$U225,AA$2)</f>
        <v>0</v>
      </c>
      <c r="AB225" cm="1">
        <f t="array" aca="1" ref="AB225" ca="1">SumCellsByColor($B225:$U225,AB$2)</f>
        <v>0</v>
      </c>
      <c r="AC225" cm="1">
        <f t="array" aca="1" ref="AC225" ca="1">SumCellsByColor($B225:$U225,AC$2)</f>
        <v>0</v>
      </c>
      <c r="AD225" cm="1">
        <f t="array" aca="1" ref="AD225" ca="1">IFERROR(SumCellsByColor($B225:$U225,AD$2), 0)</f>
        <v>0</v>
      </c>
      <c r="AE225" t="e" cm="1">
        <f t="array" aca="1" ref="AE225" ca="1">SumCellsByColor($B225:$U225,AE$2)</f>
        <v>#VALUE!</v>
      </c>
      <c r="AF225">
        <f t="shared" ca="1" si="26"/>
        <v>0</v>
      </c>
      <c r="AG225">
        <f t="shared" ca="1" si="27"/>
        <v>0.54302313175307038</v>
      </c>
      <c r="AH225" t="str">
        <f t="shared" ca="1" si="28"/>
        <v>#N/A</v>
      </c>
      <c r="AI225">
        <f t="shared" ca="1" si="29"/>
        <v>0.54302313175307038</v>
      </c>
      <c r="AJ225">
        <f t="shared" ca="1" si="30"/>
        <v>1</v>
      </c>
      <c r="AK225">
        <f t="shared" si="31"/>
        <v>0</v>
      </c>
    </row>
    <row r="226" spans="1:37">
      <c r="A226" s="2" t="s">
        <v>330</v>
      </c>
      <c r="B226" s="3" t="s">
        <v>636</v>
      </c>
      <c r="C226" s="3">
        <v>1255134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>
        <v>46.41</v>
      </c>
      <c r="W226">
        <v>1255134</v>
      </c>
      <c r="X226">
        <f t="shared" si="24"/>
        <v>1255134</v>
      </c>
      <c r="Y226">
        <f t="shared" si="25"/>
        <v>0</v>
      </c>
      <c r="Z226" cm="1">
        <f t="array" aca="1" ref="Z226" ca="1">SumCellsByColor($B226:$U226,Z$2)</f>
        <v>1255134</v>
      </c>
      <c r="AA226" cm="1">
        <f t="array" aca="1" ref="AA226" ca="1">SumCellsByColor($B226:$U226,AA$2)</f>
        <v>0</v>
      </c>
      <c r="AB226" cm="1">
        <f t="array" aca="1" ref="AB226" ca="1">SumCellsByColor($B226:$U226,AB$2)</f>
        <v>0</v>
      </c>
      <c r="AC226" cm="1">
        <f t="array" aca="1" ref="AC226" ca="1">SumCellsByColor($B226:$U226,AC$2)</f>
        <v>0</v>
      </c>
      <c r="AD226" cm="1">
        <f t="array" aca="1" ref="AD226" ca="1">IFERROR(SumCellsByColor($B226:$U226,AD$2), 0)</f>
        <v>0</v>
      </c>
      <c r="AE226" t="e" cm="1">
        <f t="array" aca="1" ref="AE226" ca="1">SumCellsByColor($B226:$U226,AE$2)</f>
        <v>#VALUE!</v>
      </c>
      <c r="AF226">
        <f t="shared" ca="1" si="26"/>
        <v>0</v>
      </c>
      <c r="AG226">
        <f t="shared" ca="1" si="27"/>
        <v>1</v>
      </c>
      <c r="AH226">
        <f t="shared" ca="1" si="28"/>
        <v>0</v>
      </c>
      <c r="AI226">
        <f t="shared" ca="1" si="29"/>
        <v>1</v>
      </c>
      <c r="AJ226">
        <f t="shared" ca="1" si="30"/>
        <v>0</v>
      </c>
      <c r="AK226">
        <f t="shared" si="31"/>
        <v>0</v>
      </c>
    </row>
    <row r="227" spans="1:37">
      <c r="A227" s="2" t="s">
        <v>331</v>
      </c>
      <c r="B227" s="3" t="s">
        <v>636</v>
      </c>
      <c r="C227" s="3">
        <v>1429511</v>
      </c>
      <c r="D227" t="e">
        <v>#N/A</v>
      </c>
      <c r="E227" t="e">
        <v>#N/A</v>
      </c>
      <c r="F227" s="5" t="s">
        <v>23</v>
      </c>
      <c r="G227" s="5">
        <v>3332619</v>
      </c>
      <c r="H227" s="4" t="s">
        <v>117</v>
      </c>
      <c r="I227" s="4">
        <v>3192219</v>
      </c>
      <c r="J227" t="s">
        <v>82</v>
      </c>
      <c r="K227">
        <v>2007252</v>
      </c>
      <c r="L227" t="s">
        <v>450</v>
      </c>
      <c r="M227">
        <v>533382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>
        <v>9.5399999999999991</v>
      </c>
      <c r="W227">
        <v>10493842</v>
      </c>
      <c r="X227">
        <f t="shared" si="24"/>
        <v>10494983</v>
      </c>
      <c r="Y227">
        <f t="shared" si="25"/>
        <v>-1141</v>
      </c>
      <c r="Z227" cm="1">
        <f t="array" aca="1" ref="Z227" ca="1">SumCellsByColor($B227:$U227,Z$2)</f>
        <v>1429511</v>
      </c>
      <c r="AA227" cm="1">
        <f t="array" aca="1" ref="AA227" ca="1">SumCellsByColor($B227:$U227,AA$2)</f>
        <v>3192219</v>
      </c>
      <c r="AB227" cm="1">
        <f t="array" aca="1" ref="AB227" ca="1">SumCellsByColor($B227:$U227,AB$2)</f>
        <v>3332619</v>
      </c>
      <c r="AC227" cm="1">
        <f t="array" aca="1" ref="AC227" ca="1">SumCellsByColor($B227:$U227,AC$2)</f>
        <v>0</v>
      </c>
      <c r="AD227" cm="1">
        <f t="array" aca="1" ref="AD227" ca="1">IFERROR(SumCellsByColor($B227:$U227,AD$2), 0)</f>
        <v>0</v>
      </c>
      <c r="AE227" t="e" cm="1">
        <f t="array" aca="1" ref="AE227" ca="1">SumCellsByColor($B227:$U227,AE$2)</f>
        <v>#VALUE!</v>
      </c>
      <c r="AF227">
        <f t="shared" ca="1" si="26"/>
        <v>0.3175440112670978</v>
      </c>
      <c r="AG227">
        <f t="shared" ca="1" si="27"/>
        <v>0.13620898671298468</v>
      </c>
      <c r="AH227">
        <f t="shared" ca="1" si="28"/>
        <v>0.3175440112670978</v>
      </c>
      <c r="AI227">
        <f t="shared" ca="1" si="29"/>
        <v>0.44037517735855314</v>
      </c>
      <c r="AJ227">
        <f t="shared" ca="1" si="30"/>
        <v>0</v>
      </c>
      <c r="AK227">
        <f t="shared" si="31"/>
        <v>0</v>
      </c>
    </row>
    <row r="228" spans="1:37">
      <c r="A228" s="2" t="s">
        <v>332</v>
      </c>
      <c r="B228" s="3" t="s">
        <v>636</v>
      </c>
      <c r="C228" s="3">
        <v>1572139</v>
      </c>
      <c r="D228" t="e">
        <v>#N/A</v>
      </c>
      <c r="E228" t="e">
        <v>#N/A</v>
      </c>
      <c r="F228" t="s">
        <v>63</v>
      </c>
      <c r="G228">
        <v>137520</v>
      </c>
      <c r="H228" t="s">
        <v>757</v>
      </c>
      <c r="I228">
        <v>57533</v>
      </c>
      <c r="J228" t="s">
        <v>51</v>
      </c>
      <c r="K228">
        <v>55855</v>
      </c>
      <c r="L228" t="s">
        <v>696</v>
      </c>
      <c r="M228">
        <v>52115</v>
      </c>
      <c r="N228" t="e">
        <v>#N/A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>
        <v>35.39</v>
      </c>
      <c r="W228">
        <v>1875162</v>
      </c>
      <c r="X228">
        <f t="shared" si="24"/>
        <v>1875162</v>
      </c>
      <c r="Y228">
        <f t="shared" si="25"/>
        <v>0</v>
      </c>
      <c r="Z228" cm="1">
        <f t="array" aca="1" ref="Z228" ca="1">SumCellsByColor($B228:$U228,Z$2)</f>
        <v>1572139</v>
      </c>
      <c r="AA228" cm="1">
        <f t="array" aca="1" ref="AA228" ca="1">SumCellsByColor($B228:$U228,AA$2)</f>
        <v>0</v>
      </c>
      <c r="AB228" cm="1">
        <f t="array" aca="1" ref="AB228" ca="1">SumCellsByColor($B228:$U228,AB$2)</f>
        <v>0</v>
      </c>
      <c r="AC228" cm="1">
        <f t="array" aca="1" ref="AC228" ca="1">SumCellsByColor($B228:$U228,AC$2)</f>
        <v>0</v>
      </c>
      <c r="AD228" cm="1">
        <f t="array" aca="1" ref="AD228" ca="1">IFERROR(SumCellsByColor($B228:$U228,AD$2), 0)</f>
        <v>0</v>
      </c>
      <c r="AE228" t="e" cm="1">
        <f t="array" aca="1" ref="AE228" ca="1">SumCellsByColor($B228:$U228,AE$2)</f>
        <v>#VALUE!</v>
      </c>
      <c r="AF228">
        <f t="shared" ca="1" si="26"/>
        <v>0</v>
      </c>
      <c r="AG228">
        <f t="shared" ca="1" si="27"/>
        <v>0.8384016954268485</v>
      </c>
      <c r="AH228" t="str">
        <f t="shared" ca="1" si="28"/>
        <v>#N/A</v>
      </c>
      <c r="AI228">
        <f t="shared" ca="1" si="29"/>
        <v>0.8384016954268485</v>
      </c>
      <c r="AJ228">
        <f t="shared" ca="1" si="30"/>
        <v>1</v>
      </c>
      <c r="AK228">
        <f t="shared" si="31"/>
        <v>0</v>
      </c>
    </row>
    <row r="229" spans="1:37">
      <c r="A229" s="2" t="s">
        <v>333</v>
      </c>
      <c r="B229" t="e">
        <v>#N/A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  <c r="H229" t="e">
        <v>#N/A</v>
      </c>
      <c r="I229" t="e">
        <v>#N/A</v>
      </c>
      <c r="J229" t="e">
        <v>#N/A</v>
      </c>
      <c r="K229" t="e">
        <v>#N/A</v>
      </c>
      <c r="L229" t="e">
        <v>#N/A</v>
      </c>
      <c r="M229" t="e">
        <v>#N/A</v>
      </c>
      <c r="N229" t="e">
        <v>#N/A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T229" t="e">
        <v>#N/A</v>
      </c>
      <c r="U229" t="e">
        <v>#N/A</v>
      </c>
      <c r="V229" t="e">
        <v>#N/A</v>
      </c>
      <c r="W229" t="e">
        <v>#N/A</v>
      </c>
      <c r="X229">
        <f t="shared" si="24"/>
        <v>0</v>
      </c>
      <c r="Y229" t="e">
        <f t="shared" si="25"/>
        <v>#N/A</v>
      </c>
      <c r="Z229" cm="1">
        <f t="array" aca="1" ref="Z229" ca="1">SumCellsByColor($B229:$U229,Z$2)</f>
        <v>0</v>
      </c>
      <c r="AA229" cm="1">
        <f t="array" aca="1" ref="AA229" ca="1">SumCellsByColor($B229:$U229,AA$2)</f>
        <v>0</v>
      </c>
      <c r="AB229" cm="1">
        <f t="array" aca="1" ref="AB229" ca="1">SumCellsByColor($B229:$U229,AB$2)</f>
        <v>0</v>
      </c>
      <c r="AC229" cm="1">
        <f t="array" aca="1" ref="AC229" ca="1">SumCellsByColor($B229:$U229,AC$2)</f>
        <v>0</v>
      </c>
      <c r="AD229" cm="1">
        <f t="array" aca="1" ref="AD229" ca="1">IFERROR(SumCellsByColor($B229:$U229,AD$2), 0)</f>
        <v>0</v>
      </c>
      <c r="AE229" t="e" cm="1">
        <f t="array" aca="1" ref="AE229" ca="1">SumCellsByColor($B229:$U229,AE$2)</f>
        <v>#VALUE!</v>
      </c>
      <c r="AF229" t="e">
        <f t="shared" ca="1" si="26"/>
        <v>#DIV/0!</v>
      </c>
      <c r="AG229" t="e">
        <f t="shared" ca="1" si="27"/>
        <v>#DIV/0!</v>
      </c>
      <c r="AH229" t="str">
        <f t="shared" ca="1" si="28"/>
        <v>#N/A</v>
      </c>
      <c r="AI229" t="str">
        <f t="shared" ca="1" si="29"/>
        <v/>
      </c>
      <c r="AJ229">
        <f t="shared" ca="1" si="30"/>
        <v>1</v>
      </c>
      <c r="AK229">
        <f t="shared" si="31"/>
        <v>1</v>
      </c>
    </row>
    <row r="230" spans="1:37">
      <c r="A230" s="2" t="s">
        <v>335</v>
      </c>
      <c r="B230" s="3" t="s">
        <v>636</v>
      </c>
      <c r="C230" s="3">
        <v>4809016</v>
      </c>
      <c r="D230" t="e">
        <v>#N/A</v>
      </c>
      <c r="E230" t="e">
        <v>#N/A</v>
      </c>
      <c r="F230" t="s">
        <v>7</v>
      </c>
      <c r="G230">
        <v>861993</v>
      </c>
      <c r="H230" t="e">
        <v>#N/A</v>
      </c>
      <c r="I230" t="e">
        <v>#N/A</v>
      </c>
      <c r="J230" t="e">
        <v>#N/A</v>
      </c>
      <c r="K230" t="e">
        <v>#N/A</v>
      </c>
      <c r="L230" t="e">
        <v>#N/A</v>
      </c>
      <c r="M230" t="e">
        <v>#N/A</v>
      </c>
      <c r="N230" t="e">
        <v>#N/A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T230" t="e">
        <v>#N/A</v>
      </c>
      <c r="U230" t="e">
        <v>#N/A</v>
      </c>
      <c r="V230">
        <v>13.94</v>
      </c>
      <c r="W230">
        <v>5671009</v>
      </c>
      <c r="X230">
        <f t="shared" si="24"/>
        <v>5671009</v>
      </c>
      <c r="Y230">
        <f t="shared" si="25"/>
        <v>0</v>
      </c>
      <c r="Z230" cm="1">
        <f t="array" aca="1" ref="Z230" ca="1">SumCellsByColor($B230:$U230,Z$2)</f>
        <v>4809016</v>
      </c>
      <c r="AA230" cm="1">
        <f t="array" aca="1" ref="AA230" ca="1">SumCellsByColor($B230:$U230,AA$2)</f>
        <v>0</v>
      </c>
      <c r="AB230" cm="1">
        <f t="array" aca="1" ref="AB230" ca="1">SumCellsByColor($B230:$U230,AB$2)</f>
        <v>0</v>
      </c>
      <c r="AC230" cm="1">
        <f t="array" aca="1" ref="AC230" ca="1">SumCellsByColor($B230:$U230,AC$2)</f>
        <v>0</v>
      </c>
      <c r="AD230" cm="1">
        <f t="array" aca="1" ref="AD230" ca="1">IFERROR(SumCellsByColor($B230:$U230,AD$2), 0)</f>
        <v>0</v>
      </c>
      <c r="AE230" t="e" cm="1">
        <f t="array" aca="1" ref="AE230" ca="1">SumCellsByColor($B230:$U230,AE$2)</f>
        <v>#VALUE!</v>
      </c>
      <c r="AF230">
        <f t="shared" ca="1" si="26"/>
        <v>0</v>
      </c>
      <c r="AG230">
        <f t="shared" ca="1" si="27"/>
        <v>0.84800006489145052</v>
      </c>
      <c r="AH230" t="str">
        <f t="shared" ca="1" si="28"/>
        <v>#N/A</v>
      </c>
      <c r="AI230">
        <f t="shared" ca="1" si="29"/>
        <v>0.84800006489145052</v>
      </c>
      <c r="AJ230">
        <f t="shared" ca="1" si="30"/>
        <v>1</v>
      </c>
      <c r="AK230">
        <f t="shared" si="31"/>
        <v>0</v>
      </c>
    </row>
    <row r="231" spans="1:37">
      <c r="A231" s="2" t="s">
        <v>336</v>
      </c>
      <c r="B231" s="3" t="s">
        <v>636</v>
      </c>
      <c r="C231" s="3">
        <v>28066000</v>
      </c>
      <c r="D231" t="e">
        <v>#N/A</v>
      </c>
      <c r="E231" t="e">
        <v>#N/A</v>
      </c>
      <c r="F231" t="s">
        <v>144</v>
      </c>
      <c r="G231">
        <v>2271000</v>
      </c>
      <c r="H231" s="5" t="s">
        <v>23</v>
      </c>
      <c r="I231" s="5">
        <v>2109000</v>
      </c>
      <c r="J231" t="s">
        <v>758</v>
      </c>
      <c r="K231">
        <v>1416000</v>
      </c>
      <c r="L231" t="s">
        <v>7</v>
      </c>
      <c r="M231">
        <v>0</v>
      </c>
      <c r="N231" t="e">
        <v>#N/A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>
        <v>13.06</v>
      </c>
      <c r="W231">
        <v>33862000</v>
      </c>
      <c r="X231">
        <f t="shared" si="24"/>
        <v>33862000</v>
      </c>
      <c r="Y231">
        <f t="shared" si="25"/>
        <v>0</v>
      </c>
      <c r="Z231" cm="1">
        <f t="array" aca="1" ref="Z231" ca="1">SumCellsByColor($B231:$U231,Z$2)</f>
        <v>28066000</v>
      </c>
      <c r="AA231" cm="1">
        <f t="array" aca="1" ref="AA231" ca="1">SumCellsByColor($B231:$U231,AA$2)</f>
        <v>0</v>
      </c>
      <c r="AB231" cm="1">
        <f t="array" aca="1" ref="AB231" ca="1">SumCellsByColor($B231:$U231,AB$2)</f>
        <v>2109000</v>
      </c>
      <c r="AC231" cm="1">
        <f t="array" aca="1" ref="AC231" ca="1">SumCellsByColor($B231:$U231,AC$2)</f>
        <v>0</v>
      </c>
      <c r="AD231" cm="1">
        <f t="array" aca="1" ref="AD231" ca="1">IFERROR(SumCellsByColor($B231:$U231,AD$2), 0)</f>
        <v>0</v>
      </c>
      <c r="AE231" t="e" cm="1">
        <f t="array" aca="1" ref="AE231" ca="1">SumCellsByColor($B231:$U231,AE$2)</f>
        <v>#VALUE!</v>
      </c>
      <c r="AF231">
        <f t="shared" ca="1" si="26"/>
        <v>6.2282204240741837E-2</v>
      </c>
      <c r="AG231">
        <f t="shared" ca="1" si="27"/>
        <v>0.82883468194436238</v>
      </c>
      <c r="AH231">
        <f t="shared" ca="1" si="28"/>
        <v>6.2282204240741837E-2</v>
      </c>
      <c r="AI231">
        <f t="shared" ca="1" si="29"/>
        <v>0.82883468194436238</v>
      </c>
      <c r="AJ231">
        <f t="shared" ca="1" si="30"/>
        <v>0</v>
      </c>
      <c r="AK231">
        <f t="shared" si="31"/>
        <v>0</v>
      </c>
    </row>
    <row r="232" spans="1:37">
      <c r="A232" s="2" t="s">
        <v>337</v>
      </c>
      <c r="B232" s="3" t="s">
        <v>636</v>
      </c>
      <c r="C232" s="3">
        <v>6769000</v>
      </c>
      <c r="D232" t="e">
        <v>#N/A</v>
      </c>
      <c r="E232" t="e">
        <v>#N/A</v>
      </c>
      <c r="F232" t="s">
        <v>30</v>
      </c>
      <c r="G232">
        <v>1907000</v>
      </c>
      <c r="H232" s="10" t="s">
        <v>29</v>
      </c>
      <c r="I232" s="10">
        <v>1001000</v>
      </c>
      <c r="J232" s="10" t="s">
        <v>305</v>
      </c>
      <c r="K232" s="10">
        <v>607000</v>
      </c>
      <c r="L232" s="10" t="s">
        <v>242</v>
      </c>
      <c r="M232" s="10">
        <v>509000</v>
      </c>
      <c r="N232" t="s">
        <v>7</v>
      </c>
      <c r="O232">
        <v>0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>
        <v>9.7899999999999991</v>
      </c>
      <c r="W232">
        <v>10793000</v>
      </c>
      <c r="X232">
        <f t="shared" si="24"/>
        <v>10793000</v>
      </c>
      <c r="Y232">
        <f t="shared" si="25"/>
        <v>0</v>
      </c>
      <c r="Z232" cm="1">
        <f t="array" aca="1" ref="Z232" ca="1">SumCellsByColor($B232:$U232,Z$2)</f>
        <v>6769000</v>
      </c>
      <c r="AA232" cm="1">
        <f t="array" aca="1" ref="AA232" ca="1">SumCellsByColor($B232:$U232,AA$2)</f>
        <v>0</v>
      </c>
      <c r="AB232" cm="1">
        <f t="array" aca="1" ref="AB232" ca="1">SumCellsByColor($B232:$U232,AB$2)</f>
        <v>0</v>
      </c>
      <c r="AC232" cm="1">
        <f t="array" aca="1" ref="AC232" ca="1">SumCellsByColor($B232:$U232,AC$2)</f>
        <v>0</v>
      </c>
      <c r="AD232" cm="1">
        <f t="array" aca="1" ref="AD232" ca="1">IFERROR(SumCellsByColor($B232:$U232,AD$2), 0)</f>
        <v>2117000</v>
      </c>
      <c r="AE232" t="e" cm="1">
        <f t="array" aca="1" ref="AE232" ca="1">SumCellsByColor($B232:$U232,AE$2)</f>
        <v>#VALUE!</v>
      </c>
      <c r="AF232">
        <f t="shared" ca="1" si="26"/>
        <v>0.1961456499583063</v>
      </c>
      <c r="AG232">
        <f t="shared" ca="1" si="27"/>
        <v>0.6271657555823219</v>
      </c>
      <c r="AH232">
        <f t="shared" ca="1" si="28"/>
        <v>0.1961456499583063</v>
      </c>
      <c r="AI232">
        <f t="shared" ca="1" si="29"/>
        <v>0.6271657555823219</v>
      </c>
      <c r="AJ232">
        <f t="shared" ca="1" si="30"/>
        <v>0</v>
      </c>
      <c r="AK232">
        <f t="shared" si="31"/>
        <v>0</v>
      </c>
    </row>
    <row r="233" spans="1:37">
      <c r="A233" s="2" t="s">
        <v>338</v>
      </c>
      <c r="B233" s="3" t="s">
        <v>636</v>
      </c>
      <c r="C233" s="3">
        <v>60497000</v>
      </c>
      <c r="D233" t="e">
        <v>#N/A</v>
      </c>
      <c r="E233" t="e">
        <v>#N/A</v>
      </c>
      <c r="F233" t="s">
        <v>7</v>
      </c>
      <c r="G233">
        <v>7500000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>
        <v>7.9</v>
      </c>
      <c r="W233">
        <v>67997000</v>
      </c>
      <c r="X233">
        <f t="shared" si="24"/>
        <v>67997000</v>
      </c>
      <c r="Y233">
        <f t="shared" si="25"/>
        <v>0</v>
      </c>
      <c r="Z233" cm="1">
        <f t="array" aca="1" ref="Z233" ca="1">SumCellsByColor($B233:$U233,Z$2)</f>
        <v>60497000</v>
      </c>
      <c r="AA233" cm="1">
        <f t="array" aca="1" ref="AA233" ca="1">SumCellsByColor($B233:$U233,AA$2)</f>
        <v>0</v>
      </c>
      <c r="AB233" cm="1">
        <f t="array" aca="1" ref="AB233" ca="1">SumCellsByColor($B233:$U233,AB$2)</f>
        <v>0</v>
      </c>
      <c r="AC233" cm="1">
        <f t="array" aca="1" ref="AC233" ca="1">SumCellsByColor($B233:$U233,AC$2)</f>
        <v>0</v>
      </c>
      <c r="AD233" cm="1">
        <f t="array" aca="1" ref="AD233" ca="1">IFERROR(SumCellsByColor($B233:$U233,AD$2), 0)</f>
        <v>0</v>
      </c>
      <c r="AE233" t="e" cm="1">
        <f t="array" aca="1" ref="AE233" ca="1">SumCellsByColor($B233:$U233,AE$2)</f>
        <v>#VALUE!</v>
      </c>
      <c r="AF233">
        <f t="shared" ca="1" si="26"/>
        <v>0</v>
      </c>
      <c r="AG233">
        <f t="shared" ca="1" si="27"/>
        <v>0.88970101622130393</v>
      </c>
      <c r="AH233" t="str">
        <f t="shared" ca="1" si="28"/>
        <v>#N/A</v>
      </c>
      <c r="AI233">
        <f t="shared" ca="1" si="29"/>
        <v>0.88970101622130393</v>
      </c>
      <c r="AJ233">
        <f t="shared" ca="1" si="30"/>
        <v>1</v>
      </c>
      <c r="AK233">
        <f t="shared" si="31"/>
        <v>0</v>
      </c>
    </row>
    <row r="234" spans="1:37">
      <c r="A234" s="2" t="s">
        <v>339</v>
      </c>
      <c r="B234" s="3" t="s">
        <v>636</v>
      </c>
      <c r="C234" s="3">
        <v>19636000</v>
      </c>
      <c r="D234" t="e">
        <v>#N/A</v>
      </c>
      <c r="E234" t="e">
        <v>#N/A</v>
      </c>
      <c r="F234" s="5" t="s">
        <v>23</v>
      </c>
      <c r="G234" s="5">
        <v>8419000</v>
      </c>
      <c r="H234" t="s">
        <v>96</v>
      </c>
      <c r="I234">
        <v>5315000</v>
      </c>
      <c r="J234" t="s">
        <v>7</v>
      </c>
      <c r="K234">
        <v>0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>
        <v>12.21</v>
      </c>
      <c r="W234">
        <v>33389000</v>
      </c>
      <c r="X234">
        <f t="shared" si="24"/>
        <v>33370000</v>
      </c>
      <c r="Y234">
        <f t="shared" si="25"/>
        <v>19000</v>
      </c>
      <c r="Z234" cm="1">
        <f t="array" aca="1" ref="Z234" ca="1">SumCellsByColor($B234:$U234,Z$2)</f>
        <v>19636000</v>
      </c>
      <c r="AA234" cm="1">
        <f t="array" aca="1" ref="AA234" ca="1">SumCellsByColor($B234:$U234,AA$2)</f>
        <v>0</v>
      </c>
      <c r="AB234" cm="1">
        <f t="array" aca="1" ref="AB234" ca="1">SumCellsByColor($B234:$U234,AB$2)</f>
        <v>8419000</v>
      </c>
      <c r="AC234" cm="1">
        <f t="array" aca="1" ref="AC234" ca="1">SumCellsByColor($B234:$U234,AC$2)</f>
        <v>0</v>
      </c>
      <c r="AD234" cm="1">
        <f t="array" aca="1" ref="AD234" ca="1">IFERROR(SumCellsByColor($B234:$U234,AD$2), 0)</f>
        <v>0</v>
      </c>
      <c r="AE234" t="e" cm="1">
        <f t="array" aca="1" ref="AE234" ca="1">SumCellsByColor($B234:$U234,AE$2)</f>
        <v>#VALUE!</v>
      </c>
      <c r="AF234">
        <f t="shared" ca="1" si="26"/>
        <v>0.25229247827389872</v>
      </c>
      <c r="AG234">
        <f t="shared" ca="1" si="27"/>
        <v>0.58843272400359603</v>
      </c>
      <c r="AH234">
        <f t="shared" ca="1" si="28"/>
        <v>0.25229247827389872</v>
      </c>
      <c r="AI234">
        <f t="shared" ca="1" si="29"/>
        <v>0.58843272400359603</v>
      </c>
      <c r="AJ234">
        <f t="shared" ca="1" si="30"/>
        <v>0</v>
      </c>
      <c r="AK234">
        <f t="shared" si="31"/>
        <v>0</v>
      </c>
    </row>
    <row r="235" spans="1:37">
      <c r="A235" s="2" t="s">
        <v>340</v>
      </c>
      <c r="B235" s="3" t="s">
        <v>636</v>
      </c>
      <c r="C235" s="3">
        <v>6874150</v>
      </c>
      <c r="D235" t="e">
        <v>#N/A</v>
      </c>
      <c r="E235" t="e">
        <v>#N/A</v>
      </c>
      <c r="F235" t="s">
        <v>7</v>
      </c>
      <c r="G235">
        <v>346569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>
        <v>7.63</v>
      </c>
      <c r="W235">
        <v>7220719</v>
      </c>
      <c r="X235">
        <f t="shared" si="24"/>
        <v>7220719</v>
      </c>
      <c r="Y235">
        <f t="shared" si="25"/>
        <v>0</v>
      </c>
      <c r="Z235" cm="1">
        <f t="array" aca="1" ref="Z235" ca="1">SumCellsByColor($B235:$U235,Z$2)</f>
        <v>6874150</v>
      </c>
      <c r="AA235" cm="1">
        <f t="array" aca="1" ref="AA235" ca="1">SumCellsByColor($B235:$U235,AA$2)</f>
        <v>0</v>
      </c>
      <c r="AB235" cm="1">
        <f t="array" aca="1" ref="AB235" ca="1">SumCellsByColor($B235:$U235,AB$2)</f>
        <v>0</v>
      </c>
      <c r="AC235" cm="1">
        <f t="array" aca="1" ref="AC235" ca="1">SumCellsByColor($B235:$U235,AC$2)</f>
        <v>0</v>
      </c>
      <c r="AD235" cm="1">
        <f t="array" aca="1" ref="AD235" ca="1">IFERROR(SumCellsByColor($B235:$U235,AD$2), 0)</f>
        <v>0</v>
      </c>
      <c r="AE235" t="e" cm="1">
        <f t="array" aca="1" ref="AE235" ca="1">SumCellsByColor($B235:$U235,AE$2)</f>
        <v>#VALUE!</v>
      </c>
      <c r="AF235">
        <f t="shared" ca="1" si="26"/>
        <v>0</v>
      </c>
      <c r="AG235">
        <f t="shared" ca="1" si="27"/>
        <v>0.95200353316615705</v>
      </c>
      <c r="AH235" t="str">
        <f t="shared" ca="1" si="28"/>
        <v>#N/A</v>
      </c>
      <c r="AI235">
        <f t="shared" ca="1" si="29"/>
        <v>0.95200353316615705</v>
      </c>
      <c r="AJ235">
        <f t="shared" ca="1" si="30"/>
        <v>1</v>
      </c>
      <c r="AK235">
        <f t="shared" si="31"/>
        <v>0</v>
      </c>
    </row>
    <row r="236" spans="1:37">
      <c r="A236" s="2" t="s">
        <v>341</v>
      </c>
      <c r="B236" s="4" t="s">
        <v>334</v>
      </c>
      <c r="C236" s="4">
        <v>3137900</v>
      </c>
      <c r="D236" t="e">
        <v>#N/A</v>
      </c>
      <c r="E236" t="e">
        <v>#N/A</v>
      </c>
      <c r="F236" s="6" t="s">
        <v>59</v>
      </c>
      <c r="G236" s="6">
        <v>488500</v>
      </c>
      <c r="H236" t="s">
        <v>41</v>
      </c>
      <c r="I236">
        <v>290800</v>
      </c>
      <c r="J236" t="e">
        <v>#N/A</v>
      </c>
      <c r="K236" t="e">
        <v>#N/A</v>
      </c>
      <c r="L236" t="e">
        <v>#N/A</v>
      </c>
      <c r="M236" t="e">
        <v>#N/A</v>
      </c>
      <c r="N236" t="e">
        <v>#N/A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T236" t="e">
        <v>#N/A</v>
      </c>
      <c r="U236" t="e">
        <v>#N/A</v>
      </c>
      <c r="V236">
        <v>15.86</v>
      </c>
      <c r="W236">
        <v>3917200</v>
      </c>
      <c r="X236">
        <f t="shared" si="24"/>
        <v>3917200</v>
      </c>
      <c r="Y236">
        <f t="shared" si="25"/>
        <v>0</v>
      </c>
      <c r="Z236" cm="1">
        <f t="array" aca="1" ref="Z236" ca="1">SumCellsByColor($B236:$U236,Z$2)</f>
        <v>0</v>
      </c>
      <c r="AA236" cm="1">
        <f t="array" aca="1" ref="AA236" ca="1">SumCellsByColor($B236:$U236,AA$2)</f>
        <v>3137900</v>
      </c>
      <c r="AB236" cm="1">
        <f t="array" aca="1" ref="AB236" ca="1">SumCellsByColor($B236:$U236,AB$2)</f>
        <v>0</v>
      </c>
      <c r="AC236" cm="1">
        <f t="array" aca="1" ref="AC236" ca="1">SumCellsByColor($B236:$U236,AC$2)</f>
        <v>488500</v>
      </c>
      <c r="AD236" cm="1">
        <f t="array" aca="1" ref="AD236" ca="1">IFERROR(SumCellsByColor($B236:$U236,AD$2), 0)</f>
        <v>0</v>
      </c>
      <c r="AE236" t="e" cm="1">
        <f t="array" aca="1" ref="AE236" ca="1">SumCellsByColor($B236:$U236,AE$2)</f>
        <v>#VALUE!</v>
      </c>
      <c r="AF236">
        <f t="shared" ca="1" si="26"/>
        <v>0</v>
      </c>
      <c r="AG236">
        <f t="shared" ca="1" si="27"/>
        <v>0</v>
      </c>
      <c r="AH236">
        <f t="shared" ca="1" si="28"/>
        <v>0.12470642295517206</v>
      </c>
      <c r="AI236">
        <f t="shared" ca="1" si="29"/>
        <v>0.80105687736138054</v>
      </c>
      <c r="AJ236">
        <f t="shared" ca="1" si="30"/>
        <v>0</v>
      </c>
      <c r="AK236">
        <f t="shared" si="31"/>
        <v>0</v>
      </c>
    </row>
    <row r="237" spans="1:37">
      <c r="A237" s="2" t="s">
        <v>342</v>
      </c>
      <c r="B237" s="3" t="s">
        <v>636</v>
      </c>
      <c r="C237" s="3">
        <v>4253000</v>
      </c>
      <c r="D237" t="e">
        <v>#N/A</v>
      </c>
      <c r="E237" t="e">
        <v>#N/A</v>
      </c>
      <c r="F237" t="s">
        <v>36</v>
      </c>
      <c r="G237">
        <v>109000</v>
      </c>
      <c r="H237" t="s">
        <v>711</v>
      </c>
      <c r="I237">
        <v>29000</v>
      </c>
      <c r="J237" t="s">
        <v>25</v>
      </c>
      <c r="K237">
        <v>21000</v>
      </c>
      <c r="L237" s="10" t="s">
        <v>33</v>
      </c>
      <c r="M237" s="10">
        <v>17000</v>
      </c>
      <c r="N237" t="s">
        <v>17</v>
      </c>
      <c r="O237">
        <v>8000</v>
      </c>
      <c r="P237" t="e">
        <v>#N/A</v>
      </c>
      <c r="Q237" t="e">
        <v>#N/A</v>
      </c>
      <c r="R237" t="e">
        <v>#N/A</v>
      </c>
      <c r="S237" t="e">
        <v>#N/A</v>
      </c>
      <c r="T237" t="e">
        <v>#N/A</v>
      </c>
      <c r="U237" t="e">
        <v>#N/A</v>
      </c>
      <c r="V237">
        <v>10.8</v>
      </c>
      <c r="W237">
        <v>4437000</v>
      </c>
      <c r="X237">
        <f t="shared" si="24"/>
        <v>4437000</v>
      </c>
      <c r="Y237">
        <f t="shared" si="25"/>
        <v>0</v>
      </c>
      <c r="Z237" cm="1">
        <f t="array" aca="1" ref="Z237" ca="1">SumCellsByColor($B237:$U237,Z$2)</f>
        <v>4253000</v>
      </c>
      <c r="AA237" cm="1">
        <f t="array" aca="1" ref="AA237" ca="1">SumCellsByColor($B237:$U237,AA$2)</f>
        <v>0</v>
      </c>
      <c r="AB237" cm="1">
        <f t="array" aca="1" ref="AB237" ca="1">SumCellsByColor($B237:$U237,AB$2)</f>
        <v>0</v>
      </c>
      <c r="AC237" cm="1">
        <f t="array" aca="1" ref="AC237" ca="1">SumCellsByColor($B237:$U237,AC$2)</f>
        <v>0</v>
      </c>
      <c r="AD237" cm="1">
        <f t="array" aca="1" ref="AD237" ca="1">IFERROR(SumCellsByColor($B237:$U237,AD$2), 0)</f>
        <v>17000</v>
      </c>
      <c r="AE237" t="e" cm="1">
        <f t="array" aca="1" ref="AE237" ca="1">SumCellsByColor($B237:$U237,AE$2)</f>
        <v>#VALUE!</v>
      </c>
      <c r="AF237">
        <f t="shared" ca="1" si="26"/>
        <v>3.8314176245210726E-3</v>
      </c>
      <c r="AG237">
        <f t="shared" ca="1" si="27"/>
        <v>0.95853053865224247</v>
      </c>
      <c r="AH237">
        <f t="shared" ca="1" si="28"/>
        <v>3.8314176245210726E-3</v>
      </c>
      <c r="AI237">
        <f t="shared" ca="1" si="29"/>
        <v>0.95853053865224247</v>
      </c>
      <c r="AJ237">
        <f t="shared" ca="1" si="30"/>
        <v>0</v>
      </c>
      <c r="AK237">
        <f t="shared" si="31"/>
        <v>0</v>
      </c>
    </row>
    <row r="238" spans="1:37">
      <c r="A238" s="2" t="s">
        <v>343</v>
      </c>
      <c r="B238" s="3" t="s">
        <v>636</v>
      </c>
      <c r="C238" s="3">
        <v>10560000</v>
      </c>
      <c r="D238" t="s">
        <v>18</v>
      </c>
      <c r="E238">
        <v>1485000</v>
      </c>
      <c r="F238" t="s">
        <v>13</v>
      </c>
      <c r="G238">
        <v>2842000</v>
      </c>
      <c r="H238" s="10" t="s">
        <v>305</v>
      </c>
      <c r="I238" s="10">
        <v>1234000</v>
      </c>
      <c r="J238" t="s">
        <v>17</v>
      </c>
      <c r="K238">
        <v>1182000</v>
      </c>
      <c r="L238" s="10" t="s">
        <v>29</v>
      </c>
      <c r="M238" s="10">
        <v>940000</v>
      </c>
      <c r="N238" t="s">
        <v>19</v>
      </c>
      <c r="O238">
        <v>809000</v>
      </c>
      <c r="P238" t="s">
        <v>30</v>
      </c>
      <c r="Q238">
        <v>715000</v>
      </c>
      <c r="R238" s="10" t="s">
        <v>242</v>
      </c>
      <c r="S238" s="10">
        <v>662000</v>
      </c>
      <c r="T238" t="s">
        <v>476</v>
      </c>
      <c r="U238">
        <v>584000</v>
      </c>
      <c r="V238">
        <v>9.3800000000000008</v>
      </c>
      <c r="W238">
        <v>21128000</v>
      </c>
      <c r="X238">
        <f t="shared" si="24"/>
        <v>21013000</v>
      </c>
      <c r="Y238">
        <f t="shared" si="25"/>
        <v>115000</v>
      </c>
      <c r="Z238" cm="1">
        <f t="array" aca="1" ref="Z238" ca="1">SumCellsByColor($B238:$U238,Z$2)</f>
        <v>10560000</v>
      </c>
      <c r="AA238" cm="1">
        <f t="array" aca="1" ref="AA238" ca="1">SumCellsByColor($B238:$U238,AA$2)</f>
        <v>0</v>
      </c>
      <c r="AB238" cm="1">
        <f t="array" aca="1" ref="AB238" ca="1">SumCellsByColor($B238:$U238,AB$2)</f>
        <v>0</v>
      </c>
      <c r="AC238" cm="1">
        <f t="array" aca="1" ref="AC238" ca="1">SumCellsByColor($B238:$U238,AC$2)</f>
        <v>0</v>
      </c>
      <c r="AD238" cm="1">
        <f t="array" aca="1" ref="AD238" ca="1">IFERROR(SumCellsByColor($B238:$U238,AD$2), 0)</f>
        <v>2836000</v>
      </c>
      <c r="AE238" cm="1">
        <f t="array" aca="1" ref="AE238" ca="1">SumCellsByColor($B238:$U238,AE$2)</f>
        <v>7617000</v>
      </c>
      <c r="AF238">
        <f t="shared" ca="1" si="26"/>
        <v>0.1349640698615143</v>
      </c>
      <c r="AG238">
        <f t="shared" ca="1" si="27"/>
        <v>0.50254604292580785</v>
      </c>
      <c r="AH238">
        <f t="shared" ca="1" si="28"/>
        <v>0.1349640698615143</v>
      </c>
      <c r="AI238">
        <f t="shared" ca="1" si="29"/>
        <v>0.50254604292580785</v>
      </c>
      <c r="AJ238">
        <f t="shared" ca="1" si="30"/>
        <v>0</v>
      </c>
      <c r="AK238">
        <f t="shared" si="31"/>
        <v>0</v>
      </c>
    </row>
    <row r="239" spans="1:37">
      <c r="A239" s="2" t="s">
        <v>344</v>
      </c>
      <c r="B239" s="3" t="s">
        <v>636</v>
      </c>
      <c r="C239" s="3">
        <v>33868208</v>
      </c>
      <c r="D239" t="e">
        <v>#N/A</v>
      </c>
      <c r="E239" t="e">
        <v>#N/A</v>
      </c>
      <c r="F239" t="e">
        <v>#N/A</v>
      </c>
      <c r="G239" t="e">
        <v>#N/A</v>
      </c>
      <c r="H239" t="e">
        <v>#N/A</v>
      </c>
      <c r="I239" t="e">
        <v>#N/A</v>
      </c>
      <c r="J239" t="e">
        <v>#N/A</v>
      </c>
      <c r="K239" t="e">
        <v>#N/A</v>
      </c>
      <c r="L239" t="e">
        <v>#N/A</v>
      </c>
      <c r="M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>
        <v>6.62</v>
      </c>
      <c r="W239">
        <v>33868208</v>
      </c>
      <c r="X239">
        <f t="shared" si="24"/>
        <v>33868208</v>
      </c>
      <c r="Y239">
        <f t="shared" si="25"/>
        <v>0</v>
      </c>
      <c r="Z239" cm="1">
        <f t="array" aca="1" ref="Z239" ca="1">SumCellsByColor($B239:$U239,Z$2)</f>
        <v>33868208</v>
      </c>
      <c r="AA239" cm="1">
        <f t="array" aca="1" ref="AA239" ca="1">SumCellsByColor($B239:$U239,AA$2)</f>
        <v>0</v>
      </c>
      <c r="AB239" cm="1">
        <f t="array" aca="1" ref="AB239" ca="1">SumCellsByColor($B239:$U239,AB$2)</f>
        <v>0</v>
      </c>
      <c r="AC239" cm="1">
        <f t="array" aca="1" ref="AC239" ca="1">SumCellsByColor($B239:$U239,AC$2)</f>
        <v>0</v>
      </c>
      <c r="AD239" cm="1">
        <f t="array" aca="1" ref="AD239" ca="1">IFERROR(SumCellsByColor($B239:$U239,AD$2), 0)</f>
        <v>0</v>
      </c>
      <c r="AE239" t="e" cm="1">
        <f t="array" aca="1" ref="AE239" ca="1">SumCellsByColor($B239:$U239,AE$2)</f>
        <v>#VALUE!</v>
      </c>
      <c r="AF239">
        <f t="shared" ca="1" si="26"/>
        <v>0</v>
      </c>
      <c r="AG239">
        <f t="shared" ca="1" si="27"/>
        <v>1</v>
      </c>
      <c r="AH239">
        <f t="shared" ca="1" si="28"/>
        <v>0</v>
      </c>
      <c r="AI239">
        <f t="shared" ca="1" si="29"/>
        <v>1</v>
      </c>
      <c r="AJ239">
        <f t="shared" ca="1" si="30"/>
        <v>0</v>
      </c>
      <c r="AK239">
        <f t="shared" si="31"/>
        <v>0</v>
      </c>
    </row>
    <row r="240" spans="1:37">
      <c r="A240" s="2" t="s">
        <v>345</v>
      </c>
      <c r="B240" s="3" t="s">
        <v>636</v>
      </c>
      <c r="C240" s="3">
        <v>3200972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>
        <v>36.54</v>
      </c>
      <c r="W240">
        <v>3200972</v>
      </c>
      <c r="X240">
        <f t="shared" si="24"/>
        <v>3200972</v>
      </c>
      <c r="Y240">
        <f t="shared" si="25"/>
        <v>0</v>
      </c>
      <c r="Z240" cm="1">
        <f t="array" aca="1" ref="Z240" ca="1">SumCellsByColor($B240:$U240,Z$2)</f>
        <v>3200972</v>
      </c>
      <c r="AA240" cm="1">
        <f t="array" aca="1" ref="AA240" ca="1">SumCellsByColor($B240:$U240,AA$2)</f>
        <v>0</v>
      </c>
      <c r="AB240" cm="1">
        <f t="array" aca="1" ref="AB240" ca="1">SumCellsByColor($B240:$U240,AB$2)</f>
        <v>0</v>
      </c>
      <c r="AC240" cm="1">
        <f t="array" aca="1" ref="AC240" ca="1">SumCellsByColor($B240:$U240,AC$2)</f>
        <v>0</v>
      </c>
      <c r="AD240" cm="1">
        <f t="array" aca="1" ref="AD240" ca="1">IFERROR(SumCellsByColor($B240:$U240,AD$2), 0)</f>
        <v>0</v>
      </c>
      <c r="AE240" t="e" cm="1">
        <f t="array" aca="1" ref="AE240" ca="1">SumCellsByColor($B240:$U240,AE$2)</f>
        <v>#VALUE!</v>
      </c>
      <c r="AF240">
        <f t="shared" ca="1" si="26"/>
        <v>0</v>
      </c>
      <c r="AG240">
        <f t="shared" ca="1" si="27"/>
        <v>1</v>
      </c>
      <c r="AH240">
        <f t="shared" ca="1" si="28"/>
        <v>0</v>
      </c>
      <c r="AI240">
        <f t="shared" ca="1" si="29"/>
        <v>1</v>
      </c>
      <c r="AJ240">
        <f t="shared" ca="1" si="30"/>
        <v>0</v>
      </c>
      <c r="AK240">
        <f t="shared" si="31"/>
        <v>0</v>
      </c>
    </row>
    <row r="241" spans="1:37">
      <c r="A241" s="2" t="s">
        <v>346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  <c r="W241" t="e">
        <v>#N/A</v>
      </c>
      <c r="X241">
        <f t="shared" si="24"/>
        <v>0</v>
      </c>
      <c r="Y241" t="e">
        <f t="shared" si="25"/>
        <v>#N/A</v>
      </c>
      <c r="Z241" cm="1">
        <f t="array" aca="1" ref="Z241" ca="1">SumCellsByColor($B241:$U241,Z$2)</f>
        <v>0</v>
      </c>
      <c r="AA241" cm="1">
        <f t="array" aca="1" ref="AA241" ca="1">SumCellsByColor($B241:$U241,AA$2)</f>
        <v>0</v>
      </c>
      <c r="AB241" cm="1">
        <f t="array" aca="1" ref="AB241" ca="1">SumCellsByColor($B241:$U241,AB$2)</f>
        <v>0</v>
      </c>
      <c r="AC241" cm="1">
        <f t="array" aca="1" ref="AC241" ca="1">SumCellsByColor($B241:$U241,AC$2)</f>
        <v>0</v>
      </c>
      <c r="AD241" cm="1">
        <f t="array" aca="1" ref="AD241" ca="1">IFERROR(SumCellsByColor($B241:$U241,AD$2), 0)</f>
        <v>0</v>
      </c>
      <c r="AE241" t="e" cm="1">
        <f t="array" aca="1" ref="AE241" ca="1">SumCellsByColor($B241:$U241,AE$2)</f>
        <v>#VALUE!</v>
      </c>
      <c r="AF241" t="e">
        <f t="shared" ca="1" si="26"/>
        <v>#DIV/0!</v>
      </c>
      <c r="AG241" t="e">
        <f t="shared" ca="1" si="27"/>
        <v>#DIV/0!</v>
      </c>
      <c r="AH241" t="str">
        <f t="shared" ca="1" si="28"/>
        <v>#N/A</v>
      </c>
      <c r="AI241" t="str">
        <f t="shared" ca="1" si="29"/>
        <v/>
      </c>
      <c r="AJ241">
        <f t="shared" ca="1" si="30"/>
        <v>1</v>
      </c>
      <c r="AK241">
        <f t="shared" si="31"/>
        <v>1</v>
      </c>
    </row>
    <row r="242" spans="1:37">
      <c r="A242" s="2" t="s">
        <v>348</v>
      </c>
      <c r="B242" s="3" t="s">
        <v>636</v>
      </c>
      <c r="C242" s="3">
        <v>7305000</v>
      </c>
      <c r="D242" t="e">
        <v>#N/A</v>
      </c>
      <c r="E242" t="e">
        <v>#N/A</v>
      </c>
      <c r="F242" s="5" t="s">
        <v>349</v>
      </c>
      <c r="G242" s="5">
        <v>1970000</v>
      </c>
      <c r="H242" t="s">
        <v>30</v>
      </c>
      <c r="I242">
        <v>1057000</v>
      </c>
      <c r="J242" t="s">
        <v>41</v>
      </c>
      <c r="K242">
        <v>663000</v>
      </c>
      <c r="L242" t="e">
        <v>#N/A</v>
      </c>
      <c r="M242" t="e">
        <v>#N/A</v>
      </c>
      <c r="N242" t="e">
        <v>#N/A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>
        <v>10.6</v>
      </c>
      <c r="W242">
        <v>10995000</v>
      </c>
      <c r="X242">
        <f t="shared" si="24"/>
        <v>10995000</v>
      </c>
      <c r="Y242">
        <f t="shared" si="25"/>
        <v>0</v>
      </c>
      <c r="Z242" cm="1">
        <f t="array" aca="1" ref="Z242" ca="1">SumCellsByColor($B242:$U242,Z$2)</f>
        <v>7305000</v>
      </c>
      <c r="AA242" cm="1">
        <f t="array" aca="1" ref="AA242" ca="1">SumCellsByColor($B242:$U242,AA$2)</f>
        <v>0</v>
      </c>
      <c r="AB242" cm="1">
        <f t="array" aca="1" ref="AB242" ca="1">SumCellsByColor($B242:$U242,AB$2)</f>
        <v>1970000</v>
      </c>
      <c r="AC242" cm="1">
        <f t="array" aca="1" ref="AC242" ca="1">SumCellsByColor($B242:$U242,AC$2)</f>
        <v>0</v>
      </c>
      <c r="AD242" cm="1">
        <f t="array" aca="1" ref="AD242" ca="1">IFERROR(SumCellsByColor($B242:$U242,AD$2), 0)</f>
        <v>0</v>
      </c>
      <c r="AE242" t="e" cm="1">
        <f t="array" aca="1" ref="AE242" ca="1">SumCellsByColor($B242:$U242,AE$2)</f>
        <v>#VALUE!</v>
      </c>
      <c r="AF242">
        <f t="shared" ca="1" si="26"/>
        <v>0.17917235106866758</v>
      </c>
      <c r="AG242">
        <f t="shared" ca="1" si="27"/>
        <v>0.66439290586630284</v>
      </c>
      <c r="AH242">
        <f t="shared" ca="1" si="28"/>
        <v>0.17917235106866758</v>
      </c>
      <c r="AI242">
        <f t="shared" ca="1" si="29"/>
        <v>0.66439290586630284</v>
      </c>
      <c r="AJ242">
        <f t="shared" ca="1" si="30"/>
        <v>0</v>
      </c>
      <c r="AK242">
        <f t="shared" si="31"/>
        <v>0</v>
      </c>
    </row>
    <row r="243" spans="1:37">
      <c r="A243" s="2" t="s">
        <v>350</v>
      </c>
      <c r="B243" s="3" t="s">
        <v>636</v>
      </c>
      <c r="C243" s="3">
        <v>6657963</v>
      </c>
      <c r="D243" t="e">
        <v>#N/A</v>
      </c>
      <c r="E243" t="e">
        <v>#N/A</v>
      </c>
      <c r="F243" s="5" t="s">
        <v>23</v>
      </c>
      <c r="G243" s="5">
        <v>4955459</v>
      </c>
      <c r="H243" t="s">
        <v>706</v>
      </c>
      <c r="I243">
        <v>1781385</v>
      </c>
      <c r="J243" s="4" t="s">
        <v>244</v>
      </c>
      <c r="K243" s="4">
        <v>1025960</v>
      </c>
      <c r="L243" t="s">
        <v>273</v>
      </c>
      <c r="M243">
        <v>787996</v>
      </c>
      <c r="N243" t="s">
        <v>30</v>
      </c>
      <c r="O243">
        <v>661613</v>
      </c>
      <c r="P243" t="s">
        <v>7</v>
      </c>
      <c r="Q243">
        <v>0</v>
      </c>
      <c r="R243" t="e">
        <v>#N/A</v>
      </c>
      <c r="S243" t="e">
        <v>#N/A</v>
      </c>
      <c r="T243" t="e">
        <v>#N/A</v>
      </c>
      <c r="U243" t="e">
        <v>#N/A</v>
      </c>
      <c r="V243">
        <v>12.29</v>
      </c>
      <c r="W243">
        <v>15870376</v>
      </c>
      <c r="X243">
        <f t="shared" si="24"/>
        <v>15870376</v>
      </c>
      <c r="Y243">
        <f t="shared" si="25"/>
        <v>0</v>
      </c>
      <c r="Z243" cm="1">
        <f t="array" aca="1" ref="Z243" ca="1">SumCellsByColor($B243:$U243,Z$2)</f>
        <v>6657963</v>
      </c>
      <c r="AA243" cm="1">
        <f t="array" aca="1" ref="AA243" ca="1">SumCellsByColor($B243:$U243,AA$2)</f>
        <v>1025960</v>
      </c>
      <c r="AB243" cm="1">
        <f t="array" aca="1" ref="AB243" ca="1">SumCellsByColor($B243:$U243,AB$2)</f>
        <v>4955459</v>
      </c>
      <c r="AC243" cm="1">
        <f t="array" aca="1" ref="AC243" ca="1">SumCellsByColor($B243:$U243,AC$2)</f>
        <v>0</v>
      </c>
      <c r="AD243" cm="1">
        <f t="array" aca="1" ref="AD243" ca="1">IFERROR(SumCellsByColor($B243:$U243,AD$2), 0)</f>
        <v>0</v>
      </c>
      <c r="AE243" t="e" cm="1">
        <f t="array" aca="1" ref="AE243" ca="1">SumCellsByColor($B243:$U243,AE$2)</f>
        <v>#VALUE!</v>
      </c>
      <c r="AF243">
        <f t="shared" ca="1" si="26"/>
        <v>0.31224584723134474</v>
      </c>
      <c r="AG243">
        <f t="shared" ca="1" si="27"/>
        <v>0.41952144044980411</v>
      </c>
      <c r="AH243">
        <f t="shared" ca="1" si="28"/>
        <v>0.31224584723134474</v>
      </c>
      <c r="AI243">
        <f t="shared" ca="1" si="29"/>
        <v>0.48416767189384802</v>
      </c>
      <c r="AJ243">
        <f t="shared" ca="1" si="30"/>
        <v>0</v>
      </c>
      <c r="AK243">
        <f t="shared" si="31"/>
        <v>0</v>
      </c>
    </row>
    <row r="244" spans="1:37">
      <c r="A244" s="2" t="s">
        <v>352</v>
      </c>
      <c r="B244" s="3" t="s">
        <v>636</v>
      </c>
      <c r="C244" s="3">
        <v>6549000</v>
      </c>
      <c r="D244" t="s">
        <v>18</v>
      </c>
      <c r="E244">
        <v>0</v>
      </c>
      <c r="F244" t="s">
        <v>105</v>
      </c>
      <c r="G244">
        <v>14498000</v>
      </c>
      <c r="H244" t="s">
        <v>146</v>
      </c>
      <c r="I244">
        <v>7195000</v>
      </c>
      <c r="J244" s="5" t="s">
        <v>23</v>
      </c>
      <c r="K244" s="5">
        <v>5606000</v>
      </c>
      <c r="L244" t="s">
        <v>47</v>
      </c>
      <c r="M244">
        <v>4430000</v>
      </c>
      <c r="N244" t="s">
        <v>41</v>
      </c>
      <c r="O244">
        <v>3279000</v>
      </c>
      <c r="P244" t="s">
        <v>239</v>
      </c>
      <c r="Q244">
        <v>2066000</v>
      </c>
      <c r="R244" s="10" t="s">
        <v>299</v>
      </c>
      <c r="S244" s="10">
        <v>0</v>
      </c>
      <c r="T244" t="s">
        <v>7</v>
      </c>
      <c r="U244">
        <v>0</v>
      </c>
      <c r="V244">
        <v>38.119999999999997</v>
      </c>
      <c r="W244">
        <v>43623000</v>
      </c>
      <c r="X244">
        <f t="shared" si="24"/>
        <v>43623000</v>
      </c>
      <c r="Y244">
        <f t="shared" si="25"/>
        <v>0</v>
      </c>
      <c r="Z244" cm="1">
        <f t="array" aca="1" ref="Z244" ca="1">SumCellsByColor($B244:$U244,Z$2)</f>
        <v>6549000</v>
      </c>
      <c r="AA244" cm="1">
        <f t="array" aca="1" ref="AA244" ca="1">SumCellsByColor($B244:$U244,AA$2)</f>
        <v>0</v>
      </c>
      <c r="AB244" cm="1">
        <f t="array" aca="1" ref="AB244" ca="1">SumCellsByColor($B244:$U244,AB$2)</f>
        <v>5606000</v>
      </c>
      <c r="AC244" cm="1">
        <f t="array" aca="1" ref="AC244" ca="1">SumCellsByColor($B244:$U244,AC$2)</f>
        <v>0</v>
      </c>
      <c r="AD244" cm="1">
        <f t="array" aca="1" ref="AD244" ca="1">IFERROR(SumCellsByColor($B244:$U244,AD$2), 0)</f>
        <v>0</v>
      </c>
      <c r="AE244" cm="1">
        <f t="array" aca="1" ref="AE244" ca="1">SumCellsByColor($B244:$U244,AE$2)</f>
        <v>31468000</v>
      </c>
      <c r="AF244">
        <f t="shared" ca="1" si="26"/>
        <v>0.12851018957889188</v>
      </c>
      <c r="AG244">
        <f t="shared" ca="1" si="27"/>
        <v>0.15012722646310434</v>
      </c>
      <c r="AH244">
        <f t="shared" ca="1" si="28"/>
        <v>0.12851018957889188</v>
      </c>
      <c r="AI244">
        <f t="shared" ca="1" si="29"/>
        <v>0.15012722646310434</v>
      </c>
      <c r="AJ244">
        <f t="shared" ca="1" si="30"/>
        <v>0</v>
      </c>
      <c r="AK244">
        <f t="shared" si="31"/>
        <v>0</v>
      </c>
    </row>
    <row r="245" spans="1:37">
      <c r="A245" s="2" t="s">
        <v>353</v>
      </c>
      <c r="B245" s="3" t="s">
        <v>636</v>
      </c>
      <c r="C245" s="3">
        <v>609443</v>
      </c>
      <c r="D245" t="e">
        <v>#N/A</v>
      </c>
      <c r="E245" t="e">
        <v>#N/A</v>
      </c>
      <c r="F245" s="5" t="s">
        <v>780</v>
      </c>
      <c r="G245" s="5">
        <v>540501</v>
      </c>
      <c r="H245" t="e">
        <v>#N/A</v>
      </c>
      <c r="I245" t="e">
        <v>#N/A</v>
      </c>
      <c r="J245" t="e">
        <v>#N/A</v>
      </c>
      <c r="K245" t="e">
        <v>#N/A</v>
      </c>
      <c r="L245" t="e">
        <v>#N/A</v>
      </c>
      <c r="M245" t="e">
        <v>#N/A</v>
      </c>
      <c r="N245" t="e">
        <v>#N/A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T245" t="e">
        <v>#N/A</v>
      </c>
      <c r="U245" t="e">
        <v>#N/A</v>
      </c>
      <c r="V245">
        <v>49.31</v>
      </c>
      <c r="W245">
        <v>1149944</v>
      </c>
      <c r="X245">
        <f t="shared" si="24"/>
        <v>1149944</v>
      </c>
      <c r="Y245">
        <f t="shared" si="25"/>
        <v>0</v>
      </c>
      <c r="Z245" cm="1">
        <f t="array" aca="1" ref="Z245" ca="1">SumCellsByColor($B245:$U245,Z$2)</f>
        <v>609443</v>
      </c>
      <c r="AA245" cm="1">
        <f t="array" aca="1" ref="AA245" ca="1">SumCellsByColor($B245:$U245,AA$2)</f>
        <v>0</v>
      </c>
      <c r="AB245" cm="1">
        <f t="array" aca="1" ref="AB245" ca="1">SumCellsByColor($B245:$U245,AB$2)</f>
        <v>540501</v>
      </c>
      <c r="AC245" cm="1">
        <f t="array" aca="1" ref="AC245" ca="1">SumCellsByColor($B245:$U245,AC$2)</f>
        <v>0</v>
      </c>
      <c r="AD245" cm="1">
        <f t="array" aca="1" ref="AD245" ca="1">IFERROR(SumCellsByColor($B245:$U245,AD$2), 0)</f>
        <v>0</v>
      </c>
      <c r="AE245" t="e" cm="1">
        <f t="array" aca="1" ref="AE245" ca="1">SumCellsByColor($B245:$U245,AE$2)</f>
        <v>#VALUE!</v>
      </c>
      <c r="AF245">
        <f t="shared" ca="1" si="26"/>
        <v>0.4700237576786348</v>
      </c>
      <c r="AG245">
        <f t="shared" ca="1" si="27"/>
        <v>0.5299762423213652</v>
      </c>
      <c r="AH245">
        <f t="shared" ca="1" si="28"/>
        <v>0.4700237576786348</v>
      </c>
      <c r="AI245">
        <f t="shared" ca="1" si="29"/>
        <v>0.5299762423213652</v>
      </c>
      <c r="AJ245">
        <f t="shared" ca="1" si="30"/>
        <v>0</v>
      </c>
      <c r="AK245">
        <f t="shared" si="31"/>
        <v>0</v>
      </c>
    </row>
    <row r="246" spans="1:37">
      <c r="A246" s="2" t="s">
        <v>354</v>
      </c>
      <c r="B246" s="3" t="s">
        <v>636</v>
      </c>
      <c r="C246" s="3">
        <v>35581000</v>
      </c>
      <c r="D246" t="e">
        <v>#N/A</v>
      </c>
      <c r="E246" t="e">
        <v>#N/A</v>
      </c>
      <c r="F246" t="s">
        <v>30</v>
      </c>
      <c r="G246">
        <v>53589000</v>
      </c>
      <c r="H246" t="s">
        <v>47</v>
      </c>
      <c r="I246">
        <v>10700000</v>
      </c>
      <c r="J246" t="e">
        <v>#N/A</v>
      </c>
      <c r="K246" t="e">
        <v>#N/A</v>
      </c>
      <c r="L246" t="e">
        <v>#N/A</v>
      </c>
      <c r="M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>
        <v>20.81</v>
      </c>
      <c r="W246">
        <v>99870000</v>
      </c>
      <c r="X246">
        <f t="shared" si="24"/>
        <v>99870000</v>
      </c>
      <c r="Y246">
        <f t="shared" si="25"/>
        <v>0</v>
      </c>
      <c r="Z246" cm="1">
        <f t="array" aca="1" ref="Z246" ca="1">SumCellsByColor($B246:$U246,Z$2)</f>
        <v>35581000</v>
      </c>
      <c r="AA246" cm="1">
        <f t="array" aca="1" ref="AA246" ca="1">SumCellsByColor($B246:$U246,AA$2)</f>
        <v>0</v>
      </c>
      <c r="AB246" cm="1">
        <f t="array" aca="1" ref="AB246" ca="1">SumCellsByColor($B246:$U246,AB$2)</f>
        <v>0</v>
      </c>
      <c r="AC246" cm="1">
        <f t="array" aca="1" ref="AC246" ca="1">SumCellsByColor($B246:$U246,AC$2)</f>
        <v>0</v>
      </c>
      <c r="AD246" cm="1">
        <f t="array" aca="1" ref="AD246" ca="1">IFERROR(SumCellsByColor($B246:$U246,AD$2), 0)</f>
        <v>0</v>
      </c>
      <c r="AE246" t="e" cm="1">
        <f t="array" aca="1" ref="AE246" ca="1">SumCellsByColor($B246:$U246,AE$2)</f>
        <v>#VALUE!</v>
      </c>
      <c r="AF246">
        <f t="shared" ca="1" si="26"/>
        <v>0</v>
      </c>
      <c r="AG246">
        <f t="shared" ca="1" si="27"/>
        <v>0.3562731551016321</v>
      </c>
      <c r="AH246" t="str">
        <f t="shared" ca="1" si="28"/>
        <v>#N/A</v>
      </c>
      <c r="AI246">
        <f t="shared" ca="1" si="29"/>
        <v>0.3562731551016321</v>
      </c>
      <c r="AJ246">
        <f t="shared" ca="1" si="30"/>
        <v>1</v>
      </c>
      <c r="AK246">
        <f t="shared" si="31"/>
        <v>0</v>
      </c>
    </row>
    <row r="247" spans="1:37">
      <c r="A247" s="2" t="s">
        <v>355</v>
      </c>
      <c r="B247" t="s">
        <v>851</v>
      </c>
      <c r="C247">
        <v>897000</v>
      </c>
      <c r="D247" t="e">
        <v>#N/A</v>
      </c>
      <c r="E247" t="e">
        <v>#N/A</v>
      </c>
      <c r="F247" t="s">
        <v>41</v>
      </c>
      <c r="G247">
        <v>677000</v>
      </c>
      <c r="H247" s="4" t="s">
        <v>117</v>
      </c>
      <c r="I247" s="4">
        <v>650862</v>
      </c>
      <c r="J247" t="s">
        <v>37</v>
      </c>
      <c r="K247">
        <v>398000</v>
      </c>
      <c r="L247" t="s">
        <v>7</v>
      </c>
      <c r="M247">
        <v>0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>
        <v>13.26</v>
      </c>
      <c r="W247">
        <v>2622862</v>
      </c>
      <c r="X247">
        <f t="shared" si="24"/>
        <v>2622862</v>
      </c>
      <c r="Y247">
        <f t="shared" si="25"/>
        <v>0</v>
      </c>
      <c r="Z247" cm="1">
        <f t="array" aca="1" ref="Z247" ca="1">SumCellsByColor($B247:$U247,Z$2)</f>
        <v>0</v>
      </c>
      <c r="AA247" cm="1">
        <f t="array" aca="1" ref="AA247" ca="1">SumCellsByColor($B247:$U247,AA$2)</f>
        <v>650862</v>
      </c>
      <c r="AB247" cm="1">
        <f t="array" aca="1" ref="AB247" ca="1">SumCellsByColor($B247:$U247,AB$2)</f>
        <v>0</v>
      </c>
      <c r="AC247" cm="1">
        <f t="array" aca="1" ref="AC247" ca="1">SumCellsByColor($B247:$U247,AC$2)</f>
        <v>0</v>
      </c>
      <c r="AD247" cm="1">
        <f t="array" aca="1" ref="AD247" ca="1">IFERROR(SumCellsByColor($B247:$U247,AD$2), 0)</f>
        <v>0</v>
      </c>
      <c r="AE247" t="e" cm="1">
        <f t="array" aca="1" ref="AE247" ca="1">SumCellsByColor($B247:$U247,AE$2)</f>
        <v>#VALUE!</v>
      </c>
      <c r="AF247">
        <f t="shared" ca="1" si="26"/>
        <v>0</v>
      </c>
      <c r="AG247">
        <f t="shared" ca="1" si="27"/>
        <v>0</v>
      </c>
      <c r="AH247" t="str">
        <f t="shared" ca="1" si="28"/>
        <v>#N/A</v>
      </c>
      <c r="AI247">
        <f t="shared" ca="1" si="29"/>
        <v>0.24814954046381396</v>
      </c>
      <c r="AJ247">
        <f t="shared" ca="1" si="30"/>
        <v>1</v>
      </c>
      <c r="AK247">
        <f t="shared" si="31"/>
        <v>0</v>
      </c>
    </row>
    <row r="248" spans="1:37">
      <c r="A248" s="2" t="s">
        <v>357</v>
      </c>
      <c r="B248" s="3" t="s">
        <v>639</v>
      </c>
      <c r="C248" s="3">
        <v>1428400</v>
      </c>
      <c r="D248" t="e">
        <v>#N/A</v>
      </c>
      <c r="E248" t="e">
        <v>#N/A</v>
      </c>
      <c r="F248" t="s">
        <v>77</v>
      </c>
      <c r="G248">
        <v>558800</v>
      </c>
      <c r="H248" t="s">
        <v>197</v>
      </c>
      <c r="I248">
        <v>0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>
        <v>30.79</v>
      </c>
      <c r="W248">
        <v>1987200</v>
      </c>
      <c r="X248">
        <f t="shared" si="24"/>
        <v>1987200</v>
      </c>
      <c r="Y248">
        <f t="shared" si="25"/>
        <v>0</v>
      </c>
      <c r="Z248" cm="1">
        <f t="array" aca="1" ref="Z248" ca="1">SumCellsByColor($B248:$U248,Z$2)</f>
        <v>1428400</v>
      </c>
      <c r="AA248" cm="1">
        <f t="array" aca="1" ref="AA248" ca="1">SumCellsByColor($B248:$U248,AA$2)</f>
        <v>0</v>
      </c>
      <c r="AB248" cm="1">
        <f t="array" aca="1" ref="AB248" ca="1">SumCellsByColor($B248:$U248,AB$2)</f>
        <v>0</v>
      </c>
      <c r="AC248" cm="1">
        <f t="array" aca="1" ref="AC248" ca="1">SumCellsByColor($B248:$U248,AC$2)</f>
        <v>0</v>
      </c>
      <c r="AD248" cm="1">
        <f t="array" aca="1" ref="AD248" ca="1">IFERROR(SumCellsByColor($B248:$U248,AD$2), 0)</f>
        <v>0</v>
      </c>
      <c r="AE248" t="e" cm="1">
        <f t="array" aca="1" ref="AE248" ca="1">SumCellsByColor($B248:$U248,AE$2)</f>
        <v>#VALUE!</v>
      </c>
      <c r="AF248">
        <f t="shared" ca="1" si="26"/>
        <v>0</v>
      </c>
      <c r="AG248">
        <f t="shared" ca="1" si="27"/>
        <v>0.7188003220611916</v>
      </c>
      <c r="AH248" t="str">
        <f t="shared" ca="1" si="28"/>
        <v>#N/A</v>
      </c>
      <c r="AI248">
        <f t="shared" ca="1" si="29"/>
        <v>0.7188003220611916</v>
      </c>
      <c r="AJ248">
        <f t="shared" ca="1" si="30"/>
        <v>1</v>
      </c>
      <c r="AK248">
        <f t="shared" si="31"/>
        <v>0</v>
      </c>
    </row>
    <row r="249" spans="1:37">
      <c r="A249" s="2" t="s">
        <v>358</v>
      </c>
      <c r="B249" s="3" t="s">
        <v>636</v>
      </c>
      <c r="C249" s="3">
        <v>19501000</v>
      </c>
      <c r="D249" t="e">
        <v>#N/A</v>
      </c>
      <c r="E249" t="e">
        <v>#N/A</v>
      </c>
      <c r="F249" s="5" t="s">
        <v>23</v>
      </c>
      <c r="G249" s="5">
        <v>2839000</v>
      </c>
      <c r="H249" t="s">
        <v>359</v>
      </c>
      <c r="I249">
        <v>1377000</v>
      </c>
      <c r="J249" t="s">
        <v>239</v>
      </c>
      <c r="K249">
        <v>1462000</v>
      </c>
      <c r="L249" t="e">
        <v>#N/A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>
        <v>8.3000000000000007</v>
      </c>
      <c r="W249">
        <v>25179000</v>
      </c>
      <c r="X249">
        <f t="shared" si="24"/>
        <v>25179000</v>
      </c>
      <c r="Y249">
        <f t="shared" si="25"/>
        <v>0</v>
      </c>
      <c r="Z249" cm="1">
        <f t="array" aca="1" ref="Z249" ca="1">SumCellsByColor($B249:$U249,Z$2)</f>
        <v>19501000</v>
      </c>
      <c r="AA249" cm="1">
        <f t="array" aca="1" ref="AA249" ca="1">SumCellsByColor($B249:$U249,AA$2)</f>
        <v>0</v>
      </c>
      <c r="AB249" cm="1">
        <f t="array" aca="1" ref="AB249" ca="1">SumCellsByColor($B249:$U249,AB$2)</f>
        <v>2839000</v>
      </c>
      <c r="AC249" cm="1">
        <f t="array" aca="1" ref="AC249" ca="1">SumCellsByColor($B249:$U249,AC$2)</f>
        <v>0</v>
      </c>
      <c r="AD249" cm="1">
        <f t="array" aca="1" ref="AD249" ca="1">IFERROR(SumCellsByColor($B249:$U249,AD$2), 0)</f>
        <v>0</v>
      </c>
      <c r="AE249" t="e" cm="1">
        <f t="array" aca="1" ref="AE249" ca="1">SumCellsByColor($B249:$U249,AE$2)</f>
        <v>#VALUE!</v>
      </c>
      <c r="AF249">
        <f t="shared" ca="1" si="26"/>
        <v>0.1127526907343421</v>
      </c>
      <c r="AG249">
        <f t="shared" ca="1" si="27"/>
        <v>0.77449461853131574</v>
      </c>
      <c r="AH249">
        <f t="shared" ca="1" si="28"/>
        <v>0.1127526907343421</v>
      </c>
      <c r="AI249">
        <f t="shared" ca="1" si="29"/>
        <v>0.77449461853131574</v>
      </c>
      <c r="AJ249">
        <f t="shared" ca="1" si="30"/>
        <v>0</v>
      </c>
      <c r="AK249">
        <f t="shared" si="31"/>
        <v>0</v>
      </c>
    </row>
    <row r="250" spans="1:37">
      <c r="A250" s="2" t="s">
        <v>360</v>
      </c>
      <c r="B250" s="3" t="s">
        <v>636</v>
      </c>
      <c r="C250" s="3">
        <v>3786300</v>
      </c>
      <c r="D250" t="e">
        <v>#N/A</v>
      </c>
      <c r="E250" t="e">
        <v>#N/A</v>
      </c>
      <c r="F250" s="5" t="s">
        <v>23</v>
      </c>
      <c r="G250" s="5">
        <v>1150400</v>
      </c>
      <c r="H250" t="s">
        <v>41</v>
      </c>
      <c r="I250">
        <v>657300</v>
      </c>
      <c r="J250" s="10" t="s">
        <v>33</v>
      </c>
      <c r="K250" s="10">
        <v>612900</v>
      </c>
      <c r="L250" t="s">
        <v>30</v>
      </c>
      <c r="M250">
        <v>402400</v>
      </c>
      <c r="N250" t="s">
        <v>37</v>
      </c>
      <c r="O250">
        <v>353400</v>
      </c>
      <c r="P250" t="e">
        <v>#N/A</v>
      </c>
      <c r="Q250" t="e">
        <v>#N/A</v>
      </c>
      <c r="R250" t="e">
        <v>#N/A</v>
      </c>
      <c r="S250" t="e">
        <v>#N/A</v>
      </c>
      <c r="T250" t="e">
        <v>#N/A</v>
      </c>
      <c r="U250" t="e">
        <v>#N/A</v>
      </c>
      <c r="V250">
        <v>8.68</v>
      </c>
      <c r="W250">
        <v>6531900</v>
      </c>
      <c r="X250">
        <f t="shared" si="24"/>
        <v>6962700</v>
      </c>
      <c r="Y250">
        <f t="shared" si="25"/>
        <v>-430800</v>
      </c>
      <c r="Z250" cm="1">
        <f t="array" aca="1" ref="Z250" ca="1">SumCellsByColor($B250:$U250,Z$2)</f>
        <v>3786300</v>
      </c>
      <c r="AA250" cm="1">
        <f t="array" aca="1" ref="AA250" ca="1">SumCellsByColor($B250:$U250,AA$2)</f>
        <v>0</v>
      </c>
      <c r="AB250" cm="1">
        <f t="array" aca="1" ref="AB250" ca="1">SumCellsByColor($B250:$U250,AB$2)</f>
        <v>1150400</v>
      </c>
      <c r="AC250" cm="1">
        <f t="array" aca="1" ref="AC250" ca="1">SumCellsByColor($B250:$U250,AC$2)</f>
        <v>0</v>
      </c>
      <c r="AD250" cm="1">
        <f t="array" aca="1" ref="AD250" ca="1">IFERROR(SumCellsByColor($B250:$U250,AD$2), 0)</f>
        <v>612900</v>
      </c>
      <c r="AE250" t="e" cm="1">
        <f t="array" aca="1" ref="AE250" ca="1">SumCellsByColor($B250:$U250,AE$2)</f>
        <v>#VALUE!</v>
      </c>
      <c r="AF250">
        <f t="shared" ca="1" si="26"/>
        <v>0.25324945782526892</v>
      </c>
      <c r="AG250">
        <f t="shared" ca="1" si="27"/>
        <v>0.54379766469903912</v>
      </c>
      <c r="AH250">
        <f t="shared" ca="1" si="28"/>
        <v>0.25324945782526892</v>
      </c>
      <c r="AI250">
        <f t="shared" ca="1" si="29"/>
        <v>0.54379766469903912</v>
      </c>
      <c r="AJ250">
        <f t="shared" ca="1" si="30"/>
        <v>0</v>
      </c>
      <c r="AK250">
        <f t="shared" si="31"/>
        <v>0</v>
      </c>
    </row>
    <row r="251" spans="1:37">
      <c r="A251" s="2" t="s">
        <v>361</v>
      </c>
      <c r="B251" s="3" t="s">
        <v>636</v>
      </c>
      <c r="C251" s="3">
        <v>3455000</v>
      </c>
      <c r="D251" t="e">
        <v>#N/A</v>
      </c>
      <c r="E251" t="e">
        <v>#N/A</v>
      </c>
      <c r="F251" t="e">
        <v>#N/A</v>
      </c>
      <c r="G251" t="e">
        <v>#N/A</v>
      </c>
      <c r="H251" t="e">
        <v>#N/A</v>
      </c>
      <c r="I251" t="e">
        <v>#N/A</v>
      </c>
      <c r="J251" t="e">
        <v>#N/A</v>
      </c>
      <c r="K251" t="e">
        <v>#N/A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>
        <v>25.44</v>
      </c>
      <c r="W251">
        <v>3455000</v>
      </c>
      <c r="X251">
        <f t="shared" si="24"/>
        <v>3455000</v>
      </c>
      <c r="Y251">
        <f t="shared" si="25"/>
        <v>0</v>
      </c>
      <c r="Z251" cm="1">
        <f t="array" aca="1" ref="Z251" ca="1">SumCellsByColor($B251:$U251,Z$2)</f>
        <v>3455000</v>
      </c>
      <c r="AA251" cm="1">
        <f t="array" aca="1" ref="AA251" ca="1">SumCellsByColor($B251:$U251,AA$2)</f>
        <v>0</v>
      </c>
      <c r="AB251" cm="1">
        <f t="array" aca="1" ref="AB251" ca="1">SumCellsByColor($B251:$U251,AB$2)</f>
        <v>0</v>
      </c>
      <c r="AC251" cm="1">
        <f t="array" aca="1" ref="AC251" ca="1">SumCellsByColor($B251:$U251,AC$2)</f>
        <v>0</v>
      </c>
      <c r="AD251" cm="1">
        <f t="array" aca="1" ref="AD251" ca="1">IFERROR(SumCellsByColor($B251:$U251,AD$2), 0)</f>
        <v>0</v>
      </c>
      <c r="AE251" t="e" cm="1">
        <f t="array" aca="1" ref="AE251" ca="1">SumCellsByColor($B251:$U251,AE$2)</f>
        <v>#VALUE!</v>
      </c>
      <c r="AF251">
        <f t="shared" ca="1" si="26"/>
        <v>0</v>
      </c>
      <c r="AG251">
        <f t="shared" ca="1" si="27"/>
        <v>1</v>
      </c>
      <c r="AH251">
        <f t="shared" ca="1" si="28"/>
        <v>0</v>
      </c>
      <c r="AI251">
        <f t="shared" ca="1" si="29"/>
        <v>1</v>
      </c>
      <c r="AJ251">
        <f t="shared" ca="1" si="30"/>
        <v>0</v>
      </c>
      <c r="AK251">
        <f t="shared" si="31"/>
        <v>0</v>
      </c>
    </row>
    <row r="252" spans="1:37">
      <c r="A252" s="2" t="s">
        <v>362</v>
      </c>
      <c r="B252" s="3" t="s">
        <v>636</v>
      </c>
      <c r="C252" s="3">
        <v>1130400</v>
      </c>
      <c r="D252" t="e">
        <v>#N/A</v>
      </c>
      <c r="E252" t="e">
        <v>#N/A</v>
      </c>
      <c r="F252" t="s">
        <v>7</v>
      </c>
      <c r="G252">
        <v>282600</v>
      </c>
      <c r="H252" t="e">
        <v>#N/A</v>
      </c>
      <c r="I252" t="e">
        <v>#N/A</v>
      </c>
      <c r="J252" t="e">
        <v>#N/A</v>
      </c>
      <c r="K252" t="e">
        <v>#N/A</v>
      </c>
      <c r="L252" t="e">
        <v>#N/A</v>
      </c>
      <c r="M252" t="e">
        <v>#N/A</v>
      </c>
      <c r="N252" t="e">
        <v>#N/A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>
        <v>36.159999999999997</v>
      </c>
      <c r="W252">
        <v>1413000</v>
      </c>
      <c r="X252">
        <f t="shared" si="24"/>
        <v>1413000</v>
      </c>
      <c r="Y252">
        <f t="shared" si="25"/>
        <v>0</v>
      </c>
      <c r="Z252" cm="1">
        <f t="array" aca="1" ref="Z252" ca="1">SumCellsByColor($B252:$U252,Z$2)</f>
        <v>1130400</v>
      </c>
      <c r="AA252" cm="1">
        <f t="array" aca="1" ref="AA252" ca="1">SumCellsByColor($B252:$U252,AA$2)</f>
        <v>0</v>
      </c>
      <c r="AB252" cm="1">
        <f t="array" aca="1" ref="AB252" ca="1">SumCellsByColor($B252:$U252,AB$2)</f>
        <v>0</v>
      </c>
      <c r="AC252" cm="1">
        <f t="array" aca="1" ref="AC252" ca="1">SumCellsByColor($B252:$U252,AC$2)</f>
        <v>0</v>
      </c>
      <c r="AD252" cm="1">
        <f t="array" aca="1" ref="AD252" ca="1">IFERROR(SumCellsByColor($B252:$U252,AD$2), 0)</f>
        <v>0</v>
      </c>
      <c r="AE252" t="e" cm="1">
        <f t="array" aca="1" ref="AE252" ca="1">SumCellsByColor($B252:$U252,AE$2)</f>
        <v>#VALUE!</v>
      </c>
      <c r="AF252">
        <f t="shared" ca="1" si="26"/>
        <v>0</v>
      </c>
      <c r="AG252">
        <f t="shared" ca="1" si="27"/>
        <v>0.8</v>
      </c>
      <c r="AH252" t="str">
        <f t="shared" ca="1" si="28"/>
        <v>#N/A</v>
      </c>
      <c r="AI252">
        <f t="shared" ca="1" si="29"/>
        <v>0.8</v>
      </c>
      <c r="AJ252">
        <f t="shared" ca="1" si="30"/>
        <v>1</v>
      </c>
      <c r="AK252">
        <f t="shared" si="31"/>
        <v>0</v>
      </c>
    </row>
    <row r="253" spans="1:37">
      <c r="A253" s="2" t="s">
        <v>363</v>
      </c>
      <c r="B253" s="3" t="s">
        <v>636</v>
      </c>
      <c r="C253" s="3">
        <v>2150050</v>
      </c>
      <c r="D253" t="e">
        <v>#N/A</v>
      </c>
      <c r="E253" t="e">
        <v>#N/A</v>
      </c>
      <c r="F253" t="s">
        <v>63</v>
      </c>
      <c r="G253">
        <v>444928</v>
      </c>
      <c r="H253" s="10" t="s">
        <v>33</v>
      </c>
      <c r="I253" s="10">
        <v>301094</v>
      </c>
      <c r="J253" t="s">
        <v>36</v>
      </c>
      <c r="K253">
        <v>231477</v>
      </c>
      <c r="L253" t="e">
        <v>#N/A</v>
      </c>
      <c r="M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>
        <v>20.92</v>
      </c>
      <c r="W253">
        <v>3127549</v>
      </c>
      <c r="X253">
        <f t="shared" si="24"/>
        <v>3127549</v>
      </c>
      <c r="Y253">
        <f t="shared" si="25"/>
        <v>0</v>
      </c>
      <c r="Z253" cm="1">
        <f t="array" aca="1" ref="Z253" ca="1">SumCellsByColor($B253:$U253,Z$2)</f>
        <v>2150050</v>
      </c>
      <c r="AA253" cm="1">
        <f t="array" aca="1" ref="AA253" ca="1">SumCellsByColor($B253:$U253,AA$2)</f>
        <v>0</v>
      </c>
      <c r="AB253" cm="1">
        <f t="array" aca="1" ref="AB253" ca="1">SumCellsByColor($B253:$U253,AB$2)</f>
        <v>0</v>
      </c>
      <c r="AC253" cm="1">
        <f t="array" aca="1" ref="AC253" ca="1">SumCellsByColor($B253:$U253,AC$2)</f>
        <v>0</v>
      </c>
      <c r="AD253" cm="1">
        <f t="array" aca="1" ref="AD253" ca="1">IFERROR(SumCellsByColor($B253:$U253,AD$2), 0)</f>
        <v>301094</v>
      </c>
      <c r="AE253" t="e" cm="1">
        <f t="array" aca="1" ref="AE253" ca="1">SumCellsByColor($B253:$U253,AE$2)</f>
        <v>#VALUE!</v>
      </c>
      <c r="AF253">
        <f t="shared" ca="1" si="26"/>
        <v>9.6271553219469938E-2</v>
      </c>
      <c r="AG253">
        <f t="shared" ca="1" si="27"/>
        <v>0.68745525649638106</v>
      </c>
      <c r="AH253">
        <f t="shared" ca="1" si="28"/>
        <v>9.6271553219469938E-2</v>
      </c>
      <c r="AI253">
        <f t="shared" ca="1" si="29"/>
        <v>0.68745525649638106</v>
      </c>
      <c r="AJ253">
        <f t="shared" ca="1" si="30"/>
        <v>0</v>
      </c>
      <c r="AK253">
        <f t="shared" si="31"/>
        <v>0</v>
      </c>
    </row>
    <row r="254" spans="1:37">
      <c r="A254" s="2" t="s">
        <v>364</v>
      </c>
      <c r="B254" s="3" t="s">
        <v>636</v>
      </c>
      <c r="C254" s="3">
        <v>80470000</v>
      </c>
      <c r="D254" t="e">
        <v>#N/A</v>
      </c>
      <c r="E254" t="e">
        <v>#N/A</v>
      </c>
      <c r="F254" s="6" t="s">
        <v>852</v>
      </c>
      <c r="G254" s="6">
        <v>14113000</v>
      </c>
      <c r="H254" t="s">
        <v>41</v>
      </c>
      <c r="I254">
        <v>5791000</v>
      </c>
      <c r="J254" t="s">
        <v>763</v>
      </c>
      <c r="K254">
        <v>1810000</v>
      </c>
      <c r="L254" t="s">
        <v>30</v>
      </c>
      <c r="M254">
        <v>510000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>
        <v>33.159999999999997</v>
      </c>
      <c r="W254">
        <v>115475000</v>
      </c>
      <c r="X254">
        <f t="shared" si="24"/>
        <v>102694000</v>
      </c>
      <c r="Y254">
        <f t="shared" si="25"/>
        <v>12781000</v>
      </c>
      <c r="Z254" cm="1">
        <f t="array" aca="1" ref="Z254" ca="1">SumCellsByColor($B254:$U254,Z$2)</f>
        <v>80470000</v>
      </c>
      <c r="AA254" cm="1">
        <f t="array" aca="1" ref="AA254" ca="1">SumCellsByColor($B254:$U254,AA$2)</f>
        <v>0</v>
      </c>
      <c r="AB254" cm="1">
        <f t="array" aca="1" ref="AB254" ca="1">SumCellsByColor($B254:$U254,AB$2)</f>
        <v>0</v>
      </c>
      <c r="AC254" cm="1">
        <f t="array" aca="1" ref="AC254" ca="1">SumCellsByColor($B254:$U254,AC$2)</f>
        <v>14113000</v>
      </c>
      <c r="AD254" cm="1">
        <f t="array" aca="1" ref="AD254" ca="1">IFERROR(SumCellsByColor($B254:$U254,AD$2), 0)</f>
        <v>0</v>
      </c>
      <c r="AE254" t="e" cm="1">
        <f t="array" aca="1" ref="AE254" ca="1">SumCellsByColor($B254:$U254,AE$2)</f>
        <v>#VALUE!</v>
      </c>
      <c r="AF254">
        <f t="shared" ca="1" si="26"/>
        <v>0</v>
      </c>
      <c r="AG254">
        <f t="shared" ca="1" si="27"/>
        <v>0.78359008315967826</v>
      </c>
      <c r="AH254">
        <f t="shared" ca="1" si="28"/>
        <v>0.13742769782071007</v>
      </c>
      <c r="AI254">
        <f t="shared" ca="1" si="29"/>
        <v>0.78359008315967826</v>
      </c>
      <c r="AJ254">
        <f t="shared" ca="1" si="30"/>
        <v>0</v>
      </c>
      <c r="AK254">
        <f t="shared" si="31"/>
        <v>0</v>
      </c>
    </row>
    <row r="255" spans="1:37">
      <c r="A255" s="2" t="s">
        <v>365</v>
      </c>
      <c r="B255" s="3" t="s">
        <v>636</v>
      </c>
      <c r="C255" s="3">
        <v>2049700</v>
      </c>
      <c r="D255" t="s">
        <v>105</v>
      </c>
      <c r="E255">
        <v>0</v>
      </c>
      <c r="F255" t="s">
        <v>25</v>
      </c>
      <c r="G255">
        <v>3438436</v>
      </c>
      <c r="H255" t="s">
        <v>146</v>
      </c>
      <c r="I255">
        <v>2410590</v>
      </c>
      <c r="J255" t="s">
        <v>30</v>
      </c>
      <c r="K255">
        <v>1992930</v>
      </c>
      <c r="L255" s="10" t="s">
        <v>49</v>
      </c>
      <c r="M255" s="10">
        <v>1230788</v>
      </c>
      <c r="N255" t="s">
        <v>689</v>
      </c>
      <c r="O255">
        <v>1164255</v>
      </c>
      <c r="P255" t="s">
        <v>17</v>
      </c>
      <c r="Q255">
        <v>609198</v>
      </c>
      <c r="R255" s="10" t="s">
        <v>853</v>
      </c>
      <c r="S255" s="10">
        <v>513514</v>
      </c>
      <c r="T255" t="s">
        <v>697</v>
      </c>
      <c r="U255">
        <v>0</v>
      </c>
      <c r="V255">
        <v>4.45</v>
      </c>
      <c r="W255">
        <v>13419899</v>
      </c>
      <c r="X255">
        <f t="shared" si="24"/>
        <v>13409411</v>
      </c>
      <c r="Y255">
        <f t="shared" si="25"/>
        <v>10488</v>
      </c>
      <c r="Z255" cm="1">
        <f t="array" aca="1" ref="Z255" ca="1">SumCellsByColor($B255:$U255,Z$2)</f>
        <v>2049700</v>
      </c>
      <c r="AA255" cm="1">
        <f t="array" aca="1" ref="AA255" ca="1">SumCellsByColor($B255:$U255,AA$2)</f>
        <v>0</v>
      </c>
      <c r="AB255" cm="1">
        <f t="array" aca="1" ref="AB255" ca="1">SumCellsByColor($B255:$U255,AB$2)</f>
        <v>0</v>
      </c>
      <c r="AC255" cm="1">
        <f t="array" aca="1" ref="AC255" ca="1">SumCellsByColor($B255:$U255,AC$2)</f>
        <v>0</v>
      </c>
      <c r="AD255" cm="1">
        <f t="array" aca="1" ref="AD255" ca="1">IFERROR(SumCellsByColor($B255:$U255,AD$2), 0)</f>
        <v>1744302</v>
      </c>
      <c r="AE255" cm="1">
        <f t="array" aca="1" ref="AE255" ca="1">SumCellsByColor($B255:$U255,AE$2)</f>
        <v>9615409</v>
      </c>
      <c r="AF255">
        <f t="shared" ca="1" si="26"/>
        <v>0.13008043380876311</v>
      </c>
      <c r="AG255">
        <f t="shared" ca="1" si="27"/>
        <v>0.15285533421266601</v>
      </c>
      <c r="AH255">
        <f t="shared" ca="1" si="28"/>
        <v>0.13008043380876311</v>
      </c>
      <c r="AI255">
        <f t="shared" ca="1" si="29"/>
        <v>0.15285533421266601</v>
      </c>
      <c r="AJ255">
        <f t="shared" ca="1" si="30"/>
        <v>0</v>
      </c>
      <c r="AK255">
        <f t="shared" si="31"/>
        <v>0</v>
      </c>
    </row>
    <row r="256" spans="1:37">
      <c r="A256" s="2" t="s">
        <v>367</v>
      </c>
      <c r="B256" s="3" t="s">
        <v>636</v>
      </c>
      <c r="C256" s="3">
        <v>6969264</v>
      </c>
      <c r="D256" t="e">
        <v>#N/A</v>
      </c>
      <c r="E256" t="e">
        <v>#N/A</v>
      </c>
      <c r="F256" s="5" t="s">
        <v>23</v>
      </c>
      <c r="G256" s="5">
        <v>1666325</v>
      </c>
      <c r="H256" t="s">
        <v>36</v>
      </c>
      <c r="I256">
        <v>989298</v>
      </c>
      <c r="J256" t="s">
        <v>58</v>
      </c>
      <c r="K256">
        <v>239933</v>
      </c>
      <c r="L256" t="s">
        <v>96</v>
      </c>
      <c r="M256">
        <v>50697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T256" t="e">
        <v>#N/A</v>
      </c>
      <c r="U256" t="e">
        <v>#N/A</v>
      </c>
      <c r="V256">
        <v>3.6</v>
      </c>
      <c r="W256">
        <v>9915517</v>
      </c>
      <c r="X256">
        <f t="shared" si="24"/>
        <v>9915517</v>
      </c>
      <c r="Y256">
        <f t="shared" si="25"/>
        <v>0</v>
      </c>
      <c r="Z256" cm="1">
        <f t="array" aca="1" ref="Z256" ca="1">SumCellsByColor($B256:$U256,Z$2)</f>
        <v>6969264</v>
      </c>
      <c r="AA256" cm="1">
        <f t="array" aca="1" ref="AA256" ca="1">SumCellsByColor($B256:$U256,AA$2)</f>
        <v>0</v>
      </c>
      <c r="AB256" cm="1">
        <f t="array" aca="1" ref="AB256" ca="1">SumCellsByColor($B256:$U256,AB$2)</f>
        <v>1666325</v>
      </c>
      <c r="AC256" cm="1">
        <f t="array" aca="1" ref="AC256" ca="1">SumCellsByColor($B256:$U256,AC$2)</f>
        <v>0</v>
      </c>
      <c r="AD256" cm="1">
        <f t="array" aca="1" ref="AD256" ca="1">IFERROR(SumCellsByColor($B256:$U256,AD$2), 0)</f>
        <v>0</v>
      </c>
      <c r="AE256" t="e" cm="1">
        <f t="array" aca="1" ref="AE256" ca="1">SumCellsByColor($B256:$U256,AE$2)</f>
        <v>#VALUE!</v>
      </c>
      <c r="AF256">
        <f t="shared" ca="1" si="26"/>
        <v>0.16805225587329436</v>
      </c>
      <c r="AG256">
        <f t="shared" ca="1" si="27"/>
        <v>0.70286440938984829</v>
      </c>
      <c r="AH256">
        <f t="shared" ca="1" si="28"/>
        <v>0.16805225587329436</v>
      </c>
      <c r="AI256">
        <f t="shared" ca="1" si="29"/>
        <v>0.70286440938984829</v>
      </c>
      <c r="AJ256">
        <f t="shared" ca="1" si="30"/>
        <v>0</v>
      </c>
      <c r="AK256">
        <f t="shared" si="31"/>
        <v>0</v>
      </c>
    </row>
    <row r="257" spans="1:37">
      <c r="A257" s="2" t="s">
        <v>368</v>
      </c>
      <c r="B257" s="3" t="s">
        <v>636</v>
      </c>
      <c r="C257" s="3">
        <v>903200</v>
      </c>
      <c r="D257" t="e">
        <v>#N/A</v>
      </c>
      <c r="E257" t="e">
        <v>#N/A</v>
      </c>
      <c r="F257" t="s">
        <v>77</v>
      </c>
      <c r="G257">
        <v>112500</v>
      </c>
      <c r="H257" t="e">
        <v>#N/A</v>
      </c>
      <c r="I257" t="e">
        <v>#N/A</v>
      </c>
      <c r="J257" t="e">
        <v>#N/A</v>
      </c>
      <c r="K257" t="e">
        <v>#N/A</v>
      </c>
      <c r="L257" t="e">
        <v>#N/A</v>
      </c>
      <c r="M257" t="e">
        <v>#N/A</v>
      </c>
      <c r="N257" t="e">
        <v>#N/A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T257" t="e">
        <v>#N/A</v>
      </c>
      <c r="U257" t="e">
        <v>#N/A</v>
      </c>
      <c r="V257">
        <v>26.88</v>
      </c>
      <c r="W257">
        <v>1015700</v>
      </c>
      <c r="X257">
        <f t="shared" si="24"/>
        <v>1015700</v>
      </c>
      <c r="Y257">
        <f t="shared" si="25"/>
        <v>0</v>
      </c>
      <c r="Z257" cm="1">
        <f t="array" aca="1" ref="Z257" ca="1">SumCellsByColor($B257:$U257,Z$2)</f>
        <v>903200</v>
      </c>
      <c r="AA257" cm="1">
        <f t="array" aca="1" ref="AA257" ca="1">SumCellsByColor($B257:$U257,AA$2)</f>
        <v>0</v>
      </c>
      <c r="AB257" cm="1">
        <f t="array" aca="1" ref="AB257" ca="1">SumCellsByColor($B257:$U257,AB$2)</f>
        <v>0</v>
      </c>
      <c r="AC257" cm="1">
        <f t="array" aca="1" ref="AC257" ca="1">SumCellsByColor($B257:$U257,AC$2)</f>
        <v>0</v>
      </c>
      <c r="AD257" cm="1">
        <f t="array" aca="1" ref="AD257" ca="1">IFERROR(SumCellsByColor($B257:$U257,AD$2), 0)</f>
        <v>0</v>
      </c>
      <c r="AE257" t="e" cm="1">
        <f t="array" aca="1" ref="AE257" ca="1">SumCellsByColor($B257:$U257,AE$2)</f>
        <v>#VALUE!</v>
      </c>
      <c r="AF257">
        <f t="shared" ca="1" si="26"/>
        <v>0</v>
      </c>
      <c r="AG257">
        <f t="shared" ca="1" si="27"/>
        <v>0.88923894850841789</v>
      </c>
      <c r="AH257" t="str">
        <f t="shared" ca="1" si="28"/>
        <v>#N/A</v>
      </c>
      <c r="AI257">
        <f t="shared" ca="1" si="29"/>
        <v>0.88923894850841789</v>
      </c>
      <c r="AJ257">
        <f t="shared" ca="1" si="30"/>
        <v>1</v>
      </c>
      <c r="AK257">
        <f t="shared" si="31"/>
        <v>0</v>
      </c>
    </row>
    <row r="258" spans="1:37">
      <c r="A258" s="2" t="s">
        <v>369</v>
      </c>
      <c r="B258" s="3" t="s">
        <v>636</v>
      </c>
      <c r="C258" s="3">
        <v>753589</v>
      </c>
      <c r="D258" t="e">
        <v>#N/A</v>
      </c>
      <c r="E258" t="e">
        <v>#N/A</v>
      </c>
      <c r="F258" t="e">
        <v>#N/A</v>
      </c>
      <c r="G258" t="e">
        <v>#N/A</v>
      </c>
      <c r="H258" t="e">
        <v>#N/A</v>
      </c>
      <c r="I258" t="e">
        <v>#N/A</v>
      </c>
      <c r="J258" t="e">
        <v>#N/A</v>
      </c>
      <c r="K258" t="e">
        <v>#N/A</v>
      </c>
      <c r="L258" t="e">
        <v>#N/A</v>
      </c>
      <c r="M258" t="e">
        <v>#N/A</v>
      </c>
      <c r="N258" t="e">
        <v>#N/A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>
        <v>89.13</v>
      </c>
      <c r="W258">
        <v>514715</v>
      </c>
      <c r="X258">
        <f t="shared" si="24"/>
        <v>753589</v>
      </c>
      <c r="Y258">
        <f t="shared" si="25"/>
        <v>-238874</v>
      </c>
      <c r="Z258" cm="1">
        <f t="array" aca="1" ref="Z258" ca="1">SumCellsByColor($B258:$U258,Z$2)</f>
        <v>753589</v>
      </c>
      <c r="AA258" cm="1">
        <f t="array" aca="1" ref="AA258" ca="1">SumCellsByColor($B258:$U258,AA$2)</f>
        <v>0</v>
      </c>
      <c r="AB258" cm="1">
        <f t="array" aca="1" ref="AB258" ca="1">SumCellsByColor($B258:$U258,AB$2)</f>
        <v>0</v>
      </c>
      <c r="AC258" cm="1">
        <f t="array" aca="1" ref="AC258" ca="1">SumCellsByColor($B258:$U258,AC$2)</f>
        <v>0</v>
      </c>
      <c r="AD258" cm="1">
        <f t="array" aca="1" ref="AD258" ca="1">IFERROR(SumCellsByColor($B258:$U258,AD$2), 0)</f>
        <v>0</v>
      </c>
      <c r="AE258" t="e" cm="1">
        <f t="array" aca="1" ref="AE258" ca="1">SumCellsByColor($B258:$U258,AE$2)</f>
        <v>#VALUE!</v>
      </c>
      <c r="AF258">
        <f t="shared" ca="1" si="26"/>
        <v>0</v>
      </c>
      <c r="AG258">
        <f t="shared" ca="1" si="27"/>
        <v>1</v>
      </c>
      <c r="AH258">
        <f t="shared" ca="1" si="28"/>
        <v>0</v>
      </c>
      <c r="AI258">
        <f t="shared" ca="1" si="29"/>
        <v>1</v>
      </c>
      <c r="AJ258">
        <f t="shared" ca="1" si="30"/>
        <v>0</v>
      </c>
      <c r="AK258">
        <f t="shared" si="31"/>
        <v>0</v>
      </c>
    </row>
    <row r="259" spans="1:37">
      <c r="A259" s="2" t="s">
        <v>370</v>
      </c>
      <c r="B259" s="3" t="s">
        <v>636</v>
      </c>
      <c r="C259" s="3">
        <v>29450000</v>
      </c>
      <c r="D259" t="e">
        <v>#N/A</v>
      </c>
      <c r="E259" t="e">
        <v>#N/A</v>
      </c>
      <c r="F259" s="5" t="s">
        <v>23</v>
      </c>
      <c r="G259" s="5">
        <v>15510000</v>
      </c>
      <c r="H259" t="s">
        <v>764</v>
      </c>
      <c r="I259">
        <v>11077000</v>
      </c>
      <c r="J259" t="s">
        <v>63</v>
      </c>
      <c r="K259">
        <v>5550000</v>
      </c>
      <c r="L259" t="s">
        <v>7</v>
      </c>
      <c r="M259" t="e">
        <v>#N/A</v>
      </c>
      <c r="N259" t="s">
        <v>854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T259" t="e">
        <v>#N/A</v>
      </c>
      <c r="U259" t="e">
        <v>#N/A</v>
      </c>
      <c r="V259">
        <v>27.99</v>
      </c>
      <c r="W259">
        <v>61641000</v>
      </c>
      <c r="X259">
        <f t="shared" si="24"/>
        <v>61587000</v>
      </c>
      <c r="Y259">
        <f t="shared" si="25"/>
        <v>54000</v>
      </c>
      <c r="Z259" cm="1">
        <f t="array" aca="1" ref="Z259" ca="1">SumCellsByColor($B259:$U259,Z$2)</f>
        <v>29450000</v>
      </c>
      <c r="AA259" cm="1">
        <f t="array" aca="1" ref="AA259" ca="1">SumCellsByColor($B259:$U259,AA$2)</f>
        <v>0</v>
      </c>
      <c r="AB259" cm="1">
        <f t="array" aca="1" ref="AB259" ca="1">SumCellsByColor($B259:$U259,AB$2)</f>
        <v>15510000</v>
      </c>
      <c r="AC259" cm="1">
        <f t="array" aca="1" ref="AC259" ca="1">SumCellsByColor($B259:$U259,AC$2)</f>
        <v>0</v>
      </c>
      <c r="AD259" cm="1">
        <f t="array" aca="1" ref="AD259" ca="1">IFERROR(SumCellsByColor($B259:$U259,AD$2), 0)</f>
        <v>0</v>
      </c>
      <c r="AE259" t="e" cm="1">
        <f t="array" aca="1" ref="AE259" ca="1">SumCellsByColor($B259:$U259,AE$2)</f>
        <v>#VALUE!</v>
      </c>
      <c r="AF259">
        <f t="shared" ca="1" si="26"/>
        <v>0.2518388620975206</v>
      </c>
      <c r="AG259">
        <f t="shared" ca="1" si="27"/>
        <v>0.47818533131992141</v>
      </c>
      <c r="AH259">
        <f t="shared" ca="1" si="28"/>
        <v>0.2518388620975206</v>
      </c>
      <c r="AI259">
        <f t="shared" ca="1" si="29"/>
        <v>0.47818533131992141</v>
      </c>
      <c r="AJ259">
        <f t="shared" ca="1" si="30"/>
        <v>0</v>
      </c>
      <c r="AK259">
        <f t="shared" si="31"/>
        <v>0</v>
      </c>
    </row>
    <row r="260" spans="1:37">
      <c r="A260" s="2" t="s">
        <v>372</v>
      </c>
      <c r="B260" s="3" t="s">
        <v>636</v>
      </c>
      <c r="C260" s="3">
        <v>12892000</v>
      </c>
      <c r="D260" t="e">
        <v>#N/A</v>
      </c>
      <c r="E260" t="e">
        <v>#N/A</v>
      </c>
      <c r="F260" s="10" t="s">
        <v>220</v>
      </c>
      <c r="G260" s="10">
        <v>8338000</v>
      </c>
      <c r="H260" t="s">
        <v>107</v>
      </c>
      <c r="I260">
        <v>8105000</v>
      </c>
      <c r="J260" s="10" t="s">
        <v>34</v>
      </c>
      <c r="K260" s="10">
        <v>3542000</v>
      </c>
      <c r="L260" t="s">
        <v>25</v>
      </c>
      <c r="M260">
        <v>1428000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>
        <v>6.66</v>
      </c>
      <c r="W260">
        <v>34305000</v>
      </c>
      <c r="X260">
        <f t="shared" ref="X260:X323" si="32">SUMIF(B260:U260,"&lt;&gt;#n/a")</f>
        <v>34305000</v>
      </c>
      <c r="Y260">
        <f t="shared" ref="Y260:Y323" si="33">W260-X260</f>
        <v>0</v>
      </c>
      <c r="Z260" cm="1">
        <f t="array" aca="1" ref="Z260" ca="1">SumCellsByColor($B260:$U260,Z$2)</f>
        <v>12892000</v>
      </c>
      <c r="AA260" cm="1">
        <f t="array" aca="1" ref="AA260" ca="1">SumCellsByColor($B260:$U260,AA$2)</f>
        <v>0</v>
      </c>
      <c r="AB260" cm="1">
        <f t="array" aca="1" ref="AB260" ca="1">SumCellsByColor($B260:$U260,AB$2)</f>
        <v>0</v>
      </c>
      <c r="AC260" cm="1">
        <f t="array" aca="1" ref="AC260" ca="1">SumCellsByColor($B260:$U260,AC$2)</f>
        <v>0</v>
      </c>
      <c r="AD260" cm="1">
        <f t="array" aca="1" ref="AD260" ca="1">IFERROR(SumCellsByColor($B260:$U260,AD$2), 0)</f>
        <v>11880000</v>
      </c>
      <c r="AE260" t="e" cm="1">
        <f t="array" aca="1" ref="AE260" ca="1">SumCellsByColor($B260:$U260,AE$2)</f>
        <v>#VALUE!</v>
      </c>
      <c r="AF260">
        <f t="shared" ref="AF260:AF323" ca="1" si="34">(AB260+AD260)/X260</f>
        <v>0.34630520332313075</v>
      </c>
      <c r="AG260">
        <f t="shared" ref="AG260:AG323" ca="1" si="35">Z260/X260</f>
        <v>0.37580527619880483</v>
      </c>
      <c r="AH260">
        <f t="shared" ref="AH260:AH323" ca="1" si="36">IF(SUM(AB260:AD260)&gt;0,SUM(AB260:AD260)/X260, IF(AI260=1,0,"#N/A"))</f>
        <v>0.34630520332313075</v>
      </c>
      <c r="AI260">
        <f t="shared" ref="AI260:AI323" ca="1" si="37">IF(SUM(Z260:AA260)&gt;0,SUM(Z260:AA260)/X260,"")</f>
        <v>0.37580527619880483</v>
      </c>
      <c r="AJ260">
        <f t="shared" ref="AJ260:AJ323" ca="1" si="38">IF(AH260="#N/A",1,0)</f>
        <v>0</v>
      </c>
      <c r="AK260">
        <f t="shared" ref="AK260:AK323" si="39">IF(X260=0,1,0)</f>
        <v>0</v>
      </c>
    </row>
    <row r="261" spans="1:37">
      <c r="A261" s="2" t="s">
        <v>373</v>
      </c>
      <c r="B261" s="3" t="s">
        <v>636</v>
      </c>
      <c r="C261" s="3">
        <v>1890100</v>
      </c>
      <c r="D261" t="e">
        <v>#N/A</v>
      </c>
      <c r="E261" t="e">
        <v>#N/A</v>
      </c>
      <c r="F261" s="6" t="s">
        <v>120</v>
      </c>
      <c r="G261" s="6">
        <v>1189300</v>
      </c>
      <c r="H261" t="s">
        <v>41</v>
      </c>
      <c r="I261">
        <v>808400</v>
      </c>
      <c r="J261" t="s">
        <v>239</v>
      </c>
      <c r="K261">
        <v>205500</v>
      </c>
      <c r="L261" t="e">
        <v>#N/A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>
        <v>23.44</v>
      </c>
      <c r="W261">
        <v>4093266</v>
      </c>
      <c r="X261">
        <f t="shared" si="32"/>
        <v>4093300</v>
      </c>
      <c r="Y261">
        <f t="shared" si="33"/>
        <v>-34</v>
      </c>
      <c r="Z261" cm="1">
        <f t="array" aca="1" ref="Z261" ca="1">SumCellsByColor($B261:$U261,Z$2)</f>
        <v>1890100</v>
      </c>
      <c r="AA261" cm="1">
        <f t="array" aca="1" ref="AA261" ca="1">SumCellsByColor($B261:$U261,AA$2)</f>
        <v>0</v>
      </c>
      <c r="AB261" cm="1">
        <f t="array" aca="1" ref="AB261" ca="1">SumCellsByColor($B261:$U261,AB$2)</f>
        <v>0</v>
      </c>
      <c r="AC261" cm="1">
        <f t="array" aca="1" ref="AC261" ca="1">SumCellsByColor($B261:$U261,AC$2)</f>
        <v>1189300</v>
      </c>
      <c r="AD261" cm="1">
        <f t="array" aca="1" ref="AD261" ca="1">IFERROR(SumCellsByColor($B261:$U261,AD$2), 0)</f>
        <v>0</v>
      </c>
      <c r="AE261" t="e" cm="1">
        <f t="array" aca="1" ref="AE261" ca="1">SumCellsByColor($B261:$U261,AE$2)</f>
        <v>#VALUE!</v>
      </c>
      <c r="AF261">
        <f t="shared" ca="1" si="34"/>
        <v>0</v>
      </c>
      <c r="AG261">
        <f t="shared" ca="1" si="35"/>
        <v>0.46175457454865265</v>
      </c>
      <c r="AH261">
        <f t="shared" ca="1" si="36"/>
        <v>0.29054796863166638</v>
      </c>
      <c r="AI261">
        <f t="shared" ca="1" si="37"/>
        <v>0.46175457454865265</v>
      </c>
      <c r="AJ261">
        <f t="shared" ca="1" si="38"/>
        <v>0</v>
      </c>
      <c r="AK261">
        <f t="shared" si="39"/>
        <v>0</v>
      </c>
    </row>
    <row r="262" spans="1:37">
      <c r="A262" s="2" t="s">
        <v>374</v>
      </c>
      <c r="B262" s="3" t="s">
        <v>636</v>
      </c>
      <c r="C262" s="3">
        <v>341079</v>
      </c>
      <c r="D262" t="e">
        <v>#N/A</v>
      </c>
      <c r="E262" t="e">
        <v>#N/A</v>
      </c>
      <c r="F262" t="s">
        <v>105</v>
      </c>
      <c r="G262">
        <v>688089</v>
      </c>
      <c r="H262" t="s">
        <v>41</v>
      </c>
      <c r="I262">
        <v>289504</v>
      </c>
      <c r="J262" t="s">
        <v>47</v>
      </c>
      <c r="K262">
        <v>239393</v>
      </c>
      <c r="L262" t="s">
        <v>582</v>
      </c>
      <c r="M262">
        <v>151198</v>
      </c>
      <c r="N262" s="6" t="s">
        <v>767</v>
      </c>
      <c r="O262" s="6">
        <v>111497</v>
      </c>
      <c r="P262" t="s">
        <v>7</v>
      </c>
      <c r="Q262">
        <v>0</v>
      </c>
      <c r="R262" t="e">
        <v>#N/A</v>
      </c>
      <c r="S262" t="e">
        <v>#N/A</v>
      </c>
      <c r="T262" t="e">
        <v>#N/A</v>
      </c>
      <c r="U262" t="e">
        <v>#N/A</v>
      </c>
      <c r="V262">
        <v>20.02</v>
      </c>
      <c r="W262">
        <v>1822159</v>
      </c>
      <c r="X262">
        <f t="shared" si="32"/>
        <v>1820760</v>
      </c>
      <c r="Y262">
        <f t="shared" si="33"/>
        <v>1399</v>
      </c>
      <c r="Z262" cm="1">
        <f t="array" aca="1" ref="Z262" ca="1">SumCellsByColor($B262:$U262,Z$2)</f>
        <v>341079</v>
      </c>
      <c r="AA262" cm="1">
        <f t="array" aca="1" ref="AA262" ca="1">SumCellsByColor($B262:$U262,AA$2)</f>
        <v>0</v>
      </c>
      <c r="AB262" cm="1">
        <f t="array" aca="1" ref="AB262" ca="1">SumCellsByColor($B262:$U262,AB$2)</f>
        <v>0</v>
      </c>
      <c r="AC262" cm="1">
        <f t="array" aca="1" ref="AC262" ca="1">SumCellsByColor($B262:$U262,AC$2)</f>
        <v>111497</v>
      </c>
      <c r="AD262" cm="1">
        <f t="array" aca="1" ref="AD262" ca="1">IFERROR(SumCellsByColor($B262:$U262,AD$2), 0)</f>
        <v>0</v>
      </c>
      <c r="AE262" t="e" cm="1">
        <f t="array" aca="1" ref="AE262" ca="1">SumCellsByColor($B262:$U262,AE$2)</f>
        <v>#VALUE!</v>
      </c>
      <c r="AF262">
        <f t="shared" ca="1" si="34"/>
        <v>0</v>
      </c>
      <c r="AG262">
        <f t="shared" ca="1" si="35"/>
        <v>0.18732781915244184</v>
      </c>
      <c r="AH262">
        <f t="shared" ca="1" si="36"/>
        <v>6.1236516619433641E-2</v>
      </c>
      <c r="AI262">
        <f t="shared" ca="1" si="37"/>
        <v>0.18732781915244184</v>
      </c>
      <c r="AJ262">
        <f t="shared" ca="1" si="38"/>
        <v>0</v>
      </c>
      <c r="AK262">
        <f t="shared" si="39"/>
        <v>0</v>
      </c>
    </row>
    <row r="263" spans="1:37">
      <c r="A263" s="2" t="s">
        <v>375</v>
      </c>
      <c r="B263" s="3" t="s">
        <v>639</v>
      </c>
      <c r="C263" s="3">
        <v>1656595</v>
      </c>
      <c r="D263" t="e">
        <v>#N/A</v>
      </c>
      <c r="E263" t="e">
        <v>#N/A</v>
      </c>
      <c r="F263" t="s">
        <v>77</v>
      </c>
      <c r="G263">
        <v>843477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>
        <v>-3.02</v>
      </c>
      <c r="W263">
        <v>2500072</v>
      </c>
      <c r="X263">
        <f t="shared" si="32"/>
        <v>2500072</v>
      </c>
      <c r="Y263">
        <f t="shared" si="33"/>
        <v>0</v>
      </c>
      <c r="Z263" cm="1">
        <f t="array" aca="1" ref="Z263" ca="1">SumCellsByColor($B263:$U263,Z$2)</f>
        <v>1656595</v>
      </c>
      <c r="AA263" cm="1">
        <f t="array" aca="1" ref="AA263" ca="1">SumCellsByColor($B263:$U263,AA$2)</f>
        <v>0</v>
      </c>
      <c r="AB263" cm="1">
        <f t="array" aca="1" ref="AB263" ca="1">SumCellsByColor($B263:$U263,AB$2)</f>
        <v>0</v>
      </c>
      <c r="AC263" cm="1">
        <f t="array" aca="1" ref="AC263" ca="1">SumCellsByColor($B263:$U263,AC$2)</f>
        <v>0</v>
      </c>
      <c r="AD263" cm="1">
        <f t="array" aca="1" ref="AD263" ca="1">IFERROR(SumCellsByColor($B263:$U263,AD$2), 0)</f>
        <v>0</v>
      </c>
      <c r="AE263" t="e" cm="1">
        <f t="array" aca="1" ref="AE263" ca="1">SumCellsByColor($B263:$U263,AE$2)</f>
        <v>#VALUE!</v>
      </c>
      <c r="AF263">
        <f t="shared" ca="1" si="34"/>
        <v>0</v>
      </c>
      <c r="AG263">
        <f t="shared" ca="1" si="35"/>
        <v>0.66261891657520267</v>
      </c>
      <c r="AH263" t="str">
        <f t="shared" ca="1" si="36"/>
        <v>#N/A</v>
      </c>
      <c r="AI263">
        <f t="shared" ca="1" si="37"/>
        <v>0.66261891657520267</v>
      </c>
      <c r="AJ263">
        <f t="shared" ca="1" si="38"/>
        <v>1</v>
      </c>
      <c r="AK263">
        <f t="shared" si="39"/>
        <v>0</v>
      </c>
    </row>
    <row r="264" spans="1:37">
      <c r="A264" s="2" t="s">
        <v>376</v>
      </c>
      <c r="B264" s="3" t="s">
        <v>636</v>
      </c>
      <c r="C264" s="3">
        <v>1589996</v>
      </c>
      <c r="D264" t="e">
        <v>#N/A</v>
      </c>
      <c r="E264" t="e">
        <v>#N/A</v>
      </c>
      <c r="F264" t="e">
        <v>#N/A</v>
      </c>
      <c r="G264" t="e">
        <v>#N/A</v>
      </c>
      <c r="H264" t="e">
        <v>#N/A</v>
      </c>
      <c r="I264" t="e">
        <v>#N/A</v>
      </c>
      <c r="J264" t="e">
        <v>#N/A</v>
      </c>
      <c r="K264" t="e">
        <v>#N/A</v>
      </c>
      <c r="L264" t="e">
        <v>#N/A</v>
      </c>
      <c r="M264" t="e">
        <v>#N/A</v>
      </c>
      <c r="N264" t="e">
        <v>#N/A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T264" t="e">
        <v>#N/A</v>
      </c>
      <c r="U264" t="e">
        <v>#N/A</v>
      </c>
      <c r="V264">
        <v>-0.95</v>
      </c>
      <c r="W264">
        <v>1589996</v>
      </c>
      <c r="X264">
        <f t="shared" si="32"/>
        <v>1589996</v>
      </c>
      <c r="Y264">
        <f t="shared" si="33"/>
        <v>0</v>
      </c>
      <c r="Z264" cm="1">
        <f t="array" aca="1" ref="Z264" ca="1">SumCellsByColor($B264:$U264,Z$2)</f>
        <v>1589996</v>
      </c>
      <c r="AA264" cm="1">
        <f t="array" aca="1" ref="AA264" ca="1">SumCellsByColor($B264:$U264,AA$2)</f>
        <v>0</v>
      </c>
      <c r="AB264" cm="1">
        <f t="array" aca="1" ref="AB264" ca="1">SumCellsByColor($B264:$U264,AB$2)</f>
        <v>0</v>
      </c>
      <c r="AC264" cm="1">
        <f t="array" aca="1" ref="AC264" ca="1">SumCellsByColor($B264:$U264,AC$2)</f>
        <v>0</v>
      </c>
      <c r="AD264" cm="1">
        <f t="array" aca="1" ref="AD264" ca="1">IFERROR(SumCellsByColor($B264:$U264,AD$2), 0)</f>
        <v>0</v>
      </c>
      <c r="AE264" t="e" cm="1">
        <f t="array" aca="1" ref="AE264" ca="1">SumCellsByColor($B264:$U264,AE$2)</f>
        <v>#VALUE!</v>
      </c>
      <c r="AF264">
        <f t="shared" ca="1" si="34"/>
        <v>0</v>
      </c>
      <c r="AG264">
        <f t="shared" ca="1" si="35"/>
        <v>1</v>
      </c>
      <c r="AH264">
        <f t="shared" ca="1" si="36"/>
        <v>0</v>
      </c>
      <c r="AI264">
        <f t="shared" ca="1" si="37"/>
        <v>1</v>
      </c>
      <c r="AJ264">
        <f t="shared" ca="1" si="38"/>
        <v>0</v>
      </c>
      <c r="AK264">
        <f t="shared" si="39"/>
        <v>0</v>
      </c>
    </row>
    <row r="265" spans="1:37">
      <c r="A265" s="2" t="s">
        <v>377</v>
      </c>
      <c r="B265" s="3" t="s">
        <v>636</v>
      </c>
      <c r="C265" s="3">
        <v>7786000</v>
      </c>
      <c r="D265" t="e">
        <v>#N/A</v>
      </c>
      <c r="E265" t="e">
        <v>#N/A</v>
      </c>
      <c r="F265" t="s">
        <v>745</v>
      </c>
      <c r="G265">
        <v>3741000</v>
      </c>
      <c r="H265" s="10" t="s">
        <v>33</v>
      </c>
      <c r="I265" s="10">
        <v>870000</v>
      </c>
      <c r="J265" t="e">
        <v>#N/A</v>
      </c>
      <c r="K265" t="e">
        <v>#N/A</v>
      </c>
      <c r="L265" t="e">
        <v>#N/A</v>
      </c>
      <c r="M265" t="e">
        <v>#N/A</v>
      </c>
      <c r="N265" t="e">
        <v>#N/A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>
        <v>10.91</v>
      </c>
      <c r="W265">
        <v>12397000</v>
      </c>
      <c r="X265">
        <f t="shared" si="32"/>
        <v>12397000</v>
      </c>
      <c r="Y265">
        <f t="shared" si="33"/>
        <v>0</v>
      </c>
      <c r="Z265" cm="1">
        <f t="array" aca="1" ref="Z265" ca="1">SumCellsByColor($B265:$U265,Z$2)</f>
        <v>7786000</v>
      </c>
      <c r="AA265" cm="1">
        <f t="array" aca="1" ref="AA265" ca="1">SumCellsByColor($B265:$U265,AA$2)</f>
        <v>0</v>
      </c>
      <c r="AB265" cm="1">
        <f t="array" aca="1" ref="AB265" ca="1">SumCellsByColor($B265:$U265,AB$2)</f>
        <v>0</v>
      </c>
      <c r="AC265" cm="1">
        <f t="array" aca="1" ref="AC265" ca="1">SumCellsByColor($B265:$U265,AC$2)</f>
        <v>0</v>
      </c>
      <c r="AD265" cm="1">
        <f t="array" aca="1" ref="AD265" ca="1">IFERROR(SumCellsByColor($B265:$U265,AD$2), 0)</f>
        <v>870000</v>
      </c>
      <c r="AE265" t="e" cm="1">
        <f t="array" aca="1" ref="AE265" ca="1">SumCellsByColor($B265:$U265,AE$2)</f>
        <v>#VALUE!</v>
      </c>
      <c r="AF265">
        <f t="shared" ca="1" si="34"/>
        <v>7.0178268936032906E-2</v>
      </c>
      <c r="AG265">
        <f t="shared" ca="1" si="35"/>
        <v>0.6280551746390256</v>
      </c>
      <c r="AH265">
        <f t="shared" ca="1" si="36"/>
        <v>7.0178268936032906E-2</v>
      </c>
      <c r="AI265">
        <f t="shared" ca="1" si="37"/>
        <v>0.6280551746390256</v>
      </c>
      <c r="AJ265">
        <f t="shared" ca="1" si="38"/>
        <v>0</v>
      </c>
      <c r="AK265">
        <f t="shared" si="39"/>
        <v>0</v>
      </c>
    </row>
    <row r="266" spans="1:37">
      <c r="A266" s="2" t="s">
        <v>379</v>
      </c>
      <c r="B266" s="3" t="s">
        <v>636</v>
      </c>
      <c r="C266" s="3">
        <v>5342000</v>
      </c>
      <c r="D266" t="e">
        <v>#N/A</v>
      </c>
      <c r="E266" t="e">
        <v>#N/A</v>
      </c>
      <c r="F266" t="e">
        <v>#N/A</v>
      </c>
      <c r="G266" t="e">
        <v>#N/A</v>
      </c>
      <c r="H266" t="e">
        <v>#N/A</v>
      </c>
      <c r="I266" t="e">
        <v>#N/A</v>
      </c>
      <c r="J266" t="e">
        <v>#N/A</v>
      </c>
      <c r="K266" t="e">
        <v>#N/A</v>
      </c>
      <c r="L266" t="e">
        <v>#N/A</v>
      </c>
      <c r="M266" t="e">
        <v>#N/A</v>
      </c>
      <c r="N266" t="e">
        <v>#N/A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T266" t="e">
        <v>#N/A</v>
      </c>
      <c r="U266" t="e">
        <v>#N/A</v>
      </c>
      <c r="V266">
        <v>39.630000000000003</v>
      </c>
      <c r="W266">
        <v>5342000</v>
      </c>
      <c r="X266">
        <f t="shared" si="32"/>
        <v>5342000</v>
      </c>
      <c r="Y266">
        <f t="shared" si="33"/>
        <v>0</v>
      </c>
      <c r="Z266" cm="1">
        <f t="array" aca="1" ref="Z266" ca="1">SumCellsByColor($B266:$U266,Z$2)</f>
        <v>5342000</v>
      </c>
      <c r="AA266" cm="1">
        <f t="array" aca="1" ref="AA266" ca="1">SumCellsByColor($B266:$U266,AA$2)</f>
        <v>0</v>
      </c>
      <c r="AB266" cm="1">
        <f t="array" aca="1" ref="AB266" ca="1">SumCellsByColor($B266:$U266,AB$2)</f>
        <v>0</v>
      </c>
      <c r="AC266" cm="1">
        <f t="array" aca="1" ref="AC266" ca="1">SumCellsByColor($B266:$U266,AC$2)</f>
        <v>0</v>
      </c>
      <c r="AD266" cm="1">
        <f t="array" aca="1" ref="AD266" ca="1">IFERROR(SumCellsByColor($B266:$U266,AD$2), 0)</f>
        <v>0</v>
      </c>
      <c r="AE266" t="e" cm="1">
        <f t="array" aca="1" ref="AE266" ca="1">SumCellsByColor($B266:$U266,AE$2)</f>
        <v>#VALUE!</v>
      </c>
      <c r="AF266">
        <f t="shared" ca="1" si="34"/>
        <v>0</v>
      </c>
      <c r="AG266">
        <f t="shared" ca="1" si="35"/>
        <v>1</v>
      </c>
      <c r="AH266">
        <f t="shared" ca="1" si="36"/>
        <v>0</v>
      </c>
      <c r="AI266">
        <f t="shared" ca="1" si="37"/>
        <v>1</v>
      </c>
      <c r="AJ266">
        <f t="shared" ca="1" si="38"/>
        <v>0</v>
      </c>
      <c r="AK266">
        <f t="shared" si="39"/>
        <v>0</v>
      </c>
    </row>
    <row r="267" spans="1:37">
      <c r="A267" s="2" t="s">
        <v>380</v>
      </c>
      <c r="B267" s="3" t="s">
        <v>636</v>
      </c>
      <c r="C267" s="3">
        <v>10480000</v>
      </c>
      <c r="D267" t="e">
        <v>#N/A</v>
      </c>
      <c r="E267" t="e">
        <v>#N/A</v>
      </c>
      <c r="F267" t="s">
        <v>768</v>
      </c>
      <c r="G267">
        <v>6561000</v>
      </c>
      <c r="H267" s="5" t="s">
        <v>23</v>
      </c>
      <c r="I267" s="5">
        <v>3179000</v>
      </c>
      <c r="J267" t="s">
        <v>36</v>
      </c>
      <c r="K267">
        <v>684000</v>
      </c>
      <c r="L267" t="s">
        <v>769</v>
      </c>
      <c r="M267">
        <v>-1158000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>
        <v>13.77</v>
      </c>
      <c r="W267">
        <v>19746000</v>
      </c>
      <c r="X267">
        <f t="shared" si="32"/>
        <v>19746000</v>
      </c>
      <c r="Y267">
        <f t="shared" si="33"/>
        <v>0</v>
      </c>
      <c r="Z267" cm="1">
        <f t="array" aca="1" ref="Z267" ca="1">SumCellsByColor($B267:$U267,Z$2)</f>
        <v>10480000</v>
      </c>
      <c r="AA267" cm="1">
        <f t="array" aca="1" ref="AA267" ca="1">SumCellsByColor($B267:$U267,AA$2)</f>
        <v>0</v>
      </c>
      <c r="AB267" cm="1">
        <f t="array" aca="1" ref="AB267" ca="1">SumCellsByColor($B267:$U267,AB$2)</f>
        <v>3179000</v>
      </c>
      <c r="AC267" cm="1">
        <f t="array" aca="1" ref="AC267" ca="1">SumCellsByColor($B267:$U267,AC$2)</f>
        <v>0</v>
      </c>
      <c r="AD267" cm="1">
        <f t="array" aca="1" ref="AD267" ca="1">IFERROR(SumCellsByColor($B267:$U267,AD$2), 0)</f>
        <v>0</v>
      </c>
      <c r="AE267" t="e" cm="1">
        <f t="array" aca="1" ref="AE267" ca="1">SumCellsByColor($B267:$U267,AE$2)</f>
        <v>#VALUE!</v>
      </c>
      <c r="AF267">
        <f t="shared" ca="1" si="34"/>
        <v>0.16099463182416693</v>
      </c>
      <c r="AG267">
        <f t="shared" ca="1" si="35"/>
        <v>0.53074040311961912</v>
      </c>
      <c r="AH267">
        <f t="shared" ca="1" si="36"/>
        <v>0.16099463182416693</v>
      </c>
      <c r="AI267">
        <f t="shared" ca="1" si="37"/>
        <v>0.53074040311961912</v>
      </c>
      <c r="AJ267">
        <f t="shared" ca="1" si="38"/>
        <v>0</v>
      </c>
      <c r="AK267">
        <f t="shared" si="39"/>
        <v>0</v>
      </c>
    </row>
    <row r="268" spans="1:37">
      <c r="A268" s="2" t="s">
        <v>381</v>
      </c>
      <c r="B268" s="3" t="s">
        <v>636</v>
      </c>
      <c r="C268" s="3">
        <v>898876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>
        <v>56.67</v>
      </c>
      <c r="W268">
        <v>898876</v>
      </c>
      <c r="X268">
        <f t="shared" si="32"/>
        <v>898876</v>
      </c>
      <c r="Y268">
        <f t="shared" si="33"/>
        <v>0</v>
      </c>
      <c r="Z268" cm="1">
        <f t="array" aca="1" ref="Z268" ca="1">SumCellsByColor($B268:$U268,Z$2)</f>
        <v>898876</v>
      </c>
      <c r="AA268" cm="1">
        <f t="array" aca="1" ref="AA268" ca="1">SumCellsByColor($B268:$U268,AA$2)</f>
        <v>0</v>
      </c>
      <c r="AB268" cm="1">
        <f t="array" aca="1" ref="AB268" ca="1">SumCellsByColor($B268:$U268,AB$2)</f>
        <v>0</v>
      </c>
      <c r="AC268" cm="1">
        <f t="array" aca="1" ref="AC268" ca="1">SumCellsByColor($B268:$U268,AC$2)</f>
        <v>0</v>
      </c>
      <c r="AD268" cm="1">
        <f t="array" aca="1" ref="AD268" ca="1">IFERROR(SumCellsByColor($B268:$U268,AD$2), 0)</f>
        <v>0</v>
      </c>
      <c r="AE268" t="e" cm="1">
        <f t="array" aca="1" ref="AE268" ca="1">SumCellsByColor($B268:$U268,AE$2)</f>
        <v>#VALUE!</v>
      </c>
      <c r="AF268">
        <f t="shared" ca="1" si="34"/>
        <v>0</v>
      </c>
      <c r="AG268">
        <f t="shared" ca="1" si="35"/>
        <v>1</v>
      </c>
      <c r="AH268">
        <f t="shared" ca="1" si="36"/>
        <v>0</v>
      </c>
      <c r="AI268">
        <f t="shared" ca="1" si="37"/>
        <v>1</v>
      </c>
      <c r="AJ268">
        <f t="shared" ca="1" si="38"/>
        <v>0</v>
      </c>
      <c r="AK268">
        <f t="shared" si="39"/>
        <v>0</v>
      </c>
    </row>
    <row r="269" spans="1:37">
      <c r="A269" s="2" t="s">
        <v>382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 t="e">
        <v>#N/A</v>
      </c>
      <c r="W269" t="e">
        <v>#N/A</v>
      </c>
      <c r="X269">
        <f t="shared" si="32"/>
        <v>0</v>
      </c>
      <c r="Y269" t="e">
        <f t="shared" si="33"/>
        <v>#N/A</v>
      </c>
      <c r="Z269" cm="1">
        <f t="array" aca="1" ref="Z269" ca="1">SumCellsByColor($B269:$U269,Z$2)</f>
        <v>0</v>
      </c>
      <c r="AA269" cm="1">
        <f t="array" aca="1" ref="AA269" ca="1">SumCellsByColor($B269:$U269,AA$2)</f>
        <v>0</v>
      </c>
      <c r="AB269" cm="1">
        <f t="array" aca="1" ref="AB269" ca="1">SumCellsByColor($B269:$U269,AB$2)</f>
        <v>0</v>
      </c>
      <c r="AC269" cm="1">
        <f t="array" aca="1" ref="AC269" ca="1">SumCellsByColor($B269:$U269,AC$2)</f>
        <v>0</v>
      </c>
      <c r="AD269" cm="1">
        <f t="array" aca="1" ref="AD269" ca="1">IFERROR(SumCellsByColor($B269:$U269,AD$2), 0)</f>
        <v>0</v>
      </c>
      <c r="AE269" t="e" cm="1">
        <f t="array" aca="1" ref="AE269" ca="1">SumCellsByColor($B269:$U269,AE$2)</f>
        <v>#VALUE!</v>
      </c>
      <c r="AF269" t="e">
        <f t="shared" ca="1" si="34"/>
        <v>#DIV/0!</v>
      </c>
      <c r="AG269" t="e">
        <f t="shared" ca="1" si="35"/>
        <v>#DIV/0!</v>
      </c>
      <c r="AH269" t="str">
        <f t="shared" ca="1" si="36"/>
        <v>#N/A</v>
      </c>
      <c r="AI269" t="str">
        <f t="shared" ca="1" si="37"/>
        <v/>
      </c>
      <c r="AJ269">
        <f t="shared" ca="1" si="38"/>
        <v>1</v>
      </c>
      <c r="AK269">
        <f t="shared" si="39"/>
        <v>1</v>
      </c>
    </row>
    <row r="270" spans="1:37">
      <c r="A270" s="2" t="s">
        <v>383</v>
      </c>
      <c r="B270" s="3" t="s">
        <v>636</v>
      </c>
      <c r="C270" s="3">
        <v>18391000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>
        <v>10.95</v>
      </c>
      <c r="W270">
        <v>18391000</v>
      </c>
      <c r="X270">
        <f t="shared" si="32"/>
        <v>18391000</v>
      </c>
      <c r="Y270">
        <f t="shared" si="33"/>
        <v>0</v>
      </c>
      <c r="Z270" cm="1">
        <f t="array" aca="1" ref="Z270" ca="1">SumCellsByColor($B270:$U270,Z$2)</f>
        <v>18391000</v>
      </c>
      <c r="AA270" cm="1">
        <f t="array" aca="1" ref="AA270" ca="1">SumCellsByColor($B270:$U270,AA$2)</f>
        <v>0</v>
      </c>
      <c r="AB270" cm="1">
        <f t="array" aca="1" ref="AB270" ca="1">SumCellsByColor($B270:$U270,AB$2)</f>
        <v>0</v>
      </c>
      <c r="AC270" cm="1">
        <f t="array" aca="1" ref="AC270" ca="1">SumCellsByColor($B270:$U270,AC$2)</f>
        <v>0</v>
      </c>
      <c r="AD270" cm="1">
        <f t="array" aca="1" ref="AD270" ca="1">IFERROR(SumCellsByColor($B270:$U270,AD$2), 0)</f>
        <v>0</v>
      </c>
      <c r="AE270" t="e" cm="1">
        <f t="array" aca="1" ref="AE270" ca="1">SumCellsByColor($B270:$U270,AE$2)</f>
        <v>#VALUE!</v>
      </c>
      <c r="AF270">
        <f t="shared" ca="1" si="34"/>
        <v>0</v>
      </c>
      <c r="AG270">
        <f t="shared" ca="1" si="35"/>
        <v>1</v>
      </c>
      <c r="AH270">
        <f t="shared" ca="1" si="36"/>
        <v>0</v>
      </c>
      <c r="AI270">
        <f t="shared" ca="1" si="37"/>
        <v>1</v>
      </c>
      <c r="AJ270">
        <f t="shared" ca="1" si="38"/>
        <v>0</v>
      </c>
      <c r="AK270">
        <f t="shared" si="39"/>
        <v>0</v>
      </c>
    </row>
    <row r="271" spans="1:37">
      <c r="A271" s="2" t="s">
        <v>384</v>
      </c>
      <c r="B271" s="3" t="s">
        <v>636</v>
      </c>
      <c r="C271" s="3">
        <v>82189000</v>
      </c>
      <c r="D271" t="e">
        <v>#N/A</v>
      </c>
      <c r="E271" t="e">
        <v>#N/A</v>
      </c>
      <c r="F271" t="e">
        <v>#N/A</v>
      </c>
      <c r="G271" t="e">
        <v>#N/A</v>
      </c>
      <c r="H271" t="e">
        <v>#N/A</v>
      </c>
      <c r="I271" t="e">
        <v>#N/A</v>
      </c>
      <c r="J271" t="e">
        <v>#N/A</v>
      </c>
      <c r="K271" t="e">
        <v>#N/A</v>
      </c>
      <c r="L271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U271" t="e">
        <v>#N/A</v>
      </c>
      <c r="V271">
        <v>3.68</v>
      </c>
      <c r="W271">
        <v>82189000</v>
      </c>
      <c r="X271">
        <f t="shared" si="32"/>
        <v>82189000</v>
      </c>
      <c r="Y271">
        <f t="shared" si="33"/>
        <v>0</v>
      </c>
      <c r="Z271" cm="1">
        <f t="array" aca="1" ref="Z271" ca="1">SumCellsByColor($B271:$U271,Z$2)</f>
        <v>82189000</v>
      </c>
      <c r="AA271" cm="1">
        <f t="array" aca="1" ref="AA271" ca="1">SumCellsByColor($B271:$U271,AA$2)</f>
        <v>0</v>
      </c>
      <c r="AB271" cm="1">
        <f t="array" aca="1" ref="AB271" ca="1">SumCellsByColor($B271:$U271,AB$2)</f>
        <v>0</v>
      </c>
      <c r="AC271" cm="1">
        <f t="array" aca="1" ref="AC271" ca="1">SumCellsByColor($B271:$U271,AC$2)</f>
        <v>0</v>
      </c>
      <c r="AD271" cm="1">
        <f t="array" aca="1" ref="AD271" ca="1">IFERROR(SumCellsByColor($B271:$U271,AD$2), 0)</f>
        <v>0</v>
      </c>
      <c r="AE271" t="e" cm="1">
        <f t="array" aca="1" ref="AE271" ca="1">SumCellsByColor($B271:$U271,AE$2)</f>
        <v>#VALUE!</v>
      </c>
      <c r="AF271">
        <f t="shared" ca="1" si="34"/>
        <v>0</v>
      </c>
      <c r="AG271">
        <f t="shared" ca="1" si="35"/>
        <v>1</v>
      </c>
      <c r="AH271">
        <f t="shared" ca="1" si="36"/>
        <v>0</v>
      </c>
      <c r="AI271">
        <f t="shared" ca="1" si="37"/>
        <v>1</v>
      </c>
      <c r="AJ271">
        <f t="shared" ca="1" si="38"/>
        <v>0</v>
      </c>
      <c r="AK271">
        <f t="shared" si="39"/>
        <v>0</v>
      </c>
    </row>
    <row r="272" spans="1:37">
      <c r="A272" s="2" t="s">
        <v>385</v>
      </c>
      <c r="B272" t="s">
        <v>58</v>
      </c>
      <c r="C272">
        <v>1223083</v>
      </c>
      <c r="D272" t="e">
        <v>#N/A</v>
      </c>
      <c r="E272" t="e">
        <v>#N/A</v>
      </c>
      <c r="F272" s="4" t="s">
        <v>117</v>
      </c>
      <c r="G272" s="4">
        <v>691290</v>
      </c>
      <c r="H272" s="6" t="s">
        <v>855</v>
      </c>
      <c r="I272" s="6">
        <v>655674</v>
      </c>
      <c r="J272" t="e">
        <v>#N/A</v>
      </c>
      <c r="K272" t="e">
        <v>#N/A</v>
      </c>
      <c r="L27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>
        <v>16.86</v>
      </c>
      <c r="W272">
        <v>2570047</v>
      </c>
      <c r="X272">
        <f t="shared" si="32"/>
        <v>2570047</v>
      </c>
      <c r="Y272">
        <f t="shared" si="33"/>
        <v>0</v>
      </c>
      <c r="Z272" cm="1">
        <f t="array" aca="1" ref="Z272" ca="1">SumCellsByColor($B272:$U272,Z$2)</f>
        <v>0</v>
      </c>
      <c r="AA272" cm="1">
        <f t="array" aca="1" ref="AA272" ca="1">SumCellsByColor($B272:$U272,AA$2)</f>
        <v>691290</v>
      </c>
      <c r="AB272" cm="1">
        <f t="array" aca="1" ref="AB272" ca="1">SumCellsByColor($B272:$U272,AB$2)</f>
        <v>0</v>
      </c>
      <c r="AC272" cm="1">
        <f t="array" aca="1" ref="AC272" ca="1">SumCellsByColor($B272:$U272,AC$2)</f>
        <v>655674</v>
      </c>
      <c r="AD272" cm="1">
        <f t="array" aca="1" ref="AD272" ca="1">IFERROR(SumCellsByColor($B272:$U272,AD$2), 0)</f>
        <v>0</v>
      </c>
      <c r="AE272" t="e" cm="1">
        <f t="array" aca="1" ref="AE272" ca="1">SumCellsByColor($B272:$U272,AE$2)</f>
        <v>#VALUE!</v>
      </c>
      <c r="AF272">
        <f t="shared" ca="1" si="34"/>
        <v>0</v>
      </c>
      <c r="AG272">
        <f t="shared" ca="1" si="35"/>
        <v>0</v>
      </c>
      <c r="AH272">
        <f t="shared" ca="1" si="36"/>
        <v>0.25512140439455</v>
      </c>
      <c r="AI272">
        <f t="shared" ca="1" si="37"/>
        <v>0.26897951671700948</v>
      </c>
      <c r="AJ272">
        <f t="shared" ca="1" si="38"/>
        <v>0</v>
      </c>
      <c r="AK272">
        <f t="shared" si="39"/>
        <v>0</v>
      </c>
    </row>
    <row r="273" spans="1:37">
      <c r="A273" s="2" t="s">
        <v>386</v>
      </c>
      <c r="B273" s="3" t="s">
        <v>636</v>
      </c>
      <c r="C273" s="3">
        <v>13747000</v>
      </c>
      <c r="D273" t="e">
        <v>#N/A</v>
      </c>
      <c r="E273" t="e">
        <v>#N/A</v>
      </c>
      <c r="F273" t="s">
        <v>450</v>
      </c>
      <c r="G273">
        <v>785000</v>
      </c>
      <c r="H273" t="s">
        <v>36</v>
      </c>
      <c r="I273">
        <v>305000</v>
      </c>
      <c r="J273" s="10" t="s">
        <v>33</v>
      </c>
      <c r="K273" s="10">
        <v>231000</v>
      </c>
      <c r="L273" s="10" t="s">
        <v>34</v>
      </c>
      <c r="M273" s="10">
        <v>215000</v>
      </c>
      <c r="N273" t="s">
        <v>13</v>
      </c>
      <c r="O273">
        <v>164000</v>
      </c>
      <c r="P273" t="s">
        <v>582</v>
      </c>
      <c r="Q273">
        <v>100000</v>
      </c>
      <c r="R273" s="10" t="s">
        <v>56</v>
      </c>
      <c r="S273" s="10">
        <v>68000</v>
      </c>
      <c r="T273" t="s">
        <v>146</v>
      </c>
      <c r="U273">
        <v>65000</v>
      </c>
      <c r="V273">
        <v>10.24</v>
      </c>
      <c r="W273">
        <v>15680000</v>
      </c>
      <c r="X273">
        <f t="shared" si="32"/>
        <v>15680000</v>
      </c>
      <c r="Y273">
        <f t="shared" si="33"/>
        <v>0</v>
      </c>
      <c r="Z273" cm="1">
        <f t="array" aca="1" ref="Z273" ca="1">SumCellsByColor($B273:$U273,Z$2)</f>
        <v>13747000</v>
      </c>
      <c r="AA273" cm="1">
        <f t="array" aca="1" ref="AA273" ca="1">SumCellsByColor($B273:$U273,AA$2)</f>
        <v>0</v>
      </c>
      <c r="AB273" cm="1">
        <f t="array" aca="1" ref="AB273" ca="1">SumCellsByColor($B273:$U273,AB$2)</f>
        <v>0</v>
      </c>
      <c r="AC273" cm="1">
        <f t="array" aca="1" ref="AC273" ca="1">SumCellsByColor($B273:$U273,AC$2)</f>
        <v>0</v>
      </c>
      <c r="AD273" cm="1">
        <f t="array" aca="1" ref="AD273" ca="1">IFERROR(SumCellsByColor($B273:$U273,AD$2), 0)</f>
        <v>514000</v>
      </c>
      <c r="AE273" t="e" cm="1">
        <f t="array" aca="1" ref="AE273" ca="1">SumCellsByColor($B273:$U273,AE$2)</f>
        <v>#VALUE!</v>
      </c>
      <c r="AF273">
        <f t="shared" ca="1" si="34"/>
        <v>3.2780612244897957E-2</v>
      </c>
      <c r="AG273">
        <f t="shared" ca="1" si="35"/>
        <v>0.87672193877551019</v>
      </c>
      <c r="AH273">
        <f t="shared" ca="1" si="36"/>
        <v>3.2780612244897957E-2</v>
      </c>
      <c r="AI273">
        <f t="shared" ca="1" si="37"/>
        <v>0.87672193877551019</v>
      </c>
      <c r="AJ273">
        <f t="shared" ca="1" si="38"/>
        <v>0</v>
      </c>
      <c r="AK273">
        <f t="shared" si="39"/>
        <v>0</v>
      </c>
    </row>
    <row r="274" spans="1:37">
      <c r="A274" s="2" t="s">
        <v>387</v>
      </c>
      <c r="B274" s="3" t="s">
        <v>636</v>
      </c>
      <c r="C274" s="3">
        <v>4906100</v>
      </c>
      <c r="D274" t="e">
        <v>#N/A</v>
      </c>
      <c r="E274" t="e">
        <v>#N/A</v>
      </c>
      <c r="F274" t="s">
        <v>77</v>
      </c>
      <c r="G274">
        <v>300000</v>
      </c>
      <c r="H274" t="e">
        <v>#N/A</v>
      </c>
      <c r="I274" t="e">
        <v>#N/A</v>
      </c>
      <c r="J274" t="e">
        <v>#N/A</v>
      </c>
      <c r="K274" t="e">
        <v>#N/A</v>
      </c>
      <c r="L274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>
        <v>14.52</v>
      </c>
      <c r="W274">
        <v>5206100</v>
      </c>
      <c r="X274">
        <f t="shared" si="32"/>
        <v>5206100</v>
      </c>
      <c r="Y274">
        <f t="shared" si="33"/>
        <v>0</v>
      </c>
      <c r="Z274" cm="1">
        <f t="array" aca="1" ref="Z274" ca="1">SumCellsByColor($B274:$U274,Z$2)</f>
        <v>4906100</v>
      </c>
      <c r="AA274" cm="1">
        <f t="array" aca="1" ref="AA274" ca="1">SumCellsByColor($B274:$U274,AA$2)</f>
        <v>0</v>
      </c>
      <c r="AB274" cm="1">
        <f t="array" aca="1" ref="AB274" ca="1">SumCellsByColor($B274:$U274,AB$2)</f>
        <v>0</v>
      </c>
      <c r="AC274" cm="1">
        <f t="array" aca="1" ref="AC274" ca="1">SumCellsByColor($B274:$U274,AC$2)</f>
        <v>0</v>
      </c>
      <c r="AD274" cm="1">
        <f t="array" aca="1" ref="AD274" ca="1">IFERROR(SumCellsByColor($B274:$U274,AD$2), 0)</f>
        <v>0</v>
      </c>
      <c r="AE274" t="e" cm="1">
        <f t="array" aca="1" ref="AE274" ca="1">SumCellsByColor($B274:$U274,AE$2)</f>
        <v>#VALUE!</v>
      </c>
      <c r="AF274">
        <f t="shared" ca="1" si="34"/>
        <v>0</v>
      </c>
      <c r="AG274">
        <f t="shared" ca="1" si="35"/>
        <v>0.94237529052457691</v>
      </c>
      <c r="AH274" t="str">
        <f t="shared" ca="1" si="36"/>
        <v>#N/A</v>
      </c>
      <c r="AI274">
        <f t="shared" ca="1" si="37"/>
        <v>0.94237529052457691</v>
      </c>
      <c r="AJ274">
        <f t="shared" ca="1" si="38"/>
        <v>1</v>
      </c>
      <c r="AK274">
        <f t="shared" si="39"/>
        <v>0</v>
      </c>
    </row>
    <row r="275" spans="1:37">
      <c r="A275" s="2" t="s">
        <v>388</v>
      </c>
      <c r="B275" s="3" t="s">
        <v>636</v>
      </c>
      <c r="C275" s="3">
        <v>5003900</v>
      </c>
      <c r="D275" t="e">
        <v>#N/A</v>
      </c>
      <c r="E275" t="e">
        <v>#N/A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>
        <v>16.87</v>
      </c>
      <c r="W275">
        <v>5003900</v>
      </c>
      <c r="X275">
        <f t="shared" si="32"/>
        <v>5003900</v>
      </c>
      <c r="Y275">
        <f t="shared" si="33"/>
        <v>0</v>
      </c>
      <c r="Z275" cm="1">
        <f t="array" aca="1" ref="Z275" ca="1">SumCellsByColor($B275:$U275,Z$2)</f>
        <v>5003900</v>
      </c>
      <c r="AA275" cm="1">
        <f t="array" aca="1" ref="AA275" ca="1">SumCellsByColor($B275:$U275,AA$2)</f>
        <v>0</v>
      </c>
      <c r="AB275" cm="1">
        <f t="array" aca="1" ref="AB275" ca="1">SumCellsByColor($B275:$U275,AB$2)</f>
        <v>0</v>
      </c>
      <c r="AC275" cm="1">
        <f t="array" aca="1" ref="AC275" ca="1">SumCellsByColor($B275:$U275,AC$2)</f>
        <v>0</v>
      </c>
      <c r="AD275" cm="1">
        <f t="array" aca="1" ref="AD275" ca="1">IFERROR(SumCellsByColor($B275:$U275,AD$2), 0)</f>
        <v>0</v>
      </c>
      <c r="AE275" t="e" cm="1">
        <f t="array" aca="1" ref="AE275" ca="1">SumCellsByColor($B275:$U275,AE$2)</f>
        <v>#VALUE!</v>
      </c>
      <c r="AF275">
        <f t="shared" ca="1" si="34"/>
        <v>0</v>
      </c>
      <c r="AG275">
        <f t="shared" ca="1" si="35"/>
        <v>1</v>
      </c>
      <c r="AH275">
        <f t="shared" ca="1" si="36"/>
        <v>0</v>
      </c>
      <c r="AI275">
        <f t="shared" ca="1" si="37"/>
        <v>1</v>
      </c>
      <c r="AJ275">
        <f t="shared" ca="1" si="38"/>
        <v>0</v>
      </c>
      <c r="AK275">
        <f t="shared" si="39"/>
        <v>0</v>
      </c>
    </row>
    <row r="276" spans="1:37">
      <c r="A276" s="2" t="s">
        <v>389</v>
      </c>
      <c r="B276" s="4" t="s">
        <v>334</v>
      </c>
      <c r="C276" s="4">
        <v>3442100</v>
      </c>
      <c r="D276" t="e">
        <v>#N/A</v>
      </c>
      <c r="E276" t="e">
        <v>#N/A</v>
      </c>
      <c r="F276" s="6" t="s">
        <v>59</v>
      </c>
      <c r="G276" s="6">
        <v>2859300</v>
      </c>
      <c r="H276" t="s">
        <v>41</v>
      </c>
      <c r="I276">
        <v>1510100</v>
      </c>
      <c r="J276" t="s">
        <v>732</v>
      </c>
      <c r="K276">
        <v>-15700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>
        <v>10.25</v>
      </c>
      <c r="W276">
        <v>7795800</v>
      </c>
      <c r="X276">
        <f t="shared" si="32"/>
        <v>7795800</v>
      </c>
      <c r="Y276">
        <f t="shared" si="33"/>
        <v>0</v>
      </c>
      <c r="Z276" cm="1">
        <f t="array" aca="1" ref="Z276" ca="1">SumCellsByColor($B276:$U276,Z$2)</f>
        <v>0</v>
      </c>
      <c r="AA276" cm="1">
        <f t="array" aca="1" ref="AA276" ca="1">SumCellsByColor($B276:$U276,AA$2)</f>
        <v>3442100</v>
      </c>
      <c r="AB276" cm="1">
        <f t="array" aca="1" ref="AB276" ca="1">SumCellsByColor($B276:$U276,AB$2)</f>
        <v>0</v>
      </c>
      <c r="AC276" cm="1">
        <f t="array" aca="1" ref="AC276" ca="1">SumCellsByColor($B276:$U276,AC$2)</f>
        <v>2859300</v>
      </c>
      <c r="AD276" cm="1">
        <f t="array" aca="1" ref="AD276" ca="1">IFERROR(SumCellsByColor($B276:$U276,AD$2), 0)</f>
        <v>0</v>
      </c>
      <c r="AE276" t="e" cm="1">
        <f t="array" aca="1" ref="AE276" ca="1">SumCellsByColor($B276:$U276,AE$2)</f>
        <v>#VALUE!</v>
      </c>
      <c r="AF276">
        <f t="shared" ca="1" si="34"/>
        <v>0</v>
      </c>
      <c r="AG276">
        <f t="shared" ca="1" si="35"/>
        <v>0</v>
      </c>
      <c r="AH276">
        <f t="shared" ca="1" si="36"/>
        <v>0.36677441699376589</v>
      </c>
      <c r="AI276">
        <f t="shared" ca="1" si="37"/>
        <v>0.4415326201287873</v>
      </c>
      <c r="AJ276">
        <f t="shared" ca="1" si="38"/>
        <v>0</v>
      </c>
      <c r="AK276">
        <f t="shared" si="39"/>
        <v>0</v>
      </c>
    </row>
    <row r="277" spans="1:37">
      <c r="A277" s="2" t="s">
        <v>391</v>
      </c>
      <c r="B277" s="3" t="s">
        <v>636</v>
      </c>
      <c r="C277" s="3">
        <v>2426700</v>
      </c>
      <c r="D277" t="e">
        <v>#N/A</v>
      </c>
      <c r="E277" t="e">
        <v>#N/A</v>
      </c>
      <c r="F277" t="s">
        <v>146</v>
      </c>
      <c r="G277">
        <v>323500</v>
      </c>
      <c r="H277" s="5" t="s">
        <v>23</v>
      </c>
      <c r="I277" s="5">
        <v>302300</v>
      </c>
      <c r="J277" t="s">
        <v>36</v>
      </c>
      <c r="K277">
        <v>200600</v>
      </c>
      <c r="L277" t="s">
        <v>30</v>
      </c>
      <c r="M277">
        <v>58300</v>
      </c>
      <c r="N277" t="s">
        <v>25</v>
      </c>
      <c r="O277">
        <v>47700</v>
      </c>
      <c r="P277" t="s">
        <v>7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>
        <v>11.32</v>
      </c>
      <c r="W277">
        <v>3358000</v>
      </c>
      <c r="X277">
        <f t="shared" si="32"/>
        <v>3359100</v>
      </c>
      <c r="Y277">
        <f t="shared" si="33"/>
        <v>-1100</v>
      </c>
      <c r="Z277" cm="1">
        <f t="array" aca="1" ref="Z277" ca="1">SumCellsByColor($B277:$U277,Z$2)</f>
        <v>2426700</v>
      </c>
      <c r="AA277" cm="1">
        <f t="array" aca="1" ref="AA277" ca="1">SumCellsByColor($B277:$U277,AA$2)</f>
        <v>0</v>
      </c>
      <c r="AB277" cm="1">
        <f t="array" aca="1" ref="AB277" ca="1">SumCellsByColor($B277:$U277,AB$2)</f>
        <v>302300</v>
      </c>
      <c r="AC277" cm="1">
        <f t="array" aca="1" ref="AC277" ca="1">SumCellsByColor($B277:$U277,AC$2)</f>
        <v>0</v>
      </c>
      <c r="AD277" cm="1">
        <f t="array" aca="1" ref="AD277" ca="1">IFERROR(SumCellsByColor($B277:$U277,AD$2), 0)</f>
        <v>0</v>
      </c>
      <c r="AE277" t="e" cm="1">
        <f t="array" aca="1" ref="AE277" ca="1">SumCellsByColor($B277:$U277,AE$2)</f>
        <v>#VALUE!</v>
      </c>
      <c r="AF277">
        <f t="shared" ca="1" si="34"/>
        <v>8.999434372302105E-2</v>
      </c>
      <c r="AG277">
        <f t="shared" ca="1" si="35"/>
        <v>0.72242564972760559</v>
      </c>
      <c r="AH277">
        <f t="shared" ca="1" si="36"/>
        <v>8.999434372302105E-2</v>
      </c>
      <c r="AI277">
        <f t="shared" ca="1" si="37"/>
        <v>0.72242564972760559</v>
      </c>
      <c r="AJ277">
        <f t="shared" ca="1" si="38"/>
        <v>0</v>
      </c>
      <c r="AK277">
        <f t="shared" si="39"/>
        <v>0</v>
      </c>
    </row>
    <row r="278" spans="1:37">
      <c r="A278" s="2" t="s">
        <v>392</v>
      </c>
      <c r="B278" s="3" t="s">
        <v>636</v>
      </c>
      <c r="C278" s="3">
        <v>1866909</v>
      </c>
      <c r="D278" t="e">
        <v>#N/A</v>
      </c>
      <c r="E278" t="e">
        <v>#N/A</v>
      </c>
      <c r="F278" s="10" t="s">
        <v>33</v>
      </c>
      <c r="G278" s="10">
        <v>478510</v>
      </c>
      <c r="H278" t="s">
        <v>30</v>
      </c>
      <c r="I278">
        <v>289460</v>
      </c>
      <c r="J278" t="e">
        <v>#N/A</v>
      </c>
      <c r="K278" t="e">
        <v>#N/A</v>
      </c>
      <c r="L278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>
        <v>16.739999999999998</v>
      </c>
      <c r="W278">
        <v>2634879</v>
      </c>
      <c r="X278">
        <f t="shared" si="32"/>
        <v>2634879</v>
      </c>
      <c r="Y278">
        <f t="shared" si="33"/>
        <v>0</v>
      </c>
      <c r="Z278" cm="1">
        <f t="array" aca="1" ref="Z278" ca="1">SumCellsByColor($B278:$U278,Z$2)</f>
        <v>1866909</v>
      </c>
      <c r="AA278" cm="1">
        <f t="array" aca="1" ref="AA278" ca="1">SumCellsByColor($B278:$U278,AA$2)</f>
        <v>0</v>
      </c>
      <c r="AB278" cm="1">
        <f t="array" aca="1" ref="AB278" ca="1">SumCellsByColor($B278:$U278,AB$2)</f>
        <v>0</v>
      </c>
      <c r="AC278" cm="1">
        <f t="array" aca="1" ref="AC278" ca="1">SumCellsByColor($B278:$U278,AC$2)</f>
        <v>0</v>
      </c>
      <c r="AD278" cm="1">
        <f t="array" aca="1" ref="AD278" ca="1">IFERROR(SumCellsByColor($B278:$U278,AD$2), 0)</f>
        <v>478510</v>
      </c>
      <c r="AE278" t="e" cm="1">
        <f t="array" aca="1" ref="AE278" ca="1">SumCellsByColor($B278:$U278,AE$2)</f>
        <v>#VALUE!</v>
      </c>
      <c r="AF278">
        <f t="shared" ca="1" si="34"/>
        <v>0.1816060623656722</v>
      </c>
      <c r="AG278">
        <f t="shared" ca="1" si="35"/>
        <v>0.70853690055596485</v>
      </c>
      <c r="AH278">
        <f t="shared" ca="1" si="36"/>
        <v>0.1816060623656722</v>
      </c>
      <c r="AI278">
        <f t="shared" ca="1" si="37"/>
        <v>0.70853690055596485</v>
      </c>
      <c r="AJ278">
        <f t="shared" ca="1" si="38"/>
        <v>0</v>
      </c>
      <c r="AK278">
        <f t="shared" si="39"/>
        <v>0</v>
      </c>
    </row>
    <row r="279" spans="1:37">
      <c r="A279" s="2" t="s">
        <v>393</v>
      </c>
      <c r="B279" t="e">
        <v>#N/A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  <c r="H279" t="e">
        <v>#N/A</v>
      </c>
      <c r="I279" t="e">
        <v>#N/A</v>
      </c>
      <c r="J279" t="e">
        <v>#N/A</v>
      </c>
      <c r="K279" t="e">
        <v>#N/A</v>
      </c>
      <c r="L279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U279" t="e">
        <v>#N/A</v>
      </c>
      <c r="V279" t="e">
        <v>#N/A</v>
      </c>
      <c r="W279" t="e">
        <v>#N/A</v>
      </c>
      <c r="X279">
        <f t="shared" si="32"/>
        <v>0</v>
      </c>
      <c r="Y279" t="e">
        <f t="shared" si="33"/>
        <v>#N/A</v>
      </c>
      <c r="Z279" cm="1">
        <f t="array" aca="1" ref="Z279" ca="1">SumCellsByColor($B279:$U279,Z$2)</f>
        <v>0</v>
      </c>
      <c r="AA279" cm="1">
        <f t="array" aca="1" ref="AA279" ca="1">SumCellsByColor($B279:$U279,AA$2)</f>
        <v>0</v>
      </c>
      <c r="AB279" cm="1">
        <f t="array" aca="1" ref="AB279" ca="1">SumCellsByColor($B279:$U279,AB$2)</f>
        <v>0</v>
      </c>
      <c r="AC279" cm="1">
        <f t="array" aca="1" ref="AC279" ca="1">SumCellsByColor($B279:$U279,AC$2)</f>
        <v>0</v>
      </c>
      <c r="AD279" cm="1">
        <f t="array" aca="1" ref="AD279" ca="1">IFERROR(SumCellsByColor($B279:$U279,AD$2), 0)</f>
        <v>0</v>
      </c>
      <c r="AE279" t="e" cm="1">
        <f t="array" aca="1" ref="AE279" ca="1">SumCellsByColor($B279:$U279,AE$2)</f>
        <v>#VALUE!</v>
      </c>
      <c r="AF279" t="e">
        <f t="shared" ca="1" si="34"/>
        <v>#DIV/0!</v>
      </c>
      <c r="AG279" t="e">
        <f t="shared" ca="1" si="35"/>
        <v>#DIV/0!</v>
      </c>
      <c r="AH279" t="str">
        <f t="shared" ca="1" si="36"/>
        <v>#N/A</v>
      </c>
      <c r="AI279" t="str">
        <f t="shared" ca="1" si="37"/>
        <v/>
      </c>
      <c r="AJ279">
        <f t="shared" ca="1" si="38"/>
        <v>1</v>
      </c>
      <c r="AK279">
        <f t="shared" si="39"/>
        <v>1</v>
      </c>
    </row>
    <row r="280" spans="1:37">
      <c r="A280" s="2" t="s">
        <v>395</v>
      </c>
      <c r="B280" s="3" t="s">
        <v>636</v>
      </c>
      <c r="C280" s="3">
        <v>3074022</v>
      </c>
      <c r="D280" t="e">
        <v>#N/A</v>
      </c>
      <c r="E280" t="e">
        <v>#N/A</v>
      </c>
      <c r="F280" t="e">
        <v>#N/A</v>
      </c>
      <c r="G280" t="e">
        <v>#N/A</v>
      </c>
      <c r="H280" t="e">
        <v>#N/A</v>
      </c>
      <c r="I280" t="e">
        <v>#N/A</v>
      </c>
      <c r="J280" t="e">
        <v>#N/A</v>
      </c>
      <c r="K280" t="e">
        <v>#N/A</v>
      </c>
      <c r="L280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U280" t="e">
        <v>#N/A</v>
      </c>
      <c r="V280">
        <v>6.53</v>
      </c>
      <c r="W280">
        <v>3074022</v>
      </c>
      <c r="X280">
        <f t="shared" si="32"/>
        <v>3074022</v>
      </c>
      <c r="Y280">
        <f t="shared" si="33"/>
        <v>0</v>
      </c>
      <c r="Z280" cm="1">
        <f t="array" aca="1" ref="Z280" ca="1">SumCellsByColor($B280:$U280,Z$2)</f>
        <v>3074022</v>
      </c>
      <c r="AA280" cm="1">
        <f t="array" aca="1" ref="AA280" ca="1">SumCellsByColor($B280:$U280,AA$2)</f>
        <v>0</v>
      </c>
      <c r="AB280" cm="1">
        <f t="array" aca="1" ref="AB280" ca="1">SumCellsByColor($B280:$U280,AB$2)</f>
        <v>0</v>
      </c>
      <c r="AC280" cm="1">
        <f t="array" aca="1" ref="AC280" ca="1">SumCellsByColor($B280:$U280,AC$2)</f>
        <v>0</v>
      </c>
      <c r="AD280" cm="1">
        <f t="array" aca="1" ref="AD280" ca="1">IFERROR(SumCellsByColor($B280:$U280,AD$2), 0)</f>
        <v>0</v>
      </c>
      <c r="AE280" t="e" cm="1">
        <f t="array" aca="1" ref="AE280" ca="1">SumCellsByColor($B280:$U280,AE$2)</f>
        <v>#VALUE!</v>
      </c>
      <c r="AF280">
        <f t="shared" ca="1" si="34"/>
        <v>0</v>
      </c>
      <c r="AG280">
        <f t="shared" ca="1" si="35"/>
        <v>1</v>
      </c>
      <c r="AH280">
        <f t="shared" ca="1" si="36"/>
        <v>0</v>
      </c>
      <c r="AI280">
        <f t="shared" ca="1" si="37"/>
        <v>1</v>
      </c>
      <c r="AJ280">
        <f t="shared" ca="1" si="38"/>
        <v>0</v>
      </c>
      <c r="AK280">
        <f t="shared" si="39"/>
        <v>0</v>
      </c>
    </row>
    <row r="281" spans="1:37">
      <c r="A281" s="2" t="s">
        <v>396</v>
      </c>
      <c r="B281" s="3" t="s">
        <v>636</v>
      </c>
      <c r="C281" s="3">
        <v>1790900</v>
      </c>
      <c r="D281" t="e">
        <v>#N/A</v>
      </c>
      <c r="E281" t="e">
        <v>#N/A</v>
      </c>
      <c r="F281" s="6" t="s">
        <v>59</v>
      </c>
      <c r="G281" s="6">
        <v>1510200</v>
      </c>
      <c r="H281" t="s">
        <v>214</v>
      </c>
      <c r="I281">
        <v>898600</v>
      </c>
      <c r="J281" t="s">
        <v>77</v>
      </c>
      <c r="K281">
        <v>0</v>
      </c>
      <c r="L281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>
        <v>13.42</v>
      </c>
      <c r="W281">
        <v>4199700</v>
      </c>
      <c r="X281">
        <f t="shared" si="32"/>
        <v>4199700</v>
      </c>
      <c r="Y281">
        <f t="shared" si="33"/>
        <v>0</v>
      </c>
      <c r="Z281" cm="1">
        <f t="array" aca="1" ref="Z281" ca="1">SumCellsByColor($B281:$U281,Z$2)</f>
        <v>1790900</v>
      </c>
      <c r="AA281" cm="1">
        <f t="array" aca="1" ref="AA281" ca="1">SumCellsByColor($B281:$U281,AA$2)</f>
        <v>0</v>
      </c>
      <c r="AB281" cm="1">
        <f t="array" aca="1" ref="AB281" ca="1">SumCellsByColor($B281:$U281,AB$2)</f>
        <v>0</v>
      </c>
      <c r="AC281" cm="1">
        <f t="array" aca="1" ref="AC281" ca="1">SumCellsByColor($B281:$U281,AC$2)</f>
        <v>1510200</v>
      </c>
      <c r="AD281" cm="1">
        <f t="array" aca="1" ref="AD281" ca="1">IFERROR(SumCellsByColor($B281:$U281,AD$2), 0)</f>
        <v>0</v>
      </c>
      <c r="AE281" t="e" cm="1">
        <f t="array" aca="1" ref="AE281" ca="1">SumCellsByColor($B281:$U281,AE$2)</f>
        <v>#VALUE!</v>
      </c>
      <c r="AF281">
        <f t="shared" ca="1" si="34"/>
        <v>0</v>
      </c>
      <c r="AG281">
        <f t="shared" ca="1" si="35"/>
        <v>0.42643522156344499</v>
      </c>
      <c r="AH281">
        <f t="shared" ca="1" si="36"/>
        <v>0.35959711407957712</v>
      </c>
      <c r="AI281">
        <f t="shared" ca="1" si="37"/>
        <v>0.42643522156344499</v>
      </c>
      <c r="AJ281">
        <f t="shared" ca="1" si="38"/>
        <v>0</v>
      </c>
      <c r="AK281">
        <f t="shared" si="39"/>
        <v>0</v>
      </c>
    </row>
    <row r="282" spans="1:37">
      <c r="A282" s="2" t="s">
        <v>397</v>
      </c>
      <c r="B282" s="3" t="s">
        <v>636</v>
      </c>
      <c r="C282" s="3">
        <v>12865600</v>
      </c>
      <c r="D282" t="e">
        <v>#N/A</v>
      </c>
      <c r="E282" t="e">
        <v>#N/A</v>
      </c>
      <c r="F282" s="6" t="s">
        <v>770</v>
      </c>
      <c r="G282" s="6">
        <v>5106400</v>
      </c>
      <c r="H282" t="s">
        <v>52</v>
      </c>
      <c r="I282">
        <v>3487400</v>
      </c>
      <c r="J282" t="s">
        <v>47</v>
      </c>
      <c r="K282">
        <v>1616600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>
        <v>30.52</v>
      </c>
      <c r="W282">
        <v>23076000</v>
      </c>
      <c r="X282">
        <f t="shared" si="32"/>
        <v>23076000</v>
      </c>
      <c r="Y282">
        <f t="shared" si="33"/>
        <v>0</v>
      </c>
      <c r="Z282" cm="1">
        <f t="array" aca="1" ref="Z282" ca="1">SumCellsByColor($B282:$U282,Z$2)</f>
        <v>12865600</v>
      </c>
      <c r="AA282" cm="1">
        <f t="array" aca="1" ref="AA282" ca="1">SumCellsByColor($B282:$U282,AA$2)</f>
        <v>0</v>
      </c>
      <c r="AB282" cm="1">
        <f t="array" aca="1" ref="AB282" ca="1">SumCellsByColor($B282:$U282,AB$2)</f>
        <v>0</v>
      </c>
      <c r="AC282" cm="1">
        <f t="array" aca="1" ref="AC282" ca="1">SumCellsByColor($B282:$U282,AC$2)</f>
        <v>5106400</v>
      </c>
      <c r="AD282" cm="1">
        <f t="array" aca="1" ref="AD282" ca="1">IFERROR(SumCellsByColor($B282:$U282,AD$2), 0)</f>
        <v>0</v>
      </c>
      <c r="AE282" t="e" cm="1">
        <f t="array" aca="1" ref="AE282" ca="1">SumCellsByColor($B282:$U282,AE$2)</f>
        <v>#VALUE!</v>
      </c>
      <c r="AF282">
        <f t="shared" ca="1" si="34"/>
        <v>0</v>
      </c>
      <c r="AG282">
        <f t="shared" ca="1" si="35"/>
        <v>0.55753163459871724</v>
      </c>
      <c r="AH282">
        <f t="shared" ca="1" si="36"/>
        <v>0.22128618478072457</v>
      </c>
      <c r="AI282">
        <f t="shared" ca="1" si="37"/>
        <v>0.55753163459871724</v>
      </c>
      <c r="AJ282">
        <f t="shared" ca="1" si="38"/>
        <v>0</v>
      </c>
      <c r="AK282">
        <f t="shared" si="39"/>
        <v>0</v>
      </c>
    </row>
    <row r="283" spans="1:37">
      <c r="A283" s="2" t="s">
        <v>398</v>
      </c>
      <c r="B283" s="3" t="s">
        <v>636</v>
      </c>
      <c r="C283" s="3">
        <v>10559000</v>
      </c>
      <c r="D283" t="e">
        <v>#N/A</v>
      </c>
      <c r="E283" t="e">
        <v>#N/A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>
        <v>16.29</v>
      </c>
      <c r="W283">
        <v>10559000</v>
      </c>
      <c r="X283">
        <f t="shared" si="32"/>
        <v>10559000</v>
      </c>
      <c r="Y283">
        <f t="shared" si="33"/>
        <v>0</v>
      </c>
      <c r="Z283" cm="1">
        <f t="array" aca="1" ref="Z283" ca="1">SumCellsByColor($B283:$U283,Z$2)</f>
        <v>10559000</v>
      </c>
      <c r="AA283" cm="1">
        <f t="array" aca="1" ref="AA283" ca="1">SumCellsByColor($B283:$U283,AA$2)</f>
        <v>0</v>
      </c>
      <c r="AB283" cm="1">
        <f t="array" aca="1" ref="AB283" ca="1">SumCellsByColor($B283:$U283,AB$2)</f>
        <v>0</v>
      </c>
      <c r="AC283" cm="1">
        <f t="array" aca="1" ref="AC283" ca="1">SumCellsByColor($B283:$U283,AC$2)</f>
        <v>0</v>
      </c>
      <c r="AD283" cm="1">
        <f t="array" aca="1" ref="AD283" ca="1">IFERROR(SumCellsByColor($B283:$U283,AD$2), 0)</f>
        <v>0</v>
      </c>
      <c r="AE283" t="e" cm="1">
        <f t="array" aca="1" ref="AE283" ca="1">SumCellsByColor($B283:$U283,AE$2)</f>
        <v>#VALUE!</v>
      </c>
      <c r="AF283">
        <f t="shared" ca="1" si="34"/>
        <v>0</v>
      </c>
      <c r="AG283">
        <f t="shared" ca="1" si="35"/>
        <v>1</v>
      </c>
      <c r="AH283">
        <f t="shared" ca="1" si="36"/>
        <v>0</v>
      </c>
      <c r="AI283">
        <f t="shared" ca="1" si="37"/>
        <v>1</v>
      </c>
      <c r="AJ283">
        <f t="shared" ca="1" si="38"/>
        <v>0</v>
      </c>
      <c r="AK283">
        <f t="shared" si="39"/>
        <v>0</v>
      </c>
    </row>
    <row r="284" spans="1:37">
      <c r="A284" s="2" t="s">
        <v>399</v>
      </c>
      <c r="B284" s="3" t="s">
        <v>636</v>
      </c>
      <c r="C284" s="3">
        <v>350996</v>
      </c>
      <c r="D284" t="e">
        <v>#N/A</v>
      </c>
      <c r="E284" t="e">
        <v>#N/A</v>
      </c>
      <c r="F284" t="s">
        <v>63</v>
      </c>
      <c r="G284">
        <v>465588</v>
      </c>
      <c r="H284" s="5" t="s">
        <v>23</v>
      </c>
      <c r="I284" s="5">
        <v>203343</v>
      </c>
      <c r="J284" t="s">
        <v>47</v>
      </c>
      <c r="K284">
        <v>172863</v>
      </c>
      <c r="L284" t="s">
        <v>697</v>
      </c>
      <c r="M284">
        <v>0</v>
      </c>
      <c r="N284" t="s">
        <v>7</v>
      </c>
      <c r="O284">
        <v>0</v>
      </c>
      <c r="P284" t="s">
        <v>689</v>
      </c>
      <c r="Q284">
        <v>0</v>
      </c>
      <c r="R284" t="e">
        <v>#N/A</v>
      </c>
      <c r="S284" t="e">
        <v>#N/A</v>
      </c>
      <c r="T284" t="e">
        <v>#N/A</v>
      </c>
      <c r="U284" t="e">
        <v>#N/A</v>
      </c>
      <c r="V284">
        <v>44.04</v>
      </c>
      <c r="W284">
        <v>1169988</v>
      </c>
      <c r="X284">
        <f t="shared" si="32"/>
        <v>1192790</v>
      </c>
      <c r="Y284">
        <f t="shared" si="33"/>
        <v>-22802</v>
      </c>
      <c r="Z284" cm="1">
        <f t="array" aca="1" ref="Z284" ca="1">SumCellsByColor($B284:$U284,Z$2)</f>
        <v>350996</v>
      </c>
      <c r="AA284" cm="1">
        <f t="array" aca="1" ref="AA284" ca="1">SumCellsByColor($B284:$U284,AA$2)</f>
        <v>0</v>
      </c>
      <c r="AB284" cm="1">
        <f t="array" aca="1" ref="AB284" ca="1">SumCellsByColor($B284:$U284,AB$2)</f>
        <v>203343</v>
      </c>
      <c r="AC284" cm="1">
        <f t="array" aca="1" ref="AC284" ca="1">SumCellsByColor($B284:$U284,AC$2)</f>
        <v>0</v>
      </c>
      <c r="AD284" cm="1">
        <f t="array" aca="1" ref="AD284" ca="1">IFERROR(SumCellsByColor($B284:$U284,AD$2), 0)</f>
        <v>0</v>
      </c>
      <c r="AE284" t="e" cm="1">
        <f t="array" aca="1" ref="AE284" ca="1">SumCellsByColor($B284:$U284,AE$2)</f>
        <v>#VALUE!</v>
      </c>
      <c r="AF284">
        <f t="shared" ca="1" si="34"/>
        <v>0.17047678132781127</v>
      </c>
      <c r="AG284">
        <f t="shared" ca="1" si="35"/>
        <v>0.29426470711525082</v>
      </c>
      <c r="AH284">
        <f t="shared" ca="1" si="36"/>
        <v>0.17047678132781127</v>
      </c>
      <c r="AI284">
        <f t="shared" ca="1" si="37"/>
        <v>0.29426470711525082</v>
      </c>
      <c r="AJ284">
        <f t="shared" ca="1" si="38"/>
        <v>0</v>
      </c>
      <c r="AK284">
        <f t="shared" si="39"/>
        <v>0</v>
      </c>
    </row>
    <row r="285" spans="1:37">
      <c r="A285" s="2" t="s">
        <v>400</v>
      </c>
      <c r="B285" s="3" t="s">
        <v>636</v>
      </c>
      <c r="C285" s="3">
        <v>39139000</v>
      </c>
      <c r="D285" t="e">
        <v>#N/A</v>
      </c>
      <c r="E285" t="e">
        <v>#N/A</v>
      </c>
      <c r="F285" t="s">
        <v>7</v>
      </c>
      <c r="G285">
        <v>6664000</v>
      </c>
      <c r="H285" t="e">
        <v>#N/A</v>
      </c>
      <c r="I285" t="e">
        <v>#N/A</v>
      </c>
      <c r="J285" t="e">
        <v>#N/A</v>
      </c>
      <c r="K285" t="e">
        <v>#N/A</v>
      </c>
      <c r="L285" t="e">
        <v>#N/A</v>
      </c>
      <c r="M285" t="e">
        <v>#N/A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U285" t="e">
        <v>#N/A</v>
      </c>
      <c r="V285">
        <v>9.77</v>
      </c>
      <c r="W285">
        <v>45803000</v>
      </c>
      <c r="X285">
        <f t="shared" si="32"/>
        <v>45803000</v>
      </c>
      <c r="Y285">
        <f t="shared" si="33"/>
        <v>0</v>
      </c>
      <c r="Z285" cm="1">
        <f t="array" aca="1" ref="Z285" ca="1">SumCellsByColor($B285:$U285,Z$2)</f>
        <v>39139000</v>
      </c>
      <c r="AA285" cm="1">
        <f t="array" aca="1" ref="AA285" ca="1">SumCellsByColor($B285:$U285,AA$2)</f>
        <v>0</v>
      </c>
      <c r="AB285" cm="1">
        <f t="array" aca="1" ref="AB285" ca="1">SumCellsByColor($B285:$U285,AB$2)</f>
        <v>0</v>
      </c>
      <c r="AC285" cm="1">
        <f t="array" aca="1" ref="AC285" ca="1">SumCellsByColor($B285:$U285,AC$2)</f>
        <v>0</v>
      </c>
      <c r="AD285" cm="1">
        <f t="array" aca="1" ref="AD285" ca="1">IFERROR(SumCellsByColor($B285:$U285,AD$2), 0)</f>
        <v>0</v>
      </c>
      <c r="AE285" t="e" cm="1">
        <f t="array" aca="1" ref="AE285" ca="1">SumCellsByColor($B285:$U285,AE$2)</f>
        <v>#VALUE!</v>
      </c>
      <c r="AF285">
        <f t="shared" ca="1" si="34"/>
        <v>0</v>
      </c>
      <c r="AG285">
        <f t="shared" ca="1" si="35"/>
        <v>0.85450734668034845</v>
      </c>
      <c r="AH285" t="str">
        <f t="shared" ca="1" si="36"/>
        <v>#N/A</v>
      </c>
      <c r="AI285">
        <f t="shared" ca="1" si="37"/>
        <v>0.85450734668034845</v>
      </c>
      <c r="AJ285">
        <f t="shared" ca="1" si="38"/>
        <v>1</v>
      </c>
      <c r="AK285">
        <f t="shared" si="39"/>
        <v>0</v>
      </c>
    </row>
    <row r="286" spans="1:37">
      <c r="A286" s="2" t="s">
        <v>401</v>
      </c>
      <c r="B286" t="e">
        <v>#N/A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  <c r="H286" t="e">
        <v>#N/A</v>
      </c>
      <c r="I286" t="e">
        <v>#N/A</v>
      </c>
      <c r="J286" t="e">
        <v>#N/A</v>
      </c>
      <c r="K286" t="e">
        <v>#N/A</v>
      </c>
      <c r="L286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>
        <v>-0.32</v>
      </c>
      <c r="W286">
        <v>14759000</v>
      </c>
      <c r="X286">
        <f t="shared" si="32"/>
        <v>0</v>
      </c>
      <c r="Y286">
        <f t="shared" si="33"/>
        <v>14759000</v>
      </c>
      <c r="Z286" cm="1">
        <f t="array" aca="1" ref="Z286" ca="1">SumCellsByColor($B286:$U286,Z$2)</f>
        <v>0</v>
      </c>
      <c r="AA286" cm="1">
        <f t="array" aca="1" ref="AA286" ca="1">SumCellsByColor($B286:$U286,AA$2)</f>
        <v>0</v>
      </c>
      <c r="AB286" cm="1">
        <f t="array" aca="1" ref="AB286" ca="1">SumCellsByColor($B286:$U286,AB$2)</f>
        <v>0</v>
      </c>
      <c r="AC286" cm="1">
        <f t="array" aca="1" ref="AC286" ca="1">SumCellsByColor($B286:$U286,AC$2)</f>
        <v>0</v>
      </c>
      <c r="AD286" cm="1">
        <f t="array" aca="1" ref="AD286" ca="1">IFERROR(SumCellsByColor($B286:$U286,AD$2), 0)</f>
        <v>0</v>
      </c>
      <c r="AE286" t="e" cm="1">
        <f t="array" aca="1" ref="AE286" ca="1">SumCellsByColor($B286:$U286,AE$2)</f>
        <v>#VALUE!</v>
      </c>
      <c r="AF286" t="e">
        <f t="shared" ca="1" si="34"/>
        <v>#DIV/0!</v>
      </c>
      <c r="AG286" t="e">
        <f t="shared" ca="1" si="35"/>
        <v>#DIV/0!</v>
      </c>
      <c r="AH286" t="str">
        <f t="shared" ca="1" si="36"/>
        <v>#N/A</v>
      </c>
      <c r="AI286" t="str">
        <f t="shared" ca="1" si="37"/>
        <v/>
      </c>
      <c r="AJ286">
        <f t="shared" ca="1" si="38"/>
        <v>1</v>
      </c>
      <c r="AK286">
        <f t="shared" si="39"/>
        <v>1</v>
      </c>
    </row>
    <row r="287" spans="1:37">
      <c r="A287" s="2" t="s">
        <v>402</v>
      </c>
      <c r="B287" s="3" t="s">
        <v>636</v>
      </c>
      <c r="C287" s="3">
        <v>48815000</v>
      </c>
      <c r="D287" t="e">
        <v>#N/A</v>
      </c>
      <c r="E287" t="e">
        <v>#N/A</v>
      </c>
      <c r="F287" t="e">
        <v>#N/A</v>
      </c>
      <c r="G287" t="e">
        <v>#N/A</v>
      </c>
      <c r="H287" t="e">
        <v>#N/A</v>
      </c>
      <c r="I287" t="e">
        <v>#N/A</v>
      </c>
      <c r="J287" t="e">
        <v>#N/A</v>
      </c>
      <c r="K287" t="e">
        <v>#N/A</v>
      </c>
      <c r="L287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>
        <v>7.74</v>
      </c>
      <c r="W287">
        <v>48815000</v>
      </c>
      <c r="X287">
        <f t="shared" si="32"/>
        <v>48815000</v>
      </c>
      <c r="Y287">
        <f t="shared" si="33"/>
        <v>0</v>
      </c>
      <c r="Z287" cm="1">
        <f t="array" aca="1" ref="Z287" ca="1">SumCellsByColor($B287:$U287,Z$2)</f>
        <v>48815000</v>
      </c>
      <c r="AA287" cm="1">
        <f t="array" aca="1" ref="AA287" ca="1">SumCellsByColor($B287:$U287,AA$2)</f>
        <v>0</v>
      </c>
      <c r="AB287" cm="1">
        <f t="array" aca="1" ref="AB287" ca="1">SumCellsByColor($B287:$U287,AB$2)</f>
        <v>0</v>
      </c>
      <c r="AC287" cm="1">
        <f t="array" aca="1" ref="AC287" ca="1">SumCellsByColor($B287:$U287,AC$2)</f>
        <v>0</v>
      </c>
      <c r="AD287" cm="1">
        <f t="array" aca="1" ref="AD287" ca="1">IFERROR(SumCellsByColor($B287:$U287,AD$2), 0)</f>
        <v>0</v>
      </c>
      <c r="AE287" t="e" cm="1">
        <f t="array" aca="1" ref="AE287" ca="1">SumCellsByColor($B287:$U287,AE$2)</f>
        <v>#VALUE!</v>
      </c>
      <c r="AF287">
        <f t="shared" ca="1" si="34"/>
        <v>0</v>
      </c>
      <c r="AG287">
        <f t="shared" ca="1" si="35"/>
        <v>1</v>
      </c>
      <c r="AH287">
        <f t="shared" ca="1" si="36"/>
        <v>0</v>
      </c>
      <c r="AI287">
        <f t="shared" ca="1" si="37"/>
        <v>1</v>
      </c>
      <c r="AJ287">
        <f t="shared" ca="1" si="38"/>
        <v>0</v>
      </c>
      <c r="AK287">
        <f t="shared" si="39"/>
        <v>0</v>
      </c>
    </row>
    <row r="288" spans="1:37">
      <c r="A288" s="2" t="s">
        <v>403</v>
      </c>
      <c r="B288" s="3" t="s">
        <v>636</v>
      </c>
      <c r="C288" s="3">
        <v>7041534</v>
      </c>
      <c r="D288" t="e">
        <v>#N/A</v>
      </c>
      <c r="E288" t="e">
        <v>#N/A</v>
      </c>
      <c r="F288" t="e">
        <v>#N/A</v>
      </c>
      <c r="G288" t="e">
        <v>#N/A</v>
      </c>
      <c r="H288" t="e">
        <v>#N/A</v>
      </c>
      <c r="I288" t="e">
        <v>#N/A</v>
      </c>
      <c r="J288" t="e">
        <v>#N/A</v>
      </c>
      <c r="K288" t="e">
        <v>#N/A</v>
      </c>
      <c r="L288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>
        <v>32.04</v>
      </c>
      <c r="W288">
        <v>7041534</v>
      </c>
      <c r="X288">
        <f t="shared" si="32"/>
        <v>7041534</v>
      </c>
      <c r="Y288">
        <f t="shared" si="33"/>
        <v>0</v>
      </c>
      <c r="Z288" cm="1">
        <f t="array" aca="1" ref="Z288" ca="1">SumCellsByColor($B288:$U288,Z$2)</f>
        <v>7041534</v>
      </c>
      <c r="AA288" cm="1">
        <f t="array" aca="1" ref="AA288" ca="1">SumCellsByColor($B288:$U288,AA$2)</f>
        <v>0</v>
      </c>
      <c r="AB288" cm="1">
        <f t="array" aca="1" ref="AB288" ca="1">SumCellsByColor($B288:$U288,AB$2)</f>
        <v>0</v>
      </c>
      <c r="AC288" cm="1">
        <f t="array" aca="1" ref="AC288" ca="1">SumCellsByColor($B288:$U288,AC$2)</f>
        <v>0</v>
      </c>
      <c r="AD288" cm="1">
        <f t="array" aca="1" ref="AD288" ca="1">IFERROR(SumCellsByColor($B288:$U288,AD$2), 0)</f>
        <v>0</v>
      </c>
      <c r="AE288" t="e" cm="1">
        <f t="array" aca="1" ref="AE288" ca="1">SumCellsByColor($B288:$U288,AE$2)</f>
        <v>#VALUE!</v>
      </c>
      <c r="AF288">
        <f t="shared" ca="1" si="34"/>
        <v>0</v>
      </c>
      <c r="AG288">
        <f t="shared" ca="1" si="35"/>
        <v>1</v>
      </c>
      <c r="AH288">
        <f t="shared" ca="1" si="36"/>
        <v>0</v>
      </c>
      <c r="AI288">
        <f t="shared" ca="1" si="37"/>
        <v>1</v>
      </c>
      <c r="AJ288">
        <f t="shared" ca="1" si="38"/>
        <v>0</v>
      </c>
      <c r="AK288">
        <f t="shared" si="39"/>
        <v>0</v>
      </c>
    </row>
    <row r="289" spans="1:37">
      <c r="A289" s="2" t="s">
        <v>404</v>
      </c>
      <c r="B289" s="3" t="s">
        <v>636</v>
      </c>
      <c r="C289" s="3">
        <v>3920118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>
        <v>36.43</v>
      </c>
      <c r="W289">
        <v>3920118</v>
      </c>
      <c r="X289">
        <f t="shared" si="32"/>
        <v>3920118</v>
      </c>
      <c r="Y289">
        <f t="shared" si="33"/>
        <v>0</v>
      </c>
      <c r="Z289" cm="1">
        <f t="array" aca="1" ref="Z289" ca="1">SumCellsByColor($B289:$U289,Z$2)</f>
        <v>3920118</v>
      </c>
      <c r="AA289" cm="1">
        <f t="array" aca="1" ref="AA289" ca="1">SumCellsByColor($B289:$U289,AA$2)</f>
        <v>0</v>
      </c>
      <c r="AB289" cm="1">
        <f t="array" aca="1" ref="AB289" ca="1">SumCellsByColor($B289:$U289,AB$2)</f>
        <v>0</v>
      </c>
      <c r="AC289" cm="1">
        <f t="array" aca="1" ref="AC289" ca="1">SumCellsByColor($B289:$U289,AC$2)</f>
        <v>0</v>
      </c>
      <c r="AD289" cm="1">
        <f t="array" aca="1" ref="AD289" ca="1">IFERROR(SumCellsByColor($B289:$U289,AD$2), 0)</f>
        <v>0</v>
      </c>
      <c r="AE289" t="e" cm="1">
        <f t="array" aca="1" ref="AE289" ca="1">SumCellsByColor($B289:$U289,AE$2)</f>
        <v>#VALUE!</v>
      </c>
      <c r="AF289">
        <f t="shared" ca="1" si="34"/>
        <v>0</v>
      </c>
      <c r="AG289">
        <f t="shared" ca="1" si="35"/>
        <v>1</v>
      </c>
      <c r="AH289">
        <f t="shared" ca="1" si="36"/>
        <v>0</v>
      </c>
      <c r="AI289">
        <f t="shared" ca="1" si="37"/>
        <v>1</v>
      </c>
      <c r="AJ289">
        <f t="shared" ca="1" si="38"/>
        <v>0</v>
      </c>
      <c r="AK289">
        <f t="shared" si="39"/>
        <v>0</v>
      </c>
    </row>
    <row r="290" spans="1:37">
      <c r="A290" s="2" t="s">
        <v>405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>
        <v>-116.96</v>
      </c>
      <c r="W290">
        <v>1074419</v>
      </c>
      <c r="X290">
        <f t="shared" si="32"/>
        <v>0</v>
      </c>
      <c r="Y290">
        <f t="shared" si="33"/>
        <v>1074419</v>
      </c>
      <c r="Z290" cm="1">
        <f t="array" aca="1" ref="Z290" ca="1">SumCellsByColor($B290:$U290,Z$2)</f>
        <v>0</v>
      </c>
      <c r="AA290" cm="1">
        <f t="array" aca="1" ref="AA290" ca="1">SumCellsByColor($B290:$U290,AA$2)</f>
        <v>0</v>
      </c>
      <c r="AB290" cm="1">
        <f t="array" aca="1" ref="AB290" ca="1">SumCellsByColor($B290:$U290,AB$2)</f>
        <v>0</v>
      </c>
      <c r="AC290" cm="1">
        <f t="array" aca="1" ref="AC290" ca="1">SumCellsByColor($B290:$U290,AC$2)</f>
        <v>0</v>
      </c>
      <c r="AD290" cm="1">
        <f t="array" aca="1" ref="AD290" ca="1">IFERROR(SumCellsByColor($B290:$U290,AD$2), 0)</f>
        <v>0</v>
      </c>
      <c r="AE290" t="e" cm="1">
        <f t="array" aca="1" ref="AE290" ca="1">SumCellsByColor($B290:$U290,AE$2)</f>
        <v>#VALUE!</v>
      </c>
      <c r="AF290" t="e">
        <f t="shared" ca="1" si="34"/>
        <v>#DIV/0!</v>
      </c>
      <c r="AG290" t="e">
        <f t="shared" ca="1" si="35"/>
        <v>#DIV/0!</v>
      </c>
      <c r="AH290" t="str">
        <f t="shared" ca="1" si="36"/>
        <v>#N/A</v>
      </c>
      <c r="AI290" t="str">
        <f t="shared" ca="1" si="37"/>
        <v/>
      </c>
      <c r="AJ290">
        <f t="shared" ca="1" si="38"/>
        <v>1</v>
      </c>
      <c r="AK290">
        <f t="shared" si="39"/>
        <v>1</v>
      </c>
    </row>
    <row r="291" spans="1:37">
      <c r="A291" s="2" t="s">
        <v>406</v>
      </c>
      <c r="B291" s="3" t="s">
        <v>636</v>
      </c>
      <c r="C291" s="3">
        <v>1530169</v>
      </c>
      <c r="D291" t="e">
        <v>#N/A</v>
      </c>
      <c r="E291" t="e">
        <v>#N/A</v>
      </c>
      <c r="F291" t="e">
        <v>#N/A</v>
      </c>
      <c r="G291" t="e">
        <v>#N/A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>
        <v>-57.21</v>
      </c>
      <c r="W291">
        <v>1530169</v>
      </c>
      <c r="X291">
        <f t="shared" si="32"/>
        <v>1530169</v>
      </c>
      <c r="Y291">
        <f t="shared" si="33"/>
        <v>0</v>
      </c>
      <c r="Z291" cm="1">
        <f t="array" aca="1" ref="Z291" ca="1">SumCellsByColor($B291:$U291,Z$2)</f>
        <v>1530169</v>
      </c>
      <c r="AA291" cm="1">
        <f t="array" aca="1" ref="AA291" ca="1">SumCellsByColor($B291:$U291,AA$2)</f>
        <v>0</v>
      </c>
      <c r="AB291" cm="1">
        <f t="array" aca="1" ref="AB291" ca="1">SumCellsByColor($B291:$U291,AB$2)</f>
        <v>0</v>
      </c>
      <c r="AC291" cm="1">
        <f t="array" aca="1" ref="AC291" ca="1">SumCellsByColor($B291:$U291,AC$2)</f>
        <v>0</v>
      </c>
      <c r="AD291" cm="1">
        <f t="array" aca="1" ref="AD291" ca="1">IFERROR(SumCellsByColor($B291:$U291,AD$2), 0)</f>
        <v>0</v>
      </c>
      <c r="AE291" t="e" cm="1">
        <f t="array" aca="1" ref="AE291" ca="1">SumCellsByColor($B291:$U291,AE$2)</f>
        <v>#VALUE!</v>
      </c>
      <c r="AF291">
        <f t="shared" ca="1" si="34"/>
        <v>0</v>
      </c>
      <c r="AG291">
        <f t="shared" ca="1" si="35"/>
        <v>1</v>
      </c>
      <c r="AH291">
        <f t="shared" ca="1" si="36"/>
        <v>0</v>
      </c>
      <c r="AI291">
        <f t="shared" ca="1" si="37"/>
        <v>1</v>
      </c>
      <c r="AJ291">
        <f t="shared" ca="1" si="38"/>
        <v>0</v>
      </c>
      <c r="AK291">
        <f t="shared" si="39"/>
        <v>0</v>
      </c>
    </row>
    <row r="292" spans="1:37">
      <c r="A292" s="2" t="s">
        <v>407</v>
      </c>
      <c r="B292" s="3" t="s">
        <v>636</v>
      </c>
      <c r="C292" s="3">
        <v>25003000</v>
      </c>
      <c r="D292" t="e">
        <v>#N/A</v>
      </c>
      <c r="E292" t="e">
        <v>#N/A</v>
      </c>
      <c r="F292" t="e">
        <v>#N/A</v>
      </c>
      <c r="G292" t="e">
        <v>#N/A</v>
      </c>
      <c r="H292" t="e">
        <v>#N/A</v>
      </c>
      <c r="I292" t="e">
        <v>#N/A</v>
      </c>
      <c r="J292" t="e">
        <v>#N/A</v>
      </c>
      <c r="K292" t="e">
        <v>#N/A</v>
      </c>
      <c r="L29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>
        <v>9.2100000000000009</v>
      </c>
      <c r="W292">
        <v>25003000</v>
      </c>
      <c r="X292">
        <f t="shared" si="32"/>
        <v>25003000</v>
      </c>
      <c r="Y292">
        <f t="shared" si="33"/>
        <v>0</v>
      </c>
      <c r="Z292" cm="1">
        <f t="array" aca="1" ref="Z292" ca="1">SumCellsByColor($B292:$U292,Z$2)</f>
        <v>25003000</v>
      </c>
      <c r="AA292" cm="1">
        <f t="array" aca="1" ref="AA292" ca="1">SumCellsByColor($B292:$U292,AA$2)</f>
        <v>0</v>
      </c>
      <c r="AB292" cm="1">
        <f t="array" aca="1" ref="AB292" ca="1">SumCellsByColor($B292:$U292,AB$2)</f>
        <v>0</v>
      </c>
      <c r="AC292" cm="1">
        <f t="array" aca="1" ref="AC292" ca="1">SumCellsByColor($B292:$U292,AC$2)</f>
        <v>0</v>
      </c>
      <c r="AD292" cm="1">
        <f t="array" aca="1" ref="AD292" ca="1">IFERROR(SumCellsByColor($B292:$U292,AD$2), 0)</f>
        <v>0</v>
      </c>
      <c r="AE292" t="e" cm="1">
        <f t="array" aca="1" ref="AE292" ca="1">SumCellsByColor($B292:$U292,AE$2)</f>
        <v>#VALUE!</v>
      </c>
      <c r="AF292">
        <f t="shared" ca="1" si="34"/>
        <v>0</v>
      </c>
      <c r="AG292">
        <f t="shared" ca="1" si="35"/>
        <v>1</v>
      </c>
      <c r="AH292">
        <f t="shared" ca="1" si="36"/>
        <v>0</v>
      </c>
      <c r="AI292">
        <f t="shared" ca="1" si="37"/>
        <v>1</v>
      </c>
      <c r="AJ292">
        <f t="shared" ca="1" si="38"/>
        <v>0</v>
      </c>
      <c r="AK292">
        <f t="shared" si="39"/>
        <v>0</v>
      </c>
    </row>
    <row r="293" spans="1:37">
      <c r="A293" s="2" t="s">
        <v>408</v>
      </c>
      <c r="B293" s="3" t="s">
        <v>636</v>
      </c>
      <c r="C293" s="3">
        <v>64229000</v>
      </c>
      <c r="D293" t="e">
        <v>#N/A</v>
      </c>
      <c r="E293" t="e">
        <v>#N/A</v>
      </c>
      <c r="F293" t="s">
        <v>52</v>
      </c>
      <c r="G293">
        <v>8092000</v>
      </c>
      <c r="H293" t="s">
        <v>19</v>
      </c>
      <c r="I293">
        <v>0</v>
      </c>
      <c r="J293" t="s">
        <v>771</v>
      </c>
      <c r="K293">
        <v>0</v>
      </c>
      <c r="L293" t="s">
        <v>36</v>
      </c>
      <c r="M293">
        <v>0</v>
      </c>
      <c r="N293" t="e">
        <v>#N/A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>
        <v>7.69</v>
      </c>
      <c r="W293">
        <v>66993000</v>
      </c>
      <c r="X293">
        <f t="shared" si="32"/>
        <v>72321000</v>
      </c>
      <c r="Y293">
        <f t="shared" si="33"/>
        <v>-5328000</v>
      </c>
      <c r="Z293" cm="1">
        <f t="array" aca="1" ref="Z293" ca="1">SumCellsByColor($B293:$U293,Z$2)</f>
        <v>64229000</v>
      </c>
      <c r="AA293" cm="1">
        <f t="array" aca="1" ref="AA293" ca="1">SumCellsByColor($B293:$U293,AA$2)</f>
        <v>0</v>
      </c>
      <c r="AB293" cm="1">
        <f t="array" aca="1" ref="AB293" ca="1">SumCellsByColor($B293:$U293,AB$2)</f>
        <v>0</v>
      </c>
      <c r="AC293" cm="1">
        <f t="array" aca="1" ref="AC293" ca="1">SumCellsByColor($B293:$U293,AC$2)</f>
        <v>0</v>
      </c>
      <c r="AD293" cm="1">
        <f t="array" aca="1" ref="AD293" ca="1">IFERROR(SumCellsByColor($B293:$U293,AD$2), 0)</f>
        <v>0</v>
      </c>
      <c r="AE293" t="e" cm="1">
        <f t="array" aca="1" ref="AE293" ca="1">SumCellsByColor($B293:$U293,AE$2)</f>
        <v>#VALUE!</v>
      </c>
      <c r="AF293">
        <f t="shared" ca="1" si="34"/>
        <v>0</v>
      </c>
      <c r="AG293">
        <f t="shared" ca="1" si="35"/>
        <v>0.88810995423182759</v>
      </c>
      <c r="AH293" t="str">
        <f t="shared" ca="1" si="36"/>
        <v>#N/A</v>
      </c>
      <c r="AI293">
        <f t="shared" ca="1" si="37"/>
        <v>0.88810995423182759</v>
      </c>
      <c r="AJ293">
        <f t="shared" ca="1" si="38"/>
        <v>1</v>
      </c>
      <c r="AK293">
        <f t="shared" si="39"/>
        <v>0</v>
      </c>
    </row>
    <row r="294" spans="1:37">
      <c r="A294" s="2" t="s">
        <v>410</v>
      </c>
      <c r="B294" s="3" t="s">
        <v>636</v>
      </c>
      <c r="C294" s="3">
        <v>4708000</v>
      </c>
      <c r="D294" t="e">
        <v>#N/A</v>
      </c>
      <c r="E294" t="e">
        <v>#N/A</v>
      </c>
      <c r="F294" s="5" t="s">
        <v>23</v>
      </c>
      <c r="G294" s="5">
        <v>1809000</v>
      </c>
      <c r="H294" s="10" t="s">
        <v>33</v>
      </c>
      <c r="I294" s="10">
        <v>1720000</v>
      </c>
      <c r="J294" t="s">
        <v>30</v>
      </c>
      <c r="K294">
        <v>1295000</v>
      </c>
      <c r="L294" t="s">
        <v>41</v>
      </c>
      <c r="M294">
        <v>1067000</v>
      </c>
      <c r="N294" t="s">
        <v>856</v>
      </c>
      <c r="O294">
        <v>-49000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>
        <v>11.42</v>
      </c>
      <c r="W294">
        <v>10550000</v>
      </c>
      <c r="X294">
        <f t="shared" si="32"/>
        <v>10550000</v>
      </c>
      <c r="Y294">
        <f t="shared" si="33"/>
        <v>0</v>
      </c>
      <c r="Z294" cm="1">
        <f t="array" aca="1" ref="Z294" ca="1">SumCellsByColor($B294:$U294,Z$2)</f>
        <v>4708000</v>
      </c>
      <c r="AA294" cm="1">
        <f t="array" aca="1" ref="AA294" ca="1">SumCellsByColor($B294:$U294,AA$2)</f>
        <v>0</v>
      </c>
      <c r="AB294" cm="1">
        <f t="array" aca="1" ref="AB294" ca="1">SumCellsByColor($B294:$U294,AB$2)</f>
        <v>1809000</v>
      </c>
      <c r="AC294" cm="1">
        <f t="array" aca="1" ref="AC294" ca="1">SumCellsByColor($B294:$U294,AC$2)</f>
        <v>0</v>
      </c>
      <c r="AD294" cm="1">
        <f t="array" aca="1" ref="AD294" ca="1">IFERROR(SumCellsByColor($B294:$U294,AD$2), 0)</f>
        <v>1720000</v>
      </c>
      <c r="AE294" t="e" cm="1">
        <f t="array" aca="1" ref="AE294" ca="1">SumCellsByColor($B294:$U294,AE$2)</f>
        <v>#VALUE!</v>
      </c>
      <c r="AF294">
        <f t="shared" ca="1" si="34"/>
        <v>0.33450236966824642</v>
      </c>
      <c r="AG294">
        <f t="shared" ca="1" si="35"/>
        <v>0.4462559241706161</v>
      </c>
      <c r="AH294">
        <f t="shared" ca="1" si="36"/>
        <v>0.33450236966824642</v>
      </c>
      <c r="AI294">
        <f t="shared" ca="1" si="37"/>
        <v>0.4462559241706161</v>
      </c>
      <c r="AJ294">
        <f t="shared" ca="1" si="38"/>
        <v>0</v>
      </c>
      <c r="AK294">
        <f t="shared" si="39"/>
        <v>0</v>
      </c>
    </row>
    <row r="295" spans="1:37">
      <c r="A295" s="2" t="s">
        <v>411</v>
      </c>
      <c r="B295" s="3" t="s">
        <v>636</v>
      </c>
      <c r="C295" s="3">
        <v>10366000</v>
      </c>
      <c r="D295" t="e">
        <v>#N/A</v>
      </c>
      <c r="E295" t="e">
        <v>#N/A</v>
      </c>
      <c r="F295" t="s">
        <v>63</v>
      </c>
      <c r="G295">
        <v>1245000</v>
      </c>
      <c r="H295" t="s">
        <v>857</v>
      </c>
      <c r="I295">
        <v>80000</v>
      </c>
      <c r="J295" t="e">
        <v>#N/A</v>
      </c>
      <c r="K295" t="e">
        <v>#N/A</v>
      </c>
      <c r="L295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>
        <v>29.87</v>
      </c>
      <c r="W295">
        <v>3452000</v>
      </c>
      <c r="X295">
        <f t="shared" si="32"/>
        <v>11691000</v>
      </c>
      <c r="Y295">
        <f t="shared" si="33"/>
        <v>-8239000</v>
      </c>
      <c r="Z295" cm="1">
        <f t="array" aca="1" ref="Z295" ca="1">SumCellsByColor($B295:$U295,Z$2)</f>
        <v>10366000</v>
      </c>
      <c r="AA295" cm="1">
        <f t="array" aca="1" ref="AA295" ca="1">SumCellsByColor($B295:$U295,AA$2)</f>
        <v>0</v>
      </c>
      <c r="AB295" cm="1">
        <f t="array" aca="1" ref="AB295" ca="1">SumCellsByColor($B295:$U295,AB$2)</f>
        <v>0</v>
      </c>
      <c r="AC295" cm="1">
        <f t="array" aca="1" ref="AC295" ca="1">SumCellsByColor($B295:$U295,AC$2)</f>
        <v>0</v>
      </c>
      <c r="AD295" cm="1">
        <f t="array" aca="1" ref="AD295" ca="1">IFERROR(SumCellsByColor($B295:$U295,AD$2), 0)</f>
        <v>0</v>
      </c>
      <c r="AE295" t="e" cm="1">
        <f t="array" aca="1" ref="AE295" ca="1">SumCellsByColor($B295:$U295,AE$2)</f>
        <v>#VALUE!</v>
      </c>
      <c r="AF295">
        <f t="shared" ca="1" si="34"/>
        <v>0</v>
      </c>
      <c r="AG295">
        <f t="shared" ca="1" si="35"/>
        <v>0.88666495594902062</v>
      </c>
      <c r="AH295" t="str">
        <f t="shared" ca="1" si="36"/>
        <v>#N/A</v>
      </c>
      <c r="AI295">
        <f t="shared" ca="1" si="37"/>
        <v>0.88666495594902062</v>
      </c>
      <c r="AJ295">
        <f t="shared" ca="1" si="38"/>
        <v>1</v>
      </c>
      <c r="AK295">
        <f t="shared" si="39"/>
        <v>0</v>
      </c>
    </row>
    <row r="296" spans="1:37">
      <c r="A296" s="2" t="s">
        <v>412</v>
      </c>
      <c r="B296" s="4" t="s">
        <v>117</v>
      </c>
      <c r="C296" s="4">
        <v>5929000</v>
      </c>
      <c r="D296" t="e">
        <v>#N/A</v>
      </c>
      <c r="E296" t="e">
        <v>#N/A</v>
      </c>
      <c r="F296" s="5" t="s">
        <v>23</v>
      </c>
      <c r="G296" s="5">
        <v>1663000</v>
      </c>
      <c r="H296" t="e">
        <v>#N/A</v>
      </c>
      <c r="I296" t="e">
        <v>#N/A</v>
      </c>
      <c r="J296" t="e">
        <v>#N/A</v>
      </c>
      <c r="K296" t="e">
        <v>#N/A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>
        <v>4.6100000000000003</v>
      </c>
      <c r="W296">
        <v>7592000</v>
      </c>
      <c r="X296">
        <f t="shared" si="32"/>
        <v>7592000</v>
      </c>
      <c r="Y296">
        <f t="shared" si="33"/>
        <v>0</v>
      </c>
      <c r="Z296" cm="1">
        <f t="array" aca="1" ref="Z296" ca="1">SumCellsByColor($B296:$U296,Z$2)</f>
        <v>0</v>
      </c>
      <c r="AA296" cm="1">
        <f t="array" aca="1" ref="AA296" ca="1">SumCellsByColor($B296:$U296,AA$2)</f>
        <v>5929000</v>
      </c>
      <c r="AB296" cm="1">
        <f t="array" aca="1" ref="AB296" ca="1">SumCellsByColor($B296:$U296,AB$2)</f>
        <v>1663000</v>
      </c>
      <c r="AC296" cm="1">
        <f t="array" aca="1" ref="AC296" ca="1">SumCellsByColor($B296:$U296,AC$2)</f>
        <v>0</v>
      </c>
      <c r="AD296" cm="1">
        <f t="array" aca="1" ref="AD296" ca="1">IFERROR(SumCellsByColor($B296:$U296,AD$2), 0)</f>
        <v>0</v>
      </c>
      <c r="AE296" t="e" cm="1">
        <f t="array" aca="1" ref="AE296" ca="1">SumCellsByColor($B296:$U296,AE$2)</f>
        <v>#VALUE!</v>
      </c>
      <c r="AF296">
        <f t="shared" ca="1" si="34"/>
        <v>0.21904636459430979</v>
      </c>
      <c r="AG296">
        <f t="shared" ca="1" si="35"/>
        <v>0</v>
      </c>
      <c r="AH296">
        <f t="shared" ca="1" si="36"/>
        <v>0.21904636459430979</v>
      </c>
      <c r="AI296">
        <f t="shared" ca="1" si="37"/>
        <v>0.78095363540569018</v>
      </c>
      <c r="AJ296">
        <f t="shared" ca="1" si="38"/>
        <v>0</v>
      </c>
      <c r="AK296">
        <f t="shared" si="39"/>
        <v>0</v>
      </c>
    </row>
    <row r="297" spans="1:37">
      <c r="A297" s="2" t="s">
        <v>413</v>
      </c>
      <c r="B297" s="3" t="s">
        <v>636</v>
      </c>
      <c r="C297" s="3">
        <v>2304000</v>
      </c>
      <c r="D297" t="e">
        <v>#N/A</v>
      </c>
      <c r="E297" t="e">
        <v>#N/A</v>
      </c>
      <c r="F297" t="s">
        <v>7</v>
      </c>
      <c r="G297">
        <v>3235000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>
        <v>38.54</v>
      </c>
      <c r="W297">
        <v>5542000</v>
      </c>
      <c r="X297">
        <f t="shared" si="32"/>
        <v>5539000</v>
      </c>
      <c r="Y297">
        <f t="shared" si="33"/>
        <v>3000</v>
      </c>
      <c r="Z297" cm="1">
        <f t="array" aca="1" ref="Z297" ca="1">SumCellsByColor($B297:$U297,Z$2)</f>
        <v>2304000</v>
      </c>
      <c r="AA297" cm="1">
        <f t="array" aca="1" ref="AA297" ca="1">SumCellsByColor($B297:$U297,AA$2)</f>
        <v>0</v>
      </c>
      <c r="AB297" cm="1">
        <f t="array" aca="1" ref="AB297" ca="1">SumCellsByColor($B297:$U297,AB$2)</f>
        <v>0</v>
      </c>
      <c r="AC297" cm="1">
        <f t="array" aca="1" ref="AC297" ca="1">SumCellsByColor($B297:$U297,AC$2)</f>
        <v>0</v>
      </c>
      <c r="AD297" cm="1">
        <f t="array" aca="1" ref="AD297" ca="1">IFERROR(SumCellsByColor($B297:$U297,AD$2), 0)</f>
        <v>0</v>
      </c>
      <c r="AE297" t="e" cm="1">
        <f t="array" aca="1" ref="AE297" ca="1">SumCellsByColor($B297:$U297,AE$2)</f>
        <v>#VALUE!</v>
      </c>
      <c r="AF297">
        <f t="shared" ca="1" si="34"/>
        <v>0</v>
      </c>
      <c r="AG297">
        <f t="shared" ca="1" si="35"/>
        <v>0.41595955948727209</v>
      </c>
      <c r="AH297" t="str">
        <f t="shared" ca="1" si="36"/>
        <v>#N/A</v>
      </c>
      <c r="AI297">
        <f t="shared" ca="1" si="37"/>
        <v>0.41595955948727209</v>
      </c>
      <c r="AJ297">
        <f t="shared" ca="1" si="38"/>
        <v>1</v>
      </c>
      <c r="AK297">
        <f t="shared" si="39"/>
        <v>0</v>
      </c>
    </row>
    <row r="298" spans="1:37">
      <c r="A298" s="2" t="s">
        <v>414</v>
      </c>
      <c r="B298" s="3" t="s">
        <v>636</v>
      </c>
      <c r="C298" s="3">
        <v>3465780</v>
      </c>
      <c r="D298" t="e">
        <v>#N/A</v>
      </c>
      <c r="E298" t="e">
        <v>#N/A</v>
      </c>
      <c r="F298" s="5" t="s">
        <v>23</v>
      </c>
      <c r="G298" s="5">
        <v>1508356</v>
      </c>
      <c r="H298" t="s">
        <v>37</v>
      </c>
      <c r="I298">
        <v>867557</v>
      </c>
      <c r="J298" t="s">
        <v>41</v>
      </c>
      <c r="K298">
        <v>333273</v>
      </c>
      <c r="L298" t="s">
        <v>30</v>
      </c>
      <c r="M298">
        <v>211644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>
        <v>15.74</v>
      </c>
      <c r="W298">
        <v>5856195</v>
      </c>
      <c r="X298">
        <f t="shared" si="32"/>
        <v>6386610</v>
      </c>
      <c r="Y298">
        <f t="shared" si="33"/>
        <v>-530415</v>
      </c>
      <c r="Z298" cm="1">
        <f t="array" aca="1" ref="Z298" ca="1">SumCellsByColor($B298:$U298,Z$2)</f>
        <v>3465780</v>
      </c>
      <c r="AA298" cm="1">
        <f t="array" aca="1" ref="AA298" ca="1">SumCellsByColor($B298:$U298,AA$2)</f>
        <v>0</v>
      </c>
      <c r="AB298" cm="1">
        <f t="array" aca="1" ref="AB298" ca="1">SumCellsByColor($B298:$U298,AB$2)</f>
        <v>1508356</v>
      </c>
      <c r="AC298" cm="1">
        <f t="array" aca="1" ref="AC298" ca="1">SumCellsByColor($B298:$U298,AC$2)</f>
        <v>0</v>
      </c>
      <c r="AD298" cm="1">
        <f t="array" aca="1" ref="AD298" ca="1">IFERROR(SumCellsByColor($B298:$U298,AD$2), 0)</f>
        <v>0</v>
      </c>
      <c r="AE298" t="e" cm="1">
        <f t="array" aca="1" ref="AE298" ca="1">SumCellsByColor($B298:$U298,AE$2)</f>
        <v>#VALUE!</v>
      </c>
      <c r="AF298">
        <f t="shared" ca="1" si="34"/>
        <v>0.2361747468531819</v>
      </c>
      <c r="AG298">
        <f t="shared" ca="1" si="35"/>
        <v>0.54266347874694087</v>
      </c>
      <c r="AH298">
        <f t="shared" ca="1" si="36"/>
        <v>0.2361747468531819</v>
      </c>
      <c r="AI298">
        <f t="shared" ca="1" si="37"/>
        <v>0.54266347874694087</v>
      </c>
      <c r="AJ298">
        <f t="shared" ca="1" si="38"/>
        <v>0</v>
      </c>
      <c r="AK298">
        <f t="shared" si="39"/>
        <v>0</v>
      </c>
    </row>
    <row r="299" spans="1:37">
      <c r="A299" s="2" t="s">
        <v>415</v>
      </c>
      <c r="B299" s="3" t="s">
        <v>636</v>
      </c>
      <c r="C299" s="3">
        <v>2041300</v>
      </c>
      <c r="D299" t="e">
        <v>#N/A</v>
      </c>
      <c r="E299" t="e">
        <v>#N/A</v>
      </c>
      <c r="F299" s="5" t="s">
        <v>23</v>
      </c>
      <c r="G299" s="5">
        <v>681800</v>
      </c>
      <c r="H299" t="s">
        <v>123</v>
      </c>
      <c r="I299">
        <v>613700</v>
      </c>
      <c r="J299" t="e">
        <v>#N/A</v>
      </c>
      <c r="K299" t="e">
        <v>#N/A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>
        <v>14.39</v>
      </c>
      <c r="W299">
        <v>3336800</v>
      </c>
      <c r="X299">
        <f t="shared" si="32"/>
        <v>3336800</v>
      </c>
      <c r="Y299">
        <f t="shared" si="33"/>
        <v>0</v>
      </c>
      <c r="Z299" cm="1">
        <f t="array" aca="1" ref="Z299" ca="1">SumCellsByColor($B299:$U299,Z$2)</f>
        <v>2041300</v>
      </c>
      <c r="AA299" cm="1">
        <f t="array" aca="1" ref="AA299" ca="1">SumCellsByColor($B299:$U299,AA$2)</f>
        <v>0</v>
      </c>
      <c r="AB299" cm="1">
        <f t="array" aca="1" ref="AB299" ca="1">SumCellsByColor($B299:$U299,AB$2)</f>
        <v>681800</v>
      </c>
      <c r="AC299" cm="1">
        <f t="array" aca="1" ref="AC299" ca="1">SumCellsByColor($B299:$U299,AC$2)</f>
        <v>0</v>
      </c>
      <c r="AD299" cm="1">
        <f t="array" aca="1" ref="AD299" ca="1">IFERROR(SumCellsByColor($B299:$U299,AD$2), 0)</f>
        <v>0</v>
      </c>
      <c r="AE299" t="e" cm="1">
        <f t="array" aca="1" ref="AE299" ca="1">SumCellsByColor($B299:$U299,AE$2)</f>
        <v>#VALUE!</v>
      </c>
      <c r="AF299">
        <f t="shared" ca="1" si="34"/>
        <v>0.20432749940062336</v>
      </c>
      <c r="AG299">
        <f t="shared" ca="1" si="35"/>
        <v>0.61175377607288417</v>
      </c>
      <c r="AH299">
        <f t="shared" ca="1" si="36"/>
        <v>0.20432749940062336</v>
      </c>
      <c r="AI299">
        <f t="shared" ca="1" si="37"/>
        <v>0.61175377607288417</v>
      </c>
      <c r="AJ299">
        <f t="shared" ca="1" si="38"/>
        <v>0</v>
      </c>
      <c r="AK299">
        <f t="shared" si="39"/>
        <v>0</v>
      </c>
    </row>
    <row r="300" spans="1:37">
      <c r="A300" s="2" t="s">
        <v>416</v>
      </c>
      <c r="B300" s="3" t="s">
        <v>636</v>
      </c>
      <c r="C300" s="3">
        <v>8111600</v>
      </c>
      <c r="D300" t="e">
        <v>#N/A</v>
      </c>
      <c r="E300" t="e">
        <v>#N/A</v>
      </c>
      <c r="F300" s="5" t="s">
        <v>23</v>
      </c>
      <c r="G300" s="5">
        <v>9569200</v>
      </c>
      <c r="H300" t="s">
        <v>41</v>
      </c>
      <c r="I300">
        <v>5065500</v>
      </c>
      <c r="J300" t="s">
        <v>858</v>
      </c>
      <c r="K300">
        <v>1328300</v>
      </c>
      <c r="L300" t="e">
        <v>#N/A</v>
      </c>
      <c r="M300" t="e">
        <v>#N/A</v>
      </c>
      <c r="N300" t="e">
        <v>#N/A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T300" t="e">
        <v>#N/A</v>
      </c>
      <c r="U300" t="e">
        <v>#N/A</v>
      </c>
      <c r="V300">
        <v>26.88</v>
      </c>
      <c r="W300">
        <v>24074600</v>
      </c>
      <c r="X300">
        <f t="shared" si="32"/>
        <v>24074600</v>
      </c>
      <c r="Y300">
        <f t="shared" si="33"/>
        <v>0</v>
      </c>
      <c r="Z300" cm="1">
        <f t="array" aca="1" ref="Z300" ca="1">SumCellsByColor($B300:$U300,Z$2)</f>
        <v>8111600</v>
      </c>
      <c r="AA300" cm="1">
        <f t="array" aca="1" ref="AA300" ca="1">SumCellsByColor($B300:$U300,AA$2)</f>
        <v>0</v>
      </c>
      <c r="AB300" cm="1">
        <f t="array" aca="1" ref="AB300" ca="1">SumCellsByColor($B300:$U300,AB$2)</f>
        <v>9569200</v>
      </c>
      <c r="AC300" cm="1">
        <f t="array" aca="1" ref="AC300" ca="1">SumCellsByColor($B300:$U300,AC$2)</f>
        <v>0</v>
      </c>
      <c r="AD300" cm="1">
        <f t="array" aca="1" ref="AD300" ca="1">IFERROR(SumCellsByColor($B300:$U300,AD$2), 0)</f>
        <v>0</v>
      </c>
      <c r="AE300" t="e" cm="1">
        <f t="array" aca="1" ref="AE300" ca="1">SumCellsByColor($B300:$U300,AE$2)</f>
        <v>#VALUE!</v>
      </c>
      <c r="AF300">
        <f t="shared" ca="1" si="34"/>
        <v>0.39748116271921446</v>
      </c>
      <c r="AG300">
        <f t="shared" ca="1" si="35"/>
        <v>0.3369360238591711</v>
      </c>
      <c r="AH300">
        <f t="shared" ca="1" si="36"/>
        <v>0.39748116271921446</v>
      </c>
      <c r="AI300">
        <f t="shared" ca="1" si="37"/>
        <v>0.3369360238591711</v>
      </c>
      <c r="AJ300">
        <f t="shared" ca="1" si="38"/>
        <v>0</v>
      </c>
      <c r="AK300">
        <f t="shared" si="39"/>
        <v>0</v>
      </c>
    </row>
    <row r="301" spans="1:37">
      <c r="A301" s="2" t="s">
        <v>417</v>
      </c>
      <c r="B301" s="3" t="s">
        <v>636</v>
      </c>
      <c r="C301" s="3">
        <v>99387000</v>
      </c>
      <c r="D301" t="e">
        <v>#N/A</v>
      </c>
      <c r="E301" t="e">
        <v>#N/A</v>
      </c>
      <c r="F301" t="s">
        <v>77</v>
      </c>
      <c r="G301">
        <v>9315000</v>
      </c>
      <c r="H301" t="e">
        <v>#N/A</v>
      </c>
      <c r="I301" t="e">
        <v>#N/A</v>
      </c>
      <c r="J301" t="e">
        <v>#N/A</v>
      </c>
      <c r="K301" t="e">
        <v>#N/A</v>
      </c>
      <c r="L301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>
        <v>1.63</v>
      </c>
      <c r="W301">
        <v>108702000</v>
      </c>
      <c r="X301">
        <f t="shared" si="32"/>
        <v>108702000</v>
      </c>
      <c r="Y301">
        <f t="shared" si="33"/>
        <v>0</v>
      </c>
      <c r="Z301" cm="1">
        <f t="array" aca="1" ref="Z301" ca="1">SumCellsByColor($B301:$U301,Z$2)</f>
        <v>99387000</v>
      </c>
      <c r="AA301" cm="1">
        <f t="array" aca="1" ref="AA301" ca="1">SumCellsByColor($B301:$U301,AA$2)</f>
        <v>0</v>
      </c>
      <c r="AB301" cm="1">
        <f t="array" aca="1" ref="AB301" ca="1">SumCellsByColor($B301:$U301,AB$2)</f>
        <v>0</v>
      </c>
      <c r="AC301" cm="1">
        <f t="array" aca="1" ref="AC301" ca="1">SumCellsByColor($B301:$U301,AC$2)</f>
        <v>0</v>
      </c>
      <c r="AD301" cm="1">
        <f t="array" aca="1" ref="AD301" ca="1">IFERROR(SumCellsByColor($B301:$U301,AD$2), 0)</f>
        <v>0</v>
      </c>
      <c r="AE301" t="e" cm="1">
        <f t="array" aca="1" ref="AE301" ca="1">SumCellsByColor($B301:$U301,AE$2)</f>
        <v>#VALUE!</v>
      </c>
      <c r="AF301">
        <f t="shared" ca="1" si="34"/>
        <v>0</v>
      </c>
      <c r="AG301">
        <f t="shared" ca="1" si="35"/>
        <v>0.91430700447093893</v>
      </c>
      <c r="AH301" t="str">
        <f t="shared" ca="1" si="36"/>
        <v>#N/A</v>
      </c>
      <c r="AI301">
        <f t="shared" ca="1" si="37"/>
        <v>0.91430700447093893</v>
      </c>
      <c r="AJ301">
        <f t="shared" ca="1" si="38"/>
        <v>1</v>
      </c>
      <c r="AK301">
        <f t="shared" si="39"/>
        <v>0</v>
      </c>
    </row>
    <row r="302" spans="1:37">
      <c r="A302" s="2" t="s">
        <v>418</v>
      </c>
      <c r="B302" s="3" t="s">
        <v>636</v>
      </c>
      <c r="C302" s="3">
        <v>3873000</v>
      </c>
      <c r="D302" t="e">
        <v>#N/A</v>
      </c>
      <c r="E302" t="e">
        <v>#N/A</v>
      </c>
      <c r="F302" t="s">
        <v>7</v>
      </c>
      <c r="G302">
        <v>1218000</v>
      </c>
      <c r="H302" t="s">
        <v>17</v>
      </c>
      <c r="I302">
        <v>602000</v>
      </c>
      <c r="J302" t="e">
        <v>#N/A</v>
      </c>
      <c r="K302" t="e">
        <v>#N/A</v>
      </c>
      <c r="L302" t="e">
        <v>#N/A</v>
      </c>
      <c r="M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>
        <v>10.4</v>
      </c>
      <c r="W302">
        <v>5693000</v>
      </c>
      <c r="X302">
        <f t="shared" si="32"/>
        <v>5693000</v>
      </c>
      <c r="Y302">
        <f t="shared" si="33"/>
        <v>0</v>
      </c>
      <c r="Z302" cm="1">
        <f t="array" aca="1" ref="Z302" ca="1">SumCellsByColor($B302:$U302,Z$2)</f>
        <v>3873000</v>
      </c>
      <c r="AA302" cm="1">
        <f t="array" aca="1" ref="AA302" ca="1">SumCellsByColor($B302:$U302,AA$2)</f>
        <v>0</v>
      </c>
      <c r="AB302" cm="1">
        <f t="array" aca="1" ref="AB302" ca="1">SumCellsByColor($B302:$U302,AB$2)</f>
        <v>0</v>
      </c>
      <c r="AC302" cm="1">
        <f t="array" aca="1" ref="AC302" ca="1">SumCellsByColor($B302:$U302,AC$2)</f>
        <v>0</v>
      </c>
      <c r="AD302" cm="1">
        <f t="array" aca="1" ref="AD302" ca="1">IFERROR(SumCellsByColor($B302:$U302,AD$2), 0)</f>
        <v>0</v>
      </c>
      <c r="AE302" t="e" cm="1">
        <f t="array" aca="1" ref="AE302" ca="1">SumCellsByColor($B302:$U302,AE$2)</f>
        <v>#VALUE!</v>
      </c>
      <c r="AF302">
        <f t="shared" ca="1" si="34"/>
        <v>0</v>
      </c>
      <c r="AG302">
        <f t="shared" ca="1" si="35"/>
        <v>0.68030915158967153</v>
      </c>
      <c r="AH302" t="str">
        <f t="shared" ca="1" si="36"/>
        <v>#N/A</v>
      </c>
      <c r="AI302">
        <f t="shared" ca="1" si="37"/>
        <v>0.68030915158967153</v>
      </c>
      <c r="AJ302">
        <f t="shared" ca="1" si="38"/>
        <v>1</v>
      </c>
      <c r="AK302">
        <f t="shared" si="39"/>
        <v>0</v>
      </c>
    </row>
    <row r="303" spans="1:37">
      <c r="A303" s="2" t="s">
        <v>419</v>
      </c>
      <c r="B303" s="3" t="s">
        <v>636</v>
      </c>
      <c r="C303" s="3">
        <v>20226000</v>
      </c>
      <c r="D303" t="e">
        <v>#N/A</v>
      </c>
      <c r="E303" t="e">
        <v>#N/A</v>
      </c>
      <c r="F303" s="6" t="s">
        <v>766</v>
      </c>
      <c r="G303" s="6">
        <v>13497000</v>
      </c>
      <c r="H303" t="s">
        <v>63</v>
      </c>
      <c r="I303">
        <v>8496000</v>
      </c>
      <c r="J303" t="s">
        <v>47</v>
      </c>
      <c r="K303">
        <v>3768000</v>
      </c>
      <c r="L303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>
        <v>21.55</v>
      </c>
      <c r="W303">
        <v>45913000</v>
      </c>
      <c r="X303">
        <f t="shared" si="32"/>
        <v>45987000</v>
      </c>
      <c r="Y303">
        <f t="shared" si="33"/>
        <v>-74000</v>
      </c>
      <c r="Z303" cm="1">
        <f t="array" aca="1" ref="Z303" ca="1">SumCellsByColor($B303:$U303,Z$2)</f>
        <v>20226000</v>
      </c>
      <c r="AA303" cm="1">
        <f t="array" aca="1" ref="AA303" ca="1">SumCellsByColor($B303:$U303,AA$2)</f>
        <v>0</v>
      </c>
      <c r="AB303" cm="1">
        <f t="array" aca="1" ref="AB303" ca="1">SumCellsByColor($B303:$U303,AB$2)</f>
        <v>0</v>
      </c>
      <c r="AC303" cm="1">
        <f t="array" aca="1" ref="AC303" ca="1">SumCellsByColor($B303:$U303,AC$2)</f>
        <v>13497000</v>
      </c>
      <c r="AD303" cm="1">
        <f t="array" aca="1" ref="AD303" ca="1">IFERROR(SumCellsByColor($B303:$U303,AD$2), 0)</f>
        <v>0</v>
      </c>
      <c r="AE303" t="e" cm="1">
        <f t="array" aca="1" ref="AE303" ca="1">SumCellsByColor($B303:$U303,AE$2)</f>
        <v>#VALUE!</v>
      </c>
      <c r="AF303">
        <f t="shared" ca="1" si="34"/>
        <v>0</v>
      </c>
      <c r="AG303">
        <f t="shared" ca="1" si="35"/>
        <v>0.43981994911605454</v>
      </c>
      <c r="AH303">
        <f t="shared" ca="1" si="36"/>
        <v>0.29349598799660775</v>
      </c>
      <c r="AI303">
        <f t="shared" ca="1" si="37"/>
        <v>0.43981994911605454</v>
      </c>
      <c r="AJ303">
        <f t="shared" ca="1" si="38"/>
        <v>0</v>
      </c>
      <c r="AK303">
        <f t="shared" si="39"/>
        <v>0</v>
      </c>
    </row>
    <row r="304" spans="1:37">
      <c r="A304" s="2" t="s">
        <v>420</v>
      </c>
      <c r="B304" s="3" t="s">
        <v>636</v>
      </c>
      <c r="C304" s="3">
        <v>1387730</v>
      </c>
      <c r="D304" t="e">
        <v>#N/A</v>
      </c>
      <c r="E304" t="e">
        <v>#N/A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>
        <v>14.48</v>
      </c>
      <c r="W304">
        <v>1387730</v>
      </c>
      <c r="X304">
        <f t="shared" si="32"/>
        <v>1387730</v>
      </c>
      <c r="Y304">
        <f t="shared" si="33"/>
        <v>0</v>
      </c>
      <c r="Z304" cm="1">
        <f t="array" aca="1" ref="Z304" ca="1">SumCellsByColor($B304:$U304,Z$2)</f>
        <v>1387730</v>
      </c>
      <c r="AA304" cm="1">
        <f t="array" aca="1" ref="AA304" ca="1">SumCellsByColor($B304:$U304,AA$2)</f>
        <v>0</v>
      </c>
      <c r="AB304" cm="1">
        <f t="array" aca="1" ref="AB304" ca="1">SumCellsByColor($B304:$U304,AB$2)</f>
        <v>0</v>
      </c>
      <c r="AC304" cm="1">
        <f t="array" aca="1" ref="AC304" ca="1">SumCellsByColor($B304:$U304,AC$2)</f>
        <v>0</v>
      </c>
      <c r="AD304" cm="1">
        <f t="array" aca="1" ref="AD304" ca="1">IFERROR(SumCellsByColor($B304:$U304,AD$2), 0)</f>
        <v>0</v>
      </c>
      <c r="AE304" t="e" cm="1">
        <f t="array" aca="1" ref="AE304" ca="1">SumCellsByColor($B304:$U304,AE$2)</f>
        <v>#VALUE!</v>
      </c>
      <c r="AF304">
        <f t="shared" ca="1" si="34"/>
        <v>0</v>
      </c>
      <c r="AG304">
        <f t="shared" ca="1" si="35"/>
        <v>1</v>
      </c>
      <c r="AH304">
        <f t="shared" ca="1" si="36"/>
        <v>0</v>
      </c>
      <c r="AI304">
        <f t="shared" ca="1" si="37"/>
        <v>1</v>
      </c>
      <c r="AJ304">
        <f t="shared" ca="1" si="38"/>
        <v>0</v>
      </c>
      <c r="AK304">
        <f t="shared" si="39"/>
        <v>0</v>
      </c>
    </row>
    <row r="305" spans="1:37">
      <c r="A305" s="2" t="s">
        <v>421</v>
      </c>
      <c r="B305" t="e">
        <v>#N/A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  <c r="H305" t="e">
        <v>#N/A</v>
      </c>
      <c r="I305" t="e">
        <v>#N/A</v>
      </c>
      <c r="J305" t="e">
        <v>#N/A</v>
      </c>
      <c r="K305" t="e">
        <v>#N/A</v>
      </c>
      <c r="L305" t="e">
        <v>#N/A</v>
      </c>
      <c r="M305" t="e">
        <v>#N/A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 t="e">
        <v>#N/A</v>
      </c>
      <c r="W305" t="e">
        <v>#N/A</v>
      </c>
      <c r="X305">
        <f t="shared" si="32"/>
        <v>0</v>
      </c>
      <c r="Y305" t="e">
        <f t="shared" si="33"/>
        <v>#N/A</v>
      </c>
      <c r="Z305" cm="1">
        <f t="array" aca="1" ref="Z305" ca="1">SumCellsByColor($B305:$U305,Z$2)</f>
        <v>0</v>
      </c>
      <c r="AA305" cm="1">
        <f t="array" aca="1" ref="AA305" ca="1">SumCellsByColor($B305:$U305,AA$2)</f>
        <v>0</v>
      </c>
      <c r="AB305" cm="1">
        <f t="array" aca="1" ref="AB305" ca="1">SumCellsByColor($B305:$U305,AB$2)</f>
        <v>0</v>
      </c>
      <c r="AC305" cm="1">
        <f t="array" aca="1" ref="AC305" ca="1">SumCellsByColor($B305:$U305,AC$2)</f>
        <v>0</v>
      </c>
      <c r="AD305" cm="1">
        <f t="array" aca="1" ref="AD305" ca="1">IFERROR(SumCellsByColor($B305:$U305,AD$2), 0)</f>
        <v>0</v>
      </c>
      <c r="AE305" t="e" cm="1">
        <f t="array" aca="1" ref="AE305" ca="1">SumCellsByColor($B305:$U305,AE$2)</f>
        <v>#VALUE!</v>
      </c>
      <c r="AF305" t="e">
        <f t="shared" ca="1" si="34"/>
        <v>#DIV/0!</v>
      </c>
      <c r="AG305" t="e">
        <f t="shared" ca="1" si="35"/>
        <v>#DIV/0!</v>
      </c>
      <c r="AH305" t="str">
        <f t="shared" ca="1" si="36"/>
        <v>#N/A</v>
      </c>
      <c r="AI305" t="str">
        <f t="shared" ca="1" si="37"/>
        <v/>
      </c>
      <c r="AJ305">
        <f t="shared" ca="1" si="38"/>
        <v>1</v>
      </c>
      <c r="AK305">
        <f t="shared" si="39"/>
        <v>1</v>
      </c>
    </row>
    <row r="306" spans="1:37">
      <c r="A306" s="2" t="s">
        <v>422</v>
      </c>
      <c r="B306" s="3" t="s">
        <v>636</v>
      </c>
      <c r="C306" s="3">
        <v>43518000</v>
      </c>
      <c r="D306" t="e">
        <v>#N/A</v>
      </c>
      <c r="E306" t="e">
        <v>#N/A</v>
      </c>
      <c r="F306" t="s">
        <v>7</v>
      </c>
      <c r="G306">
        <v>7514000</v>
      </c>
      <c r="H306" t="e">
        <v>#N/A</v>
      </c>
      <c r="I306" t="e">
        <v>#N/A</v>
      </c>
      <c r="J306" t="e">
        <v>#N/A</v>
      </c>
      <c r="K306" t="e">
        <v>#N/A</v>
      </c>
      <c r="L306" t="e">
        <v>#N/A</v>
      </c>
      <c r="M306" t="e">
        <v>#N/A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>
        <v>15.26</v>
      </c>
      <c r="W306">
        <v>52389000</v>
      </c>
      <c r="X306">
        <f t="shared" si="32"/>
        <v>51032000</v>
      </c>
      <c r="Y306">
        <f t="shared" si="33"/>
        <v>1357000</v>
      </c>
      <c r="Z306" cm="1">
        <f t="array" aca="1" ref="Z306" ca="1">SumCellsByColor($B306:$U306,Z$2)</f>
        <v>43518000</v>
      </c>
      <c r="AA306" cm="1">
        <f t="array" aca="1" ref="AA306" ca="1">SumCellsByColor($B306:$U306,AA$2)</f>
        <v>0</v>
      </c>
      <c r="AB306" cm="1">
        <f t="array" aca="1" ref="AB306" ca="1">SumCellsByColor($B306:$U306,AB$2)</f>
        <v>0</v>
      </c>
      <c r="AC306" cm="1">
        <f t="array" aca="1" ref="AC306" ca="1">SumCellsByColor($B306:$U306,AC$2)</f>
        <v>0</v>
      </c>
      <c r="AD306" cm="1">
        <f t="array" aca="1" ref="AD306" ca="1">IFERROR(SumCellsByColor($B306:$U306,AD$2), 0)</f>
        <v>0</v>
      </c>
      <c r="AE306" t="e" cm="1">
        <f t="array" aca="1" ref="AE306" ca="1">SumCellsByColor($B306:$U306,AE$2)</f>
        <v>#VALUE!</v>
      </c>
      <c r="AF306">
        <f t="shared" ca="1" si="34"/>
        <v>0</v>
      </c>
      <c r="AG306">
        <f t="shared" ca="1" si="35"/>
        <v>0.85275905314312583</v>
      </c>
      <c r="AH306" t="str">
        <f t="shared" ca="1" si="36"/>
        <v>#N/A</v>
      </c>
      <c r="AI306">
        <f t="shared" ca="1" si="37"/>
        <v>0.85275905314312583</v>
      </c>
      <c r="AJ306">
        <f t="shared" ca="1" si="38"/>
        <v>1</v>
      </c>
      <c r="AK306">
        <f t="shared" si="39"/>
        <v>0</v>
      </c>
    </row>
    <row r="307" spans="1:37">
      <c r="A307" s="2" t="s">
        <v>423</v>
      </c>
      <c r="B307" s="3" t="s">
        <v>636</v>
      </c>
      <c r="C307" s="3">
        <v>36173000</v>
      </c>
      <c r="D307" t="e">
        <v>#N/A</v>
      </c>
      <c r="E307" t="e">
        <v>#N/A</v>
      </c>
      <c r="F307" t="s">
        <v>123</v>
      </c>
      <c r="G307">
        <v>26311000</v>
      </c>
      <c r="H307" t="e">
        <v>#N/A</v>
      </c>
      <c r="I307" t="e">
        <v>#N/A</v>
      </c>
      <c r="J307" t="e">
        <v>#N/A</v>
      </c>
      <c r="K307" t="e">
        <v>#N/A</v>
      </c>
      <c r="L307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U307" t="e">
        <v>#N/A</v>
      </c>
      <c r="V307">
        <v>36.86</v>
      </c>
      <c r="W307">
        <v>61989000</v>
      </c>
      <c r="X307">
        <f t="shared" si="32"/>
        <v>62484000</v>
      </c>
      <c r="Y307">
        <f t="shared" si="33"/>
        <v>-495000</v>
      </c>
      <c r="Z307" cm="1">
        <f t="array" aca="1" ref="Z307" ca="1">SumCellsByColor($B307:$U307,Z$2)</f>
        <v>36173000</v>
      </c>
      <c r="AA307" cm="1">
        <f t="array" aca="1" ref="AA307" ca="1">SumCellsByColor($B307:$U307,AA$2)</f>
        <v>0</v>
      </c>
      <c r="AB307" cm="1">
        <f t="array" aca="1" ref="AB307" ca="1">SumCellsByColor($B307:$U307,AB$2)</f>
        <v>0</v>
      </c>
      <c r="AC307" cm="1">
        <f t="array" aca="1" ref="AC307" ca="1">SumCellsByColor($B307:$U307,AC$2)</f>
        <v>0</v>
      </c>
      <c r="AD307" cm="1">
        <f t="array" aca="1" ref="AD307" ca="1">IFERROR(SumCellsByColor($B307:$U307,AD$2), 0)</f>
        <v>0</v>
      </c>
      <c r="AE307" t="e" cm="1">
        <f t="array" aca="1" ref="AE307" ca="1">SumCellsByColor($B307:$U307,AE$2)</f>
        <v>#VALUE!</v>
      </c>
      <c r="AF307">
        <f t="shared" ca="1" si="34"/>
        <v>0</v>
      </c>
      <c r="AG307">
        <f t="shared" ca="1" si="35"/>
        <v>0.57891620254785225</v>
      </c>
      <c r="AH307" t="str">
        <f t="shared" ca="1" si="36"/>
        <v>#N/A</v>
      </c>
      <c r="AI307">
        <f t="shared" ca="1" si="37"/>
        <v>0.57891620254785225</v>
      </c>
      <c r="AJ307">
        <f t="shared" ca="1" si="38"/>
        <v>1</v>
      </c>
      <c r="AK307">
        <f t="shared" si="39"/>
        <v>0</v>
      </c>
    </row>
    <row r="308" spans="1:37">
      <c r="A308" s="2" t="s">
        <v>424</v>
      </c>
      <c r="B308" s="4" t="s">
        <v>334</v>
      </c>
      <c r="C308" s="4">
        <v>231398</v>
      </c>
      <c r="D308" t="e">
        <v>#N/A</v>
      </c>
      <c r="E308" t="e">
        <v>#N/A</v>
      </c>
      <c r="F308" t="s">
        <v>58</v>
      </c>
      <c r="G308">
        <v>478977</v>
      </c>
      <c r="H308" s="5" t="s">
        <v>23</v>
      </c>
      <c r="I308" s="5">
        <v>237354</v>
      </c>
      <c r="J308" t="e">
        <v>#N/A</v>
      </c>
      <c r="K308" t="e">
        <v>#N/A</v>
      </c>
      <c r="L308" t="e">
        <v>#N/A</v>
      </c>
      <c r="M308" t="e">
        <v>#N/A</v>
      </c>
      <c r="N308" t="e">
        <v>#N/A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U308" t="e">
        <v>#N/A</v>
      </c>
      <c r="V308">
        <v>47.48</v>
      </c>
      <c r="W308">
        <v>947729</v>
      </c>
      <c r="X308">
        <f t="shared" si="32"/>
        <v>947729</v>
      </c>
      <c r="Y308">
        <f t="shared" si="33"/>
        <v>0</v>
      </c>
      <c r="Z308" cm="1">
        <f t="array" aca="1" ref="Z308" ca="1">SumCellsByColor($B308:$U308,Z$2)</f>
        <v>0</v>
      </c>
      <c r="AA308" cm="1">
        <f t="array" aca="1" ref="AA308" ca="1">SumCellsByColor($B308:$U308,AA$2)</f>
        <v>231398</v>
      </c>
      <c r="AB308" cm="1">
        <f t="array" aca="1" ref="AB308" ca="1">SumCellsByColor($B308:$U308,AB$2)</f>
        <v>237354</v>
      </c>
      <c r="AC308" cm="1">
        <f t="array" aca="1" ref="AC308" ca="1">SumCellsByColor($B308:$U308,AC$2)</f>
        <v>0</v>
      </c>
      <c r="AD308" cm="1">
        <f t="array" aca="1" ref="AD308" ca="1">IFERROR(SumCellsByColor($B308:$U308,AD$2), 0)</f>
        <v>0</v>
      </c>
      <c r="AE308" t="e" cm="1">
        <f t="array" aca="1" ref="AE308" ca="1">SumCellsByColor($B308:$U308,AE$2)</f>
        <v>#VALUE!</v>
      </c>
      <c r="AF308">
        <f t="shared" ca="1" si="34"/>
        <v>0.25044501117935614</v>
      </c>
      <c r="AG308">
        <f t="shared" ca="1" si="35"/>
        <v>0</v>
      </c>
      <c r="AH308">
        <f t="shared" ca="1" si="36"/>
        <v>0.25044501117935614</v>
      </c>
      <c r="AI308">
        <f t="shared" ca="1" si="37"/>
        <v>0.24416051423983015</v>
      </c>
      <c r="AJ308">
        <f t="shared" ca="1" si="38"/>
        <v>0</v>
      </c>
      <c r="AK308">
        <f t="shared" si="39"/>
        <v>0</v>
      </c>
    </row>
    <row r="309" spans="1:37">
      <c r="A309" s="2" t="s">
        <v>426</v>
      </c>
      <c r="B309" s="3" t="s">
        <v>636</v>
      </c>
      <c r="C309" s="3">
        <v>1403000</v>
      </c>
      <c r="D309" t="s">
        <v>18</v>
      </c>
      <c r="E309">
        <v>0</v>
      </c>
      <c r="F309" t="s">
        <v>146</v>
      </c>
      <c r="G309">
        <v>3294000</v>
      </c>
      <c r="H309" t="s">
        <v>41</v>
      </c>
      <c r="I309">
        <v>1090000</v>
      </c>
      <c r="J309" t="s">
        <v>689</v>
      </c>
      <c r="K309">
        <v>817000</v>
      </c>
      <c r="L309" s="5" t="s">
        <v>23</v>
      </c>
      <c r="M309" s="5">
        <v>777000</v>
      </c>
      <c r="N309" t="s">
        <v>105</v>
      </c>
      <c r="O309">
        <v>711000</v>
      </c>
      <c r="P309" t="s">
        <v>30</v>
      </c>
      <c r="Q309">
        <v>390000</v>
      </c>
      <c r="R309" s="10" t="s">
        <v>56</v>
      </c>
      <c r="S309" s="10">
        <v>0</v>
      </c>
      <c r="T309" t="s">
        <v>7</v>
      </c>
      <c r="U309">
        <v>0</v>
      </c>
      <c r="V309">
        <v>42.38</v>
      </c>
      <c r="W309">
        <v>8482000</v>
      </c>
      <c r="X309">
        <f t="shared" si="32"/>
        <v>8482000</v>
      </c>
      <c r="Y309">
        <f t="shared" si="33"/>
        <v>0</v>
      </c>
      <c r="Z309" cm="1">
        <f t="array" aca="1" ref="Z309" ca="1">SumCellsByColor($B309:$U309,Z$2)</f>
        <v>1403000</v>
      </c>
      <c r="AA309" cm="1">
        <f t="array" aca="1" ref="AA309" ca="1">SumCellsByColor($B309:$U309,AA$2)</f>
        <v>0</v>
      </c>
      <c r="AB309" cm="1">
        <f t="array" aca="1" ref="AB309" ca="1">SumCellsByColor($B309:$U309,AB$2)</f>
        <v>777000</v>
      </c>
      <c r="AC309" cm="1">
        <f t="array" aca="1" ref="AC309" ca="1">SumCellsByColor($B309:$U309,AC$2)</f>
        <v>0</v>
      </c>
      <c r="AD309" cm="1">
        <f t="array" aca="1" ref="AD309" ca="1">IFERROR(SumCellsByColor($B309:$U309,AD$2), 0)</f>
        <v>0</v>
      </c>
      <c r="AE309" cm="1">
        <f t="array" aca="1" ref="AE309" ca="1">SumCellsByColor($B309:$U309,AE$2)</f>
        <v>6302000</v>
      </c>
      <c r="AF309">
        <f t="shared" ca="1" si="34"/>
        <v>9.1605753360056594E-2</v>
      </c>
      <c r="AG309">
        <f t="shared" ca="1" si="35"/>
        <v>0.16540910162697478</v>
      </c>
      <c r="AH309">
        <f t="shared" ca="1" si="36"/>
        <v>9.1605753360056594E-2</v>
      </c>
      <c r="AI309">
        <f t="shared" ca="1" si="37"/>
        <v>0.16540910162697478</v>
      </c>
      <c r="AJ309">
        <f t="shared" ca="1" si="38"/>
        <v>0</v>
      </c>
      <c r="AK309">
        <f t="shared" si="39"/>
        <v>0</v>
      </c>
    </row>
    <row r="310" spans="1:37">
      <c r="A310" s="2" t="s">
        <v>427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  <c r="H310" t="e">
        <v>#N/A</v>
      </c>
      <c r="I310" t="e">
        <v>#N/A</v>
      </c>
      <c r="J310" t="e">
        <v>#N/A</v>
      </c>
      <c r="K310" t="e">
        <v>#N/A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>
        <f t="shared" si="32"/>
        <v>0</v>
      </c>
      <c r="Y310" t="e">
        <f t="shared" si="33"/>
        <v>#N/A</v>
      </c>
      <c r="Z310" cm="1">
        <f t="array" aca="1" ref="Z310" ca="1">SumCellsByColor($B310:$U310,Z$2)</f>
        <v>0</v>
      </c>
      <c r="AA310" cm="1">
        <f t="array" aca="1" ref="AA310" ca="1">SumCellsByColor($B310:$U310,AA$2)</f>
        <v>0</v>
      </c>
      <c r="AB310" cm="1">
        <f t="array" aca="1" ref="AB310" ca="1">SumCellsByColor($B310:$U310,AB$2)</f>
        <v>0</v>
      </c>
      <c r="AC310" cm="1">
        <f t="array" aca="1" ref="AC310" ca="1">SumCellsByColor($B310:$U310,AC$2)</f>
        <v>0</v>
      </c>
      <c r="AD310" cm="1">
        <f t="array" aca="1" ref="AD310" ca="1">IFERROR(SumCellsByColor($B310:$U310,AD$2), 0)</f>
        <v>0</v>
      </c>
      <c r="AE310" t="e" cm="1">
        <f t="array" aca="1" ref="AE310" ca="1">SumCellsByColor($B310:$U310,AE$2)</f>
        <v>#VALUE!</v>
      </c>
      <c r="AF310" t="e">
        <f t="shared" ca="1" si="34"/>
        <v>#DIV/0!</v>
      </c>
      <c r="AG310" t="e">
        <f t="shared" ca="1" si="35"/>
        <v>#DIV/0!</v>
      </c>
      <c r="AH310" t="str">
        <f t="shared" ca="1" si="36"/>
        <v>#N/A</v>
      </c>
      <c r="AI310" t="str">
        <f t="shared" ca="1" si="37"/>
        <v/>
      </c>
      <c r="AJ310">
        <f t="shared" ca="1" si="38"/>
        <v>1</v>
      </c>
      <c r="AK310">
        <f t="shared" si="39"/>
        <v>1</v>
      </c>
    </row>
    <row r="311" spans="1:37">
      <c r="A311" s="2" t="s">
        <v>428</v>
      </c>
      <c r="B311" s="3" t="s">
        <v>636</v>
      </c>
      <c r="C311" s="3">
        <v>568839</v>
      </c>
      <c r="D311" t="e">
        <v>#N/A</v>
      </c>
      <c r="E311" t="e">
        <v>#N/A</v>
      </c>
      <c r="F311" t="s">
        <v>146</v>
      </c>
      <c r="G311">
        <v>833759</v>
      </c>
      <c r="H311" t="s">
        <v>47</v>
      </c>
      <c r="I311">
        <v>541126</v>
      </c>
      <c r="J311" t="s">
        <v>7</v>
      </c>
      <c r="K311" t="e">
        <v>#N/A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>
        <v>12.91</v>
      </c>
      <c r="W311">
        <v>3007207</v>
      </c>
      <c r="X311">
        <f t="shared" si="32"/>
        <v>1943724</v>
      </c>
      <c r="Y311">
        <f t="shared" si="33"/>
        <v>1063483</v>
      </c>
      <c r="Z311" cm="1">
        <f t="array" aca="1" ref="Z311" ca="1">SumCellsByColor($B311:$U311,Z$2)</f>
        <v>568839</v>
      </c>
      <c r="AA311" cm="1">
        <f t="array" aca="1" ref="AA311" ca="1">SumCellsByColor($B311:$U311,AA$2)</f>
        <v>0</v>
      </c>
      <c r="AB311" cm="1">
        <f t="array" aca="1" ref="AB311" ca="1">SumCellsByColor($B311:$U311,AB$2)</f>
        <v>0</v>
      </c>
      <c r="AC311" cm="1">
        <f t="array" aca="1" ref="AC311" ca="1">SumCellsByColor($B311:$U311,AC$2)</f>
        <v>0</v>
      </c>
      <c r="AD311" cm="1">
        <f t="array" aca="1" ref="AD311" ca="1">IFERROR(SumCellsByColor($B311:$U311,AD$2), 0)</f>
        <v>0</v>
      </c>
      <c r="AE311" t="e" cm="1">
        <f t="array" aca="1" ref="AE311" ca="1">SumCellsByColor($B311:$U311,AE$2)</f>
        <v>#VALUE!</v>
      </c>
      <c r="AF311">
        <f t="shared" ca="1" si="34"/>
        <v>0</v>
      </c>
      <c r="AG311">
        <f t="shared" ca="1" si="35"/>
        <v>0.29265420399192477</v>
      </c>
      <c r="AH311" t="str">
        <f t="shared" ca="1" si="36"/>
        <v>#N/A</v>
      </c>
      <c r="AI311">
        <f t="shared" ca="1" si="37"/>
        <v>0.29265420399192477</v>
      </c>
      <c r="AJ311">
        <f t="shared" ca="1" si="38"/>
        <v>1</v>
      </c>
      <c r="AK311">
        <f t="shared" si="39"/>
        <v>0</v>
      </c>
    </row>
    <row r="312" spans="1:37">
      <c r="A312" s="2" t="s">
        <v>431</v>
      </c>
      <c r="B312" s="3" t="s">
        <v>636</v>
      </c>
      <c r="C312" s="3">
        <v>0</v>
      </c>
      <c r="D312" t="e">
        <v>#N/A</v>
      </c>
      <c r="E312" t="e">
        <v>#N/A</v>
      </c>
      <c r="F312" t="s">
        <v>36</v>
      </c>
      <c r="G312">
        <v>1938200</v>
      </c>
      <c r="H312" s="5" t="s">
        <v>23</v>
      </c>
      <c r="I312" s="5">
        <v>1234900</v>
      </c>
      <c r="J312" t="s">
        <v>859</v>
      </c>
      <c r="K312">
        <v>0</v>
      </c>
      <c r="L312" t="e">
        <v>#N/A</v>
      </c>
      <c r="M312" t="e">
        <v>#N/A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>
        <v>30.38</v>
      </c>
      <c r="W312">
        <v>3254400</v>
      </c>
      <c r="X312">
        <f t="shared" si="32"/>
        <v>3173100</v>
      </c>
      <c r="Y312">
        <f t="shared" si="33"/>
        <v>81300</v>
      </c>
      <c r="Z312" cm="1">
        <f t="array" aca="1" ref="Z312" ca="1">SumCellsByColor($B312:$U312,Z$2)</f>
        <v>0</v>
      </c>
      <c r="AA312" cm="1">
        <f t="array" aca="1" ref="AA312" ca="1">SumCellsByColor($B312:$U312,AA$2)</f>
        <v>0</v>
      </c>
      <c r="AB312" cm="1">
        <f t="array" aca="1" ref="AB312" ca="1">SumCellsByColor($B312:$U312,AB$2)</f>
        <v>1234900</v>
      </c>
      <c r="AC312" cm="1">
        <f t="array" aca="1" ref="AC312" ca="1">SumCellsByColor($B312:$U312,AC$2)</f>
        <v>0</v>
      </c>
      <c r="AD312" cm="1">
        <f t="array" aca="1" ref="AD312" ca="1">IFERROR(SumCellsByColor($B312:$U312,AD$2), 0)</f>
        <v>0</v>
      </c>
      <c r="AE312" t="e" cm="1">
        <f t="array" aca="1" ref="AE312" ca="1">SumCellsByColor($B312:$U312,AE$2)</f>
        <v>#VALUE!</v>
      </c>
      <c r="AF312">
        <f t="shared" ca="1" si="34"/>
        <v>0.38917777567678297</v>
      </c>
      <c r="AG312">
        <f t="shared" ca="1" si="35"/>
        <v>0</v>
      </c>
      <c r="AH312">
        <f t="shared" ca="1" si="36"/>
        <v>0.38917777567678297</v>
      </c>
      <c r="AI312" t="str">
        <f t="shared" ca="1" si="37"/>
        <v/>
      </c>
      <c r="AJ312">
        <f t="shared" ca="1" si="38"/>
        <v>0</v>
      </c>
      <c r="AK312">
        <f t="shared" si="39"/>
        <v>0</v>
      </c>
    </row>
    <row r="313" spans="1:37">
      <c r="A313" s="2" t="s">
        <v>432</v>
      </c>
      <c r="B313" s="3" t="s">
        <v>636</v>
      </c>
      <c r="C313" s="3">
        <v>20934000</v>
      </c>
      <c r="D313" t="e">
        <v>#N/A</v>
      </c>
      <c r="E313" t="e">
        <v>#N/A</v>
      </c>
      <c r="F313" s="5" t="s">
        <v>23</v>
      </c>
      <c r="G313" s="5">
        <v>15733000</v>
      </c>
      <c r="H313" t="s">
        <v>52</v>
      </c>
      <c r="I313">
        <v>12540000</v>
      </c>
      <c r="J313" t="e">
        <v>#N/A</v>
      </c>
      <c r="K313" t="e">
        <v>#N/A</v>
      </c>
      <c r="L313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U313" t="e">
        <v>#N/A</v>
      </c>
      <c r="V313">
        <v>9.75</v>
      </c>
      <c r="W313">
        <v>49207000</v>
      </c>
      <c r="X313">
        <f t="shared" si="32"/>
        <v>49207000</v>
      </c>
      <c r="Y313">
        <f t="shared" si="33"/>
        <v>0</v>
      </c>
      <c r="Z313" cm="1">
        <f t="array" aca="1" ref="Z313" ca="1">SumCellsByColor($B313:$U313,Z$2)</f>
        <v>20934000</v>
      </c>
      <c r="AA313" cm="1">
        <f t="array" aca="1" ref="AA313" ca="1">SumCellsByColor($B313:$U313,AA$2)</f>
        <v>0</v>
      </c>
      <c r="AB313" cm="1">
        <f t="array" aca="1" ref="AB313" ca="1">SumCellsByColor($B313:$U313,AB$2)</f>
        <v>15733000</v>
      </c>
      <c r="AC313" cm="1">
        <f t="array" aca="1" ref="AC313" ca="1">SumCellsByColor($B313:$U313,AC$2)</f>
        <v>0</v>
      </c>
      <c r="AD313" cm="1">
        <f t="array" aca="1" ref="AD313" ca="1">IFERROR(SumCellsByColor($B313:$U313,AD$2), 0)</f>
        <v>0</v>
      </c>
      <c r="AE313" t="e" cm="1">
        <f t="array" aca="1" ref="AE313" ca="1">SumCellsByColor($B313:$U313,AE$2)</f>
        <v>#VALUE!</v>
      </c>
      <c r="AF313">
        <f t="shared" ca="1" si="34"/>
        <v>0.31973093259089153</v>
      </c>
      <c r="AG313">
        <f t="shared" ca="1" si="35"/>
        <v>0.42542727660698682</v>
      </c>
      <c r="AH313">
        <f t="shared" ca="1" si="36"/>
        <v>0.31973093259089153</v>
      </c>
      <c r="AI313">
        <f t="shared" ca="1" si="37"/>
        <v>0.42542727660698682</v>
      </c>
      <c r="AJ313">
        <f t="shared" ca="1" si="38"/>
        <v>0</v>
      </c>
      <c r="AK313">
        <f t="shared" si="39"/>
        <v>0</v>
      </c>
    </row>
    <row r="314" spans="1:37">
      <c r="A314" s="2" t="s">
        <v>434</v>
      </c>
      <c r="B314" s="3" t="s">
        <v>636</v>
      </c>
      <c r="C314" s="3">
        <v>6012000</v>
      </c>
      <c r="D314" t="e">
        <v>#N/A</v>
      </c>
      <c r="E314" t="e">
        <v>#N/A</v>
      </c>
      <c r="F314" s="6" t="s">
        <v>775</v>
      </c>
      <c r="G314" s="6">
        <v>1272000</v>
      </c>
      <c r="H314" t="s">
        <v>17</v>
      </c>
      <c r="I314">
        <v>1066000</v>
      </c>
      <c r="J314" t="s">
        <v>41</v>
      </c>
      <c r="K314">
        <v>692000</v>
      </c>
      <c r="L314" t="s">
        <v>51</v>
      </c>
      <c r="M314">
        <v>616000</v>
      </c>
      <c r="N314" t="s">
        <v>36</v>
      </c>
      <c r="O314">
        <v>364000</v>
      </c>
      <c r="P314" t="s">
        <v>25</v>
      </c>
      <c r="Q314">
        <v>312000</v>
      </c>
      <c r="R314" t="s">
        <v>321</v>
      </c>
      <c r="S314">
        <v>168000</v>
      </c>
      <c r="T314" t="e">
        <v>#N/A</v>
      </c>
      <c r="U314" t="e">
        <v>#N/A</v>
      </c>
      <c r="V314">
        <v>20</v>
      </c>
      <c r="W314">
        <v>10502000</v>
      </c>
      <c r="X314">
        <f t="shared" si="32"/>
        <v>10502000</v>
      </c>
      <c r="Y314">
        <f t="shared" si="33"/>
        <v>0</v>
      </c>
      <c r="Z314" cm="1">
        <f t="array" aca="1" ref="Z314" ca="1">SumCellsByColor($B314:$U314,Z$2)</f>
        <v>6012000</v>
      </c>
      <c r="AA314" cm="1">
        <f t="array" aca="1" ref="AA314" ca="1">SumCellsByColor($B314:$U314,AA$2)</f>
        <v>0</v>
      </c>
      <c r="AB314" cm="1">
        <f t="array" aca="1" ref="AB314" ca="1">SumCellsByColor($B314:$U314,AB$2)</f>
        <v>0</v>
      </c>
      <c r="AC314" cm="1">
        <f t="array" aca="1" ref="AC314" ca="1">SumCellsByColor($B314:$U314,AC$2)</f>
        <v>1272000</v>
      </c>
      <c r="AD314" cm="1">
        <f t="array" aca="1" ref="AD314" ca="1">IFERROR(SumCellsByColor($B314:$U314,AD$2), 0)</f>
        <v>0</v>
      </c>
      <c r="AE314" t="e" cm="1">
        <f t="array" aca="1" ref="AE314" ca="1">SumCellsByColor($B314:$U314,AE$2)</f>
        <v>#VALUE!</v>
      </c>
      <c r="AF314">
        <f t="shared" ca="1" si="34"/>
        <v>0</v>
      </c>
      <c r="AG314">
        <f t="shared" ca="1" si="35"/>
        <v>0.57246238811654926</v>
      </c>
      <c r="AH314">
        <f t="shared" ca="1" si="36"/>
        <v>0.12111978670729386</v>
      </c>
      <c r="AI314">
        <f t="shared" ca="1" si="37"/>
        <v>0.57246238811654926</v>
      </c>
      <c r="AJ314">
        <f t="shared" ca="1" si="38"/>
        <v>0</v>
      </c>
      <c r="AK314">
        <f t="shared" si="39"/>
        <v>0</v>
      </c>
    </row>
    <row r="315" spans="1:37">
      <c r="A315" s="2" t="s">
        <v>435</v>
      </c>
      <c r="B315" s="3" t="s">
        <v>636</v>
      </c>
      <c r="C315" s="3">
        <v>530946</v>
      </c>
      <c r="D315" t="e">
        <v>#N/A</v>
      </c>
      <c r="E315" t="e">
        <v>#N/A</v>
      </c>
      <c r="F315" t="s">
        <v>860</v>
      </c>
      <c r="G315">
        <v>311894</v>
      </c>
      <c r="H315" s="10" t="s">
        <v>34</v>
      </c>
      <c r="I315" s="10">
        <v>71293</v>
      </c>
      <c r="J315" t="e">
        <v>#N/A</v>
      </c>
      <c r="K315" t="e">
        <v>#N/A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>
        <v>6.31</v>
      </c>
      <c r="W315">
        <v>914133</v>
      </c>
      <c r="X315">
        <f t="shared" si="32"/>
        <v>914133</v>
      </c>
      <c r="Y315">
        <f t="shared" si="33"/>
        <v>0</v>
      </c>
      <c r="Z315" cm="1">
        <f t="array" aca="1" ref="Z315" ca="1">SumCellsByColor($B315:$U315,Z$2)</f>
        <v>530946</v>
      </c>
      <c r="AA315" cm="1">
        <f t="array" aca="1" ref="AA315" ca="1">SumCellsByColor($B315:$U315,AA$2)</f>
        <v>0</v>
      </c>
      <c r="AB315" cm="1">
        <f t="array" aca="1" ref="AB315" ca="1">SumCellsByColor($B315:$U315,AB$2)</f>
        <v>0</v>
      </c>
      <c r="AC315" cm="1">
        <f t="array" aca="1" ref="AC315" ca="1">SumCellsByColor($B315:$U315,AC$2)</f>
        <v>0</v>
      </c>
      <c r="AD315" cm="1">
        <f t="array" aca="1" ref="AD315" ca="1">IFERROR(SumCellsByColor($B315:$U315,AD$2), 0)</f>
        <v>71293</v>
      </c>
      <c r="AE315" t="e" cm="1">
        <f t="array" aca="1" ref="AE315" ca="1">SumCellsByColor($B315:$U315,AE$2)</f>
        <v>#VALUE!</v>
      </c>
      <c r="AF315">
        <f t="shared" ca="1" si="34"/>
        <v>7.7989745474673813E-2</v>
      </c>
      <c r="AG315">
        <f t="shared" ca="1" si="35"/>
        <v>0.58081920245741048</v>
      </c>
      <c r="AH315">
        <f t="shared" ca="1" si="36"/>
        <v>7.7989745474673813E-2</v>
      </c>
      <c r="AI315">
        <f t="shared" ca="1" si="37"/>
        <v>0.58081920245741048</v>
      </c>
      <c r="AJ315">
        <f t="shared" ca="1" si="38"/>
        <v>0</v>
      </c>
      <c r="AK315">
        <f t="shared" si="39"/>
        <v>0</v>
      </c>
    </row>
    <row r="316" spans="1:37">
      <c r="A316" s="2" t="s">
        <v>436</v>
      </c>
      <c r="B316" s="3" t="s">
        <v>636</v>
      </c>
      <c r="C316" s="3">
        <v>1089500</v>
      </c>
      <c r="D316" t="e">
        <v>#N/A</v>
      </c>
      <c r="E316" t="e">
        <v>#N/A</v>
      </c>
      <c r="F316" s="6" t="s">
        <v>59</v>
      </c>
      <c r="G316" s="6">
        <v>627400</v>
      </c>
      <c r="H316" t="s">
        <v>30</v>
      </c>
      <c r="I316">
        <v>315100</v>
      </c>
      <c r="J316" t="e">
        <v>#N/A</v>
      </c>
      <c r="K316" t="e">
        <v>#N/A</v>
      </c>
      <c r="L316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>
        <v>30.43</v>
      </c>
      <c r="W316">
        <v>2033000</v>
      </c>
      <c r="X316">
        <f t="shared" si="32"/>
        <v>2032000</v>
      </c>
      <c r="Y316">
        <f t="shared" si="33"/>
        <v>1000</v>
      </c>
      <c r="Z316" cm="1">
        <f t="array" aca="1" ref="Z316" ca="1">SumCellsByColor($B316:$U316,Z$2)</f>
        <v>1089500</v>
      </c>
      <c r="AA316" cm="1">
        <f t="array" aca="1" ref="AA316" ca="1">SumCellsByColor($B316:$U316,AA$2)</f>
        <v>0</v>
      </c>
      <c r="AB316" cm="1">
        <f t="array" aca="1" ref="AB316" ca="1">SumCellsByColor($B316:$U316,AB$2)</f>
        <v>0</v>
      </c>
      <c r="AC316" cm="1">
        <f t="array" aca="1" ref="AC316" ca="1">SumCellsByColor($B316:$U316,AC$2)</f>
        <v>627400</v>
      </c>
      <c r="AD316" cm="1">
        <f t="array" aca="1" ref="AD316" ca="1">IFERROR(SumCellsByColor($B316:$U316,AD$2), 0)</f>
        <v>0</v>
      </c>
      <c r="AE316" t="e" cm="1">
        <f t="array" aca="1" ref="AE316" ca="1">SumCellsByColor($B316:$U316,AE$2)</f>
        <v>#VALUE!</v>
      </c>
      <c r="AF316">
        <f t="shared" ca="1" si="34"/>
        <v>0</v>
      </c>
      <c r="AG316">
        <f t="shared" ca="1" si="35"/>
        <v>0.53617125984251968</v>
      </c>
      <c r="AH316">
        <f t="shared" ca="1" si="36"/>
        <v>0.30875984251968502</v>
      </c>
      <c r="AI316">
        <f t="shared" ca="1" si="37"/>
        <v>0.53617125984251968</v>
      </c>
      <c r="AJ316">
        <f t="shared" ca="1" si="38"/>
        <v>0</v>
      </c>
      <c r="AK316">
        <f t="shared" si="39"/>
        <v>0</v>
      </c>
    </row>
    <row r="317" spans="1:37">
      <c r="A317" s="2" t="s">
        <v>437</v>
      </c>
      <c r="B317" s="4" t="s">
        <v>334</v>
      </c>
      <c r="C317" s="4">
        <v>21674000</v>
      </c>
      <c r="D317" t="e">
        <v>#N/A</v>
      </c>
      <c r="E317" t="e">
        <v>#N/A</v>
      </c>
      <c r="F317" s="6" t="s">
        <v>438</v>
      </c>
      <c r="G317" s="6">
        <v>5628000</v>
      </c>
      <c r="H317" t="s">
        <v>58</v>
      </c>
      <c r="I317">
        <v>4320000</v>
      </c>
      <c r="J317" t="e">
        <v>#N/A</v>
      </c>
      <c r="K317" t="e">
        <v>#N/A</v>
      </c>
      <c r="L317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>
        <v>18.559999999999999</v>
      </c>
      <c r="W317">
        <v>37429000</v>
      </c>
      <c r="X317">
        <f t="shared" si="32"/>
        <v>31622000</v>
      </c>
      <c r="Y317">
        <f t="shared" si="33"/>
        <v>5807000</v>
      </c>
      <c r="Z317" cm="1">
        <f t="array" aca="1" ref="Z317" ca="1">SumCellsByColor($B317:$U317,Z$2)</f>
        <v>0</v>
      </c>
      <c r="AA317" cm="1">
        <f t="array" aca="1" ref="AA317" ca="1">SumCellsByColor($B317:$U317,AA$2)</f>
        <v>21674000</v>
      </c>
      <c r="AB317" cm="1">
        <f t="array" aca="1" ref="AB317" ca="1">SumCellsByColor($B317:$U317,AB$2)</f>
        <v>0</v>
      </c>
      <c r="AC317" cm="1">
        <f t="array" aca="1" ref="AC317" ca="1">SumCellsByColor($B317:$U317,AC$2)</f>
        <v>5628000</v>
      </c>
      <c r="AD317" cm="1">
        <f t="array" aca="1" ref="AD317" ca="1">IFERROR(SumCellsByColor($B317:$U317,AD$2), 0)</f>
        <v>0</v>
      </c>
      <c r="AE317" t="e" cm="1">
        <f t="array" aca="1" ref="AE317" ca="1">SumCellsByColor($B317:$U317,AE$2)</f>
        <v>#VALUE!</v>
      </c>
      <c r="AF317">
        <f t="shared" ca="1" si="34"/>
        <v>0</v>
      </c>
      <c r="AG317">
        <f t="shared" ca="1" si="35"/>
        <v>0</v>
      </c>
      <c r="AH317">
        <f t="shared" ca="1" si="36"/>
        <v>0.17797735753589272</v>
      </c>
      <c r="AI317">
        <f t="shared" ca="1" si="37"/>
        <v>0.68540889254316617</v>
      </c>
      <c r="AJ317">
        <f t="shared" ca="1" si="38"/>
        <v>0</v>
      </c>
      <c r="AK317">
        <f t="shared" si="39"/>
        <v>0</v>
      </c>
    </row>
    <row r="318" spans="1:37">
      <c r="A318" s="2" t="s">
        <v>439</v>
      </c>
      <c r="B318" s="3" t="s">
        <v>636</v>
      </c>
      <c r="C318" s="3">
        <v>11107000</v>
      </c>
      <c r="D318" t="e">
        <v>#N/A</v>
      </c>
      <c r="E318" t="e">
        <v>#N/A</v>
      </c>
      <c r="F318" t="s">
        <v>18</v>
      </c>
      <c r="G318">
        <v>5069000</v>
      </c>
      <c r="H318" t="s">
        <v>146</v>
      </c>
      <c r="I318">
        <v>1128000</v>
      </c>
      <c r="J318" t="s">
        <v>17</v>
      </c>
      <c r="K318">
        <v>913000</v>
      </c>
      <c r="L318" s="10" t="s">
        <v>33</v>
      </c>
      <c r="M318" s="10">
        <v>687000</v>
      </c>
      <c r="N318" t="s">
        <v>778</v>
      </c>
      <c r="O318">
        <v>270000</v>
      </c>
      <c r="P318" t="s">
        <v>697</v>
      </c>
      <c r="Q318">
        <v>108000</v>
      </c>
      <c r="R318" t="e">
        <v>#N/A</v>
      </c>
      <c r="S318" t="e">
        <v>#N/A</v>
      </c>
      <c r="T318" t="e">
        <v>#N/A</v>
      </c>
      <c r="U318" t="e">
        <v>#N/A</v>
      </c>
      <c r="V318">
        <v>7</v>
      </c>
      <c r="W318">
        <v>19282000</v>
      </c>
      <c r="X318">
        <f t="shared" si="32"/>
        <v>19282000</v>
      </c>
      <c r="Y318">
        <f t="shared" si="33"/>
        <v>0</v>
      </c>
      <c r="Z318" cm="1">
        <f t="array" aca="1" ref="Z318" ca="1">SumCellsByColor($B318:$U318,Z$2)</f>
        <v>11107000</v>
      </c>
      <c r="AA318" cm="1">
        <f t="array" aca="1" ref="AA318" ca="1">SumCellsByColor($B318:$U318,AA$2)</f>
        <v>0</v>
      </c>
      <c r="AB318" cm="1">
        <f t="array" aca="1" ref="AB318" ca="1">SumCellsByColor($B318:$U318,AB$2)</f>
        <v>0</v>
      </c>
      <c r="AC318" cm="1">
        <f t="array" aca="1" ref="AC318" ca="1">SumCellsByColor($B318:$U318,AC$2)</f>
        <v>0</v>
      </c>
      <c r="AD318" cm="1">
        <f t="array" aca="1" ref="AD318" ca="1">IFERROR(SumCellsByColor($B318:$U318,AD$2), 0)</f>
        <v>687000</v>
      </c>
      <c r="AE318" t="e" cm="1">
        <f t="array" aca="1" ref="AE318" ca="1">SumCellsByColor($B318:$U318,AE$2)</f>
        <v>#VALUE!</v>
      </c>
      <c r="AF318">
        <f t="shared" ca="1" si="34"/>
        <v>3.5629084119904571E-2</v>
      </c>
      <c r="AG318">
        <f t="shared" ca="1" si="35"/>
        <v>0.576029457525153</v>
      </c>
      <c r="AH318">
        <f t="shared" ca="1" si="36"/>
        <v>3.5629084119904571E-2</v>
      </c>
      <c r="AI318">
        <f t="shared" ca="1" si="37"/>
        <v>0.576029457525153</v>
      </c>
      <c r="AJ318">
        <f t="shared" ca="1" si="38"/>
        <v>0</v>
      </c>
      <c r="AK318">
        <f t="shared" si="39"/>
        <v>0</v>
      </c>
    </row>
    <row r="319" spans="1:37">
      <c r="A319" s="2" t="s">
        <v>441</v>
      </c>
      <c r="B319" s="3" t="s">
        <v>636</v>
      </c>
      <c r="C319" s="3">
        <v>659900</v>
      </c>
      <c r="D319" t="e">
        <v>#N/A</v>
      </c>
      <c r="E319" t="e">
        <v>#N/A</v>
      </c>
      <c r="F319" t="s">
        <v>689</v>
      </c>
      <c r="G319">
        <v>1837900</v>
      </c>
      <c r="H319" t="s">
        <v>36</v>
      </c>
      <c r="I319">
        <v>520500</v>
      </c>
      <c r="J319" t="s">
        <v>861</v>
      </c>
      <c r="K319">
        <v>155700</v>
      </c>
      <c r="L319" s="10" t="s">
        <v>33</v>
      </c>
      <c r="M319" s="10">
        <v>133600</v>
      </c>
      <c r="N319" t="s">
        <v>96</v>
      </c>
      <c r="O319">
        <v>3900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U319" t="e">
        <v>#N/A</v>
      </c>
      <c r="V319">
        <v>10.29</v>
      </c>
      <c r="W319">
        <v>23401117</v>
      </c>
      <c r="X319">
        <f t="shared" si="32"/>
        <v>3311500</v>
      </c>
      <c r="Y319">
        <f t="shared" si="33"/>
        <v>20089617</v>
      </c>
      <c r="Z319" cm="1">
        <f t="array" aca="1" ref="Z319" ca="1">SumCellsByColor($B319:$U319,Z$2)</f>
        <v>659900</v>
      </c>
      <c r="AA319" cm="1">
        <f t="array" aca="1" ref="AA319" ca="1">SumCellsByColor($B319:$U319,AA$2)</f>
        <v>0</v>
      </c>
      <c r="AB319" cm="1">
        <f t="array" aca="1" ref="AB319" ca="1">SumCellsByColor($B319:$U319,AB$2)</f>
        <v>0</v>
      </c>
      <c r="AC319" cm="1">
        <f t="array" aca="1" ref="AC319" ca="1">SumCellsByColor($B319:$U319,AC$2)</f>
        <v>0</v>
      </c>
      <c r="AD319" cm="1">
        <f t="array" aca="1" ref="AD319" ca="1">IFERROR(SumCellsByColor($B319:$U319,AD$2), 0)</f>
        <v>133600</v>
      </c>
      <c r="AE319" t="e" cm="1">
        <f t="array" aca="1" ref="AE319" ca="1">SumCellsByColor($B319:$U319,AE$2)</f>
        <v>#VALUE!</v>
      </c>
      <c r="AF319">
        <f t="shared" ca="1" si="34"/>
        <v>4.0344254869394532E-2</v>
      </c>
      <c r="AG319">
        <f t="shared" ca="1" si="35"/>
        <v>0.19927525290653783</v>
      </c>
      <c r="AH319">
        <f t="shared" ca="1" si="36"/>
        <v>4.0344254869394532E-2</v>
      </c>
      <c r="AI319">
        <f t="shared" ca="1" si="37"/>
        <v>0.19927525290653783</v>
      </c>
      <c r="AJ319">
        <f t="shared" ca="1" si="38"/>
        <v>0</v>
      </c>
      <c r="AK319">
        <f t="shared" si="39"/>
        <v>0</v>
      </c>
    </row>
    <row r="320" spans="1:37">
      <c r="A320" s="2" t="s">
        <v>444</v>
      </c>
      <c r="B320" s="4" t="s">
        <v>117</v>
      </c>
      <c r="C320" s="4">
        <v>9967000</v>
      </c>
      <c r="D320" t="e">
        <v>#N/A</v>
      </c>
      <c r="E320" t="e">
        <v>#N/A</v>
      </c>
      <c r="F320" t="s">
        <v>77</v>
      </c>
      <c r="G320">
        <v>128000</v>
      </c>
      <c r="H320" t="s">
        <v>197</v>
      </c>
      <c r="I320">
        <v>66000</v>
      </c>
      <c r="J320" t="e">
        <v>#N/A</v>
      </c>
      <c r="K320" t="e">
        <v>#N/A</v>
      </c>
      <c r="L320" t="e">
        <v>#N/A</v>
      </c>
      <c r="M320" t="e">
        <v>#N/A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U320" t="e">
        <v>#N/A</v>
      </c>
      <c r="V320">
        <v>18.89</v>
      </c>
      <c r="W320">
        <v>8985000</v>
      </c>
      <c r="X320">
        <f t="shared" si="32"/>
        <v>10161000</v>
      </c>
      <c r="Y320">
        <f t="shared" si="33"/>
        <v>-1176000</v>
      </c>
      <c r="Z320" cm="1">
        <f t="array" aca="1" ref="Z320" ca="1">SumCellsByColor($B320:$U320,Z$2)</f>
        <v>0</v>
      </c>
      <c r="AA320" cm="1">
        <f t="array" aca="1" ref="AA320" ca="1">SumCellsByColor($B320:$U320,AA$2)</f>
        <v>9967000</v>
      </c>
      <c r="AB320" cm="1">
        <f t="array" aca="1" ref="AB320" ca="1">SumCellsByColor($B320:$U320,AB$2)</f>
        <v>0</v>
      </c>
      <c r="AC320" cm="1">
        <f t="array" aca="1" ref="AC320" ca="1">SumCellsByColor($B320:$U320,AC$2)</f>
        <v>0</v>
      </c>
      <c r="AD320" cm="1">
        <f t="array" aca="1" ref="AD320" ca="1">IFERROR(SumCellsByColor($B320:$U320,AD$2), 0)</f>
        <v>0</v>
      </c>
      <c r="AE320" t="e" cm="1">
        <f t="array" aca="1" ref="AE320" ca="1">SumCellsByColor($B320:$U320,AE$2)</f>
        <v>#VALUE!</v>
      </c>
      <c r="AF320">
        <f t="shared" ca="1" si="34"/>
        <v>0</v>
      </c>
      <c r="AG320">
        <f t="shared" ca="1" si="35"/>
        <v>0</v>
      </c>
      <c r="AH320" t="str">
        <f t="shared" ca="1" si="36"/>
        <v>#N/A</v>
      </c>
      <c r="AI320">
        <f t="shared" ca="1" si="37"/>
        <v>0.98090739100482238</v>
      </c>
      <c r="AJ320">
        <f t="shared" ca="1" si="38"/>
        <v>1</v>
      </c>
      <c r="AK320">
        <f t="shared" si="39"/>
        <v>0</v>
      </c>
    </row>
    <row r="321" spans="1:37">
      <c r="A321" s="2" t="s">
        <v>445</v>
      </c>
      <c r="B321" s="3" t="s">
        <v>636</v>
      </c>
      <c r="C321" s="3">
        <v>4104000</v>
      </c>
      <c r="D321" t="e">
        <v>#N/A</v>
      </c>
      <c r="E321" t="e">
        <v>#N/A</v>
      </c>
      <c r="F321" t="s">
        <v>30</v>
      </c>
      <c r="G321">
        <v>3373000</v>
      </c>
      <c r="H321" t="s">
        <v>582</v>
      </c>
      <c r="I321">
        <v>2616000</v>
      </c>
      <c r="J321" t="s">
        <v>36</v>
      </c>
      <c r="K321">
        <v>656000</v>
      </c>
      <c r="L321" t="s">
        <v>19</v>
      </c>
      <c r="M321">
        <v>495000</v>
      </c>
      <c r="N321" t="s">
        <v>697</v>
      </c>
      <c r="O321">
        <v>491000</v>
      </c>
      <c r="P321" s="10" t="s">
        <v>33</v>
      </c>
      <c r="Q321" s="10">
        <v>421000</v>
      </c>
      <c r="R321" t="s">
        <v>7</v>
      </c>
      <c r="S321">
        <v>0</v>
      </c>
      <c r="T321" t="e">
        <v>#N/A</v>
      </c>
      <c r="U321" t="e">
        <v>#N/A</v>
      </c>
      <c r="V321">
        <v>17.89</v>
      </c>
      <c r="W321">
        <v>12146000</v>
      </c>
      <c r="X321">
        <f t="shared" si="32"/>
        <v>12156000</v>
      </c>
      <c r="Y321">
        <f t="shared" si="33"/>
        <v>-10000</v>
      </c>
      <c r="Z321" cm="1">
        <f t="array" aca="1" ref="Z321" ca="1">SumCellsByColor($B321:$U321,Z$2)</f>
        <v>4104000</v>
      </c>
      <c r="AA321" cm="1">
        <f t="array" aca="1" ref="AA321" ca="1">SumCellsByColor($B321:$U321,AA$2)</f>
        <v>0</v>
      </c>
      <c r="AB321" cm="1">
        <f t="array" aca="1" ref="AB321" ca="1">SumCellsByColor($B321:$U321,AB$2)</f>
        <v>0</v>
      </c>
      <c r="AC321" cm="1">
        <f t="array" aca="1" ref="AC321" ca="1">SumCellsByColor($B321:$U321,AC$2)</f>
        <v>0</v>
      </c>
      <c r="AD321" cm="1">
        <f t="array" aca="1" ref="AD321" ca="1">IFERROR(SumCellsByColor($B321:$U321,AD$2), 0)</f>
        <v>421000</v>
      </c>
      <c r="AE321" t="e" cm="1">
        <f t="array" aca="1" ref="AE321" ca="1">SumCellsByColor($B321:$U321,AE$2)</f>
        <v>#VALUE!</v>
      </c>
      <c r="AF321">
        <f t="shared" ca="1" si="34"/>
        <v>3.4633102994406056E-2</v>
      </c>
      <c r="AG321">
        <f t="shared" ca="1" si="35"/>
        <v>0.3376110562685094</v>
      </c>
      <c r="AH321">
        <f t="shared" ca="1" si="36"/>
        <v>3.4633102994406056E-2</v>
      </c>
      <c r="AI321">
        <f t="shared" ca="1" si="37"/>
        <v>0.3376110562685094</v>
      </c>
      <c r="AJ321">
        <f t="shared" ca="1" si="38"/>
        <v>0</v>
      </c>
      <c r="AK321">
        <f t="shared" si="39"/>
        <v>0</v>
      </c>
    </row>
    <row r="322" spans="1:37">
      <c r="A322" s="2" t="s">
        <v>447</v>
      </c>
      <c r="B322" s="3" t="s">
        <v>636</v>
      </c>
      <c r="C322" s="3">
        <v>2564000</v>
      </c>
      <c r="D322" t="e">
        <v>#N/A</v>
      </c>
      <c r="E322" t="e">
        <v>#N/A</v>
      </c>
      <c r="F322" t="s">
        <v>279</v>
      </c>
      <c r="G322">
        <v>633000</v>
      </c>
      <c r="H322" t="e">
        <v>#N/A</v>
      </c>
      <c r="I322" t="e">
        <v>#N/A</v>
      </c>
      <c r="J322" t="e">
        <v>#N/A</v>
      </c>
      <c r="K322" t="e">
        <v>#N/A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U322" t="e">
        <v>#N/A</v>
      </c>
      <c r="V322">
        <v>17.55</v>
      </c>
      <c r="W322">
        <v>3197000</v>
      </c>
      <c r="X322">
        <f t="shared" si="32"/>
        <v>3197000</v>
      </c>
      <c r="Y322">
        <f t="shared" si="33"/>
        <v>0</v>
      </c>
      <c r="Z322" cm="1">
        <f t="array" aca="1" ref="Z322" ca="1">SumCellsByColor($B322:$U322,Z$2)</f>
        <v>2564000</v>
      </c>
      <c r="AA322" cm="1">
        <f t="array" aca="1" ref="AA322" ca="1">SumCellsByColor($B322:$U322,AA$2)</f>
        <v>0</v>
      </c>
      <c r="AB322" cm="1">
        <f t="array" aca="1" ref="AB322" ca="1">SumCellsByColor($B322:$U322,AB$2)</f>
        <v>0</v>
      </c>
      <c r="AC322" cm="1">
        <f t="array" aca="1" ref="AC322" ca="1">SumCellsByColor($B322:$U322,AC$2)</f>
        <v>0</v>
      </c>
      <c r="AD322" cm="1">
        <f t="array" aca="1" ref="AD322" ca="1">IFERROR(SumCellsByColor($B322:$U322,AD$2), 0)</f>
        <v>0</v>
      </c>
      <c r="AE322" t="e" cm="1">
        <f t="array" aca="1" ref="AE322" ca="1">SumCellsByColor($B322:$U322,AE$2)</f>
        <v>#VALUE!</v>
      </c>
      <c r="AF322">
        <f t="shared" ca="1" si="34"/>
        <v>0</v>
      </c>
      <c r="AG322">
        <f t="shared" ca="1" si="35"/>
        <v>0.802001876759462</v>
      </c>
      <c r="AH322" t="str">
        <f t="shared" ca="1" si="36"/>
        <v>#N/A</v>
      </c>
      <c r="AI322">
        <f t="shared" ca="1" si="37"/>
        <v>0.802001876759462</v>
      </c>
      <c r="AJ322">
        <f t="shared" ca="1" si="38"/>
        <v>1</v>
      </c>
      <c r="AK322">
        <f t="shared" si="39"/>
        <v>0</v>
      </c>
    </row>
    <row r="323" spans="1:37">
      <c r="A323" s="2" t="s">
        <v>448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  <c r="H323" t="e">
        <v>#N/A</v>
      </c>
      <c r="I323" t="e">
        <v>#N/A</v>
      </c>
      <c r="J323" t="e">
        <v>#N/A</v>
      </c>
      <c r="K323" t="e">
        <v>#N/A</v>
      </c>
      <c r="L323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 t="e">
        <v>#N/A</v>
      </c>
      <c r="W323" t="e">
        <v>#N/A</v>
      </c>
      <c r="X323">
        <f t="shared" si="32"/>
        <v>0</v>
      </c>
      <c r="Y323" t="e">
        <f t="shared" si="33"/>
        <v>#N/A</v>
      </c>
      <c r="Z323" cm="1">
        <f t="array" aca="1" ref="Z323" ca="1">SumCellsByColor($B323:$U323,Z$2)</f>
        <v>0</v>
      </c>
      <c r="AA323" cm="1">
        <f t="array" aca="1" ref="AA323" ca="1">SumCellsByColor($B323:$U323,AA$2)</f>
        <v>0</v>
      </c>
      <c r="AB323" cm="1">
        <f t="array" aca="1" ref="AB323" ca="1">SumCellsByColor($B323:$U323,AB$2)</f>
        <v>0</v>
      </c>
      <c r="AC323" cm="1">
        <f t="array" aca="1" ref="AC323" ca="1">SumCellsByColor($B323:$U323,AC$2)</f>
        <v>0</v>
      </c>
      <c r="AD323" cm="1">
        <f t="array" aca="1" ref="AD323" ca="1">IFERROR(SumCellsByColor($B323:$U323,AD$2), 0)</f>
        <v>0</v>
      </c>
      <c r="AE323" t="e" cm="1">
        <f t="array" aca="1" ref="AE323" ca="1">SumCellsByColor($B323:$U323,AE$2)</f>
        <v>#VALUE!</v>
      </c>
      <c r="AF323" t="e">
        <f t="shared" ca="1" si="34"/>
        <v>#DIV/0!</v>
      </c>
      <c r="AG323" t="e">
        <f t="shared" ca="1" si="35"/>
        <v>#DIV/0!</v>
      </c>
      <c r="AH323" t="str">
        <f t="shared" ca="1" si="36"/>
        <v>#N/A</v>
      </c>
      <c r="AI323" t="str">
        <f t="shared" ca="1" si="37"/>
        <v/>
      </c>
      <c r="AJ323">
        <f t="shared" ca="1" si="38"/>
        <v>1</v>
      </c>
      <c r="AK323">
        <f t="shared" si="39"/>
        <v>1</v>
      </c>
    </row>
    <row r="324" spans="1:37">
      <c r="A324" s="2" t="s">
        <v>449</v>
      </c>
      <c r="B324" s="3" t="s">
        <v>636</v>
      </c>
      <c r="C324" s="3">
        <v>334900</v>
      </c>
      <c r="D324" t="e">
        <v>#N/A</v>
      </c>
      <c r="E324" t="e">
        <v>#N/A</v>
      </c>
      <c r="F324" t="s">
        <v>146</v>
      </c>
      <c r="G324">
        <v>450500</v>
      </c>
      <c r="H324" s="10" t="s">
        <v>34</v>
      </c>
      <c r="I324" s="10">
        <v>317300</v>
      </c>
      <c r="J324" t="s">
        <v>697</v>
      </c>
      <c r="K324">
        <v>192700</v>
      </c>
      <c r="L324" t="s">
        <v>47</v>
      </c>
      <c r="M324">
        <v>124000</v>
      </c>
      <c r="N324" s="10" t="s">
        <v>33</v>
      </c>
      <c r="O324" s="10" t="e">
        <v>#N/A</v>
      </c>
      <c r="P324" t="s">
        <v>63</v>
      </c>
      <c r="Q324" t="e">
        <v>#N/A</v>
      </c>
      <c r="R324" t="s">
        <v>689</v>
      </c>
      <c r="S324" t="e">
        <v>#N/A</v>
      </c>
      <c r="T324" t="e">
        <v>#N/A</v>
      </c>
      <c r="U324" t="e">
        <v>#N/A</v>
      </c>
      <c r="V324">
        <v>25.89</v>
      </c>
      <c r="W324">
        <v>1419400</v>
      </c>
      <c r="X324">
        <f t="shared" ref="X324:X387" si="40">SUMIF(B324:U324,"&lt;&gt;#n/a")</f>
        <v>1419400</v>
      </c>
      <c r="Y324">
        <f t="shared" ref="Y324:Y387" si="41">W324-X324</f>
        <v>0</v>
      </c>
      <c r="Z324" cm="1">
        <f t="array" aca="1" ref="Z324" ca="1">SumCellsByColor($B324:$U324,Z$2)</f>
        <v>334900</v>
      </c>
      <c r="AA324" cm="1">
        <f t="array" aca="1" ref="AA324" ca="1">SumCellsByColor($B324:$U324,AA$2)</f>
        <v>0</v>
      </c>
      <c r="AB324" cm="1">
        <f t="array" aca="1" ref="AB324" ca="1">SumCellsByColor($B324:$U324,AB$2)</f>
        <v>0</v>
      </c>
      <c r="AC324" cm="1">
        <f t="array" aca="1" ref="AC324" ca="1">SumCellsByColor($B324:$U324,AC$2)</f>
        <v>0</v>
      </c>
      <c r="AD324" cm="1">
        <f t="array" aca="1" ref="AD324" ca="1">IFERROR(SumCellsByColor($B324:$U324,AD$2), 0)</f>
        <v>0</v>
      </c>
      <c r="AE324" t="e" cm="1">
        <f t="array" aca="1" ref="AE324" ca="1">SumCellsByColor($B324:$U324,AE$2)</f>
        <v>#VALUE!</v>
      </c>
      <c r="AF324">
        <f t="shared" ref="AF324:AF387" ca="1" si="42">(AB324+AD324)/X324</f>
        <v>0</v>
      </c>
      <c r="AG324">
        <f t="shared" ref="AG324:AG387" ca="1" si="43">Z324/X324</f>
        <v>0.23594476539382839</v>
      </c>
      <c r="AH324" t="str">
        <f t="shared" ref="AH324:AH387" ca="1" si="44">IF(SUM(AB324:AD324)&gt;0,SUM(AB324:AD324)/X324, IF(AI324=1,0,"#N/A"))</f>
        <v>#N/A</v>
      </c>
      <c r="AI324">
        <f t="shared" ref="AI324:AI387" ca="1" si="45">IF(SUM(Z324:AA324)&gt;0,SUM(Z324:AA324)/X324,"")</f>
        <v>0.23594476539382839</v>
      </c>
      <c r="AJ324">
        <f t="shared" ref="AJ324:AJ387" ca="1" si="46">IF(AH324="#N/A",1,0)</f>
        <v>1</v>
      </c>
      <c r="AK324">
        <f t="shared" ref="AK324:AK387" si="47">IF(X324=0,1,0)</f>
        <v>0</v>
      </c>
    </row>
    <row r="325" spans="1:37">
      <c r="A325" s="2" t="s">
        <v>452</v>
      </c>
      <c r="B325" s="3" t="s">
        <v>636</v>
      </c>
      <c r="C325" s="3">
        <v>1965209</v>
      </c>
      <c r="D325" t="e">
        <v>#N/A</v>
      </c>
      <c r="E325" t="e">
        <v>#N/A</v>
      </c>
      <c r="F325" s="5" t="s">
        <v>23</v>
      </c>
      <c r="G325" s="5">
        <v>1329100</v>
      </c>
      <c r="H325" t="s">
        <v>41</v>
      </c>
      <c r="I325">
        <v>394200</v>
      </c>
      <c r="J325" t="s">
        <v>36</v>
      </c>
      <c r="K325">
        <v>242891</v>
      </c>
      <c r="L325" t="s">
        <v>63</v>
      </c>
      <c r="M325">
        <v>0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>
        <v>19.48</v>
      </c>
      <c r="W325">
        <v>3931400</v>
      </c>
      <c r="X325">
        <f t="shared" si="40"/>
        <v>3931400</v>
      </c>
      <c r="Y325">
        <f t="shared" si="41"/>
        <v>0</v>
      </c>
      <c r="Z325" cm="1">
        <f t="array" aca="1" ref="Z325" ca="1">SumCellsByColor($B325:$U325,Z$2)</f>
        <v>1965209</v>
      </c>
      <c r="AA325" cm="1">
        <f t="array" aca="1" ref="AA325" ca="1">SumCellsByColor($B325:$U325,AA$2)</f>
        <v>0</v>
      </c>
      <c r="AB325" cm="1">
        <f t="array" aca="1" ref="AB325" ca="1">SumCellsByColor($B325:$U325,AB$2)</f>
        <v>1329100</v>
      </c>
      <c r="AC325" cm="1">
        <f t="array" aca="1" ref="AC325" ca="1">SumCellsByColor($B325:$U325,AC$2)</f>
        <v>0</v>
      </c>
      <c r="AD325" cm="1">
        <f t="array" aca="1" ref="AD325" ca="1">IFERROR(SumCellsByColor($B325:$U325,AD$2), 0)</f>
        <v>0</v>
      </c>
      <c r="AE325" t="e" cm="1">
        <f t="array" aca="1" ref="AE325" ca="1">SumCellsByColor($B325:$U325,AE$2)</f>
        <v>#VALUE!</v>
      </c>
      <c r="AF325">
        <f t="shared" ca="1" si="42"/>
        <v>0.33807295111156332</v>
      </c>
      <c r="AG325">
        <f t="shared" ca="1" si="43"/>
        <v>0.49987510810398333</v>
      </c>
      <c r="AH325">
        <f t="shared" ca="1" si="44"/>
        <v>0.33807295111156332</v>
      </c>
      <c r="AI325">
        <f t="shared" ca="1" si="45"/>
        <v>0.49987510810398333</v>
      </c>
      <c r="AJ325">
        <f t="shared" ca="1" si="46"/>
        <v>0</v>
      </c>
      <c r="AK325">
        <f t="shared" si="47"/>
        <v>0</v>
      </c>
    </row>
    <row r="326" spans="1:37">
      <c r="A326" s="2" t="s">
        <v>453</v>
      </c>
      <c r="B326" s="3" t="s">
        <v>636</v>
      </c>
      <c r="C326" s="3">
        <v>2159008</v>
      </c>
      <c r="D326" t="e">
        <v>#N/A</v>
      </c>
      <c r="E326" t="e">
        <v>#N/A</v>
      </c>
      <c r="F326" t="s">
        <v>63</v>
      </c>
      <c r="G326">
        <v>3617</v>
      </c>
      <c r="H326" t="e">
        <v>#N/A</v>
      </c>
      <c r="I326" t="e">
        <v>#N/A</v>
      </c>
      <c r="J326" t="e">
        <v>#N/A</v>
      </c>
      <c r="K326" t="e">
        <v>#N/A</v>
      </c>
      <c r="L326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>
        <v>2.27</v>
      </c>
      <c r="W326">
        <v>2162625</v>
      </c>
      <c r="X326">
        <f t="shared" si="40"/>
        <v>2162625</v>
      </c>
      <c r="Y326">
        <f t="shared" si="41"/>
        <v>0</v>
      </c>
      <c r="Z326" cm="1">
        <f t="array" aca="1" ref="Z326" ca="1">SumCellsByColor($B326:$U326,Z$2)</f>
        <v>2159008</v>
      </c>
      <c r="AA326" cm="1">
        <f t="array" aca="1" ref="AA326" ca="1">SumCellsByColor($B326:$U326,AA$2)</f>
        <v>0</v>
      </c>
      <c r="AB326" cm="1">
        <f t="array" aca="1" ref="AB326" ca="1">SumCellsByColor($B326:$U326,AB$2)</f>
        <v>0</v>
      </c>
      <c r="AC326" cm="1">
        <f t="array" aca="1" ref="AC326" ca="1">SumCellsByColor($B326:$U326,AC$2)</f>
        <v>0</v>
      </c>
      <c r="AD326" cm="1">
        <f t="array" aca="1" ref="AD326" ca="1">IFERROR(SumCellsByColor($B326:$U326,AD$2), 0)</f>
        <v>0</v>
      </c>
      <c r="AE326" t="e" cm="1">
        <f t="array" aca="1" ref="AE326" ca="1">SumCellsByColor($B326:$U326,AE$2)</f>
        <v>#VALUE!</v>
      </c>
      <c r="AF326">
        <f t="shared" ca="1" si="42"/>
        <v>0</v>
      </c>
      <c r="AG326">
        <f t="shared" ca="1" si="43"/>
        <v>0.99832749552049016</v>
      </c>
      <c r="AH326" t="str">
        <f t="shared" ca="1" si="44"/>
        <v>#N/A</v>
      </c>
      <c r="AI326">
        <f t="shared" ca="1" si="45"/>
        <v>0.99832749552049016</v>
      </c>
      <c r="AJ326">
        <f t="shared" ca="1" si="46"/>
        <v>1</v>
      </c>
      <c r="AK326">
        <f t="shared" si="47"/>
        <v>0</v>
      </c>
    </row>
    <row r="327" spans="1:37">
      <c r="A327" s="2" t="s">
        <v>454</v>
      </c>
      <c r="B327" s="3" t="s">
        <v>636</v>
      </c>
      <c r="C327" s="3">
        <v>2393463</v>
      </c>
      <c r="D327" t="e">
        <v>#N/A</v>
      </c>
      <c r="E327" t="e">
        <v>#N/A</v>
      </c>
      <c r="F327" t="e">
        <v>#N/A</v>
      </c>
      <c r="G327" t="e">
        <v>#N/A</v>
      </c>
      <c r="H327" t="e">
        <v>#N/A</v>
      </c>
      <c r="I327" t="e">
        <v>#N/A</v>
      </c>
      <c r="J327" t="e">
        <v>#N/A</v>
      </c>
      <c r="K327" t="e">
        <v>#N/A</v>
      </c>
      <c r="L327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>
        <v>5.79</v>
      </c>
      <c r="W327">
        <v>2393463</v>
      </c>
      <c r="X327">
        <f t="shared" si="40"/>
        <v>2393463</v>
      </c>
      <c r="Y327">
        <f t="shared" si="41"/>
        <v>0</v>
      </c>
      <c r="Z327" cm="1">
        <f t="array" aca="1" ref="Z327" ca="1">SumCellsByColor($B327:$U327,Z$2)</f>
        <v>2393463</v>
      </c>
      <c r="AA327" cm="1">
        <f t="array" aca="1" ref="AA327" ca="1">SumCellsByColor($B327:$U327,AA$2)</f>
        <v>0</v>
      </c>
      <c r="AB327" cm="1">
        <f t="array" aca="1" ref="AB327" ca="1">SumCellsByColor($B327:$U327,AB$2)</f>
        <v>0</v>
      </c>
      <c r="AC327" cm="1">
        <f t="array" aca="1" ref="AC327" ca="1">SumCellsByColor($B327:$U327,AC$2)</f>
        <v>0</v>
      </c>
      <c r="AD327" cm="1">
        <f t="array" aca="1" ref="AD327" ca="1">IFERROR(SumCellsByColor($B327:$U327,AD$2), 0)</f>
        <v>0</v>
      </c>
      <c r="AE327" t="e" cm="1">
        <f t="array" aca="1" ref="AE327" ca="1">SumCellsByColor($B327:$U327,AE$2)</f>
        <v>#VALUE!</v>
      </c>
      <c r="AF327">
        <f t="shared" ca="1" si="42"/>
        <v>0</v>
      </c>
      <c r="AG327">
        <f t="shared" ca="1" si="43"/>
        <v>1</v>
      </c>
      <c r="AH327">
        <f t="shared" ca="1" si="44"/>
        <v>0</v>
      </c>
      <c r="AI327">
        <f t="shared" ca="1" si="45"/>
        <v>1</v>
      </c>
      <c r="AJ327">
        <f t="shared" ca="1" si="46"/>
        <v>0</v>
      </c>
      <c r="AK327">
        <f t="shared" si="47"/>
        <v>0</v>
      </c>
    </row>
    <row r="328" spans="1:37">
      <c r="A328" s="2" t="s">
        <v>455</v>
      </c>
      <c r="B328" s="3" t="s">
        <v>636</v>
      </c>
      <c r="C328" s="3">
        <v>3949900</v>
      </c>
      <c r="D328" t="e">
        <v>#N/A</v>
      </c>
      <c r="E328" t="e">
        <v>#N/A</v>
      </c>
      <c r="F328" s="5" t="s">
        <v>23</v>
      </c>
      <c r="G328" s="5">
        <v>803500</v>
      </c>
      <c r="H328" t="s">
        <v>41</v>
      </c>
      <c r="I328">
        <v>373700</v>
      </c>
      <c r="J328" t="s">
        <v>36</v>
      </c>
      <c r="K328">
        <v>362300</v>
      </c>
      <c r="L328" t="s">
        <v>37</v>
      </c>
      <c r="M328">
        <v>269800</v>
      </c>
      <c r="N328" t="s">
        <v>698</v>
      </c>
      <c r="O328">
        <v>0</v>
      </c>
      <c r="P328" t="s">
        <v>30</v>
      </c>
      <c r="Q328">
        <v>0</v>
      </c>
      <c r="R328" t="e">
        <v>#N/A</v>
      </c>
      <c r="S328" t="e">
        <v>#N/A</v>
      </c>
      <c r="T328" t="e">
        <v>#N/A</v>
      </c>
      <c r="U328" t="e">
        <v>#N/A</v>
      </c>
      <c r="V328">
        <v>12.89</v>
      </c>
      <c r="W328">
        <v>5759200</v>
      </c>
      <c r="X328">
        <f t="shared" si="40"/>
        <v>5759200</v>
      </c>
      <c r="Y328">
        <f t="shared" si="41"/>
        <v>0</v>
      </c>
      <c r="Z328" cm="1">
        <f t="array" aca="1" ref="Z328" ca="1">SumCellsByColor($B328:$U328,Z$2)</f>
        <v>3949900</v>
      </c>
      <c r="AA328" cm="1">
        <f t="array" aca="1" ref="AA328" ca="1">SumCellsByColor($B328:$U328,AA$2)</f>
        <v>0</v>
      </c>
      <c r="AB328" cm="1">
        <f t="array" aca="1" ref="AB328" ca="1">SumCellsByColor($B328:$U328,AB$2)</f>
        <v>803500</v>
      </c>
      <c r="AC328" cm="1">
        <f t="array" aca="1" ref="AC328" ca="1">SumCellsByColor($B328:$U328,AC$2)</f>
        <v>0</v>
      </c>
      <c r="AD328" cm="1">
        <f t="array" aca="1" ref="AD328" ca="1">IFERROR(SumCellsByColor($B328:$U328,AD$2), 0)</f>
        <v>0</v>
      </c>
      <c r="AE328" t="e" cm="1">
        <f t="array" aca="1" ref="AE328" ca="1">SumCellsByColor($B328:$U328,AE$2)</f>
        <v>#VALUE!</v>
      </c>
      <c r="AF328">
        <f t="shared" ca="1" si="42"/>
        <v>0.13951590498680372</v>
      </c>
      <c r="AG328">
        <f t="shared" ca="1" si="43"/>
        <v>0.68584178358105297</v>
      </c>
      <c r="AH328">
        <f t="shared" ca="1" si="44"/>
        <v>0.13951590498680372</v>
      </c>
      <c r="AI328">
        <f t="shared" ca="1" si="45"/>
        <v>0.68584178358105297</v>
      </c>
      <c r="AJ328">
        <f t="shared" ca="1" si="46"/>
        <v>0</v>
      </c>
      <c r="AK328">
        <f t="shared" si="47"/>
        <v>0</v>
      </c>
    </row>
    <row r="329" spans="1:37">
      <c r="A329" s="2" t="s">
        <v>457</v>
      </c>
      <c r="B329" s="3" t="s">
        <v>636</v>
      </c>
      <c r="C329" s="3">
        <v>2328000</v>
      </c>
      <c r="D329" t="e">
        <v>#N/A</v>
      </c>
      <c r="E329" t="e">
        <v>#N/A</v>
      </c>
      <c r="F329" t="s">
        <v>15</v>
      </c>
      <c r="G329">
        <v>2462000</v>
      </c>
      <c r="H329" t="s">
        <v>862</v>
      </c>
      <c r="I329">
        <v>2317000</v>
      </c>
      <c r="J329" t="s">
        <v>776</v>
      </c>
      <c r="K329">
        <v>1778000</v>
      </c>
      <c r="L329" t="s">
        <v>863</v>
      </c>
      <c r="M329">
        <v>655000</v>
      </c>
      <c r="N329" t="s">
        <v>41</v>
      </c>
      <c r="O329">
        <v>0</v>
      </c>
      <c r="P329" t="s">
        <v>184</v>
      </c>
      <c r="Q329">
        <v>0</v>
      </c>
      <c r="R329" t="e">
        <v>#N/A</v>
      </c>
      <c r="S329" t="e">
        <v>#N/A</v>
      </c>
      <c r="T329" t="e">
        <v>#N/A</v>
      </c>
      <c r="U329" t="e">
        <v>#N/A</v>
      </c>
      <c r="V329">
        <v>41.1</v>
      </c>
      <c r="W329">
        <v>9540000</v>
      </c>
      <c r="X329">
        <f t="shared" si="40"/>
        <v>9540000</v>
      </c>
      <c r="Y329">
        <f t="shared" si="41"/>
        <v>0</v>
      </c>
      <c r="Z329" cm="1">
        <f t="array" aca="1" ref="Z329" ca="1">SumCellsByColor($B329:$U329,Z$2)</f>
        <v>2328000</v>
      </c>
      <c r="AA329" cm="1">
        <f t="array" aca="1" ref="AA329" ca="1">SumCellsByColor($B329:$U329,AA$2)</f>
        <v>0</v>
      </c>
      <c r="AB329" cm="1">
        <f t="array" aca="1" ref="AB329" ca="1">SumCellsByColor($B329:$U329,AB$2)</f>
        <v>0</v>
      </c>
      <c r="AC329" cm="1">
        <f t="array" aca="1" ref="AC329" ca="1">SumCellsByColor($B329:$U329,AC$2)</f>
        <v>0</v>
      </c>
      <c r="AD329" cm="1">
        <f t="array" aca="1" ref="AD329" ca="1">IFERROR(SumCellsByColor($B329:$U329,AD$2), 0)</f>
        <v>0</v>
      </c>
      <c r="AE329" t="e" cm="1">
        <f t="array" aca="1" ref="AE329" ca="1">SumCellsByColor($B329:$U329,AE$2)</f>
        <v>#VALUE!</v>
      </c>
      <c r="AF329">
        <f t="shared" ca="1" si="42"/>
        <v>0</v>
      </c>
      <c r="AG329">
        <f t="shared" ca="1" si="43"/>
        <v>0.2440251572327044</v>
      </c>
      <c r="AH329" t="str">
        <f t="shared" ca="1" si="44"/>
        <v>#N/A</v>
      </c>
      <c r="AI329">
        <f t="shared" ca="1" si="45"/>
        <v>0.2440251572327044</v>
      </c>
      <c r="AJ329">
        <f t="shared" ca="1" si="46"/>
        <v>1</v>
      </c>
      <c r="AK329">
        <f t="shared" si="47"/>
        <v>0</v>
      </c>
    </row>
    <row r="330" spans="1:37">
      <c r="A330" s="2" t="s">
        <v>458</v>
      </c>
      <c r="B330" s="3" t="s">
        <v>636</v>
      </c>
      <c r="C330" s="3">
        <v>14667000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>
        <v>24.52</v>
      </c>
      <c r="W330">
        <v>14667000</v>
      </c>
      <c r="X330">
        <f t="shared" si="40"/>
        <v>14667000</v>
      </c>
      <c r="Y330">
        <f t="shared" si="41"/>
        <v>0</v>
      </c>
      <c r="Z330" cm="1">
        <f t="array" aca="1" ref="Z330" ca="1">SumCellsByColor($B330:$U330,Z$2)</f>
        <v>14667000</v>
      </c>
      <c r="AA330" cm="1">
        <f t="array" aca="1" ref="AA330" ca="1">SumCellsByColor($B330:$U330,AA$2)</f>
        <v>0</v>
      </c>
      <c r="AB330" cm="1">
        <f t="array" aca="1" ref="AB330" ca="1">SumCellsByColor($B330:$U330,AB$2)</f>
        <v>0</v>
      </c>
      <c r="AC330" cm="1">
        <f t="array" aca="1" ref="AC330" ca="1">SumCellsByColor($B330:$U330,AC$2)</f>
        <v>0</v>
      </c>
      <c r="AD330" cm="1">
        <f t="array" aca="1" ref="AD330" ca="1">IFERROR(SumCellsByColor($B330:$U330,AD$2), 0)</f>
        <v>0</v>
      </c>
      <c r="AE330" t="e" cm="1">
        <f t="array" aca="1" ref="AE330" ca="1">SumCellsByColor($B330:$U330,AE$2)</f>
        <v>#VALUE!</v>
      </c>
      <c r="AF330">
        <f t="shared" ca="1" si="42"/>
        <v>0</v>
      </c>
      <c r="AG330">
        <f t="shared" ca="1" si="43"/>
        <v>1</v>
      </c>
      <c r="AH330">
        <f t="shared" ca="1" si="44"/>
        <v>0</v>
      </c>
      <c r="AI330">
        <f t="shared" ca="1" si="45"/>
        <v>1</v>
      </c>
      <c r="AJ330">
        <f t="shared" ca="1" si="46"/>
        <v>0</v>
      </c>
      <c r="AK330">
        <f t="shared" si="47"/>
        <v>0</v>
      </c>
    </row>
    <row r="331" spans="1:37">
      <c r="A331" s="2" t="s">
        <v>459</v>
      </c>
      <c r="B331" s="3" t="s">
        <v>636</v>
      </c>
      <c r="C331" s="3">
        <v>2712800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>
        <v>12.74</v>
      </c>
      <c r="W331">
        <v>2712800</v>
      </c>
      <c r="X331">
        <f t="shared" si="40"/>
        <v>2712800</v>
      </c>
      <c r="Y331">
        <f t="shared" si="41"/>
        <v>0</v>
      </c>
      <c r="Z331" cm="1">
        <f t="array" aca="1" ref="Z331" ca="1">SumCellsByColor($B331:$U331,Z$2)</f>
        <v>2712800</v>
      </c>
      <c r="AA331" cm="1">
        <f t="array" aca="1" ref="AA331" ca="1">SumCellsByColor($B331:$U331,AA$2)</f>
        <v>0</v>
      </c>
      <c r="AB331" cm="1">
        <f t="array" aca="1" ref="AB331" ca="1">SumCellsByColor($B331:$U331,AB$2)</f>
        <v>0</v>
      </c>
      <c r="AC331" cm="1">
        <f t="array" aca="1" ref="AC331" ca="1">SumCellsByColor($B331:$U331,AC$2)</f>
        <v>0</v>
      </c>
      <c r="AD331" cm="1">
        <f t="array" aca="1" ref="AD331" ca="1">IFERROR(SumCellsByColor($B331:$U331,AD$2), 0)</f>
        <v>0</v>
      </c>
      <c r="AE331" t="e" cm="1">
        <f t="array" aca="1" ref="AE331" ca="1">SumCellsByColor($B331:$U331,AE$2)</f>
        <v>#VALUE!</v>
      </c>
      <c r="AF331">
        <f t="shared" ca="1" si="42"/>
        <v>0</v>
      </c>
      <c r="AG331">
        <f t="shared" ca="1" si="43"/>
        <v>1</v>
      </c>
      <c r="AH331">
        <f t="shared" ca="1" si="44"/>
        <v>0</v>
      </c>
      <c r="AI331">
        <f t="shared" ca="1" si="45"/>
        <v>1</v>
      </c>
      <c r="AJ331">
        <f t="shared" ca="1" si="46"/>
        <v>0</v>
      </c>
      <c r="AK331">
        <f t="shared" si="47"/>
        <v>0</v>
      </c>
    </row>
    <row r="332" spans="1:37">
      <c r="A332" s="2" t="s">
        <v>460</v>
      </c>
      <c r="B332" s="4" t="s">
        <v>117</v>
      </c>
      <c r="C332" s="4">
        <v>6696000</v>
      </c>
      <c r="D332" t="e">
        <v>#N/A</v>
      </c>
      <c r="E332" t="e">
        <v>#N/A</v>
      </c>
      <c r="F332" s="5" t="s">
        <v>349</v>
      </c>
      <c r="G332" s="5">
        <v>3892000</v>
      </c>
      <c r="H332" t="s">
        <v>829</v>
      </c>
      <c r="I332">
        <v>2041600</v>
      </c>
      <c r="J332" t="s">
        <v>864</v>
      </c>
      <c r="K332">
        <v>1741800</v>
      </c>
      <c r="L332" s="5" t="s">
        <v>865</v>
      </c>
      <c r="M332" s="5">
        <v>1149900</v>
      </c>
      <c r="N332" t="s">
        <v>47</v>
      </c>
      <c r="O332">
        <v>882000</v>
      </c>
      <c r="P332" t="s">
        <v>866</v>
      </c>
      <c r="Q332">
        <v>105300</v>
      </c>
      <c r="R332" t="s">
        <v>197</v>
      </c>
      <c r="S332">
        <v>-24100</v>
      </c>
      <c r="T332" t="e">
        <v>#N/A</v>
      </c>
      <c r="U332" t="e">
        <v>#N/A</v>
      </c>
      <c r="V332">
        <v>13.02</v>
      </c>
      <c r="W332">
        <v>18962600</v>
      </c>
      <c r="X332">
        <f t="shared" si="40"/>
        <v>16484500</v>
      </c>
      <c r="Y332">
        <f t="shared" si="41"/>
        <v>2478100</v>
      </c>
      <c r="Z332" cm="1">
        <f t="array" aca="1" ref="Z332" ca="1">SumCellsByColor($B332:$U332,Z$2)</f>
        <v>0</v>
      </c>
      <c r="AA332" cm="1">
        <f t="array" aca="1" ref="AA332" ca="1">SumCellsByColor($B332:$U332,AA$2)</f>
        <v>6696000</v>
      </c>
      <c r="AB332" cm="1">
        <f t="array" aca="1" ref="AB332" ca="1">SumCellsByColor($B332:$U332,AB$2)</f>
        <v>5041900</v>
      </c>
      <c r="AC332" cm="1">
        <f t="array" aca="1" ref="AC332" ca="1">SumCellsByColor($B332:$U332,AC$2)</f>
        <v>0</v>
      </c>
      <c r="AD332" cm="1">
        <f t="array" aca="1" ref="AD332" ca="1">IFERROR(SumCellsByColor($B332:$U332,AD$2), 0)</f>
        <v>0</v>
      </c>
      <c r="AE332" t="e" cm="1">
        <f t="array" aca="1" ref="AE332" ca="1">SumCellsByColor($B332:$U332,AE$2)</f>
        <v>#VALUE!</v>
      </c>
      <c r="AF332">
        <f t="shared" ca="1" si="42"/>
        <v>0.30585701719797387</v>
      </c>
      <c r="AG332">
        <f t="shared" ca="1" si="43"/>
        <v>0</v>
      </c>
      <c r="AH332">
        <f t="shared" ca="1" si="44"/>
        <v>0.30585701719797387</v>
      </c>
      <c r="AI332">
        <f t="shared" ca="1" si="45"/>
        <v>0.40619976341411629</v>
      </c>
      <c r="AJ332">
        <f t="shared" ca="1" si="46"/>
        <v>0</v>
      </c>
      <c r="AK332">
        <f t="shared" si="47"/>
        <v>0</v>
      </c>
    </row>
    <row r="333" spans="1:37">
      <c r="A333" s="2" t="s">
        <v>462</v>
      </c>
      <c r="B333" s="3" t="s">
        <v>636</v>
      </c>
      <c r="C333" s="3">
        <v>6362300</v>
      </c>
      <c r="D333" t="e">
        <v>#N/A</v>
      </c>
      <c r="E333" t="e">
        <v>#N/A</v>
      </c>
      <c r="F333" t="e">
        <v>#N/A</v>
      </c>
      <c r="G333" t="e">
        <v>#N/A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>
        <v>17.91</v>
      </c>
      <c r="W333">
        <v>6362300</v>
      </c>
      <c r="X333">
        <f t="shared" si="40"/>
        <v>6362300</v>
      </c>
      <c r="Y333">
        <f t="shared" si="41"/>
        <v>0</v>
      </c>
      <c r="Z333" cm="1">
        <f t="array" aca="1" ref="Z333" ca="1">SumCellsByColor($B333:$U333,Z$2)</f>
        <v>6362300</v>
      </c>
      <c r="AA333" cm="1">
        <f t="array" aca="1" ref="AA333" ca="1">SumCellsByColor($B333:$U333,AA$2)</f>
        <v>0</v>
      </c>
      <c r="AB333" cm="1">
        <f t="array" aca="1" ref="AB333" ca="1">SumCellsByColor($B333:$U333,AB$2)</f>
        <v>0</v>
      </c>
      <c r="AC333" cm="1">
        <f t="array" aca="1" ref="AC333" ca="1">SumCellsByColor($B333:$U333,AC$2)</f>
        <v>0</v>
      </c>
      <c r="AD333" cm="1">
        <f t="array" aca="1" ref="AD333" ca="1">IFERROR(SumCellsByColor($B333:$U333,AD$2), 0)</f>
        <v>0</v>
      </c>
      <c r="AE333" t="e" cm="1">
        <f t="array" aca="1" ref="AE333" ca="1">SumCellsByColor($B333:$U333,AE$2)</f>
        <v>#VALUE!</v>
      </c>
      <c r="AF333">
        <f t="shared" ca="1" si="42"/>
        <v>0</v>
      </c>
      <c r="AG333">
        <f t="shared" ca="1" si="43"/>
        <v>1</v>
      </c>
      <c r="AH333">
        <f t="shared" ca="1" si="44"/>
        <v>0</v>
      </c>
      <c r="AI333">
        <f t="shared" ca="1" si="45"/>
        <v>1</v>
      </c>
      <c r="AJ333">
        <f t="shared" ca="1" si="46"/>
        <v>0</v>
      </c>
      <c r="AK333">
        <f t="shared" si="47"/>
        <v>0</v>
      </c>
    </row>
    <row r="334" spans="1:37">
      <c r="A334" s="2" t="s">
        <v>463</v>
      </c>
      <c r="B334" s="3" t="s">
        <v>636</v>
      </c>
      <c r="C334" s="3">
        <v>1873000</v>
      </c>
      <c r="D334" t="e">
        <v>#N/A</v>
      </c>
      <c r="E334" t="e">
        <v>#N/A</v>
      </c>
      <c r="F334" t="s">
        <v>867</v>
      </c>
      <c r="G334">
        <v>349000</v>
      </c>
      <c r="H334" t="s">
        <v>717</v>
      </c>
      <c r="I334">
        <v>309000</v>
      </c>
      <c r="J334" s="10" t="s">
        <v>868</v>
      </c>
      <c r="K334" s="10">
        <v>191000</v>
      </c>
      <c r="L334" t="s">
        <v>96</v>
      </c>
      <c r="M334">
        <v>182000</v>
      </c>
      <c r="N334" t="e">
        <v>#N/A</v>
      </c>
      <c r="O334" t="e">
        <v>#N/A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U334" t="e">
        <v>#N/A</v>
      </c>
      <c r="V334">
        <v>61.57</v>
      </c>
      <c r="W334">
        <v>2904000</v>
      </c>
      <c r="X334">
        <f t="shared" si="40"/>
        <v>2904000</v>
      </c>
      <c r="Y334">
        <f t="shared" si="41"/>
        <v>0</v>
      </c>
      <c r="Z334" cm="1">
        <f t="array" aca="1" ref="Z334" ca="1">SumCellsByColor($B334:$U334,Z$2)</f>
        <v>1873000</v>
      </c>
      <c r="AA334" cm="1">
        <f t="array" aca="1" ref="AA334" ca="1">SumCellsByColor($B334:$U334,AA$2)</f>
        <v>0</v>
      </c>
      <c r="AB334" cm="1">
        <f t="array" aca="1" ref="AB334" ca="1">SumCellsByColor($B334:$U334,AB$2)</f>
        <v>0</v>
      </c>
      <c r="AC334" cm="1">
        <f t="array" aca="1" ref="AC334" ca="1">SumCellsByColor($B334:$U334,AC$2)</f>
        <v>0</v>
      </c>
      <c r="AD334" cm="1">
        <f t="array" aca="1" ref="AD334" ca="1">IFERROR(SumCellsByColor($B334:$U334,AD$2), 0)</f>
        <v>191000</v>
      </c>
      <c r="AE334" t="e" cm="1">
        <f t="array" aca="1" ref="AE334" ca="1">SumCellsByColor($B334:$U334,AE$2)</f>
        <v>#VALUE!</v>
      </c>
      <c r="AF334">
        <f t="shared" ca="1" si="42"/>
        <v>6.5771349862258952E-2</v>
      </c>
      <c r="AG334">
        <f t="shared" ca="1" si="43"/>
        <v>0.64497245179063356</v>
      </c>
      <c r="AH334">
        <f t="shared" ca="1" si="44"/>
        <v>6.5771349862258952E-2</v>
      </c>
      <c r="AI334">
        <f t="shared" ca="1" si="45"/>
        <v>0.64497245179063356</v>
      </c>
      <c r="AJ334">
        <f t="shared" ca="1" si="46"/>
        <v>0</v>
      </c>
      <c r="AK334">
        <f t="shared" si="47"/>
        <v>0</v>
      </c>
    </row>
    <row r="335" spans="1:37">
      <c r="A335" s="2" t="s">
        <v>464</v>
      </c>
      <c r="B335" s="3" t="s">
        <v>636</v>
      </c>
      <c r="C335" s="3">
        <v>9700000</v>
      </c>
      <c r="D335" t="e">
        <v>#N/A</v>
      </c>
      <c r="E335" t="e">
        <v>#N/A</v>
      </c>
      <c r="F335" t="e">
        <v>#N/A</v>
      </c>
      <c r="G335" t="e">
        <v>#N/A</v>
      </c>
      <c r="H335" t="e">
        <v>#N/A</v>
      </c>
      <c r="I335" t="e">
        <v>#N/A</v>
      </c>
      <c r="J335" t="e">
        <v>#N/A</v>
      </c>
      <c r="K335" t="e">
        <v>#N/A</v>
      </c>
      <c r="L335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>
        <v>11.11</v>
      </c>
      <c r="W335">
        <v>9700000</v>
      </c>
      <c r="X335">
        <f t="shared" si="40"/>
        <v>9700000</v>
      </c>
      <c r="Y335">
        <f t="shared" si="41"/>
        <v>0</v>
      </c>
      <c r="Z335" cm="1">
        <f t="array" aca="1" ref="Z335" ca="1">SumCellsByColor($B335:$U335,Z$2)</f>
        <v>9700000</v>
      </c>
      <c r="AA335" cm="1">
        <f t="array" aca="1" ref="AA335" ca="1">SumCellsByColor($B335:$U335,AA$2)</f>
        <v>0</v>
      </c>
      <c r="AB335" cm="1">
        <f t="array" aca="1" ref="AB335" ca="1">SumCellsByColor($B335:$U335,AB$2)</f>
        <v>0</v>
      </c>
      <c r="AC335" cm="1">
        <f t="array" aca="1" ref="AC335" ca="1">SumCellsByColor($B335:$U335,AC$2)</f>
        <v>0</v>
      </c>
      <c r="AD335" cm="1">
        <f t="array" aca="1" ref="AD335" ca="1">IFERROR(SumCellsByColor($B335:$U335,AD$2), 0)</f>
        <v>0</v>
      </c>
      <c r="AE335" t="e" cm="1">
        <f t="array" aca="1" ref="AE335" ca="1">SumCellsByColor($B335:$U335,AE$2)</f>
        <v>#VALUE!</v>
      </c>
      <c r="AF335">
        <f t="shared" ca="1" si="42"/>
        <v>0</v>
      </c>
      <c r="AG335">
        <f t="shared" ca="1" si="43"/>
        <v>1</v>
      </c>
      <c r="AH335">
        <f t="shared" ca="1" si="44"/>
        <v>0</v>
      </c>
      <c r="AI335">
        <f t="shared" ca="1" si="45"/>
        <v>1</v>
      </c>
      <c r="AJ335">
        <f t="shared" ca="1" si="46"/>
        <v>0</v>
      </c>
      <c r="AK335">
        <f t="shared" si="47"/>
        <v>0</v>
      </c>
    </row>
    <row r="336" spans="1:37">
      <c r="A336" s="2" t="s">
        <v>465</v>
      </c>
      <c r="B336" s="4" t="s">
        <v>117</v>
      </c>
      <c r="C336" s="4">
        <v>9516000</v>
      </c>
      <c r="D336" t="e">
        <v>#N/A</v>
      </c>
      <c r="E336" t="e">
        <v>#N/A</v>
      </c>
      <c r="F336" t="e">
        <v>#N/A</v>
      </c>
      <c r="G336" t="e">
        <v>#N/A</v>
      </c>
      <c r="H336" t="e">
        <v>#N/A</v>
      </c>
      <c r="I336" t="e">
        <v>#N/A</v>
      </c>
      <c r="J336" t="e">
        <v>#N/A</v>
      </c>
      <c r="K336" t="e">
        <v>#N/A</v>
      </c>
      <c r="L336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>
        <v>27.24</v>
      </c>
      <c r="W336">
        <v>9516000</v>
      </c>
      <c r="X336">
        <f t="shared" si="40"/>
        <v>9516000</v>
      </c>
      <c r="Y336">
        <f t="shared" si="41"/>
        <v>0</v>
      </c>
      <c r="Z336" cm="1">
        <f t="array" aca="1" ref="Z336" ca="1">SumCellsByColor($B336:$U336,Z$2)</f>
        <v>0</v>
      </c>
      <c r="AA336" cm="1">
        <f t="array" aca="1" ref="AA336" ca="1">SumCellsByColor($B336:$U336,AA$2)</f>
        <v>9516000</v>
      </c>
      <c r="AB336" cm="1">
        <f t="array" aca="1" ref="AB336" ca="1">SumCellsByColor($B336:$U336,AB$2)</f>
        <v>0</v>
      </c>
      <c r="AC336" cm="1">
        <f t="array" aca="1" ref="AC336" ca="1">SumCellsByColor($B336:$U336,AC$2)</f>
        <v>0</v>
      </c>
      <c r="AD336" cm="1">
        <f t="array" aca="1" ref="AD336" ca="1">IFERROR(SumCellsByColor($B336:$U336,AD$2), 0)</f>
        <v>0</v>
      </c>
      <c r="AE336" t="e" cm="1">
        <f t="array" aca="1" ref="AE336" ca="1">SumCellsByColor($B336:$U336,AE$2)</f>
        <v>#VALUE!</v>
      </c>
      <c r="AF336">
        <f t="shared" ca="1" si="42"/>
        <v>0</v>
      </c>
      <c r="AG336">
        <f t="shared" ca="1" si="43"/>
        <v>0</v>
      </c>
      <c r="AH336">
        <f t="shared" ca="1" si="44"/>
        <v>0</v>
      </c>
      <c r="AI336">
        <f t="shared" ca="1" si="45"/>
        <v>1</v>
      </c>
      <c r="AJ336">
        <f t="shared" ca="1" si="46"/>
        <v>0</v>
      </c>
      <c r="AK336">
        <f t="shared" si="47"/>
        <v>0</v>
      </c>
    </row>
    <row r="337" spans="1:37">
      <c r="A337" s="2" t="s">
        <v>466</v>
      </c>
      <c r="B337" s="3" t="s">
        <v>636</v>
      </c>
      <c r="C337" s="3">
        <v>2666800</v>
      </c>
      <c r="D337" t="e">
        <v>#N/A</v>
      </c>
      <c r="E337" t="e">
        <v>#N/A</v>
      </c>
      <c r="F337" t="s">
        <v>77</v>
      </c>
      <c r="G337">
        <v>980900</v>
      </c>
      <c r="H337" t="e">
        <v>#N/A</v>
      </c>
      <c r="I337" t="e">
        <v>#N/A</v>
      </c>
      <c r="J337" t="e">
        <v>#N/A</v>
      </c>
      <c r="K337" t="e">
        <v>#N/A</v>
      </c>
      <c r="L337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>
        <v>26.76</v>
      </c>
      <c r="W337">
        <v>4101000</v>
      </c>
      <c r="X337">
        <f t="shared" si="40"/>
        <v>3647700</v>
      </c>
      <c r="Y337">
        <f t="shared" si="41"/>
        <v>453300</v>
      </c>
      <c r="Z337" cm="1">
        <f t="array" aca="1" ref="Z337" ca="1">SumCellsByColor($B337:$U337,Z$2)</f>
        <v>2666800</v>
      </c>
      <c r="AA337" cm="1">
        <f t="array" aca="1" ref="AA337" ca="1">SumCellsByColor($B337:$U337,AA$2)</f>
        <v>0</v>
      </c>
      <c r="AB337" cm="1">
        <f t="array" aca="1" ref="AB337" ca="1">SumCellsByColor($B337:$U337,AB$2)</f>
        <v>0</v>
      </c>
      <c r="AC337" cm="1">
        <f t="array" aca="1" ref="AC337" ca="1">SumCellsByColor($B337:$U337,AC$2)</f>
        <v>0</v>
      </c>
      <c r="AD337" cm="1">
        <f t="array" aca="1" ref="AD337" ca="1">IFERROR(SumCellsByColor($B337:$U337,AD$2), 0)</f>
        <v>0</v>
      </c>
      <c r="AE337" t="e" cm="1">
        <f t="array" aca="1" ref="AE337" ca="1">SumCellsByColor($B337:$U337,AE$2)</f>
        <v>#VALUE!</v>
      </c>
      <c r="AF337">
        <f t="shared" ca="1" si="42"/>
        <v>0</v>
      </c>
      <c r="AG337">
        <f t="shared" ca="1" si="43"/>
        <v>0.73109082435507311</v>
      </c>
      <c r="AH337" t="str">
        <f t="shared" ca="1" si="44"/>
        <v>#N/A</v>
      </c>
      <c r="AI337">
        <f t="shared" ca="1" si="45"/>
        <v>0.73109082435507311</v>
      </c>
      <c r="AJ337">
        <f t="shared" ca="1" si="46"/>
        <v>1</v>
      </c>
      <c r="AK337">
        <f t="shared" si="47"/>
        <v>0</v>
      </c>
    </row>
    <row r="338" spans="1:37">
      <c r="A338" s="2" t="s">
        <v>467</v>
      </c>
      <c r="B338" s="3" t="s">
        <v>636</v>
      </c>
      <c r="C338" s="3">
        <v>32094000</v>
      </c>
      <c r="D338" t="e">
        <v>#N/A</v>
      </c>
      <c r="E338" t="e">
        <v>#N/A</v>
      </c>
      <c r="F338" t="s">
        <v>7</v>
      </c>
      <c r="G338">
        <v>2663000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>
        <v>9.1999999999999993</v>
      </c>
      <c r="W338">
        <v>34757000</v>
      </c>
      <c r="X338">
        <f t="shared" si="40"/>
        <v>34757000</v>
      </c>
      <c r="Y338">
        <f t="shared" si="41"/>
        <v>0</v>
      </c>
      <c r="Z338" cm="1">
        <f t="array" aca="1" ref="Z338" ca="1">SumCellsByColor($B338:$U338,Z$2)</f>
        <v>32094000</v>
      </c>
      <c r="AA338" cm="1">
        <f t="array" aca="1" ref="AA338" ca="1">SumCellsByColor($B338:$U338,AA$2)</f>
        <v>0</v>
      </c>
      <c r="AB338" cm="1">
        <f t="array" aca="1" ref="AB338" ca="1">SumCellsByColor($B338:$U338,AB$2)</f>
        <v>0</v>
      </c>
      <c r="AC338" cm="1">
        <f t="array" aca="1" ref="AC338" ca="1">SumCellsByColor($B338:$U338,AC$2)</f>
        <v>0</v>
      </c>
      <c r="AD338" cm="1">
        <f t="array" aca="1" ref="AD338" ca="1">IFERROR(SumCellsByColor($B338:$U338,AD$2), 0)</f>
        <v>0</v>
      </c>
      <c r="AE338" t="e" cm="1">
        <f t="array" aca="1" ref="AE338" ca="1">SumCellsByColor($B338:$U338,AE$2)</f>
        <v>#VALUE!</v>
      </c>
      <c r="AF338">
        <f t="shared" ca="1" si="42"/>
        <v>0</v>
      </c>
      <c r="AG338">
        <f t="shared" ca="1" si="43"/>
        <v>0.92338234024800758</v>
      </c>
      <c r="AH338" t="str">
        <f t="shared" ca="1" si="44"/>
        <v>#N/A</v>
      </c>
      <c r="AI338">
        <f t="shared" ca="1" si="45"/>
        <v>0.92338234024800758</v>
      </c>
      <c r="AJ338">
        <f t="shared" ca="1" si="46"/>
        <v>1</v>
      </c>
      <c r="AK338">
        <f t="shared" si="47"/>
        <v>0</v>
      </c>
    </row>
    <row r="339" spans="1:37">
      <c r="A339" s="2" t="s">
        <v>468</v>
      </c>
      <c r="B339" s="3" t="s">
        <v>636</v>
      </c>
      <c r="C339" s="3">
        <v>2967000</v>
      </c>
      <c r="D339" t="e">
        <v>#N/A</v>
      </c>
      <c r="E339" t="e">
        <v>#N/A</v>
      </c>
      <c r="F339" t="s">
        <v>208</v>
      </c>
      <c r="G339">
        <v>2376000</v>
      </c>
      <c r="H339" s="10" t="s">
        <v>33</v>
      </c>
      <c r="I339" s="10">
        <v>642000</v>
      </c>
      <c r="J339" t="e">
        <v>#N/A</v>
      </c>
      <c r="K339" t="e">
        <v>#N/A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>
        <v>28.14</v>
      </c>
      <c r="W339">
        <v>5985000</v>
      </c>
      <c r="X339">
        <f t="shared" si="40"/>
        <v>5985000</v>
      </c>
      <c r="Y339">
        <f t="shared" si="41"/>
        <v>0</v>
      </c>
      <c r="Z339" cm="1">
        <f t="array" aca="1" ref="Z339" ca="1">SumCellsByColor($B339:$U339,Z$2)</f>
        <v>2967000</v>
      </c>
      <c r="AA339" cm="1">
        <f t="array" aca="1" ref="AA339" ca="1">SumCellsByColor($B339:$U339,AA$2)</f>
        <v>0</v>
      </c>
      <c r="AB339" cm="1">
        <f t="array" aca="1" ref="AB339" ca="1">SumCellsByColor($B339:$U339,AB$2)</f>
        <v>0</v>
      </c>
      <c r="AC339" cm="1">
        <f t="array" aca="1" ref="AC339" ca="1">SumCellsByColor($B339:$U339,AC$2)</f>
        <v>0</v>
      </c>
      <c r="AD339" cm="1">
        <f t="array" aca="1" ref="AD339" ca="1">IFERROR(SumCellsByColor($B339:$U339,AD$2), 0)</f>
        <v>642000</v>
      </c>
      <c r="AE339" t="e" cm="1">
        <f t="array" aca="1" ref="AE339" ca="1">SumCellsByColor($B339:$U339,AE$2)</f>
        <v>#VALUE!</v>
      </c>
      <c r="AF339">
        <f t="shared" ca="1" si="42"/>
        <v>0.10726817042606517</v>
      </c>
      <c r="AG339">
        <f t="shared" ca="1" si="43"/>
        <v>0.49573934837092731</v>
      </c>
      <c r="AH339">
        <f t="shared" ca="1" si="44"/>
        <v>0.10726817042606517</v>
      </c>
      <c r="AI339">
        <f t="shared" ca="1" si="45"/>
        <v>0.49573934837092731</v>
      </c>
      <c r="AJ339">
        <f t="shared" ca="1" si="46"/>
        <v>0</v>
      </c>
      <c r="AK339">
        <f t="shared" si="47"/>
        <v>0</v>
      </c>
    </row>
    <row r="340" spans="1:37">
      <c r="A340" s="2" t="s">
        <v>469</v>
      </c>
      <c r="B340" s="3" t="s">
        <v>636</v>
      </c>
      <c r="C340" s="3">
        <v>387192</v>
      </c>
      <c r="D340" t="e">
        <v>#N/A</v>
      </c>
      <c r="E340" t="e">
        <v>#N/A</v>
      </c>
      <c r="F340" s="6" t="s">
        <v>59</v>
      </c>
      <c r="G340" s="6">
        <v>290589</v>
      </c>
      <c r="H340" t="s">
        <v>41</v>
      </c>
      <c r="I340">
        <v>77441</v>
      </c>
      <c r="J340" t="s">
        <v>869</v>
      </c>
      <c r="K340">
        <v>56649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>
        <v>20.399999999999999</v>
      </c>
      <c r="W340">
        <v>811871</v>
      </c>
      <c r="X340">
        <f t="shared" si="40"/>
        <v>811871</v>
      </c>
      <c r="Y340">
        <f t="shared" si="41"/>
        <v>0</v>
      </c>
      <c r="Z340" cm="1">
        <f t="array" aca="1" ref="Z340" ca="1">SumCellsByColor($B340:$U340,Z$2)</f>
        <v>387192</v>
      </c>
      <c r="AA340" cm="1">
        <f t="array" aca="1" ref="AA340" ca="1">SumCellsByColor($B340:$U340,AA$2)</f>
        <v>0</v>
      </c>
      <c r="AB340" cm="1">
        <f t="array" aca="1" ref="AB340" ca="1">SumCellsByColor($B340:$U340,AB$2)</f>
        <v>0</v>
      </c>
      <c r="AC340" cm="1">
        <f t="array" aca="1" ref="AC340" ca="1">SumCellsByColor($B340:$U340,AC$2)</f>
        <v>290589</v>
      </c>
      <c r="AD340" cm="1">
        <f t="array" aca="1" ref="AD340" ca="1">IFERROR(SumCellsByColor($B340:$U340,AD$2), 0)</f>
        <v>0</v>
      </c>
      <c r="AE340" t="e" cm="1">
        <f t="array" aca="1" ref="AE340" ca="1">SumCellsByColor($B340:$U340,AE$2)</f>
        <v>#VALUE!</v>
      </c>
      <c r="AF340">
        <f t="shared" ca="1" si="42"/>
        <v>0</v>
      </c>
      <c r="AG340">
        <f t="shared" ca="1" si="43"/>
        <v>0.47691320419130623</v>
      </c>
      <c r="AH340">
        <f t="shared" ca="1" si="44"/>
        <v>0.35792508908434961</v>
      </c>
      <c r="AI340">
        <f t="shared" ca="1" si="45"/>
        <v>0.47691320419130623</v>
      </c>
      <c r="AJ340">
        <f t="shared" ca="1" si="46"/>
        <v>0</v>
      </c>
      <c r="AK340">
        <f t="shared" si="47"/>
        <v>0</v>
      </c>
    </row>
    <row r="341" spans="1:37">
      <c r="A341" s="2" t="s">
        <v>470</v>
      </c>
      <c r="B341" s="3" t="s">
        <v>636</v>
      </c>
      <c r="C341" s="3">
        <v>313599</v>
      </c>
      <c r="D341" t="e">
        <v>#N/A</v>
      </c>
      <c r="E341" t="e">
        <v>#N/A</v>
      </c>
      <c r="F341" t="s">
        <v>58</v>
      </c>
      <c r="G341">
        <v>1379002</v>
      </c>
      <c r="H341" s="5" t="s">
        <v>23</v>
      </c>
      <c r="I341" s="5">
        <v>67632</v>
      </c>
      <c r="J341" t="e">
        <v>#N/A</v>
      </c>
      <c r="K341" t="e">
        <v>#N/A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>
        <v>25.91</v>
      </c>
      <c r="W341">
        <v>1348971</v>
      </c>
      <c r="X341">
        <f t="shared" si="40"/>
        <v>1760233</v>
      </c>
      <c r="Y341">
        <f t="shared" si="41"/>
        <v>-411262</v>
      </c>
      <c r="Z341" cm="1">
        <f t="array" aca="1" ref="Z341" ca="1">SumCellsByColor($B341:$U341,Z$2)</f>
        <v>313599</v>
      </c>
      <c r="AA341" cm="1">
        <f t="array" aca="1" ref="AA341" ca="1">SumCellsByColor($B341:$U341,AA$2)</f>
        <v>0</v>
      </c>
      <c r="AB341" cm="1">
        <f t="array" aca="1" ref="AB341" ca="1">SumCellsByColor($B341:$U341,AB$2)</f>
        <v>67632</v>
      </c>
      <c r="AC341" cm="1">
        <f t="array" aca="1" ref="AC341" ca="1">SumCellsByColor($B341:$U341,AC$2)</f>
        <v>0</v>
      </c>
      <c r="AD341" cm="1">
        <f t="array" aca="1" ref="AD341" ca="1">IFERROR(SumCellsByColor($B341:$U341,AD$2), 0)</f>
        <v>0</v>
      </c>
      <c r="AE341" t="e" cm="1">
        <f t="array" aca="1" ref="AE341" ca="1">SumCellsByColor($B341:$U341,AE$2)</f>
        <v>#VALUE!</v>
      </c>
      <c r="AF341">
        <f t="shared" ca="1" si="42"/>
        <v>3.8422186153764873E-2</v>
      </c>
      <c r="AG341">
        <f t="shared" ca="1" si="43"/>
        <v>0.17815766435466213</v>
      </c>
      <c r="AH341">
        <f t="shared" ca="1" si="44"/>
        <v>3.8422186153764873E-2</v>
      </c>
      <c r="AI341">
        <f t="shared" ca="1" si="45"/>
        <v>0.17815766435466213</v>
      </c>
      <c r="AJ341">
        <f t="shared" ca="1" si="46"/>
        <v>0</v>
      </c>
      <c r="AK341">
        <f t="shared" si="47"/>
        <v>0</v>
      </c>
    </row>
    <row r="342" spans="1:37">
      <c r="A342" s="2" t="s">
        <v>471</v>
      </c>
      <c r="B342" s="3" t="s">
        <v>636</v>
      </c>
      <c r="C342" s="3">
        <v>15844627</v>
      </c>
      <c r="D342" t="e">
        <v>#N/A</v>
      </c>
      <c r="E342" t="e">
        <v>#N/A</v>
      </c>
      <c r="F342" t="e">
        <v>#N/A</v>
      </c>
      <c r="G342" t="e">
        <v>#N/A</v>
      </c>
      <c r="H342" t="e">
        <v>#N/A</v>
      </c>
      <c r="I342" t="e">
        <v>#N/A</v>
      </c>
      <c r="J342" t="e">
        <v>#N/A</v>
      </c>
      <c r="K342" t="e">
        <v>#N/A</v>
      </c>
      <c r="L34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U342" t="e">
        <v>#N/A</v>
      </c>
      <c r="V342">
        <v>6.33</v>
      </c>
      <c r="W342">
        <v>15844627</v>
      </c>
      <c r="X342">
        <f t="shared" si="40"/>
        <v>15844627</v>
      </c>
      <c r="Y342">
        <f t="shared" si="41"/>
        <v>0</v>
      </c>
      <c r="Z342" cm="1">
        <f t="array" aca="1" ref="Z342" ca="1">SumCellsByColor($B342:$U342,Z$2)</f>
        <v>15844627</v>
      </c>
      <c r="AA342" cm="1">
        <f t="array" aca="1" ref="AA342" ca="1">SumCellsByColor($B342:$U342,AA$2)</f>
        <v>0</v>
      </c>
      <c r="AB342" cm="1">
        <f t="array" aca="1" ref="AB342" ca="1">SumCellsByColor($B342:$U342,AB$2)</f>
        <v>0</v>
      </c>
      <c r="AC342" cm="1">
        <f t="array" aca="1" ref="AC342" ca="1">SumCellsByColor($B342:$U342,AC$2)</f>
        <v>0</v>
      </c>
      <c r="AD342" cm="1">
        <f t="array" aca="1" ref="AD342" ca="1">IFERROR(SumCellsByColor($B342:$U342,AD$2), 0)</f>
        <v>0</v>
      </c>
      <c r="AE342" t="e" cm="1">
        <f t="array" aca="1" ref="AE342" ca="1">SumCellsByColor($B342:$U342,AE$2)</f>
        <v>#VALUE!</v>
      </c>
      <c r="AF342">
        <f t="shared" ca="1" si="42"/>
        <v>0</v>
      </c>
      <c r="AG342">
        <f t="shared" ca="1" si="43"/>
        <v>1</v>
      </c>
      <c r="AH342">
        <f t="shared" ca="1" si="44"/>
        <v>0</v>
      </c>
      <c r="AI342">
        <f t="shared" ca="1" si="45"/>
        <v>1</v>
      </c>
      <c r="AJ342">
        <f t="shared" ca="1" si="46"/>
        <v>0</v>
      </c>
      <c r="AK342">
        <f t="shared" si="47"/>
        <v>0</v>
      </c>
    </row>
    <row r="343" spans="1:37">
      <c r="A343" s="2" t="s">
        <v>472</v>
      </c>
      <c r="B343" s="3" t="s">
        <v>636</v>
      </c>
      <c r="C343" s="3">
        <v>297265</v>
      </c>
      <c r="D343" t="e">
        <v>#N/A</v>
      </c>
      <c r="E343" t="e">
        <v>#N/A</v>
      </c>
      <c r="F343" t="s">
        <v>146</v>
      </c>
      <c r="G343">
        <v>1223199</v>
      </c>
      <c r="H343" t="s">
        <v>105</v>
      </c>
      <c r="I343">
        <v>936797</v>
      </c>
      <c r="J343" t="s">
        <v>41</v>
      </c>
      <c r="K343">
        <v>519473</v>
      </c>
      <c r="L343" t="s">
        <v>239</v>
      </c>
      <c r="M343">
        <v>305154</v>
      </c>
      <c r="N343" s="5" t="s">
        <v>23</v>
      </c>
      <c r="O343" s="5">
        <v>261421</v>
      </c>
      <c r="P343" t="s">
        <v>26</v>
      </c>
      <c r="Q343">
        <v>0</v>
      </c>
      <c r="R343" t="e">
        <v>#N/A</v>
      </c>
      <c r="S343" t="e">
        <v>#N/A</v>
      </c>
      <c r="T343" t="e">
        <v>#N/A</v>
      </c>
      <c r="U343" t="e">
        <v>#N/A</v>
      </c>
      <c r="V343">
        <v>14.79</v>
      </c>
      <c r="W343">
        <v>3543309</v>
      </c>
      <c r="X343">
        <f t="shared" si="40"/>
        <v>3543309</v>
      </c>
      <c r="Y343">
        <f t="shared" si="41"/>
        <v>0</v>
      </c>
      <c r="Z343" cm="1">
        <f t="array" aca="1" ref="Z343" ca="1">SumCellsByColor($B343:$U343,Z$2)</f>
        <v>297265</v>
      </c>
      <c r="AA343" cm="1">
        <f t="array" aca="1" ref="AA343" ca="1">SumCellsByColor($B343:$U343,AA$2)</f>
        <v>0</v>
      </c>
      <c r="AB343" cm="1">
        <f t="array" aca="1" ref="AB343" ca="1">SumCellsByColor($B343:$U343,AB$2)</f>
        <v>261421</v>
      </c>
      <c r="AC343" cm="1">
        <f t="array" aca="1" ref="AC343" ca="1">SumCellsByColor($B343:$U343,AC$2)</f>
        <v>0</v>
      </c>
      <c r="AD343" cm="1">
        <f t="array" aca="1" ref="AD343" ca="1">IFERROR(SumCellsByColor($B343:$U343,AD$2), 0)</f>
        <v>0</v>
      </c>
      <c r="AE343" t="e" cm="1">
        <f t="array" aca="1" ref="AE343" ca="1">SumCellsByColor($B343:$U343,AE$2)</f>
        <v>#VALUE!</v>
      </c>
      <c r="AF343">
        <f t="shared" ca="1" si="42"/>
        <v>7.3778775715016676E-2</v>
      </c>
      <c r="AG343">
        <f t="shared" ca="1" si="43"/>
        <v>8.3894743585727349E-2</v>
      </c>
      <c r="AH343">
        <f t="shared" ca="1" si="44"/>
        <v>7.3778775715016676E-2</v>
      </c>
      <c r="AI343">
        <f t="shared" ca="1" si="45"/>
        <v>8.3894743585727349E-2</v>
      </c>
      <c r="AJ343">
        <f t="shared" ca="1" si="46"/>
        <v>0</v>
      </c>
      <c r="AK343">
        <f t="shared" si="47"/>
        <v>0</v>
      </c>
    </row>
    <row r="344" spans="1:37">
      <c r="A344" s="2" t="s">
        <v>473</v>
      </c>
      <c r="B344" s="4" t="s">
        <v>117</v>
      </c>
      <c r="C344" s="4">
        <v>1879000</v>
      </c>
      <c r="D344" t="e">
        <v>#N/A</v>
      </c>
      <c r="E344" t="e">
        <v>#N/A</v>
      </c>
      <c r="F344" s="5" t="s">
        <v>23</v>
      </c>
      <c r="G344" s="5">
        <v>2746000</v>
      </c>
      <c r="H344" t="s">
        <v>41</v>
      </c>
      <c r="I344">
        <v>996000</v>
      </c>
      <c r="J344" t="s">
        <v>166</v>
      </c>
      <c r="K344">
        <v>975000</v>
      </c>
      <c r="L344" t="s">
        <v>30</v>
      </c>
      <c r="M344">
        <v>37000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>
        <v>10</v>
      </c>
      <c r="W344">
        <v>6633000</v>
      </c>
      <c r="X344">
        <f t="shared" si="40"/>
        <v>6633000</v>
      </c>
      <c r="Y344">
        <f t="shared" si="41"/>
        <v>0</v>
      </c>
      <c r="Z344" cm="1">
        <f t="array" aca="1" ref="Z344" ca="1">SumCellsByColor($B344:$U344,Z$2)</f>
        <v>0</v>
      </c>
      <c r="AA344" cm="1">
        <f t="array" aca="1" ref="AA344" ca="1">SumCellsByColor($B344:$U344,AA$2)</f>
        <v>1879000</v>
      </c>
      <c r="AB344" cm="1">
        <f t="array" aca="1" ref="AB344" ca="1">SumCellsByColor($B344:$U344,AB$2)</f>
        <v>2746000</v>
      </c>
      <c r="AC344" cm="1">
        <f t="array" aca="1" ref="AC344" ca="1">SumCellsByColor($B344:$U344,AC$2)</f>
        <v>0</v>
      </c>
      <c r="AD344" cm="1">
        <f t="array" aca="1" ref="AD344" ca="1">IFERROR(SumCellsByColor($B344:$U344,AD$2), 0)</f>
        <v>0</v>
      </c>
      <c r="AE344" t="e" cm="1">
        <f t="array" aca="1" ref="AE344" ca="1">SumCellsByColor($B344:$U344,AE$2)</f>
        <v>#VALUE!</v>
      </c>
      <c r="AF344">
        <f t="shared" ca="1" si="42"/>
        <v>0.41399065279662295</v>
      </c>
      <c r="AG344">
        <f t="shared" ca="1" si="43"/>
        <v>0</v>
      </c>
      <c r="AH344">
        <f t="shared" ca="1" si="44"/>
        <v>0.41399065279662295</v>
      </c>
      <c r="AI344">
        <f t="shared" ca="1" si="45"/>
        <v>0.2832805668626564</v>
      </c>
      <c r="AJ344">
        <f t="shared" ca="1" si="46"/>
        <v>0</v>
      </c>
      <c r="AK344">
        <f t="shared" si="47"/>
        <v>0</v>
      </c>
    </row>
    <row r="345" spans="1:37">
      <c r="A345" s="2" t="s">
        <v>474</v>
      </c>
      <c r="B345" s="3" t="s">
        <v>636</v>
      </c>
      <c r="C345" s="3">
        <v>5397525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>
        <v>12.63</v>
      </c>
      <c r="W345">
        <v>5397525</v>
      </c>
      <c r="X345">
        <f t="shared" si="40"/>
        <v>5397525</v>
      </c>
      <c r="Y345">
        <f t="shared" si="41"/>
        <v>0</v>
      </c>
      <c r="Z345" cm="1">
        <f t="array" aca="1" ref="Z345" ca="1">SumCellsByColor($B345:$U345,Z$2)</f>
        <v>5397525</v>
      </c>
      <c r="AA345" cm="1">
        <f t="array" aca="1" ref="AA345" ca="1">SumCellsByColor($B345:$U345,AA$2)</f>
        <v>0</v>
      </c>
      <c r="AB345" cm="1">
        <f t="array" aca="1" ref="AB345" ca="1">SumCellsByColor($B345:$U345,AB$2)</f>
        <v>0</v>
      </c>
      <c r="AC345" cm="1">
        <f t="array" aca="1" ref="AC345" ca="1">SumCellsByColor($B345:$U345,AC$2)</f>
        <v>0</v>
      </c>
      <c r="AD345" cm="1">
        <f t="array" aca="1" ref="AD345" ca="1">IFERROR(SumCellsByColor($B345:$U345,AD$2), 0)</f>
        <v>0</v>
      </c>
      <c r="AE345" t="e" cm="1">
        <f t="array" aca="1" ref="AE345" ca="1">SumCellsByColor($B345:$U345,AE$2)</f>
        <v>#VALUE!</v>
      </c>
      <c r="AF345">
        <f t="shared" ca="1" si="42"/>
        <v>0</v>
      </c>
      <c r="AG345">
        <f t="shared" ca="1" si="43"/>
        <v>1</v>
      </c>
      <c r="AH345">
        <f t="shared" ca="1" si="44"/>
        <v>0</v>
      </c>
      <c r="AI345">
        <f t="shared" ca="1" si="45"/>
        <v>1</v>
      </c>
      <c r="AJ345">
        <f t="shared" ca="1" si="46"/>
        <v>0</v>
      </c>
      <c r="AK345">
        <f t="shared" si="47"/>
        <v>0</v>
      </c>
    </row>
    <row r="346" spans="1:37">
      <c r="A346" s="2" t="s">
        <v>475</v>
      </c>
      <c r="B346" s="3" t="s">
        <v>636</v>
      </c>
      <c r="C346" s="3">
        <v>12151000</v>
      </c>
      <c r="D346" t="e">
        <v>#N/A</v>
      </c>
      <c r="E346" t="e">
        <v>#N/A</v>
      </c>
      <c r="F346" t="s">
        <v>165</v>
      </c>
      <c r="G346">
        <v>5342000</v>
      </c>
      <c r="H346" t="s">
        <v>37</v>
      </c>
      <c r="I346">
        <v>1139000</v>
      </c>
      <c r="J346" t="s">
        <v>63</v>
      </c>
      <c r="K346">
        <v>413000</v>
      </c>
      <c r="L346" t="s">
        <v>7</v>
      </c>
      <c r="M346">
        <v>0</v>
      </c>
      <c r="N346" t="e">
        <v>#N/A</v>
      </c>
      <c r="O346" t="e">
        <v>#N/A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>
        <v>47.67</v>
      </c>
      <c r="W346">
        <v>19043000</v>
      </c>
      <c r="X346">
        <f t="shared" si="40"/>
        <v>19045000</v>
      </c>
      <c r="Y346">
        <f t="shared" si="41"/>
        <v>-2000</v>
      </c>
      <c r="Z346" cm="1">
        <f t="array" aca="1" ref="Z346" ca="1">SumCellsByColor($B346:$U346,Z$2)</f>
        <v>12151000</v>
      </c>
      <c r="AA346" cm="1">
        <f t="array" aca="1" ref="AA346" ca="1">SumCellsByColor($B346:$U346,AA$2)</f>
        <v>0</v>
      </c>
      <c r="AB346" cm="1">
        <f t="array" aca="1" ref="AB346" ca="1">SumCellsByColor($B346:$U346,AB$2)</f>
        <v>0</v>
      </c>
      <c r="AC346" cm="1">
        <f t="array" aca="1" ref="AC346" ca="1">SumCellsByColor($B346:$U346,AC$2)</f>
        <v>0</v>
      </c>
      <c r="AD346" cm="1">
        <f t="array" aca="1" ref="AD346" ca="1">IFERROR(SumCellsByColor($B346:$U346,AD$2), 0)</f>
        <v>0</v>
      </c>
      <c r="AE346" t="e" cm="1">
        <f t="array" aca="1" ref="AE346" ca="1">SumCellsByColor($B346:$U346,AE$2)</f>
        <v>#VALUE!</v>
      </c>
      <c r="AF346">
        <f t="shared" ca="1" si="42"/>
        <v>0</v>
      </c>
      <c r="AG346">
        <f t="shared" ca="1" si="43"/>
        <v>0.63801522709372538</v>
      </c>
      <c r="AH346" t="str">
        <f t="shared" ca="1" si="44"/>
        <v>#N/A</v>
      </c>
      <c r="AI346">
        <f t="shared" ca="1" si="45"/>
        <v>0.63801522709372538</v>
      </c>
      <c r="AJ346">
        <f t="shared" ca="1" si="46"/>
        <v>1</v>
      </c>
      <c r="AK346">
        <f t="shared" si="47"/>
        <v>0</v>
      </c>
    </row>
    <row r="347" spans="1:37">
      <c r="A347" s="2" t="s">
        <v>477</v>
      </c>
      <c r="B347" s="3" t="s">
        <v>636</v>
      </c>
      <c r="C347" s="3">
        <v>5770000</v>
      </c>
      <c r="D347" t="e">
        <v>#N/A</v>
      </c>
      <c r="E347" t="e">
        <v>#N/A</v>
      </c>
      <c r="F347" t="s">
        <v>7</v>
      </c>
      <c r="G347">
        <v>1380000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>
        <v>3.26</v>
      </c>
      <c r="W347">
        <v>7150007</v>
      </c>
      <c r="X347">
        <f t="shared" si="40"/>
        <v>7150000</v>
      </c>
      <c r="Y347">
        <f t="shared" si="41"/>
        <v>7</v>
      </c>
      <c r="Z347" cm="1">
        <f t="array" aca="1" ref="Z347" ca="1">SumCellsByColor($B347:$U347,Z$2)</f>
        <v>5770000</v>
      </c>
      <c r="AA347" cm="1">
        <f t="array" aca="1" ref="AA347" ca="1">SumCellsByColor($B347:$U347,AA$2)</f>
        <v>0</v>
      </c>
      <c r="AB347" cm="1">
        <f t="array" aca="1" ref="AB347" ca="1">SumCellsByColor($B347:$U347,AB$2)</f>
        <v>0</v>
      </c>
      <c r="AC347" cm="1">
        <f t="array" aca="1" ref="AC347" ca="1">SumCellsByColor($B347:$U347,AC$2)</f>
        <v>0</v>
      </c>
      <c r="AD347" cm="1">
        <f t="array" aca="1" ref="AD347" ca="1">IFERROR(SumCellsByColor($B347:$U347,AD$2), 0)</f>
        <v>0</v>
      </c>
      <c r="AE347" t="e" cm="1">
        <f t="array" aca="1" ref="AE347" ca="1">SumCellsByColor($B347:$U347,AE$2)</f>
        <v>#VALUE!</v>
      </c>
      <c r="AF347">
        <f t="shared" ca="1" si="42"/>
        <v>0</v>
      </c>
      <c r="AG347">
        <f t="shared" ca="1" si="43"/>
        <v>0.80699300699300702</v>
      </c>
      <c r="AH347" t="str">
        <f t="shared" ca="1" si="44"/>
        <v>#N/A</v>
      </c>
      <c r="AI347">
        <f t="shared" ca="1" si="45"/>
        <v>0.80699300699300702</v>
      </c>
      <c r="AJ347">
        <f t="shared" ca="1" si="46"/>
        <v>1</v>
      </c>
      <c r="AK347">
        <f t="shared" si="47"/>
        <v>0</v>
      </c>
    </row>
    <row r="348" spans="1:37">
      <c r="A348" s="2" t="s">
        <v>478</v>
      </c>
      <c r="B348" s="3" t="s">
        <v>636</v>
      </c>
      <c r="C348" s="3">
        <v>17759000</v>
      </c>
      <c r="D348" t="e">
        <v>#N/A</v>
      </c>
      <c r="E348" t="e">
        <v>#N/A</v>
      </c>
      <c r="F348" t="e">
        <v>#N/A</v>
      </c>
      <c r="G348" t="e">
        <v>#N/A</v>
      </c>
      <c r="H348" t="e">
        <v>#N/A</v>
      </c>
      <c r="I348" t="e">
        <v>#N/A</v>
      </c>
      <c r="J348" t="e">
        <v>#N/A</v>
      </c>
      <c r="K348" t="e">
        <v>#N/A</v>
      </c>
      <c r="L348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>
        <v>5.1100000000000003</v>
      </c>
      <c r="W348">
        <v>17759000</v>
      </c>
      <c r="X348">
        <f t="shared" si="40"/>
        <v>17759000</v>
      </c>
      <c r="Y348">
        <f t="shared" si="41"/>
        <v>0</v>
      </c>
      <c r="Z348" cm="1">
        <f t="array" aca="1" ref="Z348" ca="1">SumCellsByColor($B348:$U348,Z$2)</f>
        <v>17759000</v>
      </c>
      <c r="AA348" cm="1">
        <f t="array" aca="1" ref="AA348" ca="1">SumCellsByColor($B348:$U348,AA$2)</f>
        <v>0</v>
      </c>
      <c r="AB348" cm="1">
        <f t="array" aca="1" ref="AB348" ca="1">SumCellsByColor($B348:$U348,AB$2)</f>
        <v>0</v>
      </c>
      <c r="AC348" cm="1">
        <f t="array" aca="1" ref="AC348" ca="1">SumCellsByColor($B348:$U348,AC$2)</f>
        <v>0</v>
      </c>
      <c r="AD348" cm="1">
        <f t="array" aca="1" ref="AD348" ca="1">IFERROR(SumCellsByColor($B348:$U348,AD$2), 0)</f>
        <v>0</v>
      </c>
      <c r="AE348" t="e" cm="1">
        <f t="array" aca="1" ref="AE348" ca="1">SumCellsByColor($B348:$U348,AE$2)</f>
        <v>#VALUE!</v>
      </c>
      <c r="AF348">
        <f t="shared" ca="1" si="42"/>
        <v>0</v>
      </c>
      <c r="AG348">
        <f t="shared" ca="1" si="43"/>
        <v>1</v>
      </c>
      <c r="AH348">
        <f t="shared" ca="1" si="44"/>
        <v>0</v>
      </c>
      <c r="AI348">
        <f t="shared" ca="1" si="45"/>
        <v>1</v>
      </c>
      <c r="AJ348">
        <f t="shared" ca="1" si="46"/>
        <v>0</v>
      </c>
      <c r="AK348">
        <f t="shared" si="47"/>
        <v>0</v>
      </c>
    </row>
    <row r="349" spans="1:37">
      <c r="A349" s="2" t="s">
        <v>479</v>
      </c>
      <c r="B349" s="4" t="s">
        <v>334</v>
      </c>
      <c r="C349" s="4">
        <v>7459000</v>
      </c>
      <c r="D349" t="e">
        <v>#N/A</v>
      </c>
      <c r="E349" t="e">
        <v>#N/A</v>
      </c>
      <c r="F349" s="6" t="s">
        <v>59</v>
      </c>
      <c r="G349" s="6">
        <v>4129100</v>
      </c>
      <c r="H349" t="s">
        <v>870</v>
      </c>
      <c r="I349">
        <v>954400</v>
      </c>
      <c r="J349" t="s">
        <v>7</v>
      </c>
      <c r="K349">
        <v>0</v>
      </c>
      <c r="L349" t="e">
        <v>#N/A</v>
      </c>
      <c r="M349" t="e">
        <v>#N/A</v>
      </c>
      <c r="N349" t="e">
        <v>#N/A</v>
      </c>
      <c r="O349" t="e">
        <v>#N/A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U349" t="e">
        <v>#N/A</v>
      </c>
      <c r="V349">
        <v>9.39</v>
      </c>
      <c r="W349">
        <v>12542500</v>
      </c>
      <c r="X349">
        <f t="shared" si="40"/>
        <v>12542500</v>
      </c>
      <c r="Y349">
        <f t="shared" si="41"/>
        <v>0</v>
      </c>
      <c r="Z349" cm="1">
        <f t="array" aca="1" ref="Z349" ca="1">SumCellsByColor($B349:$U349,Z$2)</f>
        <v>0</v>
      </c>
      <c r="AA349" cm="1">
        <f t="array" aca="1" ref="AA349" ca="1">SumCellsByColor($B349:$U349,AA$2)</f>
        <v>7459000</v>
      </c>
      <c r="AB349" cm="1">
        <f t="array" aca="1" ref="AB349" ca="1">SumCellsByColor($B349:$U349,AB$2)</f>
        <v>0</v>
      </c>
      <c r="AC349" cm="1">
        <f t="array" aca="1" ref="AC349" ca="1">SumCellsByColor($B349:$U349,AC$2)</f>
        <v>4129100</v>
      </c>
      <c r="AD349" cm="1">
        <f t="array" aca="1" ref="AD349" ca="1">IFERROR(SumCellsByColor($B349:$U349,AD$2), 0)</f>
        <v>0</v>
      </c>
      <c r="AE349" t="e" cm="1">
        <f t="array" aca="1" ref="AE349" ca="1">SumCellsByColor($B349:$U349,AE$2)</f>
        <v>#VALUE!</v>
      </c>
      <c r="AF349">
        <f t="shared" ca="1" si="42"/>
        <v>0</v>
      </c>
      <c r="AG349">
        <f t="shared" ca="1" si="43"/>
        <v>0</v>
      </c>
      <c r="AH349">
        <f t="shared" ca="1" si="44"/>
        <v>0.32920869045246165</v>
      </c>
      <c r="AI349">
        <f t="shared" ca="1" si="45"/>
        <v>0.59469802670918881</v>
      </c>
      <c r="AJ349">
        <f t="shared" ca="1" si="46"/>
        <v>0</v>
      </c>
      <c r="AK349">
        <f t="shared" si="47"/>
        <v>0</v>
      </c>
    </row>
    <row r="350" spans="1:37">
      <c r="A350" s="2" t="s">
        <v>480</v>
      </c>
      <c r="B350" s="3" t="s">
        <v>636</v>
      </c>
      <c r="C350" s="3">
        <v>12956958</v>
      </c>
      <c r="D350" t="e">
        <v>#N/A</v>
      </c>
      <c r="E350" t="e">
        <v>#N/A</v>
      </c>
      <c r="F350" t="e">
        <v>#N/A</v>
      </c>
      <c r="G350" t="e">
        <v>#N/A</v>
      </c>
      <c r="H350" t="e">
        <v>#N/A</v>
      </c>
      <c r="I350" t="e">
        <v>#N/A</v>
      </c>
      <c r="J350" t="e">
        <v>#N/A</v>
      </c>
      <c r="K350" t="e">
        <v>#N/A</v>
      </c>
      <c r="L350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>
        <v>7.68</v>
      </c>
      <c r="W350">
        <v>12956958</v>
      </c>
      <c r="X350">
        <f t="shared" si="40"/>
        <v>12956958</v>
      </c>
      <c r="Y350">
        <f t="shared" si="41"/>
        <v>0</v>
      </c>
      <c r="Z350" cm="1">
        <f t="array" aca="1" ref="Z350" ca="1">SumCellsByColor($B350:$U350,Z$2)</f>
        <v>12956958</v>
      </c>
      <c r="AA350" cm="1">
        <f t="array" aca="1" ref="AA350" ca="1">SumCellsByColor($B350:$U350,AA$2)</f>
        <v>0</v>
      </c>
      <c r="AB350" cm="1">
        <f t="array" aca="1" ref="AB350" ca="1">SumCellsByColor($B350:$U350,AB$2)</f>
        <v>0</v>
      </c>
      <c r="AC350" cm="1">
        <f t="array" aca="1" ref="AC350" ca="1">SumCellsByColor($B350:$U350,AC$2)</f>
        <v>0</v>
      </c>
      <c r="AD350" cm="1">
        <f t="array" aca="1" ref="AD350" ca="1">IFERROR(SumCellsByColor($B350:$U350,AD$2), 0)</f>
        <v>0</v>
      </c>
      <c r="AE350" t="e" cm="1">
        <f t="array" aca="1" ref="AE350" ca="1">SumCellsByColor($B350:$U350,AE$2)</f>
        <v>#VALUE!</v>
      </c>
      <c r="AF350">
        <f t="shared" ca="1" si="42"/>
        <v>0</v>
      </c>
      <c r="AG350">
        <f t="shared" ca="1" si="43"/>
        <v>1</v>
      </c>
      <c r="AH350">
        <f t="shared" ca="1" si="44"/>
        <v>0</v>
      </c>
      <c r="AI350">
        <f t="shared" ca="1" si="45"/>
        <v>1</v>
      </c>
      <c r="AJ350">
        <f t="shared" ca="1" si="46"/>
        <v>0</v>
      </c>
      <c r="AK350">
        <f t="shared" si="47"/>
        <v>0</v>
      </c>
    </row>
    <row r="351" spans="1:37">
      <c r="A351" s="2" t="s">
        <v>481</v>
      </c>
      <c r="B351" s="3" t="s">
        <v>636</v>
      </c>
      <c r="C351" s="3">
        <v>11472000</v>
      </c>
      <c r="D351" t="e">
        <v>#N/A</v>
      </c>
      <c r="E351" t="e">
        <v>#N/A</v>
      </c>
      <c r="F351" t="s">
        <v>208</v>
      </c>
      <c r="G351">
        <v>9349000</v>
      </c>
      <c r="H351" s="10" t="s">
        <v>33</v>
      </c>
      <c r="I351" s="10">
        <v>1685000</v>
      </c>
      <c r="J351" t="s">
        <v>47</v>
      </c>
      <c r="K351">
        <v>1349000</v>
      </c>
      <c r="L351" s="10" t="s">
        <v>34</v>
      </c>
      <c r="M351" s="10">
        <v>1112000</v>
      </c>
      <c r="N351" s="10" t="s">
        <v>242</v>
      </c>
      <c r="O351" s="10">
        <v>965000</v>
      </c>
      <c r="P351" t="s">
        <v>36</v>
      </c>
      <c r="Q351">
        <v>888000</v>
      </c>
      <c r="R351" t="s">
        <v>7</v>
      </c>
      <c r="S351">
        <v>0</v>
      </c>
      <c r="T351" t="e">
        <v>#N/A</v>
      </c>
      <c r="U351" t="e">
        <v>#N/A</v>
      </c>
      <c r="V351">
        <v>31.99</v>
      </c>
      <c r="W351">
        <v>26820000</v>
      </c>
      <c r="X351">
        <f t="shared" si="40"/>
        <v>26820000</v>
      </c>
      <c r="Y351">
        <f t="shared" si="41"/>
        <v>0</v>
      </c>
      <c r="Z351" cm="1">
        <f t="array" aca="1" ref="Z351" ca="1">SumCellsByColor($B351:$U351,Z$2)</f>
        <v>11472000</v>
      </c>
      <c r="AA351" cm="1">
        <f t="array" aca="1" ref="AA351" ca="1">SumCellsByColor($B351:$U351,AA$2)</f>
        <v>0</v>
      </c>
      <c r="AB351" cm="1">
        <f t="array" aca="1" ref="AB351" ca="1">SumCellsByColor($B351:$U351,AB$2)</f>
        <v>0</v>
      </c>
      <c r="AC351" cm="1">
        <f t="array" aca="1" ref="AC351" ca="1">SumCellsByColor($B351:$U351,AC$2)</f>
        <v>0</v>
      </c>
      <c r="AD351" cm="1">
        <f t="array" aca="1" ref="AD351" ca="1">IFERROR(SumCellsByColor($B351:$U351,AD$2), 0)</f>
        <v>3762000</v>
      </c>
      <c r="AE351" t="e" cm="1">
        <f t="array" aca="1" ref="AE351" ca="1">SumCellsByColor($B351:$U351,AE$2)</f>
        <v>#VALUE!</v>
      </c>
      <c r="AF351">
        <f t="shared" ca="1" si="42"/>
        <v>0.14026845637583893</v>
      </c>
      <c r="AG351">
        <f t="shared" ca="1" si="43"/>
        <v>0.42774049217002236</v>
      </c>
      <c r="AH351">
        <f t="shared" ca="1" si="44"/>
        <v>0.14026845637583893</v>
      </c>
      <c r="AI351">
        <f t="shared" ca="1" si="45"/>
        <v>0.42774049217002236</v>
      </c>
      <c r="AJ351">
        <f t="shared" ca="1" si="46"/>
        <v>0</v>
      </c>
      <c r="AK351">
        <f t="shared" si="47"/>
        <v>0</v>
      </c>
    </row>
    <row r="352" spans="1:37">
      <c r="A352" s="2" t="s">
        <v>482</v>
      </c>
      <c r="B352" s="3" t="s">
        <v>636</v>
      </c>
      <c r="C352" s="3">
        <v>13841000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>
        <v>28.59</v>
      </c>
      <c r="W352">
        <v>13841000</v>
      </c>
      <c r="X352">
        <f t="shared" si="40"/>
        <v>13841000</v>
      </c>
      <c r="Y352">
        <f t="shared" si="41"/>
        <v>0</v>
      </c>
      <c r="Z352" cm="1">
        <f t="array" aca="1" ref="Z352" ca="1">SumCellsByColor($B352:$U352,Z$2)</f>
        <v>13841000</v>
      </c>
      <c r="AA352" cm="1">
        <f t="array" aca="1" ref="AA352" ca="1">SumCellsByColor($B352:$U352,AA$2)</f>
        <v>0</v>
      </c>
      <c r="AB352" cm="1">
        <f t="array" aca="1" ref="AB352" ca="1">SumCellsByColor($B352:$U352,AB$2)</f>
        <v>0</v>
      </c>
      <c r="AC352" cm="1">
        <f t="array" aca="1" ref="AC352" ca="1">SumCellsByColor($B352:$U352,AC$2)</f>
        <v>0</v>
      </c>
      <c r="AD352" cm="1">
        <f t="array" aca="1" ref="AD352" ca="1">IFERROR(SumCellsByColor($B352:$U352,AD$2), 0)</f>
        <v>0</v>
      </c>
      <c r="AE352" t="e" cm="1">
        <f t="array" aca="1" ref="AE352" ca="1">SumCellsByColor($B352:$U352,AE$2)</f>
        <v>#VALUE!</v>
      </c>
      <c r="AF352">
        <f t="shared" ca="1" si="42"/>
        <v>0</v>
      </c>
      <c r="AG352">
        <f t="shared" ca="1" si="43"/>
        <v>1</v>
      </c>
      <c r="AH352">
        <f t="shared" ca="1" si="44"/>
        <v>0</v>
      </c>
      <c r="AI352">
        <f t="shared" ca="1" si="45"/>
        <v>1</v>
      </c>
      <c r="AJ352">
        <f t="shared" ca="1" si="46"/>
        <v>0</v>
      </c>
      <c r="AK352">
        <f t="shared" si="47"/>
        <v>0</v>
      </c>
    </row>
    <row r="353" spans="1:37">
      <c r="A353" s="2" t="s">
        <v>483</v>
      </c>
      <c r="B353" s="3" t="s">
        <v>636</v>
      </c>
      <c r="C353" s="3">
        <v>17261000</v>
      </c>
      <c r="D353" t="e">
        <v>#N/A</v>
      </c>
      <c r="E353" t="e">
        <v>#N/A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>
        <v>39.31</v>
      </c>
      <c r="W353">
        <v>17261000</v>
      </c>
      <c r="X353">
        <f t="shared" si="40"/>
        <v>17261000</v>
      </c>
      <c r="Y353">
        <f t="shared" si="41"/>
        <v>0</v>
      </c>
      <c r="Z353" cm="1">
        <f t="array" aca="1" ref="Z353" ca="1">SumCellsByColor($B353:$U353,Z$2)</f>
        <v>17261000</v>
      </c>
      <c r="AA353" cm="1">
        <f t="array" aca="1" ref="AA353" ca="1">SumCellsByColor($B353:$U353,AA$2)</f>
        <v>0</v>
      </c>
      <c r="AB353" cm="1">
        <f t="array" aca="1" ref="AB353" ca="1">SumCellsByColor($B353:$U353,AB$2)</f>
        <v>0</v>
      </c>
      <c r="AC353" cm="1">
        <f t="array" aca="1" ref="AC353" ca="1">SumCellsByColor($B353:$U353,AC$2)</f>
        <v>0</v>
      </c>
      <c r="AD353" cm="1">
        <f t="array" aca="1" ref="AD353" ca="1">IFERROR(SumCellsByColor($B353:$U353,AD$2), 0)</f>
        <v>0</v>
      </c>
      <c r="AE353" t="e" cm="1">
        <f t="array" aca="1" ref="AE353" ca="1">SumCellsByColor($B353:$U353,AE$2)</f>
        <v>#VALUE!</v>
      </c>
      <c r="AF353">
        <f t="shared" ca="1" si="42"/>
        <v>0</v>
      </c>
      <c r="AG353">
        <f t="shared" ca="1" si="43"/>
        <v>1</v>
      </c>
      <c r="AH353">
        <f t="shared" ca="1" si="44"/>
        <v>0</v>
      </c>
      <c r="AI353">
        <f t="shared" ca="1" si="45"/>
        <v>1</v>
      </c>
      <c r="AJ353">
        <f t="shared" ca="1" si="46"/>
        <v>0</v>
      </c>
      <c r="AK353">
        <f t="shared" si="47"/>
        <v>0</v>
      </c>
    </row>
    <row r="354" spans="1:37">
      <c r="A354" s="2" t="s">
        <v>484</v>
      </c>
      <c r="B354" s="3" t="s">
        <v>636</v>
      </c>
      <c r="C354" s="3">
        <v>5623000</v>
      </c>
      <c r="D354" t="e">
        <v>#N/A</v>
      </c>
      <c r="E354" t="e">
        <v>#N/A</v>
      </c>
      <c r="F354" s="5" t="s">
        <v>23</v>
      </c>
      <c r="G354" s="5">
        <v>4536000</v>
      </c>
      <c r="H354" t="s">
        <v>58</v>
      </c>
      <c r="I354">
        <v>2224000</v>
      </c>
      <c r="J354" t="s">
        <v>239</v>
      </c>
      <c r="K354">
        <v>1040000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>
        <v>9.68</v>
      </c>
      <c r="W354">
        <v>13424000</v>
      </c>
      <c r="X354">
        <f t="shared" si="40"/>
        <v>13423000</v>
      </c>
      <c r="Y354">
        <f t="shared" si="41"/>
        <v>1000</v>
      </c>
      <c r="Z354" cm="1">
        <f t="array" aca="1" ref="Z354" ca="1">SumCellsByColor($B354:$U354,Z$2)</f>
        <v>5623000</v>
      </c>
      <c r="AA354" cm="1">
        <f t="array" aca="1" ref="AA354" ca="1">SumCellsByColor($B354:$U354,AA$2)</f>
        <v>0</v>
      </c>
      <c r="AB354" cm="1">
        <f t="array" aca="1" ref="AB354" ca="1">SumCellsByColor($B354:$U354,AB$2)</f>
        <v>4536000</v>
      </c>
      <c r="AC354" cm="1">
        <f t="array" aca="1" ref="AC354" ca="1">SumCellsByColor($B354:$U354,AC$2)</f>
        <v>0</v>
      </c>
      <c r="AD354" cm="1">
        <f t="array" aca="1" ref="AD354" ca="1">IFERROR(SumCellsByColor($B354:$U354,AD$2), 0)</f>
        <v>0</v>
      </c>
      <c r="AE354" t="e" cm="1">
        <f t="array" aca="1" ref="AE354" ca="1">SumCellsByColor($B354:$U354,AE$2)</f>
        <v>#VALUE!</v>
      </c>
      <c r="AF354">
        <f t="shared" ca="1" si="42"/>
        <v>0.3379274379795873</v>
      </c>
      <c r="AG354">
        <f t="shared" ca="1" si="43"/>
        <v>0.41890784474409598</v>
      </c>
      <c r="AH354">
        <f t="shared" ca="1" si="44"/>
        <v>0.3379274379795873</v>
      </c>
      <c r="AI354">
        <f t="shared" ca="1" si="45"/>
        <v>0.41890784474409598</v>
      </c>
      <c r="AJ354">
        <f t="shared" ca="1" si="46"/>
        <v>0</v>
      </c>
      <c r="AK354">
        <f t="shared" si="47"/>
        <v>0</v>
      </c>
    </row>
    <row r="355" spans="1:37">
      <c r="A355" s="2" t="s">
        <v>485</v>
      </c>
      <c r="B355" s="3" t="s">
        <v>639</v>
      </c>
      <c r="C355" s="3">
        <v>7760000</v>
      </c>
      <c r="D355" t="e">
        <v>#N/A</v>
      </c>
      <c r="E355" t="e">
        <v>#N/A</v>
      </c>
      <c r="F355" t="s">
        <v>7</v>
      </c>
      <c r="G355">
        <v>761000</v>
      </c>
      <c r="H355" t="e">
        <v>#N/A</v>
      </c>
      <c r="I355" t="e">
        <v>#N/A</v>
      </c>
      <c r="J355" t="e">
        <v>#N/A</v>
      </c>
      <c r="K355" t="e">
        <v>#N/A</v>
      </c>
      <c r="L355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U355" t="e">
        <v>#N/A</v>
      </c>
      <c r="V355">
        <v>26.82</v>
      </c>
      <c r="W355">
        <v>8907000</v>
      </c>
      <c r="X355">
        <f t="shared" si="40"/>
        <v>8521000</v>
      </c>
      <c r="Y355">
        <f t="shared" si="41"/>
        <v>386000</v>
      </c>
      <c r="Z355" cm="1">
        <f t="array" aca="1" ref="Z355" ca="1">SumCellsByColor($B355:$U355,Z$2)</f>
        <v>7760000</v>
      </c>
      <c r="AA355" cm="1">
        <f t="array" aca="1" ref="AA355" ca="1">SumCellsByColor($B355:$U355,AA$2)</f>
        <v>0</v>
      </c>
      <c r="AB355" cm="1">
        <f t="array" aca="1" ref="AB355" ca="1">SumCellsByColor($B355:$U355,AB$2)</f>
        <v>0</v>
      </c>
      <c r="AC355" cm="1">
        <f t="array" aca="1" ref="AC355" ca="1">SumCellsByColor($B355:$U355,AC$2)</f>
        <v>0</v>
      </c>
      <c r="AD355" cm="1">
        <f t="array" aca="1" ref="AD355" ca="1">IFERROR(SumCellsByColor($B355:$U355,AD$2), 0)</f>
        <v>0</v>
      </c>
      <c r="AE355" t="e" cm="1">
        <f t="array" aca="1" ref="AE355" ca="1">SumCellsByColor($B355:$U355,AE$2)</f>
        <v>#VALUE!</v>
      </c>
      <c r="AF355">
        <f t="shared" ca="1" si="42"/>
        <v>0</v>
      </c>
      <c r="AG355">
        <f t="shared" ca="1" si="43"/>
        <v>0.91069123342330716</v>
      </c>
      <c r="AH355" t="str">
        <f t="shared" ca="1" si="44"/>
        <v>#N/A</v>
      </c>
      <c r="AI355">
        <f t="shared" ca="1" si="45"/>
        <v>0.91069123342330716</v>
      </c>
      <c r="AJ355">
        <f t="shared" ca="1" si="46"/>
        <v>1</v>
      </c>
      <c r="AK355">
        <f t="shared" si="47"/>
        <v>0</v>
      </c>
    </row>
    <row r="356" spans="1:37">
      <c r="A356" s="2" t="s">
        <v>486</v>
      </c>
      <c r="B356" s="3" t="s">
        <v>639</v>
      </c>
      <c r="C356" s="3">
        <v>0</v>
      </c>
      <c r="D356" t="e">
        <v>#N/A</v>
      </c>
      <c r="E356" t="e">
        <v>#N/A</v>
      </c>
      <c r="F356" s="3" t="s">
        <v>636</v>
      </c>
      <c r="G356" s="3">
        <v>4195800</v>
      </c>
      <c r="H356" s="5" t="s">
        <v>23</v>
      </c>
      <c r="I356" s="5">
        <v>3472300</v>
      </c>
      <c r="J356" t="s">
        <v>63</v>
      </c>
      <c r="K356">
        <v>2624800</v>
      </c>
      <c r="L356" s="10" t="s">
        <v>33</v>
      </c>
      <c r="M356" s="10">
        <v>0</v>
      </c>
      <c r="N356" t="s">
        <v>7</v>
      </c>
      <c r="O356">
        <v>0</v>
      </c>
      <c r="P356" t="s">
        <v>25</v>
      </c>
      <c r="Q356">
        <v>0</v>
      </c>
      <c r="R356" s="10" t="s">
        <v>29</v>
      </c>
      <c r="S356" s="10">
        <v>0</v>
      </c>
      <c r="T356" s="10" t="s">
        <v>34</v>
      </c>
      <c r="U356" s="10">
        <v>0</v>
      </c>
      <c r="V356">
        <v>11.66</v>
      </c>
      <c r="W356">
        <v>10292900</v>
      </c>
      <c r="X356">
        <f t="shared" si="40"/>
        <v>10292900</v>
      </c>
      <c r="Y356">
        <f t="shared" si="41"/>
        <v>0</v>
      </c>
      <c r="Z356" cm="1">
        <f t="array" aca="1" ref="Z356" ca="1">SumCellsByColor($B356:$U356,Z$2)</f>
        <v>4195800</v>
      </c>
      <c r="AA356" cm="1">
        <f t="array" aca="1" ref="AA356" ca="1">SumCellsByColor($B356:$U356,AA$2)</f>
        <v>0</v>
      </c>
      <c r="AB356" cm="1">
        <f t="array" aca="1" ref="AB356" ca="1">SumCellsByColor($B356:$U356,AB$2)</f>
        <v>3472300</v>
      </c>
      <c r="AC356" cm="1">
        <f t="array" aca="1" ref="AC356" ca="1">SumCellsByColor($B356:$U356,AC$2)</f>
        <v>0</v>
      </c>
      <c r="AD356" cm="1">
        <f t="array" aca="1" ref="AD356" ca="1">IFERROR(SumCellsByColor($B356:$U356,AD$2), 0)</f>
        <v>0</v>
      </c>
      <c r="AE356" t="e" cm="1">
        <f t="array" aca="1" ref="AE356" ca="1">SumCellsByColor($B356:$U356,AE$2)</f>
        <v>#VALUE!</v>
      </c>
      <c r="AF356">
        <f t="shared" ca="1" si="42"/>
        <v>0.33734904643006342</v>
      </c>
      <c r="AG356">
        <f t="shared" ca="1" si="43"/>
        <v>0.4076402180143594</v>
      </c>
      <c r="AH356">
        <f t="shared" ca="1" si="44"/>
        <v>0.33734904643006342</v>
      </c>
      <c r="AI356">
        <f t="shared" ca="1" si="45"/>
        <v>0.4076402180143594</v>
      </c>
      <c r="AJ356">
        <f t="shared" ca="1" si="46"/>
        <v>0</v>
      </c>
      <c r="AK356">
        <f t="shared" si="47"/>
        <v>0</v>
      </c>
    </row>
    <row r="357" spans="1:37">
      <c r="A357" s="2" t="s">
        <v>487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  <c r="H357" t="e">
        <v>#N/A</v>
      </c>
      <c r="I357" t="e">
        <v>#N/A</v>
      </c>
      <c r="J357" t="e">
        <v>#N/A</v>
      </c>
      <c r="K357" t="e">
        <v>#N/A</v>
      </c>
      <c r="L357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 t="e">
        <v>#N/A</v>
      </c>
      <c r="W357" t="e">
        <v>#N/A</v>
      </c>
      <c r="X357">
        <f t="shared" si="40"/>
        <v>0</v>
      </c>
      <c r="Y357" t="e">
        <f t="shared" si="41"/>
        <v>#N/A</v>
      </c>
      <c r="Z357" cm="1">
        <f t="array" aca="1" ref="Z357" ca="1">SumCellsByColor($B357:$U357,Z$2)</f>
        <v>0</v>
      </c>
      <c r="AA357" cm="1">
        <f t="array" aca="1" ref="AA357" ca="1">SumCellsByColor($B357:$U357,AA$2)</f>
        <v>0</v>
      </c>
      <c r="AB357" cm="1">
        <f t="array" aca="1" ref="AB357" ca="1">SumCellsByColor($B357:$U357,AB$2)</f>
        <v>0</v>
      </c>
      <c r="AC357" cm="1">
        <f t="array" aca="1" ref="AC357" ca="1">SumCellsByColor($B357:$U357,AC$2)</f>
        <v>0</v>
      </c>
      <c r="AD357" cm="1">
        <f t="array" aca="1" ref="AD357" ca="1">IFERROR(SumCellsByColor($B357:$U357,AD$2), 0)</f>
        <v>0</v>
      </c>
      <c r="AE357" t="e" cm="1">
        <f t="array" aca="1" ref="AE357" ca="1">SumCellsByColor($B357:$U357,AE$2)</f>
        <v>#VALUE!</v>
      </c>
      <c r="AF357" t="e">
        <f t="shared" ca="1" si="42"/>
        <v>#DIV/0!</v>
      </c>
      <c r="AG357" t="e">
        <f t="shared" ca="1" si="43"/>
        <v>#DIV/0!</v>
      </c>
      <c r="AH357" t="str">
        <f t="shared" ca="1" si="44"/>
        <v>#N/A</v>
      </c>
      <c r="AI357" t="str">
        <f t="shared" ca="1" si="45"/>
        <v/>
      </c>
      <c r="AJ357">
        <f t="shared" ca="1" si="46"/>
        <v>1</v>
      </c>
      <c r="AK357">
        <f t="shared" si="47"/>
        <v>1</v>
      </c>
    </row>
    <row r="358" spans="1:37">
      <c r="A358" s="2" t="s">
        <v>488</v>
      </c>
      <c r="B358" s="5" t="s">
        <v>23</v>
      </c>
      <c r="C358" s="5">
        <v>945952</v>
      </c>
      <c r="D358" t="e">
        <v>#N/A</v>
      </c>
      <c r="E358" t="e">
        <v>#N/A</v>
      </c>
      <c r="F358" t="s">
        <v>645</v>
      </c>
      <c r="G358">
        <v>789361</v>
      </c>
      <c r="H358" t="s">
        <v>58</v>
      </c>
      <c r="I358">
        <v>666619</v>
      </c>
      <c r="J358" t="s">
        <v>7</v>
      </c>
      <c r="K358">
        <v>0</v>
      </c>
      <c r="L358" t="s">
        <v>301</v>
      </c>
      <c r="M358">
        <v>0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>
        <v>16.03</v>
      </c>
      <c r="W358">
        <v>2401932</v>
      </c>
      <c r="X358">
        <f t="shared" si="40"/>
        <v>2401932</v>
      </c>
      <c r="Y358">
        <f t="shared" si="41"/>
        <v>0</v>
      </c>
      <c r="Z358" cm="1">
        <f t="array" aca="1" ref="Z358" ca="1">SumCellsByColor($B358:$U358,Z$2)</f>
        <v>0</v>
      </c>
      <c r="AA358" cm="1">
        <f t="array" aca="1" ref="AA358" ca="1">SumCellsByColor($B358:$U358,AA$2)</f>
        <v>0</v>
      </c>
      <c r="AB358" cm="1">
        <f t="array" aca="1" ref="AB358" ca="1">SumCellsByColor($B358:$U358,AB$2)</f>
        <v>945952</v>
      </c>
      <c r="AC358" cm="1">
        <f t="array" aca="1" ref="AC358" ca="1">SumCellsByColor($B358:$U358,AC$2)</f>
        <v>0</v>
      </c>
      <c r="AD358" cm="1">
        <f t="array" aca="1" ref="AD358" ca="1">IFERROR(SumCellsByColor($B358:$U358,AD$2), 0)</f>
        <v>0</v>
      </c>
      <c r="AE358" t="e" cm="1">
        <f t="array" aca="1" ref="AE358" ca="1">SumCellsByColor($B358:$U358,AE$2)</f>
        <v>#VALUE!</v>
      </c>
      <c r="AF358">
        <f t="shared" ca="1" si="42"/>
        <v>0.39382963381144848</v>
      </c>
      <c r="AG358">
        <f t="shared" ca="1" si="43"/>
        <v>0</v>
      </c>
      <c r="AH358">
        <f t="shared" ca="1" si="44"/>
        <v>0.39382963381144848</v>
      </c>
      <c r="AI358" t="str">
        <f t="shared" ca="1" si="45"/>
        <v/>
      </c>
      <c r="AJ358">
        <f t="shared" ca="1" si="46"/>
        <v>0</v>
      </c>
      <c r="AK358">
        <f t="shared" si="47"/>
        <v>0</v>
      </c>
    </row>
    <row r="359" spans="1:37">
      <c r="A359" s="2" t="s">
        <v>489</v>
      </c>
      <c r="B359" s="4" t="s">
        <v>117</v>
      </c>
      <c r="C359" s="4">
        <v>5913770</v>
      </c>
      <c r="D359" t="e">
        <v>#N/A</v>
      </c>
      <c r="E359" t="e">
        <v>#N/A</v>
      </c>
      <c r="F359" t="s">
        <v>77</v>
      </c>
      <c r="G359">
        <v>4079396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>
        <v>9.7100000000000009</v>
      </c>
      <c r="W359">
        <v>9993166</v>
      </c>
      <c r="X359">
        <f t="shared" si="40"/>
        <v>9993166</v>
      </c>
      <c r="Y359">
        <f t="shared" si="41"/>
        <v>0</v>
      </c>
      <c r="Z359" cm="1">
        <f t="array" aca="1" ref="Z359" ca="1">SumCellsByColor($B359:$U359,Z$2)</f>
        <v>0</v>
      </c>
      <c r="AA359" cm="1">
        <f t="array" aca="1" ref="AA359" ca="1">SumCellsByColor($B359:$U359,AA$2)</f>
        <v>5913770</v>
      </c>
      <c r="AB359" cm="1">
        <f t="array" aca="1" ref="AB359" ca="1">SumCellsByColor($B359:$U359,AB$2)</f>
        <v>0</v>
      </c>
      <c r="AC359" cm="1">
        <f t="array" aca="1" ref="AC359" ca="1">SumCellsByColor($B359:$U359,AC$2)</f>
        <v>0</v>
      </c>
      <c r="AD359" cm="1">
        <f t="array" aca="1" ref="AD359" ca="1">IFERROR(SumCellsByColor($B359:$U359,AD$2), 0)</f>
        <v>0</v>
      </c>
      <c r="AE359" t="e" cm="1">
        <f t="array" aca="1" ref="AE359" ca="1">SumCellsByColor($B359:$U359,AE$2)</f>
        <v>#VALUE!</v>
      </c>
      <c r="AF359">
        <f t="shared" ca="1" si="42"/>
        <v>0</v>
      </c>
      <c r="AG359">
        <f t="shared" ca="1" si="43"/>
        <v>0</v>
      </c>
      <c r="AH359" t="str">
        <f t="shared" ca="1" si="44"/>
        <v>#N/A</v>
      </c>
      <c r="AI359">
        <f t="shared" ca="1" si="45"/>
        <v>0.59178142342476847</v>
      </c>
      <c r="AJ359">
        <f t="shared" ca="1" si="46"/>
        <v>1</v>
      </c>
      <c r="AK359">
        <f t="shared" si="47"/>
        <v>0</v>
      </c>
    </row>
    <row r="360" spans="1:37">
      <c r="A360" s="2" t="s">
        <v>490</v>
      </c>
      <c r="B360" s="3" t="s">
        <v>636</v>
      </c>
      <c r="C360" s="3">
        <v>2903407</v>
      </c>
      <c r="D360" t="e">
        <v>#N/A</v>
      </c>
      <c r="E360" t="e">
        <v>#N/A</v>
      </c>
      <c r="F360" t="s">
        <v>77</v>
      </c>
      <c r="G360">
        <v>333969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>
        <v>8.19</v>
      </c>
      <c r="W360">
        <v>3237376</v>
      </c>
      <c r="X360">
        <f t="shared" si="40"/>
        <v>3237376</v>
      </c>
      <c r="Y360">
        <f t="shared" si="41"/>
        <v>0</v>
      </c>
      <c r="Z360" cm="1">
        <f t="array" aca="1" ref="Z360" ca="1">SumCellsByColor($B360:$U360,Z$2)</f>
        <v>2903407</v>
      </c>
      <c r="AA360" cm="1">
        <f t="array" aca="1" ref="AA360" ca="1">SumCellsByColor($B360:$U360,AA$2)</f>
        <v>0</v>
      </c>
      <c r="AB360" cm="1">
        <f t="array" aca="1" ref="AB360" ca="1">SumCellsByColor($B360:$U360,AB$2)</f>
        <v>0</v>
      </c>
      <c r="AC360" cm="1">
        <f t="array" aca="1" ref="AC360" ca="1">SumCellsByColor($B360:$U360,AC$2)</f>
        <v>0</v>
      </c>
      <c r="AD360" cm="1">
        <f t="array" aca="1" ref="AD360" ca="1">IFERROR(SumCellsByColor($B360:$U360,AD$2), 0)</f>
        <v>0</v>
      </c>
      <c r="AE360" t="e" cm="1">
        <f t="array" aca="1" ref="AE360" ca="1">SumCellsByColor($B360:$U360,AE$2)</f>
        <v>#VALUE!</v>
      </c>
      <c r="AF360">
        <f t="shared" ca="1" si="42"/>
        <v>0</v>
      </c>
      <c r="AG360">
        <f t="shared" ca="1" si="43"/>
        <v>0.89683960096077808</v>
      </c>
      <c r="AH360" t="str">
        <f t="shared" ca="1" si="44"/>
        <v>#N/A</v>
      </c>
      <c r="AI360">
        <f t="shared" ca="1" si="45"/>
        <v>0.89683960096077808</v>
      </c>
      <c r="AJ360">
        <f t="shared" ca="1" si="46"/>
        <v>1</v>
      </c>
      <c r="AK360">
        <f t="shared" si="47"/>
        <v>0</v>
      </c>
    </row>
    <row r="361" spans="1:37">
      <c r="A361" s="2" t="s">
        <v>491</v>
      </c>
      <c r="B361" s="3" t="s">
        <v>636</v>
      </c>
      <c r="C361" s="3">
        <v>2000820</v>
      </c>
      <c r="D361" t="e">
        <v>#N/A</v>
      </c>
      <c r="E361" t="e">
        <v>#N/A</v>
      </c>
      <c r="F361" t="e">
        <v>#N/A</v>
      </c>
      <c r="G361" t="e">
        <v>#N/A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>
        <v>31.9</v>
      </c>
      <c r="W361">
        <v>2000820</v>
      </c>
      <c r="X361">
        <f t="shared" si="40"/>
        <v>2000820</v>
      </c>
      <c r="Y361">
        <f t="shared" si="41"/>
        <v>0</v>
      </c>
      <c r="Z361" cm="1">
        <f t="array" aca="1" ref="Z361" ca="1">SumCellsByColor($B361:$U361,Z$2)</f>
        <v>2000820</v>
      </c>
      <c r="AA361" cm="1">
        <f t="array" aca="1" ref="AA361" ca="1">SumCellsByColor($B361:$U361,AA$2)</f>
        <v>0</v>
      </c>
      <c r="AB361" cm="1">
        <f t="array" aca="1" ref="AB361" ca="1">SumCellsByColor($B361:$U361,AB$2)</f>
        <v>0</v>
      </c>
      <c r="AC361" cm="1">
        <f t="array" aca="1" ref="AC361" ca="1">SumCellsByColor($B361:$U361,AC$2)</f>
        <v>0</v>
      </c>
      <c r="AD361" cm="1">
        <f t="array" aca="1" ref="AD361" ca="1">IFERROR(SumCellsByColor($B361:$U361,AD$2), 0)</f>
        <v>0</v>
      </c>
      <c r="AE361" t="e" cm="1">
        <f t="array" aca="1" ref="AE361" ca="1">SumCellsByColor($B361:$U361,AE$2)</f>
        <v>#VALUE!</v>
      </c>
      <c r="AF361">
        <f t="shared" ca="1" si="42"/>
        <v>0</v>
      </c>
      <c r="AG361">
        <f t="shared" ca="1" si="43"/>
        <v>1</v>
      </c>
      <c r="AH361">
        <f t="shared" ca="1" si="44"/>
        <v>0</v>
      </c>
      <c r="AI361">
        <f t="shared" ca="1" si="45"/>
        <v>1</v>
      </c>
      <c r="AJ361">
        <f t="shared" ca="1" si="46"/>
        <v>0</v>
      </c>
      <c r="AK361">
        <f t="shared" si="47"/>
        <v>0</v>
      </c>
    </row>
    <row r="362" spans="1:37">
      <c r="A362" s="2" t="s">
        <v>492</v>
      </c>
      <c r="B362" s="3" t="s">
        <v>636</v>
      </c>
      <c r="C362" s="3">
        <v>1126600</v>
      </c>
      <c r="D362" t="e">
        <v>#N/A</v>
      </c>
      <c r="E362" t="e">
        <v>#N/A</v>
      </c>
      <c r="F362" t="e">
        <v>#N/A</v>
      </c>
      <c r="G362" t="e">
        <v>#N/A</v>
      </c>
      <c r="H362" t="e">
        <v>#N/A</v>
      </c>
      <c r="I362" t="e">
        <v>#N/A</v>
      </c>
      <c r="J362" t="e">
        <v>#N/A</v>
      </c>
      <c r="K362" t="e">
        <v>#N/A</v>
      </c>
      <c r="L36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>
        <v>20.64</v>
      </c>
      <c r="W362">
        <v>1126600</v>
      </c>
      <c r="X362">
        <f t="shared" si="40"/>
        <v>1126600</v>
      </c>
      <c r="Y362">
        <f t="shared" si="41"/>
        <v>0</v>
      </c>
      <c r="Z362" cm="1">
        <f t="array" aca="1" ref="Z362" ca="1">SumCellsByColor($B362:$U362,Z$2)</f>
        <v>1126600</v>
      </c>
      <c r="AA362" cm="1">
        <f t="array" aca="1" ref="AA362" ca="1">SumCellsByColor($B362:$U362,AA$2)</f>
        <v>0</v>
      </c>
      <c r="AB362" cm="1">
        <f t="array" aca="1" ref="AB362" ca="1">SumCellsByColor($B362:$U362,AB$2)</f>
        <v>0</v>
      </c>
      <c r="AC362" cm="1">
        <f t="array" aca="1" ref="AC362" ca="1">SumCellsByColor($B362:$U362,AC$2)</f>
        <v>0</v>
      </c>
      <c r="AD362" cm="1">
        <f t="array" aca="1" ref="AD362" ca="1">IFERROR(SumCellsByColor($B362:$U362,AD$2), 0)</f>
        <v>0</v>
      </c>
      <c r="AE362" t="e" cm="1">
        <f t="array" aca="1" ref="AE362" ca="1">SumCellsByColor($B362:$U362,AE$2)</f>
        <v>#VALUE!</v>
      </c>
      <c r="AF362">
        <f t="shared" ca="1" si="42"/>
        <v>0</v>
      </c>
      <c r="AG362">
        <f t="shared" ca="1" si="43"/>
        <v>1</v>
      </c>
      <c r="AH362">
        <f t="shared" ca="1" si="44"/>
        <v>0</v>
      </c>
      <c r="AI362">
        <f t="shared" ca="1" si="45"/>
        <v>1</v>
      </c>
      <c r="AJ362">
        <f t="shared" ca="1" si="46"/>
        <v>0</v>
      </c>
      <c r="AK362">
        <f t="shared" si="47"/>
        <v>0</v>
      </c>
    </row>
    <row r="363" spans="1:37">
      <c r="A363" s="2" t="s">
        <v>493</v>
      </c>
      <c r="B363" s="3" t="s">
        <v>636</v>
      </c>
      <c r="C363" s="3">
        <v>30618000</v>
      </c>
      <c r="D363" t="e">
        <v>#N/A</v>
      </c>
      <c r="E363" t="e">
        <v>#N/A</v>
      </c>
      <c r="F363" t="s">
        <v>279</v>
      </c>
      <c r="G363">
        <v>15830000</v>
      </c>
      <c r="H363" t="s">
        <v>25</v>
      </c>
      <c r="I363">
        <v>4531000</v>
      </c>
      <c r="J363" t="s">
        <v>36</v>
      </c>
      <c r="K363">
        <v>3081000</v>
      </c>
      <c r="L363" t="s">
        <v>476</v>
      </c>
      <c r="M363">
        <v>1890000</v>
      </c>
      <c r="N363" s="10" t="s">
        <v>33</v>
      </c>
      <c r="O363" s="10">
        <v>1888000</v>
      </c>
      <c r="P363" t="e">
        <v>#N/A</v>
      </c>
      <c r="Q363" t="e">
        <v>#N/A</v>
      </c>
      <c r="R363" t="e">
        <v>#N/A</v>
      </c>
      <c r="S363" t="e">
        <v>#N/A</v>
      </c>
      <c r="T363" t="e">
        <v>#N/A</v>
      </c>
      <c r="U363" t="e">
        <v>#N/A</v>
      </c>
      <c r="V363">
        <v>13.52</v>
      </c>
      <c r="W363">
        <v>57838000</v>
      </c>
      <c r="X363">
        <f t="shared" si="40"/>
        <v>57838000</v>
      </c>
      <c r="Y363">
        <f t="shared" si="41"/>
        <v>0</v>
      </c>
      <c r="Z363" cm="1">
        <f t="array" aca="1" ref="Z363" ca="1">SumCellsByColor($B363:$U363,Z$2)</f>
        <v>30618000</v>
      </c>
      <c r="AA363" cm="1">
        <f t="array" aca="1" ref="AA363" ca="1">SumCellsByColor($B363:$U363,AA$2)</f>
        <v>0</v>
      </c>
      <c r="AB363" cm="1">
        <f t="array" aca="1" ref="AB363" ca="1">SumCellsByColor($B363:$U363,AB$2)</f>
        <v>0</v>
      </c>
      <c r="AC363" cm="1">
        <f t="array" aca="1" ref="AC363" ca="1">SumCellsByColor($B363:$U363,AC$2)</f>
        <v>0</v>
      </c>
      <c r="AD363" cm="1">
        <f t="array" aca="1" ref="AD363" ca="1">IFERROR(SumCellsByColor($B363:$U363,AD$2), 0)</f>
        <v>1888000</v>
      </c>
      <c r="AE363" t="e" cm="1">
        <f t="array" aca="1" ref="AE363" ca="1">SumCellsByColor($B363:$U363,AE$2)</f>
        <v>#VALUE!</v>
      </c>
      <c r="AF363">
        <f t="shared" ca="1" si="42"/>
        <v>3.2642899132058506E-2</v>
      </c>
      <c r="AG363">
        <f t="shared" ca="1" si="43"/>
        <v>0.52937515128462254</v>
      </c>
      <c r="AH363">
        <f t="shared" ca="1" si="44"/>
        <v>3.2642899132058506E-2</v>
      </c>
      <c r="AI363">
        <f t="shared" ca="1" si="45"/>
        <v>0.52937515128462254</v>
      </c>
      <c r="AJ363">
        <f t="shared" ca="1" si="46"/>
        <v>0</v>
      </c>
      <c r="AK363">
        <f t="shared" si="47"/>
        <v>0</v>
      </c>
    </row>
    <row r="364" spans="1:37">
      <c r="A364" s="2" t="s">
        <v>494</v>
      </c>
      <c r="B364" s="3" t="s">
        <v>636</v>
      </c>
      <c r="C364" s="3">
        <v>669935</v>
      </c>
      <c r="D364" t="s">
        <v>18</v>
      </c>
      <c r="E364">
        <v>0</v>
      </c>
      <c r="F364" t="s">
        <v>63</v>
      </c>
      <c r="G364">
        <v>488580</v>
      </c>
      <c r="H364" t="s">
        <v>146</v>
      </c>
      <c r="I364">
        <v>131541</v>
      </c>
      <c r="J364" s="10" t="s">
        <v>33</v>
      </c>
      <c r="K364" s="10">
        <v>97204</v>
      </c>
      <c r="L364" s="10" t="s">
        <v>34</v>
      </c>
      <c r="M364" s="10">
        <v>91687</v>
      </c>
      <c r="N364" s="10" t="s">
        <v>242</v>
      </c>
      <c r="O364" s="10">
        <v>82288</v>
      </c>
      <c r="P364" t="s">
        <v>47</v>
      </c>
      <c r="Q364">
        <v>75678</v>
      </c>
      <c r="R364" s="10" t="s">
        <v>56</v>
      </c>
      <c r="S364" s="10">
        <v>67433</v>
      </c>
      <c r="T364" t="s">
        <v>7</v>
      </c>
      <c r="U364">
        <v>0</v>
      </c>
      <c r="V364">
        <v>11.38</v>
      </c>
      <c r="W364">
        <v>1704346</v>
      </c>
      <c r="X364">
        <f t="shared" si="40"/>
        <v>1704346</v>
      </c>
      <c r="Y364">
        <f t="shared" si="41"/>
        <v>0</v>
      </c>
      <c r="Z364" cm="1">
        <f t="array" aca="1" ref="Z364" ca="1">SumCellsByColor($B364:$U364,Z$2)</f>
        <v>669935</v>
      </c>
      <c r="AA364" cm="1">
        <f t="array" aca="1" ref="AA364" ca="1">SumCellsByColor($B364:$U364,AA$2)</f>
        <v>0</v>
      </c>
      <c r="AB364" cm="1">
        <f t="array" aca="1" ref="AB364" ca="1">SumCellsByColor($B364:$U364,AB$2)</f>
        <v>0</v>
      </c>
      <c r="AC364" cm="1">
        <f t="array" aca="1" ref="AC364" ca="1">SumCellsByColor($B364:$U364,AC$2)</f>
        <v>0</v>
      </c>
      <c r="AD364" cm="1">
        <f t="array" aca="1" ref="AD364" ca="1">IFERROR(SumCellsByColor($B364:$U364,AD$2), 0)</f>
        <v>338612</v>
      </c>
      <c r="AE364" cm="1">
        <f t="array" aca="1" ref="AE364" ca="1">SumCellsByColor($B364:$U364,AE$2)</f>
        <v>695799</v>
      </c>
      <c r="AF364">
        <f t="shared" ca="1" si="42"/>
        <v>0.19867562103000214</v>
      </c>
      <c r="AG364">
        <f t="shared" ca="1" si="43"/>
        <v>0.39307452829413747</v>
      </c>
      <c r="AH364">
        <f t="shared" ca="1" si="44"/>
        <v>0.19867562103000214</v>
      </c>
      <c r="AI364">
        <f t="shared" ca="1" si="45"/>
        <v>0.39307452829413747</v>
      </c>
      <c r="AJ364">
        <f t="shared" ca="1" si="46"/>
        <v>0</v>
      </c>
      <c r="AK364">
        <f t="shared" si="47"/>
        <v>0</v>
      </c>
    </row>
    <row r="365" spans="1:37">
      <c r="A365" s="2" t="s">
        <v>495</v>
      </c>
      <c r="B365" s="3" t="s">
        <v>636</v>
      </c>
      <c r="C365" s="3">
        <v>29046000</v>
      </c>
      <c r="D365" t="e">
        <v>#N/A</v>
      </c>
      <c r="E365" t="e">
        <v>#N/A</v>
      </c>
      <c r="F365" s="6" t="s">
        <v>871</v>
      </c>
      <c r="G365" s="6">
        <v>16665000</v>
      </c>
      <c r="H365" t="s">
        <v>872</v>
      </c>
      <c r="I365">
        <v>12007000</v>
      </c>
      <c r="J365" t="s">
        <v>63</v>
      </c>
      <c r="K365">
        <v>10091000</v>
      </c>
      <c r="L365" t="s">
        <v>7</v>
      </c>
      <c r="M365">
        <v>0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>
        <v>32.270000000000003</v>
      </c>
      <c r="W365">
        <v>67809000</v>
      </c>
      <c r="X365">
        <f t="shared" si="40"/>
        <v>67809000</v>
      </c>
      <c r="Y365">
        <f t="shared" si="41"/>
        <v>0</v>
      </c>
      <c r="Z365" cm="1">
        <f t="array" aca="1" ref="Z365" ca="1">SumCellsByColor($B365:$U365,Z$2)</f>
        <v>29046000</v>
      </c>
      <c r="AA365" cm="1">
        <f t="array" aca="1" ref="AA365" ca="1">SumCellsByColor($B365:$U365,AA$2)</f>
        <v>0</v>
      </c>
      <c r="AB365" cm="1">
        <f t="array" aca="1" ref="AB365" ca="1">SumCellsByColor($B365:$U365,AB$2)</f>
        <v>0</v>
      </c>
      <c r="AC365" cm="1">
        <f t="array" aca="1" ref="AC365" ca="1">SumCellsByColor($B365:$U365,AC$2)</f>
        <v>16665000</v>
      </c>
      <c r="AD365" cm="1">
        <f t="array" aca="1" ref="AD365" ca="1">IFERROR(SumCellsByColor($B365:$U365,AD$2), 0)</f>
        <v>0</v>
      </c>
      <c r="AE365" t="e" cm="1">
        <f t="array" aca="1" ref="AE365" ca="1">SumCellsByColor($B365:$U365,AE$2)</f>
        <v>#VALUE!</v>
      </c>
      <c r="AF365">
        <f t="shared" ca="1" si="42"/>
        <v>0</v>
      </c>
      <c r="AG365">
        <f t="shared" ca="1" si="43"/>
        <v>0.42835021899747822</v>
      </c>
      <c r="AH365">
        <f t="shared" ca="1" si="44"/>
        <v>0.2457638366588506</v>
      </c>
      <c r="AI365">
        <f t="shared" ca="1" si="45"/>
        <v>0.42835021899747822</v>
      </c>
      <c r="AJ365">
        <f t="shared" ca="1" si="46"/>
        <v>0</v>
      </c>
      <c r="AK365">
        <f t="shared" si="47"/>
        <v>0</v>
      </c>
    </row>
    <row r="366" spans="1:37">
      <c r="A366" s="2" t="s">
        <v>496</v>
      </c>
      <c r="B366" s="5" t="s">
        <v>780</v>
      </c>
      <c r="C366" s="5">
        <v>8811000</v>
      </c>
      <c r="D366" t="e">
        <v>#N/A</v>
      </c>
      <c r="E366" t="e">
        <v>#N/A</v>
      </c>
      <c r="F366" s="5" t="s">
        <v>737</v>
      </c>
      <c r="G366" s="5">
        <v>7935000</v>
      </c>
      <c r="H366" t="s">
        <v>37</v>
      </c>
      <c r="I366">
        <v>7409000</v>
      </c>
      <c r="J366" t="s">
        <v>706</v>
      </c>
      <c r="K366">
        <v>3053000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>
        <v>31.28</v>
      </c>
      <c r="W366">
        <v>27184000</v>
      </c>
      <c r="X366">
        <f t="shared" si="40"/>
        <v>27208000</v>
      </c>
      <c r="Y366">
        <f t="shared" si="41"/>
        <v>-24000</v>
      </c>
      <c r="Z366" cm="1">
        <f t="array" aca="1" ref="Z366" ca="1">SumCellsByColor($B366:$U366,Z$2)</f>
        <v>0</v>
      </c>
      <c r="AA366" cm="1">
        <f t="array" aca="1" ref="AA366" ca="1">SumCellsByColor($B366:$U366,AA$2)</f>
        <v>0</v>
      </c>
      <c r="AB366" cm="1">
        <f t="array" aca="1" ref="AB366" ca="1">SumCellsByColor($B366:$U366,AB$2)</f>
        <v>16746000</v>
      </c>
      <c r="AC366" cm="1">
        <f t="array" aca="1" ref="AC366" ca="1">SumCellsByColor($B366:$U366,AC$2)</f>
        <v>0</v>
      </c>
      <c r="AD366" cm="1">
        <f t="array" aca="1" ref="AD366" ca="1">IFERROR(SumCellsByColor($B366:$U366,AD$2), 0)</f>
        <v>0</v>
      </c>
      <c r="AE366" t="e" cm="1">
        <f t="array" aca="1" ref="AE366" ca="1">SumCellsByColor($B366:$U366,AE$2)</f>
        <v>#VALUE!</v>
      </c>
      <c r="AF366">
        <f t="shared" ca="1" si="42"/>
        <v>0.61548074095854155</v>
      </c>
      <c r="AG366">
        <f t="shared" ca="1" si="43"/>
        <v>0</v>
      </c>
      <c r="AH366">
        <f t="shared" ca="1" si="44"/>
        <v>0.61548074095854155</v>
      </c>
      <c r="AI366" t="str">
        <f t="shared" ca="1" si="45"/>
        <v/>
      </c>
      <c r="AJ366">
        <f t="shared" ca="1" si="46"/>
        <v>0</v>
      </c>
      <c r="AK366">
        <f t="shared" si="47"/>
        <v>0</v>
      </c>
    </row>
    <row r="367" spans="1:37">
      <c r="A367" s="2" t="s">
        <v>497</v>
      </c>
      <c r="B367" s="3" t="s">
        <v>636</v>
      </c>
      <c r="C367" s="3">
        <v>3262209</v>
      </c>
      <c r="D367" t="e">
        <v>#N/A</v>
      </c>
      <c r="E367" t="e">
        <v>#N/A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>
        <v>31.06</v>
      </c>
      <c r="W367">
        <v>3262209</v>
      </c>
      <c r="X367">
        <f t="shared" si="40"/>
        <v>3262209</v>
      </c>
      <c r="Y367">
        <f t="shared" si="41"/>
        <v>0</v>
      </c>
      <c r="Z367" cm="1">
        <f t="array" aca="1" ref="Z367" ca="1">SumCellsByColor($B367:$U367,Z$2)</f>
        <v>3262209</v>
      </c>
      <c r="AA367" cm="1">
        <f t="array" aca="1" ref="AA367" ca="1">SumCellsByColor($B367:$U367,AA$2)</f>
        <v>0</v>
      </c>
      <c r="AB367" cm="1">
        <f t="array" aca="1" ref="AB367" ca="1">SumCellsByColor($B367:$U367,AB$2)</f>
        <v>0</v>
      </c>
      <c r="AC367" cm="1">
        <f t="array" aca="1" ref="AC367" ca="1">SumCellsByColor($B367:$U367,AC$2)</f>
        <v>0</v>
      </c>
      <c r="AD367" cm="1">
        <f t="array" aca="1" ref="AD367" ca="1">IFERROR(SumCellsByColor($B367:$U367,AD$2), 0)</f>
        <v>0</v>
      </c>
      <c r="AE367" t="e" cm="1">
        <f t="array" aca="1" ref="AE367" ca="1">SumCellsByColor($B367:$U367,AE$2)</f>
        <v>#VALUE!</v>
      </c>
      <c r="AF367">
        <f t="shared" ca="1" si="42"/>
        <v>0</v>
      </c>
      <c r="AG367">
        <f t="shared" ca="1" si="43"/>
        <v>1</v>
      </c>
      <c r="AH367">
        <f t="shared" ca="1" si="44"/>
        <v>0</v>
      </c>
      <c r="AI367">
        <f t="shared" ca="1" si="45"/>
        <v>1</v>
      </c>
      <c r="AJ367">
        <f t="shared" ca="1" si="46"/>
        <v>0</v>
      </c>
      <c r="AK367">
        <f t="shared" si="47"/>
        <v>0</v>
      </c>
    </row>
    <row r="368" spans="1:37">
      <c r="A368" s="2" t="s">
        <v>498</v>
      </c>
      <c r="B368" s="3" t="s">
        <v>636</v>
      </c>
      <c r="C368" s="3">
        <v>1718296</v>
      </c>
      <c r="D368" t="e">
        <v>#N/A</v>
      </c>
      <c r="E368" t="e">
        <v>#N/A</v>
      </c>
      <c r="F368" t="s">
        <v>873</v>
      </c>
      <c r="G368">
        <v>84961</v>
      </c>
      <c r="H368" t="s">
        <v>874</v>
      </c>
      <c r="I368">
        <v>0</v>
      </c>
      <c r="J368" t="s">
        <v>52</v>
      </c>
      <c r="K368">
        <v>0</v>
      </c>
      <c r="L368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>
        <v>69.67</v>
      </c>
      <c r="W368">
        <v>1714217</v>
      </c>
      <c r="X368">
        <f t="shared" si="40"/>
        <v>1803257</v>
      </c>
      <c r="Y368">
        <f t="shared" si="41"/>
        <v>-89040</v>
      </c>
      <c r="Z368" cm="1">
        <f t="array" aca="1" ref="Z368" ca="1">SumCellsByColor($B368:$U368,Z$2)</f>
        <v>1718296</v>
      </c>
      <c r="AA368" cm="1">
        <f t="array" aca="1" ref="AA368" ca="1">SumCellsByColor($B368:$U368,AA$2)</f>
        <v>0</v>
      </c>
      <c r="AB368" cm="1">
        <f t="array" aca="1" ref="AB368" ca="1">SumCellsByColor($B368:$U368,AB$2)</f>
        <v>0</v>
      </c>
      <c r="AC368" cm="1">
        <f t="array" aca="1" ref="AC368" ca="1">SumCellsByColor($B368:$U368,AC$2)</f>
        <v>0</v>
      </c>
      <c r="AD368" cm="1">
        <f t="array" aca="1" ref="AD368" ca="1">IFERROR(SumCellsByColor($B368:$U368,AD$2), 0)</f>
        <v>0</v>
      </c>
      <c r="AE368" t="e" cm="1">
        <f t="array" aca="1" ref="AE368" ca="1">SumCellsByColor($B368:$U368,AE$2)</f>
        <v>#VALUE!</v>
      </c>
      <c r="AF368">
        <f t="shared" ca="1" si="42"/>
        <v>0</v>
      </c>
      <c r="AG368">
        <f t="shared" ca="1" si="43"/>
        <v>0.95288469696776446</v>
      </c>
      <c r="AH368" t="str">
        <f t="shared" ca="1" si="44"/>
        <v>#N/A</v>
      </c>
      <c r="AI368">
        <f t="shared" ca="1" si="45"/>
        <v>0.95288469696776446</v>
      </c>
      <c r="AJ368">
        <f t="shared" ca="1" si="46"/>
        <v>1</v>
      </c>
      <c r="AK368">
        <f t="shared" si="47"/>
        <v>0</v>
      </c>
    </row>
    <row r="369" spans="1:37">
      <c r="A369" s="2" t="s">
        <v>499</v>
      </c>
      <c r="B369" s="3" t="s">
        <v>636</v>
      </c>
      <c r="C369" s="3">
        <v>3804489</v>
      </c>
      <c r="D369" t="e">
        <v>#N/A</v>
      </c>
      <c r="E369" t="e">
        <v>#N/A</v>
      </c>
      <c r="F369" t="s">
        <v>500</v>
      </c>
      <c r="G369">
        <v>1620765</v>
      </c>
      <c r="H369" t="e">
        <v>#N/A</v>
      </c>
      <c r="I369" t="e">
        <v>#N/A</v>
      </c>
      <c r="J369" t="e">
        <v>#N/A</v>
      </c>
      <c r="K369" t="e">
        <v>#N/A</v>
      </c>
      <c r="L369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>
        <v>12.34</v>
      </c>
      <c r="W369">
        <v>5424230</v>
      </c>
      <c r="X369">
        <f t="shared" si="40"/>
        <v>5425254</v>
      </c>
      <c r="Y369">
        <f t="shared" si="41"/>
        <v>-1024</v>
      </c>
      <c r="Z369" cm="1">
        <f t="array" aca="1" ref="Z369" ca="1">SumCellsByColor($B369:$U369,Z$2)</f>
        <v>3804489</v>
      </c>
      <c r="AA369" cm="1">
        <f t="array" aca="1" ref="AA369" ca="1">SumCellsByColor($B369:$U369,AA$2)</f>
        <v>0</v>
      </c>
      <c r="AB369" cm="1">
        <f t="array" aca="1" ref="AB369" ca="1">SumCellsByColor($B369:$U369,AB$2)</f>
        <v>0</v>
      </c>
      <c r="AC369" cm="1">
        <f t="array" aca="1" ref="AC369" ca="1">SumCellsByColor($B369:$U369,AC$2)</f>
        <v>0</v>
      </c>
      <c r="AD369" cm="1">
        <f t="array" aca="1" ref="AD369" ca="1">IFERROR(SumCellsByColor($B369:$U369,AD$2), 0)</f>
        <v>0</v>
      </c>
      <c r="AE369" t="e" cm="1">
        <f t="array" aca="1" ref="AE369" ca="1">SumCellsByColor($B369:$U369,AE$2)</f>
        <v>#VALUE!</v>
      </c>
      <c r="AF369">
        <f t="shared" ca="1" si="42"/>
        <v>0</v>
      </c>
      <c r="AG369">
        <f t="shared" ca="1" si="43"/>
        <v>0.70125546195625121</v>
      </c>
      <c r="AH369" t="str">
        <f t="shared" ca="1" si="44"/>
        <v>#N/A</v>
      </c>
      <c r="AI369">
        <f t="shared" ca="1" si="45"/>
        <v>0.70125546195625121</v>
      </c>
      <c r="AJ369">
        <f t="shared" ca="1" si="46"/>
        <v>1</v>
      </c>
      <c r="AK369">
        <f t="shared" si="47"/>
        <v>0</v>
      </c>
    </row>
    <row r="370" spans="1:37">
      <c r="A370" s="2" t="s">
        <v>501</v>
      </c>
      <c r="B370" s="3" t="s">
        <v>636</v>
      </c>
      <c r="C370" s="3">
        <v>1190000</v>
      </c>
      <c r="D370" t="e">
        <v>#N/A</v>
      </c>
      <c r="E370" t="e">
        <v>#N/A</v>
      </c>
      <c r="F370" t="e">
        <v>#N/A</v>
      </c>
      <c r="G370" t="e">
        <v>#N/A</v>
      </c>
      <c r="H370" t="e">
        <v>#N/A</v>
      </c>
      <c r="I370" t="e">
        <v>#N/A</v>
      </c>
      <c r="J370" t="e">
        <v>#N/A</v>
      </c>
      <c r="K370" t="e">
        <v>#N/A</v>
      </c>
      <c r="L370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>
        <v>37.06</v>
      </c>
      <c r="W370">
        <v>1190000</v>
      </c>
      <c r="X370">
        <f t="shared" si="40"/>
        <v>1190000</v>
      </c>
      <c r="Y370">
        <f t="shared" si="41"/>
        <v>0</v>
      </c>
      <c r="Z370" cm="1">
        <f t="array" aca="1" ref="Z370" ca="1">SumCellsByColor($B370:$U370,Z$2)</f>
        <v>1190000</v>
      </c>
      <c r="AA370" cm="1">
        <f t="array" aca="1" ref="AA370" ca="1">SumCellsByColor($B370:$U370,AA$2)</f>
        <v>0</v>
      </c>
      <c r="AB370" cm="1">
        <f t="array" aca="1" ref="AB370" ca="1">SumCellsByColor($B370:$U370,AB$2)</f>
        <v>0</v>
      </c>
      <c r="AC370" cm="1">
        <f t="array" aca="1" ref="AC370" ca="1">SumCellsByColor($B370:$U370,AC$2)</f>
        <v>0</v>
      </c>
      <c r="AD370" cm="1">
        <f t="array" aca="1" ref="AD370" ca="1">IFERROR(SumCellsByColor($B370:$U370,AD$2), 0)</f>
        <v>0</v>
      </c>
      <c r="AE370" t="e" cm="1">
        <f t="array" aca="1" ref="AE370" ca="1">SumCellsByColor($B370:$U370,AE$2)</f>
        <v>#VALUE!</v>
      </c>
      <c r="AF370">
        <f t="shared" ca="1" si="42"/>
        <v>0</v>
      </c>
      <c r="AG370">
        <f t="shared" ca="1" si="43"/>
        <v>1</v>
      </c>
      <c r="AH370">
        <f t="shared" ca="1" si="44"/>
        <v>0</v>
      </c>
      <c r="AI370">
        <f t="shared" ca="1" si="45"/>
        <v>1</v>
      </c>
      <c r="AJ370">
        <f t="shared" ca="1" si="46"/>
        <v>0</v>
      </c>
      <c r="AK370">
        <f t="shared" si="47"/>
        <v>0</v>
      </c>
    </row>
    <row r="371" spans="1:37">
      <c r="A371" s="2" t="s">
        <v>502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  <c r="H371" t="e">
        <v>#N/A</v>
      </c>
      <c r="I371" t="e">
        <v>#N/A</v>
      </c>
      <c r="J371" t="e">
        <v>#N/A</v>
      </c>
      <c r="K371" t="e">
        <v>#N/A</v>
      </c>
      <c r="L371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  <c r="W371" t="e">
        <v>#N/A</v>
      </c>
      <c r="X371">
        <f t="shared" si="40"/>
        <v>0</v>
      </c>
      <c r="Y371" t="e">
        <f t="shared" si="41"/>
        <v>#N/A</v>
      </c>
      <c r="Z371" cm="1">
        <f t="array" aca="1" ref="Z371" ca="1">SumCellsByColor($B371:$U371,Z$2)</f>
        <v>0</v>
      </c>
      <c r="AA371" cm="1">
        <f t="array" aca="1" ref="AA371" ca="1">SumCellsByColor($B371:$U371,AA$2)</f>
        <v>0</v>
      </c>
      <c r="AB371" cm="1">
        <f t="array" aca="1" ref="AB371" ca="1">SumCellsByColor($B371:$U371,AB$2)</f>
        <v>0</v>
      </c>
      <c r="AC371" cm="1">
        <f t="array" aca="1" ref="AC371" ca="1">SumCellsByColor($B371:$U371,AC$2)</f>
        <v>0</v>
      </c>
      <c r="AD371" cm="1">
        <f t="array" aca="1" ref="AD371" ca="1">IFERROR(SumCellsByColor($B371:$U371,AD$2), 0)</f>
        <v>0</v>
      </c>
      <c r="AE371" t="e" cm="1">
        <f t="array" aca="1" ref="AE371" ca="1">SumCellsByColor($B371:$U371,AE$2)</f>
        <v>#VALUE!</v>
      </c>
      <c r="AF371" t="e">
        <f t="shared" ca="1" si="42"/>
        <v>#DIV/0!</v>
      </c>
      <c r="AG371" t="e">
        <f t="shared" ca="1" si="43"/>
        <v>#DIV/0!</v>
      </c>
      <c r="AH371" t="str">
        <f t="shared" ca="1" si="44"/>
        <v>#N/A</v>
      </c>
      <c r="AI371" t="str">
        <f t="shared" ca="1" si="45"/>
        <v/>
      </c>
      <c r="AJ371">
        <f t="shared" ca="1" si="46"/>
        <v>1</v>
      </c>
      <c r="AK371">
        <f t="shared" si="47"/>
        <v>1</v>
      </c>
    </row>
    <row r="372" spans="1:37">
      <c r="A372" s="2" t="s">
        <v>503</v>
      </c>
      <c r="B372" s="3" t="s">
        <v>636</v>
      </c>
      <c r="C372" s="3">
        <v>2370700</v>
      </c>
      <c r="D372" t="e">
        <v>#N/A</v>
      </c>
      <c r="E372" t="e">
        <v>#N/A</v>
      </c>
      <c r="F372" t="e">
        <v>#N/A</v>
      </c>
      <c r="G372" t="e">
        <v>#N/A</v>
      </c>
      <c r="H372" t="e">
        <v>#N/A</v>
      </c>
      <c r="I372" t="e">
        <v>#N/A</v>
      </c>
      <c r="J372" t="e">
        <v>#N/A</v>
      </c>
      <c r="K372" t="e">
        <v>#N/A</v>
      </c>
      <c r="L37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>
        <v>34.79</v>
      </c>
      <c r="W372">
        <v>2370700</v>
      </c>
      <c r="X372">
        <f t="shared" si="40"/>
        <v>2370700</v>
      </c>
      <c r="Y372">
        <f t="shared" si="41"/>
        <v>0</v>
      </c>
      <c r="Z372" cm="1">
        <f t="array" aca="1" ref="Z372" ca="1">SumCellsByColor($B372:$U372,Z$2)</f>
        <v>2370700</v>
      </c>
      <c r="AA372" cm="1">
        <f t="array" aca="1" ref="AA372" ca="1">SumCellsByColor($B372:$U372,AA$2)</f>
        <v>0</v>
      </c>
      <c r="AB372" cm="1">
        <f t="array" aca="1" ref="AB372" ca="1">SumCellsByColor($B372:$U372,AB$2)</f>
        <v>0</v>
      </c>
      <c r="AC372" cm="1">
        <f t="array" aca="1" ref="AC372" ca="1">SumCellsByColor($B372:$U372,AC$2)</f>
        <v>0</v>
      </c>
      <c r="AD372" cm="1">
        <f t="array" aca="1" ref="AD372" ca="1">IFERROR(SumCellsByColor($B372:$U372,AD$2), 0)</f>
        <v>0</v>
      </c>
      <c r="AE372" t="e" cm="1">
        <f t="array" aca="1" ref="AE372" ca="1">SumCellsByColor($B372:$U372,AE$2)</f>
        <v>#VALUE!</v>
      </c>
      <c r="AF372">
        <f t="shared" ca="1" si="42"/>
        <v>0</v>
      </c>
      <c r="AG372">
        <f t="shared" ca="1" si="43"/>
        <v>1</v>
      </c>
      <c r="AH372">
        <f t="shared" ca="1" si="44"/>
        <v>0</v>
      </c>
      <c r="AI372">
        <f t="shared" ca="1" si="45"/>
        <v>1</v>
      </c>
      <c r="AJ372">
        <f t="shared" ca="1" si="46"/>
        <v>0</v>
      </c>
      <c r="AK372">
        <f t="shared" si="47"/>
        <v>0</v>
      </c>
    </row>
    <row r="373" spans="1:37">
      <c r="A373" s="2" t="s">
        <v>504</v>
      </c>
      <c r="B373" s="3" t="s">
        <v>636</v>
      </c>
      <c r="C373" s="3">
        <v>8378700</v>
      </c>
      <c r="D373" t="e">
        <v>#N/A</v>
      </c>
      <c r="E373" t="e">
        <v>#N/A</v>
      </c>
      <c r="F373" t="s">
        <v>77</v>
      </c>
      <c r="G373">
        <v>779900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>
        <v>30.02</v>
      </c>
      <c r="W373">
        <v>9298900</v>
      </c>
      <c r="X373">
        <f t="shared" si="40"/>
        <v>9158600</v>
      </c>
      <c r="Y373">
        <f t="shared" si="41"/>
        <v>140300</v>
      </c>
      <c r="Z373" cm="1">
        <f t="array" aca="1" ref="Z373" ca="1">SumCellsByColor($B373:$U373,Z$2)</f>
        <v>8378700</v>
      </c>
      <c r="AA373" cm="1">
        <f t="array" aca="1" ref="AA373" ca="1">SumCellsByColor($B373:$U373,AA$2)</f>
        <v>0</v>
      </c>
      <c r="AB373" cm="1">
        <f t="array" aca="1" ref="AB373" ca="1">SumCellsByColor($B373:$U373,AB$2)</f>
        <v>0</v>
      </c>
      <c r="AC373" cm="1">
        <f t="array" aca="1" ref="AC373" ca="1">SumCellsByColor($B373:$U373,AC$2)</f>
        <v>0</v>
      </c>
      <c r="AD373" cm="1">
        <f t="array" aca="1" ref="AD373" ca="1">IFERROR(SumCellsByColor($B373:$U373,AD$2), 0)</f>
        <v>0</v>
      </c>
      <c r="AE373" t="e" cm="1">
        <f t="array" aca="1" ref="AE373" ca="1">SumCellsByColor($B373:$U373,AE$2)</f>
        <v>#VALUE!</v>
      </c>
      <c r="AF373">
        <f t="shared" ca="1" si="42"/>
        <v>0</v>
      </c>
      <c r="AG373">
        <f t="shared" ca="1" si="43"/>
        <v>0.91484506365601725</v>
      </c>
      <c r="AH373" t="str">
        <f t="shared" ca="1" si="44"/>
        <v>#N/A</v>
      </c>
      <c r="AI373">
        <f t="shared" ca="1" si="45"/>
        <v>0.91484506365601725</v>
      </c>
      <c r="AJ373">
        <f t="shared" ca="1" si="46"/>
        <v>1</v>
      </c>
      <c r="AK373">
        <f t="shared" si="47"/>
        <v>0</v>
      </c>
    </row>
    <row r="374" spans="1:37">
      <c r="A374" s="2" t="s">
        <v>505</v>
      </c>
      <c r="B374" s="3" t="s">
        <v>636</v>
      </c>
      <c r="C374" s="3">
        <v>30000000</v>
      </c>
      <c r="D374" t="e">
        <v>#N/A</v>
      </c>
      <c r="E374" t="e">
        <v>#N/A</v>
      </c>
      <c r="F374" t="s">
        <v>77</v>
      </c>
      <c r="G374">
        <v>48938000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>
        <v>17.309999999999999</v>
      </c>
      <c r="W374">
        <v>78938000</v>
      </c>
      <c r="X374">
        <f t="shared" si="40"/>
        <v>78938000</v>
      </c>
      <c r="Y374">
        <f t="shared" si="41"/>
        <v>0</v>
      </c>
      <c r="Z374" cm="1">
        <f t="array" aca="1" ref="Z374" ca="1">SumCellsByColor($B374:$U374,Z$2)</f>
        <v>30000000</v>
      </c>
      <c r="AA374" cm="1">
        <f t="array" aca="1" ref="AA374" ca="1">SumCellsByColor($B374:$U374,AA$2)</f>
        <v>0</v>
      </c>
      <c r="AB374" cm="1">
        <f t="array" aca="1" ref="AB374" ca="1">SumCellsByColor($B374:$U374,AB$2)</f>
        <v>0</v>
      </c>
      <c r="AC374" cm="1">
        <f t="array" aca="1" ref="AC374" ca="1">SumCellsByColor($B374:$U374,AC$2)</f>
        <v>0</v>
      </c>
      <c r="AD374" cm="1">
        <f t="array" aca="1" ref="AD374" ca="1">IFERROR(SumCellsByColor($B374:$U374,AD$2), 0)</f>
        <v>0</v>
      </c>
      <c r="AE374" t="e" cm="1">
        <f t="array" aca="1" ref="AE374" ca="1">SumCellsByColor($B374:$U374,AE$2)</f>
        <v>#VALUE!</v>
      </c>
      <c r="AF374">
        <f t="shared" ca="1" si="42"/>
        <v>0</v>
      </c>
      <c r="AG374">
        <f t="shared" ca="1" si="43"/>
        <v>0.38004509868504394</v>
      </c>
      <c r="AH374" t="str">
        <f t="shared" ca="1" si="44"/>
        <v>#N/A</v>
      </c>
      <c r="AI374">
        <f t="shared" ca="1" si="45"/>
        <v>0.38004509868504394</v>
      </c>
      <c r="AJ374">
        <f t="shared" ca="1" si="46"/>
        <v>1</v>
      </c>
      <c r="AK374">
        <f t="shared" si="47"/>
        <v>0</v>
      </c>
    </row>
    <row r="375" spans="1:37">
      <c r="A375" s="2" t="s">
        <v>506</v>
      </c>
      <c r="B375" s="3" t="s">
        <v>636</v>
      </c>
      <c r="C375" s="3">
        <v>10190000</v>
      </c>
      <c r="D375" t="e">
        <v>#N/A</v>
      </c>
      <c r="E375" t="e">
        <v>#N/A</v>
      </c>
      <c r="F375" t="e">
        <v>#N/A</v>
      </c>
      <c r="G375" t="e">
        <v>#N/A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>
        <v>25.29</v>
      </c>
      <c r="W375">
        <v>10190000</v>
      </c>
      <c r="X375">
        <f t="shared" si="40"/>
        <v>10190000</v>
      </c>
      <c r="Y375">
        <f t="shared" si="41"/>
        <v>0</v>
      </c>
      <c r="Z375" cm="1">
        <f t="array" aca="1" ref="Z375" ca="1">SumCellsByColor($B375:$U375,Z$2)</f>
        <v>10190000</v>
      </c>
      <c r="AA375" cm="1">
        <f t="array" aca="1" ref="AA375" ca="1">SumCellsByColor($B375:$U375,AA$2)</f>
        <v>0</v>
      </c>
      <c r="AB375" cm="1">
        <f t="array" aca="1" ref="AB375" ca="1">SumCellsByColor($B375:$U375,AB$2)</f>
        <v>0</v>
      </c>
      <c r="AC375" cm="1">
        <f t="array" aca="1" ref="AC375" ca="1">SumCellsByColor($B375:$U375,AC$2)</f>
        <v>0</v>
      </c>
      <c r="AD375" cm="1">
        <f t="array" aca="1" ref="AD375" ca="1">IFERROR(SumCellsByColor($B375:$U375,AD$2), 0)</f>
        <v>0</v>
      </c>
      <c r="AE375" t="e" cm="1">
        <f t="array" aca="1" ref="AE375" ca="1">SumCellsByColor($B375:$U375,AE$2)</f>
        <v>#VALUE!</v>
      </c>
      <c r="AF375">
        <f t="shared" ca="1" si="42"/>
        <v>0</v>
      </c>
      <c r="AG375">
        <f t="shared" ca="1" si="43"/>
        <v>1</v>
      </c>
      <c r="AH375">
        <f t="shared" ca="1" si="44"/>
        <v>0</v>
      </c>
      <c r="AI375">
        <f t="shared" ca="1" si="45"/>
        <v>1</v>
      </c>
      <c r="AJ375">
        <f t="shared" ca="1" si="46"/>
        <v>0</v>
      </c>
      <c r="AK375">
        <f t="shared" si="47"/>
        <v>0</v>
      </c>
    </row>
    <row r="376" spans="1:37">
      <c r="A376" s="2" t="s">
        <v>507</v>
      </c>
      <c r="B376" s="3" t="s">
        <v>636</v>
      </c>
      <c r="C376" s="3">
        <v>14958900</v>
      </c>
      <c r="D376" t="e">
        <v>#N/A</v>
      </c>
      <c r="E376" t="e">
        <v>#N/A</v>
      </c>
      <c r="F376" t="e">
        <v>#N/A</v>
      </c>
      <c r="G376" t="e">
        <v>#N/A</v>
      </c>
      <c r="H376" t="e">
        <v>#N/A</v>
      </c>
      <c r="I376" t="e">
        <v>#N/A</v>
      </c>
      <c r="J376" t="e">
        <v>#N/A</v>
      </c>
      <c r="K376" t="e">
        <v>#N/A</v>
      </c>
      <c r="L376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>
        <v>11.23</v>
      </c>
      <c r="W376">
        <v>14958900</v>
      </c>
      <c r="X376">
        <f t="shared" si="40"/>
        <v>14958900</v>
      </c>
      <c r="Y376">
        <f t="shared" si="41"/>
        <v>0</v>
      </c>
      <c r="Z376" cm="1">
        <f t="array" aca="1" ref="Z376" ca="1">SumCellsByColor($B376:$U376,Z$2)</f>
        <v>14958900</v>
      </c>
      <c r="AA376" cm="1">
        <f t="array" aca="1" ref="AA376" ca="1">SumCellsByColor($B376:$U376,AA$2)</f>
        <v>0</v>
      </c>
      <c r="AB376" cm="1">
        <f t="array" aca="1" ref="AB376" ca="1">SumCellsByColor($B376:$U376,AB$2)</f>
        <v>0</v>
      </c>
      <c r="AC376" cm="1">
        <f t="array" aca="1" ref="AC376" ca="1">SumCellsByColor($B376:$U376,AC$2)</f>
        <v>0</v>
      </c>
      <c r="AD376" cm="1">
        <f t="array" aca="1" ref="AD376" ca="1">IFERROR(SumCellsByColor($B376:$U376,AD$2), 0)</f>
        <v>0</v>
      </c>
      <c r="AE376" t="e" cm="1">
        <f t="array" aca="1" ref="AE376" ca="1">SumCellsByColor($B376:$U376,AE$2)</f>
        <v>#VALUE!</v>
      </c>
      <c r="AF376">
        <f t="shared" ca="1" si="42"/>
        <v>0</v>
      </c>
      <c r="AG376">
        <f t="shared" ca="1" si="43"/>
        <v>1</v>
      </c>
      <c r="AH376">
        <f t="shared" ca="1" si="44"/>
        <v>0</v>
      </c>
      <c r="AI376">
        <f t="shared" ca="1" si="45"/>
        <v>1</v>
      </c>
      <c r="AJ376">
        <f t="shared" ca="1" si="46"/>
        <v>0</v>
      </c>
      <c r="AK376">
        <f t="shared" si="47"/>
        <v>0</v>
      </c>
    </row>
    <row r="377" spans="1:37">
      <c r="A377" s="2" t="s">
        <v>508</v>
      </c>
      <c r="B377" s="3" t="s">
        <v>636</v>
      </c>
      <c r="C377" s="3">
        <v>26613000</v>
      </c>
      <c r="D377" t="e">
        <v>#N/A</v>
      </c>
      <c r="E377" t="e">
        <v>#N/A</v>
      </c>
      <c r="F377" t="s">
        <v>7</v>
      </c>
      <c r="G377">
        <v>11801000</v>
      </c>
      <c r="H377" t="e">
        <v>#N/A</v>
      </c>
      <c r="I377" t="e">
        <v>#N/A</v>
      </c>
      <c r="J377" t="e">
        <v>#N/A</v>
      </c>
      <c r="K377" t="e">
        <v>#N/A</v>
      </c>
      <c r="L377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 t="e">
        <v>#N/A</v>
      </c>
      <c r="V377">
        <v>16.21</v>
      </c>
      <c r="W377">
        <v>40370000</v>
      </c>
      <c r="X377">
        <f t="shared" si="40"/>
        <v>38414000</v>
      </c>
      <c r="Y377">
        <f t="shared" si="41"/>
        <v>1956000</v>
      </c>
      <c r="Z377" cm="1">
        <f t="array" aca="1" ref="Z377" ca="1">SumCellsByColor($B377:$U377,Z$2)</f>
        <v>26613000</v>
      </c>
      <c r="AA377" cm="1">
        <f t="array" aca="1" ref="AA377" ca="1">SumCellsByColor($B377:$U377,AA$2)</f>
        <v>0</v>
      </c>
      <c r="AB377" cm="1">
        <f t="array" aca="1" ref="AB377" ca="1">SumCellsByColor($B377:$U377,AB$2)</f>
        <v>0</v>
      </c>
      <c r="AC377" cm="1">
        <f t="array" aca="1" ref="AC377" ca="1">SumCellsByColor($B377:$U377,AC$2)</f>
        <v>0</v>
      </c>
      <c r="AD377" cm="1">
        <f t="array" aca="1" ref="AD377" ca="1">IFERROR(SumCellsByColor($B377:$U377,AD$2), 0)</f>
        <v>0</v>
      </c>
      <c r="AE377" t="e" cm="1">
        <f t="array" aca="1" ref="AE377" ca="1">SumCellsByColor($B377:$U377,AE$2)</f>
        <v>#VALUE!</v>
      </c>
      <c r="AF377">
        <f t="shared" ca="1" si="42"/>
        <v>0</v>
      </c>
      <c r="AG377">
        <f t="shared" ca="1" si="43"/>
        <v>0.69279429374707135</v>
      </c>
      <c r="AH377" t="str">
        <f t="shared" ca="1" si="44"/>
        <v>#N/A</v>
      </c>
      <c r="AI377">
        <f t="shared" ca="1" si="45"/>
        <v>0.69279429374707135</v>
      </c>
      <c r="AJ377">
        <f t="shared" ca="1" si="46"/>
        <v>1</v>
      </c>
      <c r="AK377">
        <f t="shared" si="47"/>
        <v>0</v>
      </c>
    </row>
    <row r="378" spans="1:37">
      <c r="A378" s="2" t="s">
        <v>509</v>
      </c>
      <c r="B378" s="3" t="s">
        <v>636</v>
      </c>
      <c r="C378" s="3">
        <v>11570000</v>
      </c>
      <c r="D378" t="e">
        <v>#N/A</v>
      </c>
      <c r="E378" t="e">
        <v>#N/A</v>
      </c>
      <c r="F378" t="e">
        <v>#N/A</v>
      </c>
      <c r="G378" t="e">
        <v>#N/A</v>
      </c>
      <c r="H378" t="e">
        <v>#N/A</v>
      </c>
      <c r="I378" t="e">
        <v>#N/A</v>
      </c>
      <c r="J378" t="e">
        <v>#N/A</v>
      </c>
      <c r="K378" t="e">
        <v>#N/A</v>
      </c>
      <c r="L378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 t="e">
        <v>#N/A</v>
      </c>
      <c r="V378">
        <v>26.57</v>
      </c>
      <c r="W378">
        <v>11570000</v>
      </c>
      <c r="X378">
        <f t="shared" si="40"/>
        <v>11570000</v>
      </c>
      <c r="Y378">
        <f t="shared" si="41"/>
        <v>0</v>
      </c>
      <c r="Z378" cm="1">
        <f t="array" aca="1" ref="Z378" ca="1">SumCellsByColor($B378:$U378,Z$2)</f>
        <v>11570000</v>
      </c>
      <c r="AA378" cm="1">
        <f t="array" aca="1" ref="AA378" ca="1">SumCellsByColor($B378:$U378,AA$2)</f>
        <v>0</v>
      </c>
      <c r="AB378" cm="1">
        <f t="array" aca="1" ref="AB378" ca="1">SumCellsByColor($B378:$U378,AB$2)</f>
        <v>0</v>
      </c>
      <c r="AC378" cm="1">
        <f t="array" aca="1" ref="AC378" ca="1">SumCellsByColor($B378:$U378,AC$2)</f>
        <v>0</v>
      </c>
      <c r="AD378" cm="1">
        <f t="array" aca="1" ref="AD378" ca="1">IFERROR(SumCellsByColor($B378:$U378,AD$2), 0)</f>
        <v>0</v>
      </c>
      <c r="AE378" t="e" cm="1">
        <f t="array" aca="1" ref="AE378" ca="1">SumCellsByColor($B378:$U378,AE$2)</f>
        <v>#VALUE!</v>
      </c>
      <c r="AF378">
        <f t="shared" ca="1" si="42"/>
        <v>0</v>
      </c>
      <c r="AG378">
        <f t="shared" ca="1" si="43"/>
        <v>1</v>
      </c>
      <c r="AH378">
        <f t="shared" ca="1" si="44"/>
        <v>0</v>
      </c>
      <c r="AI378">
        <f t="shared" ca="1" si="45"/>
        <v>1</v>
      </c>
      <c r="AJ378">
        <f t="shared" ca="1" si="46"/>
        <v>0</v>
      </c>
      <c r="AK378">
        <f t="shared" si="47"/>
        <v>0</v>
      </c>
    </row>
    <row r="379" spans="1:37">
      <c r="A379" s="2" t="s">
        <v>510</v>
      </c>
      <c r="B379" s="3" t="s">
        <v>636</v>
      </c>
      <c r="C379" s="3">
        <v>1646722</v>
      </c>
      <c r="D379" t="e">
        <v>#N/A</v>
      </c>
      <c r="E379" t="e">
        <v>#N/A</v>
      </c>
      <c r="F379" t="e">
        <v>#N/A</v>
      </c>
      <c r="G379" t="e">
        <v>#N/A</v>
      </c>
      <c r="H379" t="e">
        <v>#N/A</v>
      </c>
      <c r="I379" t="e">
        <v>#N/A</v>
      </c>
      <c r="J379" t="e">
        <v>#N/A</v>
      </c>
      <c r="K379" t="e">
        <v>#N/A</v>
      </c>
      <c r="L379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>
        <v>66.39</v>
      </c>
      <c r="W379">
        <v>1646722</v>
      </c>
      <c r="X379">
        <f t="shared" si="40"/>
        <v>1646722</v>
      </c>
      <c r="Y379">
        <f t="shared" si="41"/>
        <v>0</v>
      </c>
      <c r="Z379" cm="1">
        <f t="array" aca="1" ref="Z379" ca="1">SumCellsByColor($B379:$U379,Z$2)</f>
        <v>1646722</v>
      </c>
      <c r="AA379" cm="1">
        <f t="array" aca="1" ref="AA379" ca="1">SumCellsByColor($B379:$U379,AA$2)</f>
        <v>0</v>
      </c>
      <c r="AB379" cm="1">
        <f t="array" aca="1" ref="AB379" ca="1">SumCellsByColor($B379:$U379,AB$2)</f>
        <v>0</v>
      </c>
      <c r="AC379" cm="1">
        <f t="array" aca="1" ref="AC379" ca="1">SumCellsByColor($B379:$U379,AC$2)</f>
        <v>0</v>
      </c>
      <c r="AD379" cm="1">
        <f t="array" aca="1" ref="AD379" ca="1">IFERROR(SumCellsByColor($B379:$U379,AD$2), 0)</f>
        <v>0</v>
      </c>
      <c r="AE379" t="e" cm="1">
        <f t="array" aca="1" ref="AE379" ca="1">SumCellsByColor($B379:$U379,AE$2)</f>
        <v>#VALUE!</v>
      </c>
      <c r="AF379">
        <f t="shared" ca="1" si="42"/>
        <v>0</v>
      </c>
      <c r="AG379">
        <f t="shared" ca="1" si="43"/>
        <v>1</v>
      </c>
      <c r="AH379">
        <f t="shared" ca="1" si="44"/>
        <v>0</v>
      </c>
      <c r="AI379">
        <f t="shared" ca="1" si="45"/>
        <v>1</v>
      </c>
      <c r="AJ379">
        <f t="shared" ca="1" si="46"/>
        <v>0</v>
      </c>
      <c r="AK379">
        <f t="shared" si="47"/>
        <v>0</v>
      </c>
    </row>
    <row r="380" spans="1:37">
      <c r="A380" s="2" t="s">
        <v>511</v>
      </c>
      <c r="B380" s="3" t="s">
        <v>636</v>
      </c>
      <c r="C380" s="3">
        <v>4569290</v>
      </c>
      <c r="D380" t="e">
        <v>#N/A</v>
      </c>
      <c r="E380" t="e">
        <v>#N/A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>
        <v>-2.21</v>
      </c>
      <c r="W380">
        <v>4569290</v>
      </c>
      <c r="X380">
        <f t="shared" si="40"/>
        <v>4569290</v>
      </c>
      <c r="Y380">
        <f t="shared" si="41"/>
        <v>0</v>
      </c>
      <c r="Z380" cm="1">
        <f t="array" aca="1" ref="Z380" ca="1">SumCellsByColor($B380:$U380,Z$2)</f>
        <v>4569290</v>
      </c>
      <c r="AA380" cm="1">
        <f t="array" aca="1" ref="AA380" ca="1">SumCellsByColor($B380:$U380,AA$2)</f>
        <v>0</v>
      </c>
      <c r="AB380" cm="1">
        <f t="array" aca="1" ref="AB380" ca="1">SumCellsByColor($B380:$U380,AB$2)</f>
        <v>0</v>
      </c>
      <c r="AC380" cm="1">
        <f t="array" aca="1" ref="AC380" ca="1">SumCellsByColor($B380:$U380,AC$2)</f>
        <v>0</v>
      </c>
      <c r="AD380" cm="1">
        <f t="array" aca="1" ref="AD380" ca="1">IFERROR(SumCellsByColor($B380:$U380,AD$2), 0)</f>
        <v>0</v>
      </c>
      <c r="AE380" t="e" cm="1">
        <f t="array" aca="1" ref="AE380" ca="1">SumCellsByColor($B380:$U380,AE$2)</f>
        <v>#VALUE!</v>
      </c>
      <c r="AF380">
        <f t="shared" ca="1" si="42"/>
        <v>0</v>
      </c>
      <c r="AG380">
        <f t="shared" ca="1" si="43"/>
        <v>1</v>
      </c>
      <c r="AH380">
        <f t="shared" ca="1" si="44"/>
        <v>0</v>
      </c>
      <c r="AI380">
        <f t="shared" ca="1" si="45"/>
        <v>1</v>
      </c>
      <c r="AJ380">
        <f t="shared" ca="1" si="46"/>
        <v>0</v>
      </c>
      <c r="AK380">
        <f t="shared" si="47"/>
        <v>0</v>
      </c>
    </row>
    <row r="381" spans="1:37">
      <c r="A381" s="2" t="s">
        <v>512</v>
      </c>
      <c r="B381" s="3" t="s">
        <v>636</v>
      </c>
      <c r="C381" s="3">
        <v>250333</v>
      </c>
      <c r="D381" t="e">
        <v>#N/A</v>
      </c>
      <c r="E381" t="e">
        <v>#N/A</v>
      </c>
      <c r="F381" t="s">
        <v>875</v>
      </c>
      <c r="G381">
        <v>138775</v>
      </c>
      <c r="H381" s="6" t="s">
        <v>724</v>
      </c>
      <c r="I381" s="6">
        <v>126966</v>
      </c>
      <c r="J381" t="s">
        <v>63</v>
      </c>
      <c r="K381">
        <v>32996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>
        <v>24.2</v>
      </c>
      <c r="W381">
        <v>549070</v>
      </c>
      <c r="X381">
        <f t="shared" si="40"/>
        <v>549070</v>
      </c>
      <c r="Y381">
        <f t="shared" si="41"/>
        <v>0</v>
      </c>
      <c r="Z381" cm="1">
        <f t="array" aca="1" ref="Z381" ca="1">SumCellsByColor($B381:$U381,Z$2)</f>
        <v>250333</v>
      </c>
      <c r="AA381" cm="1">
        <f t="array" aca="1" ref="AA381" ca="1">SumCellsByColor($B381:$U381,AA$2)</f>
        <v>0</v>
      </c>
      <c r="AB381" cm="1">
        <f t="array" aca="1" ref="AB381" ca="1">SumCellsByColor($B381:$U381,AB$2)</f>
        <v>0</v>
      </c>
      <c r="AC381" cm="1">
        <f t="array" aca="1" ref="AC381" ca="1">SumCellsByColor($B381:$U381,AC$2)</f>
        <v>126966</v>
      </c>
      <c r="AD381" cm="1">
        <f t="array" aca="1" ref="AD381" ca="1">IFERROR(SumCellsByColor($B381:$U381,AD$2), 0)</f>
        <v>0</v>
      </c>
      <c r="AE381" t="e" cm="1">
        <f t="array" aca="1" ref="AE381" ca="1">SumCellsByColor($B381:$U381,AE$2)</f>
        <v>#VALUE!</v>
      </c>
      <c r="AF381">
        <f t="shared" ca="1" si="42"/>
        <v>0</v>
      </c>
      <c r="AG381">
        <f t="shared" ca="1" si="43"/>
        <v>0.4559218314604695</v>
      </c>
      <c r="AH381">
        <f t="shared" ca="1" si="44"/>
        <v>0.23123827562970112</v>
      </c>
      <c r="AI381">
        <f t="shared" ca="1" si="45"/>
        <v>0.4559218314604695</v>
      </c>
      <c r="AJ381">
        <f t="shared" ca="1" si="46"/>
        <v>0</v>
      </c>
      <c r="AK381">
        <f t="shared" si="47"/>
        <v>0</v>
      </c>
    </row>
    <row r="382" spans="1:37">
      <c r="A382" s="2" t="s">
        <v>513</v>
      </c>
      <c r="B382" s="3" t="s">
        <v>636</v>
      </c>
      <c r="C382" s="3">
        <v>564000</v>
      </c>
      <c r="D382" t="e">
        <v>#N/A</v>
      </c>
      <c r="E382" t="e">
        <v>#N/A</v>
      </c>
      <c r="F382" t="s">
        <v>7</v>
      </c>
      <c r="G382">
        <v>3302000</v>
      </c>
      <c r="H382" t="s">
        <v>146</v>
      </c>
      <c r="I382">
        <v>3194000</v>
      </c>
      <c r="J382" t="s">
        <v>582</v>
      </c>
      <c r="K382">
        <v>2913000</v>
      </c>
      <c r="L382" t="s">
        <v>47</v>
      </c>
      <c r="M382">
        <v>1018000</v>
      </c>
      <c r="N382" t="s">
        <v>63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>
        <v>37.5</v>
      </c>
      <c r="W382">
        <v>10991000</v>
      </c>
      <c r="X382">
        <f t="shared" si="40"/>
        <v>10991000</v>
      </c>
      <c r="Y382">
        <f t="shared" si="41"/>
        <v>0</v>
      </c>
      <c r="Z382" cm="1">
        <f t="array" aca="1" ref="Z382" ca="1">SumCellsByColor($B382:$U382,Z$2)</f>
        <v>564000</v>
      </c>
      <c r="AA382" cm="1">
        <f t="array" aca="1" ref="AA382" ca="1">SumCellsByColor($B382:$U382,AA$2)</f>
        <v>0</v>
      </c>
      <c r="AB382" cm="1">
        <f t="array" aca="1" ref="AB382" ca="1">SumCellsByColor($B382:$U382,AB$2)</f>
        <v>0</v>
      </c>
      <c r="AC382" cm="1">
        <f t="array" aca="1" ref="AC382" ca="1">SumCellsByColor($B382:$U382,AC$2)</f>
        <v>0</v>
      </c>
      <c r="AD382" cm="1">
        <f t="array" aca="1" ref="AD382" ca="1">IFERROR(SumCellsByColor($B382:$U382,AD$2), 0)</f>
        <v>0</v>
      </c>
      <c r="AE382" t="e" cm="1">
        <f t="array" aca="1" ref="AE382" ca="1">SumCellsByColor($B382:$U382,AE$2)</f>
        <v>#VALUE!</v>
      </c>
      <c r="AF382">
        <f t="shared" ca="1" si="42"/>
        <v>0</v>
      </c>
      <c r="AG382">
        <f t="shared" ca="1" si="43"/>
        <v>5.1314712037121284E-2</v>
      </c>
      <c r="AH382" t="str">
        <f t="shared" ca="1" si="44"/>
        <v>#N/A</v>
      </c>
      <c r="AI382">
        <f t="shared" ca="1" si="45"/>
        <v>5.1314712037121284E-2</v>
      </c>
      <c r="AJ382">
        <f t="shared" ca="1" si="46"/>
        <v>1</v>
      </c>
      <c r="AK382">
        <f t="shared" si="47"/>
        <v>0</v>
      </c>
    </row>
    <row r="383" spans="1:37">
      <c r="A383" s="2" t="s">
        <v>515</v>
      </c>
      <c r="B383" s="3" t="s">
        <v>636</v>
      </c>
      <c r="C383" s="3">
        <v>3931218</v>
      </c>
      <c r="D383" t="e">
        <v>#N/A</v>
      </c>
      <c r="E383" t="e">
        <v>#N/A</v>
      </c>
      <c r="F383" t="e">
        <v>#N/A</v>
      </c>
      <c r="G383" t="e">
        <v>#N/A</v>
      </c>
      <c r="H383" t="e">
        <v>#N/A</v>
      </c>
      <c r="I383" t="e">
        <v>#N/A</v>
      </c>
      <c r="J383" t="e">
        <v>#N/A</v>
      </c>
      <c r="K383" t="e">
        <v>#N/A</v>
      </c>
      <c r="L383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U383" t="e">
        <v>#N/A</v>
      </c>
      <c r="V383">
        <v>9.1</v>
      </c>
      <c r="W383">
        <v>3931218</v>
      </c>
      <c r="X383">
        <f t="shared" si="40"/>
        <v>3931218</v>
      </c>
      <c r="Y383">
        <f t="shared" si="41"/>
        <v>0</v>
      </c>
      <c r="Z383" cm="1">
        <f t="array" aca="1" ref="Z383" ca="1">SumCellsByColor($B383:$U383,Z$2)</f>
        <v>3931218</v>
      </c>
      <c r="AA383" cm="1">
        <f t="array" aca="1" ref="AA383" ca="1">SumCellsByColor($B383:$U383,AA$2)</f>
        <v>0</v>
      </c>
      <c r="AB383" cm="1">
        <f t="array" aca="1" ref="AB383" ca="1">SumCellsByColor($B383:$U383,AB$2)</f>
        <v>0</v>
      </c>
      <c r="AC383" cm="1">
        <f t="array" aca="1" ref="AC383" ca="1">SumCellsByColor($B383:$U383,AC$2)</f>
        <v>0</v>
      </c>
      <c r="AD383" cm="1">
        <f t="array" aca="1" ref="AD383" ca="1">IFERROR(SumCellsByColor($B383:$U383,AD$2), 0)</f>
        <v>0</v>
      </c>
      <c r="AE383" t="e" cm="1">
        <f t="array" aca="1" ref="AE383" ca="1">SumCellsByColor($B383:$U383,AE$2)</f>
        <v>#VALUE!</v>
      </c>
      <c r="AF383">
        <f t="shared" ca="1" si="42"/>
        <v>0</v>
      </c>
      <c r="AG383">
        <f t="shared" ca="1" si="43"/>
        <v>1</v>
      </c>
      <c r="AH383">
        <f t="shared" ca="1" si="44"/>
        <v>0</v>
      </c>
      <c r="AI383">
        <f t="shared" ca="1" si="45"/>
        <v>1</v>
      </c>
      <c r="AJ383">
        <f t="shared" ca="1" si="46"/>
        <v>0</v>
      </c>
      <c r="AK383">
        <f t="shared" si="47"/>
        <v>0</v>
      </c>
    </row>
    <row r="384" spans="1:37">
      <c r="A384" s="2" t="s">
        <v>516</v>
      </c>
      <c r="B384" s="3" t="s">
        <v>636</v>
      </c>
      <c r="C384" s="3">
        <v>7368925</v>
      </c>
      <c r="D384" t="e">
        <v>#N/A</v>
      </c>
      <c r="E384" t="e">
        <v>#N/A</v>
      </c>
      <c r="F384" t="e">
        <v>#N/A</v>
      </c>
      <c r="G384" t="e">
        <v>#N/A</v>
      </c>
      <c r="H384" t="e">
        <v>#N/A</v>
      </c>
      <c r="I384" t="e">
        <v>#N/A</v>
      </c>
      <c r="J384" t="e">
        <v>#N/A</v>
      </c>
      <c r="K384" t="e">
        <v>#N/A</v>
      </c>
      <c r="L384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>
        <v>18.45</v>
      </c>
      <c r="W384">
        <v>7368925</v>
      </c>
      <c r="X384">
        <f t="shared" si="40"/>
        <v>7368925</v>
      </c>
      <c r="Y384">
        <f t="shared" si="41"/>
        <v>0</v>
      </c>
      <c r="Z384" cm="1">
        <f t="array" aca="1" ref="Z384" ca="1">SumCellsByColor($B384:$U384,Z$2)</f>
        <v>7368925</v>
      </c>
      <c r="AA384" cm="1">
        <f t="array" aca="1" ref="AA384" ca="1">SumCellsByColor($B384:$U384,AA$2)</f>
        <v>0</v>
      </c>
      <c r="AB384" cm="1">
        <f t="array" aca="1" ref="AB384" ca="1">SumCellsByColor($B384:$U384,AB$2)</f>
        <v>0</v>
      </c>
      <c r="AC384" cm="1">
        <f t="array" aca="1" ref="AC384" ca="1">SumCellsByColor($B384:$U384,AC$2)</f>
        <v>0</v>
      </c>
      <c r="AD384" cm="1">
        <f t="array" aca="1" ref="AD384" ca="1">IFERROR(SumCellsByColor($B384:$U384,AD$2), 0)</f>
        <v>0</v>
      </c>
      <c r="AE384" t="e" cm="1">
        <f t="array" aca="1" ref="AE384" ca="1">SumCellsByColor($B384:$U384,AE$2)</f>
        <v>#VALUE!</v>
      </c>
      <c r="AF384">
        <f t="shared" ca="1" si="42"/>
        <v>0</v>
      </c>
      <c r="AG384">
        <f t="shared" ca="1" si="43"/>
        <v>1</v>
      </c>
      <c r="AH384">
        <f t="shared" ca="1" si="44"/>
        <v>0</v>
      </c>
      <c r="AI384">
        <f t="shared" ca="1" si="45"/>
        <v>1</v>
      </c>
      <c r="AJ384">
        <f t="shared" ca="1" si="46"/>
        <v>0</v>
      </c>
      <c r="AK384">
        <f t="shared" si="47"/>
        <v>0</v>
      </c>
    </row>
    <row r="385" spans="1:37">
      <c r="A385" s="2" t="s">
        <v>517</v>
      </c>
      <c r="B385" s="3" t="s">
        <v>636</v>
      </c>
      <c r="C385" s="3">
        <v>11730000</v>
      </c>
      <c r="D385" t="e">
        <v>#N/A</v>
      </c>
      <c r="E385" t="e">
        <v>#N/A</v>
      </c>
      <c r="F385" t="e">
        <v>#N/A</v>
      </c>
      <c r="G385" t="e">
        <v>#N/A</v>
      </c>
      <c r="H385" t="e">
        <v>#N/A</v>
      </c>
      <c r="I385" t="e">
        <v>#N/A</v>
      </c>
      <c r="J385" t="e">
        <v>#N/A</v>
      </c>
      <c r="K385" t="e">
        <v>#N/A</v>
      </c>
      <c r="L385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>
        <v>29.38</v>
      </c>
      <c r="W385">
        <v>11730000</v>
      </c>
      <c r="X385">
        <f t="shared" si="40"/>
        <v>11730000</v>
      </c>
      <c r="Y385">
        <f t="shared" si="41"/>
        <v>0</v>
      </c>
      <c r="Z385" cm="1">
        <f t="array" aca="1" ref="Z385" ca="1">SumCellsByColor($B385:$U385,Z$2)</f>
        <v>11730000</v>
      </c>
      <c r="AA385" cm="1">
        <f t="array" aca="1" ref="AA385" ca="1">SumCellsByColor($B385:$U385,AA$2)</f>
        <v>0</v>
      </c>
      <c r="AB385" cm="1">
        <f t="array" aca="1" ref="AB385" ca="1">SumCellsByColor($B385:$U385,AB$2)</f>
        <v>0</v>
      </c>
      <c r="AC385" cm="1">
        <f t="array" aca="1" ref="AC385" ca="1">SumCellsByColor($B385:$U385,AC$2)</f>
        <v>0</v>
      </c>
      <c r="AD385" cm="1">
        <f t="array" aca="1" ref="AD385" ca="1">IFERROR(SumCellsByColor($B385:$U385,AD$2), 0)</f>
        <v>0</v>
      </c>
      <c r="AE385" t="e" cm="1">
        <f t="array" aca="1" ref="AE385" ca="1">SumCellsByColor($B385:$U385,AE$2)</f>
        <v>#VALUE!</v>
      </c>
      <c r="AF385">
        <f t="shared" ca="1" si="42"/>
        <v>0</v>
      </c>
      <c r="AG385">
        <f t="shared" ca="1" si="43"/>
        <v>1</v>
      </c>
      <c r="AH385">
        <f t="shared" ca="1" si="44"/>
        <v>0</v>
      </c>
      <c r="AI385">
        <f t="shared" ca="1" si="45"/>
        <v>1</v>
      </c>
      <c r="AJ385">
        <f t="shared" ca="1" si="46"/>
        <v>0</v>
      </c>
      <c r="AK385">
        <f t="shared" si="47"/>
        <v>0</v>
      </c>
    </row>
    <row r="386" spans="1:37">
      <c r="A386" s="2" t="s">
        <v>518</v>
      </c>
      <c r="B386" s="3" t="s">
        <v>636</v>
      </c>
      <c r="C386" s="3">
        <v>4472700</v>
      </c>
      <c r="D386" t="e">
        <v>#N/A</v>
      </c>
      <c r="E386" t="e">
        <v>#N/A</v>
      </c>
      <c r="F386" t="s">
        <v>7</v>
      </c>
      <c r="G386">
        <v>0</v>
      </c>
      <c r="H386" t="e">
        <v>#N/A</v>
      </c>
      <c r="I386" t="e">
        <v>#N/A</v>
      </c>
      <c r="J386" t="e">
        <v>#N/A</v>
      </c>
      <c r="K386" t="e">
        <v>#N/A</v>
      </c>
      <c r="L386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>
        <v>7.69</v>
      </c>
      <c r="W386">
        <v>4472700</v>
      </c>
      <c r="X386">
        <f t="shared" si="40"/>
        <v>4472700</v>
      </c>
      <c r="Y386">
        <f t="shared" si="41"/>
        <v>0</v>
      </c>
      <c r="Z386" cm="1">
        <f t="array" aca="1" ref="Z386" ca="1">SumCellsByColor($B386:$U386,Z$2)</f>
        <v>4472700</v>
      </c>
      <c r="AA386" cm="1">
        <f t="array" aca="1" ref="AA386" ca="1">SumCellsByColor($B386:$U386,AA$2)</f>
        <v>0</v>
      </c>
      <c r="AB386" cm="1">
        <f t="array" aca="1" ref="AB386" ca="1">SumCellsByColor($B386:$U386,AB$2)</f>
        <v>0</v>
      </c>
      <c r="AC386" cm="1">
        <f t="array" aca="1" ref="AC386" ca="1">SumCellsByColor($B386:$U386,AC$2)</f>
        <v>0</v>
      </c>
      <c r="AD386" cm="1">
        <f t="array" aca="1" ref="AD386" ca="1">IFERROR(SumCellsByColor($B386:$U386,AD$2), 0)</f>
        <v>0</v>
      </c>
      <c r="AE386" t="e" cm="1">
        <f t="array" aca="1" ref="AE386" ca="1">SumCellsByColor($B386:$U386,AE$2)</f>
        <v>#VALUE!</v>
      </c>
      <c r="AF386">
        <f t="shared" ca="1" si="42"/>
        <v>0</v>
      </c>
      <c r="AG386">
        <f t="shared" ca="1" si="43"/>
        <v>1</v>
      </c>
      <c r="AH386">
        <f t="shared" ca="1" si="44"/>
        <v>0</v>
      </c>
      <c r="AI386">
        <f t="shared" ca="1" si="45"/>
        <v>1</v>
      </c>
      <c r="AJ386">
        <f t="shared" ca="1" si="46"/>
        <v>0</v>
      </c>
      <c r="AK386">
        <f t="shared" si="47"/>
        <v>0</v>
      </c>
    </row>
    <row r="387" spans="1:37">
      <c r="A387" s="2" t="s">
        <v>519</v>
      </c>
      <c r="B387" s="3" t="s">
        <v>783</v>
      </c>
      <c r="C387" s="3">
        <v>3462300</v>
      </c>
      <c r="D387" t="e">
        <v>#N/A</v>
      </c>
      <c r="E387" t="e">
        <v>#N/A</v>
      </c>
      <c r="F387" s="5" t="s">
        <v>23</v>
      </c>
      <c r="G387" s="5">
        <v>1052600</v>
      </c>
      <c r="H387" t="s">
        <v>58</v>
      </c>
      <c r="I387">
        <v>459700</v>
      </c>
      <c r="J387" t="s">
        <v>63</v>
      </c>
      <c r="K387">
        <v>4300</v>
      </c>
      <c r="L387" t="s">
        <v>7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>
        <v>14.94</v>
      </c>
      <c r="W387">
        <v>4978900</v>
      </c>
      <c r="X387">
        <f t="shared" si="40"/>
        <v>4978900</v>
      </c>
      <c r="Y387">
        <f t="shared" si="41"/>
        <v>0</v>
      </c>
      <c r="Z387" cm="1">
        <f t="array" aca="1" ref="Z387" ca="1">SumCellsByColor($B387:$U387,Z$2)</f>
        <v>3462300</v>
      </c>
      <c r="AA387" cm="1">
        <f t="array" aca="1" ref="AA387" ca="1">SumCellsByColor($B387:$U387,AA$2)</f>
        <v>0</v>
      </c>
      <c r="AB387" cm="1">
        <f t="array" aca="1" ref="AB387" ca="1">SumCellsByColor($B387:$U387,AB$2)</f>
        <v>1052600</v>
      </c>
      <c r="AC387" cm="1">
        <f t="array" aca="1" ref="AC387" ca="1">SumCellsByColor($B387:$U387,AC$2)</f>
        <v>0</v>
      </c>
      <c r="AD387" cm="1">
        <f t="array" aca="1" ref="AD387" ca="1">IFERROR(SumCellsByColor($B387:$U387,AD$2), 0)</f>
        <v>0</v>
      </c>
      <c r="AE387" t="e" cm="1">
        <f t="array" aca="1" ref="AE387" ca="1">SumCellsByColor($B387:$U387,AE$2)</f>
        <v>#VALUE!</v>
      </c>
      <c r="AF387">
        <f t="shared" ca="1" si="42"/>
        <v>0.2114121593122979</v>
      </c>
      <c r="AG387">
        <f t="shared" ca="1" si="43"/>
        <v>0.69539456506457253</v>
      </c>
      <c r="AH387">
        <f t="shared" ca="1" si="44"/>
        <v>0.2114121593122979</v>
      </c>
      <c r="AI387">
        <f t="shared" ca="1" si="45"/>
        <v>0.69539456506457253</v>
      </c>
      <c r="AJ387">
        <f t="shared" ca="1" si="46"/>
        <v>0</v>
      </c>
      <c r="AK387">
        <f t="shared" si="47"/>
        <v>0</v>
      </c>
    </row>
    <row r="388" spans="1:37">
      <c r="A388" s="2" t="s">
        <v>520</v>
      </c>
      <c r="B388" s="3" t="s">
        <v>636</v>
      </c>
      <c r="C388" s="3">
        <v>910675</v>
      </c>
      <c r="D388" t="e">
        <v>#N/A</v>
      </c>
      <c r="E388" t="e">
        <v>#N/A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>
        <v>56.45</v>
      </c>
      <c r="W388">
        <v>910675</v>
      </c>
      <c r="X388">
        <f t="shared" ref="X388:X451" si="48">SUMIF(B388:U388,"&lt;&gt;#n/a")</f>
        <v>910675</v>
      </c>
      <c r="Y388">
        <f t="shared" ref="Y388:Y451" si="49">W388-X388</f>
        <v>0</v>
      </c>
      <c r="Z388" cm="1">
        <f t="array" aca="1" ref="Z388" ca="1">SumCellsByColor($B388:$U388,Z$2)</f>
        <v>910675</v>
      </c>
      <c r="AA388" cm="1">
        <f t="array" aca="1" ref="AA388" ca="1">SumCellsByColor($B388:$U388,AA$2)</f>
        <v>0</v>
      </c>
      <c r="AB388" cm="1">
        <f t="array" aca="1" ref="AB388" ca="1">SumCellsByColor($B388:$U388,AB$2)</f>
        <v>0</v>
      </c>
      <c r="AC388" cm="1">
        <f t="array" aca="1" ref="AC388" ca="1">SumCellsByColor($B388:$U388,AC$2)</f>
        <v>0</v>
      </c>
      <c r="AD388" cm="1">
        <f t="array" aca="1" ref="AD388" ca="1">IFERROR(SumCellsByColor($B388:$U388,AD$2), 0)</f>
        <v>0</v>
      </c>
      <c r="AE388" t="e" cm="1">
        <f t="array" aca="1" ref="AE388" ca="1">SumCellsByColor($B388:$U388,AE$2)</f>
        <v>#VALUE!</v>
      </c>
      <c r="AF388">
        <f t="shared" ref="AF388:AF451" ca="1" si="50">(AB388+AD388)/X388</f>
        <v>0</v>
      </c>
      <c r="AG388">
        <f t="shared" ref="AG388:AG451" ca="1" si="51">Z388/X388</f>
        <v>1</v>
      </c>
      <c r="AH388">
        <f t="shared" ref="AH388:AH451" ca="1" si="52">IF(SUM(AB388:AD388)&gt;0,SUM(AB388:AD388)/X388, IF(AI388=1,0,"#N/A"))</f>
        <v>0</v>
      </c>
      <c r="AI388">
        <f t="shared" ref="AI388:AI451" ca="1" si="53">IF(SUM(Z388:AA388)&gt;0,SUM(Z388:AA388)/X388,"")</f>
        <v>1</v>
      </c>
      <c r="AJ388">
        <f t="shared" ref="AJ388:AJ451" ca="1" si="54">IF(AH388="#N/A",1,0)</f>
        <v>0</v>
      </c>
      <c r="AK388">
        <f t="shared" ref="AK388:AK451" si="55">IF(X388=0,1,0)</f>
        <v>0</v>
      </c>
    </row>
    <row r="389" spans="1:37">
      <c r="A389" s="2" t="s">
        <v>521</v>
      </c>
      <c r="B389" s="3" t="s">
        <v>636</v>
      </c>
      <c r="C389" s="3">
        <v>19400000</v>
      </c>
      <c r="D389" t="e">
        <v>#N/A</v>
      </c>
      <c r="E389" t="e">
        <v>#N/A</v>
      </c>
      <c r="F389" t="s">
        <v>41</v>
      </c>
      <c r="G389">
        <v>2664000</v>
      </c>
      <c r="H389" t="s">
        <v>165</v>
      </c>
      <c r="I389">
        <v>1854000</v>
      </c>
      <c r="J389" s="5" t="s">
        <v>220</v>
      </c>
      <c r="K389" s="5">
        <v>1265000</v>
      </c>
      <c r="L389" t="s">
        <v>7</v>
      </c>
      <c r="M389">
        <v>0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>
        <v>4.63</v>
      </c>
      <c r="W389">
        <v>25183000</v>
      </c>
      <c r="X389">
        <f t="shared" si="48"/>
        <v>25183000</v>
      </c>
      <c r="Y389">
        <f t="shared" si="49"/>
        <v>0</v>
      </c>
      <c r="Z389" cm="1">
        <f t="array" aca="1" ref="Z389" ca="1">SumCellsByColor($B389:$U389,Z$2)</f>
        <v>19400000</v>
      </c>
      <c r="AA389" cm="1">
        <f t="array" aca="1" ref="AA389" ca="1">SumCellsByColor($B389:$U389,AA$2)</f>
        <v>0</v>
      </c>
      <c r="AB389" cm="1">
        <f t="array" aca="1" ref="AB389" ca="1">SumCellsByColor($B389:$U389,AB$2)</f>
        <v>1265000</v>
      </c>
      <c r="AC389" cm="1">
        <f t="array" aca="1" ref="AC389" ca="1">SumCellsByColor($B389:$U389,AC$2)</f>
        <v>0</v>
      </c>
      <c r="AD389" cm="1">
        <f t="array" aca="1" ref="AD389" ca="1">IFERROR(SumCellsByColor($B389:$U389,AD$2), 0)</f>
        <v>0</v>
      </c>
      <c r="AE389" t="e" cm="1">
        <f t="array" aca="1" ref="AE389" ca="1">SumCellsByColor($B389:$U389,AE$2)</f>
        <v>#VALUE!</v>
      </c>
      <c r="AF389">
        <f t="shared" ca="1" si="50"/>
        <v>5.0232299567168327E-2</v>
      </c>
      <c r="AG389">
        <f t="shared" ca="1" si="51"/>
        <v>0.77036095778898461</v>
      </c>
      <c r="AH389">
        <f t="shared" ca="1" si="52"/>
        <v>5.0232299567168327E-2</v>
      </c>
      <c r="AI389">
        <f t="shared" ca="1" si="53"/>
        <v>0.77036095778898461</v>
      </c>
      <c r="AJ389">
        <f t="shared" ca="1" si="54"/>
        <v>0</v>
      </c>
      <c r="AK389">
        <f t="shared" si="55"/>
        <v>0</v>
      </c>
    </row>
    <row r="390" spans="1:37">
      <c r="A390" s="2" t="s">
        <v>522</v>
      </c>
      <c r="B390" s="3" t="s">
        <v>636</v>
      </c>
      <c r="C390" s="3">
        <v>28911000</v>
      </c>
      <c r="D390" t="e">
        <v>#N/A</v>
      </c>
      <c r="E390" t="e">
        <v>#N/A</v>
      </c>
      <c r="F390" s="5" t="s">
        <v>23</v>
      </c>
      <c r="G390" s="5">
        <v>11957000</v>
      </c>
      <c r="H390" t="s">
        <v>41</v>
      </c>
      <c r="I390">
        <v>7986000</v>
      </c>
      <c r="J390" t="s">
        <v>96</v>
      </c>
      <c r="K390">
        <v>5374000</v>
      </c>
      <c r="L390" t="s">
        <v>876</v>
      </c>
      <c r="M390">
        <v>98000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>
        <v>9.93</v>
      </c>
      <c r="W390">
        <v>54207000</v>
      </c>
      <c r="X390">
        <f t="shared" si="48"/>
        <v>54326000</v>
      </c>
      <c r="Y390">
        <f t="shared" si="49"/>
        <v>-119000</v>
      </c>
      <c r="Z390" cm="1">
        <f t="array" aca="1" ref="Z390" ca="1">SumCellsByColor($B390:$U390,Z$2)</f>
        <v>28911000</v>
      </c>
      <c r="AA390" cm="1">
        <f t="array" aca="1" ref="AA390" ca="1">SumCellsByColor($B390:$U390,AA$2)</f>
        <v>0</v>
      </c>
      <c r="AB390" cm="1">
        <f t="array" aca="1" ref="AB390" ca="1">SumCellsByColor($B390:$U390,AB$2)</f>
        <v>11957000</v>
      </c>
      <c r="AC390" cm="1">
        <f t="array" aca="1" ref="AC390" ca="1">SumCellsByColor($B390:$U390,AC$2)</f>
        <v>0</v>
      </c>
      <c r="AD390" cm="1">
        <f t="array" aca="1" ref="AD390" ca="1">IFERROR(SumCellsByColor($B390:$U390,AD$2), 0)</f>
        <v>0</v>
      </c>
      <c r="AE390" t="e" cm="1">
        <f t="array" aca="1" ref="AE390" ca="1">SumCellsByColor($B390:$U390,AE$2)</f>
        <v>#VALUE!</v>
      </c>
      <c r="AF390">
        <f t="shared" ca="1" si="50"/>
        <v>0.22009719103191841</v>
      </c>
      <c r="AG390">
        <f t="shared" ca="1" si="51"/>
        <v>0.53217612193056729</v>
      </c>
      <c r="AH390">
        <f t="shared" ca="1" si="52"/>
        <v>0.22009719103191841</v>
      </c>
      <c r="AI390">
        <f t="shared" ca="1" si="53"/>
        <v>0.53217612193056729</v>
      </c>
      <c r="AJ390">
        <f t="shared" ca="1" si="54"/>
        <v>0</v>
      </c>
      <c r="AK390">
        <f t="shared" si="55"/>
        <v>0</v>
      </c>
    </row>
    <row r="391" spans="1:37">
      <c r="A391" s="2" t="s">
        <v>524</v>
      </c>
      <c r="B391" s="4" t="s">
        <v>334</v>
      </c>
      <c r="C391" s="4">
        <v>474633</v>
      </c>
      <c r="D391" t="e">
        <v>#N/A</v>
      </c>
      <c r="E391" t="e">
        <v>#N/A</v>
      </c>
      <c r="F391" s="6" t="s">
        <v>59</v>
      </c>
      <c r="G391" s="6">
        <v>168134</v>
      </c>
      <c r="H391" t="s">
        <v>41</v>
      </c>
      <c r="I391">
        <v>105469</v>
      </c>
      <c r="J391" t="e">
        <v>#N/A</v>
      </c>
      <c r="K391" t="e">
        <v>#N/A</v>
      </c>
      <c r="L391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>
        <v>20.72</v>
      </c>
      <c r="W391">
        <v>748236</v>
      </c>
      <c r="X391">
        <f t="shared" si="48"/>
        <v>748236</v>
      </c>
      <c r="Y391">
        <f t="shared" si="49"/>
        <v>0</v>
      </c>
      <c r="Z391" cm="1">
        <f t="array" aca="1" ref="Z391" ca="1">SumCellsByColor($B391:$U391,Z$2)</f>
        <v>0</v>
      </c>
      <c r="AA391" cm="1">
        <f t="array" aca="1" ref="AA391" ca="1">SumCellsByColor($B391:$U391,AA$2)</f>
        <v>474633</v>
      </c>
      <c r="AB391" cm="1">
        <f t="array" aca="1" ref="AB391" ca="1">SumCellsByColor($B391:$U391,AB$2)</f>
        <v>0</v>
      </c>
      <c r="AC391" cm="1">
        <f t="array" aca="1" ref="AC391" ca="1">SumCellsByColor($B391:$U391,AC$2)</f>
        <v>168134</v>
      </c>
      <c r="AD391" cm="1">
        <f t="array" aca="1" ref="AD391" ca="1">IFERROR(SumCellsByColor($B391:$U391,AD$2), 0)</f>
        <v>0</v>
      </c>
      <c r="AE391" t="e" cm="1">
        <f t="array" aca="1" ref="AE391" ca="1">SumCellsByColor($B391:$U391,AE$2)</f>
        <v>#VALUE!</v>
      </c>
      <c r="AF391">
        <f t="shared" ca="1" si="50"/>
        <v>0</v>
      </c>
      <c r="AG391">
        <f t="shared" ca="1" si="51"/>
        <v>0</v>
      </c>
      <c r="AH391">
        <f t="shared" ca="1" si="52"/>
        <v>0.2247071779492032</v>
      </c>
      <c r="AI391">
        <f t="shared" ca="1" si="53"/>
        <v>0.63433595817362431</v>
      </c>
      <c r="AJ391">
        <f t="shared" ca="1" si="54"/>
        <v>0</v>
      </c>
      <c r="AK391">
        <f t="shared" si="55"/>
        <v>0</v>
      </c>
    </row>
    <row r="392" spans="1:37">
      <c r="A392" s="2" t="s">
        <v>525</v>
      </c>
      <c r="B392" s="3" t="s">
        <v>636</v>
      </c>
      <c r="C392" s="3">
        <v>8053000</v>
      </c>
      <c r="D392" t="e">
        <v>#N/A</v>
      </c>
      <c r="E392" t="e">
        <v>#N/A</v>
      </c>
      <c r="F392" t="e">
        <v>#N/A</v>
      </c>
      <c r="G392" t="e">
        <v>#N/A</v>
      </c>
      <c r="H392" t="e">
        <v>#N/A</v>
      </c>
      <c r="I392" t="e">
        <v>#N/A</v>
      </c>
      <c r="J392" t="e">
        <v>#N/A</v>
      </c>
      <c r="K392" t="e">
        <v>#N/A</v>
      </c>
      <c r="L39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>
        <v>33.119999999999997</v>
      </c>
      <c r="W392">
        <v>8053000</v>
      </c>
      <c r="X392">
        <f t="shared" si="48"/>
        <v>8053000</v>
      </c>
      <c r="Y392">
        <f t="shared" si="49"/>
        <v>0</v>
      </c>
      <c r="Z392" cm="1">
        <f t="array" aca="1" ref="Z392" ca="1">SumCellsByColor($B392:$U392,Z$2)</f>
        <v>8053000</v>
      </c>
      <c r="AA392" cm="1">
        <f t="array" aca="1" ref="AA392" ca="1">SumCellsByColor($B392:$U392,AA$2)</f>
        <v>0</v>
      </c>
      <c r="AB392" cm="1">
        <f t="array" aca="1" ref="AB392" ca="1">SumCellsByColor($B392:$U392,AB$2)</f>
        <v>0</v>
      </c>
      <c r="AC392" cm="1">
        <f t="array" aca="1" ref="AC392" ca="1">SumCellsByColor($B392:$U392,AC$2)</f>
        <v>0</v>
      </c>
      <c r="AD392" cm="1">
        <f t="array" aca="1" ref="AD392" ca="1">IFERROR(SumCellsByColor($B392:$U392,AD$2), 0)</f>
        <v>0</v>
      </c>
      <c r="AE392" t="e" cm="1">
        <f t="array" aca="1" ref="AE392" ca="1">SumCellsByColor($B392:$U392,AE$2)</f>
        <v>#VALUE!</v>
      </c>
      <c r="AF392">
        <f t="shared" ca="1" si="50"/>
        <v>0</v>
      </c>
      <c r="AG392">
        <f t="shared" ca="1" si="51"/>
        <v>1</v>
      </c>
      <c r="AH392">
        <f t="shared" ca="1" si="52"/>
        <v>0</v>
      </c>
      <c r="AI392">
        <f t="shared" ca="1" si="53"/>
        <v>1</v>
      </c>
      <c r="AJ392">
        <f t="shared" ca="1" si="54"/>
        <v>0</v>
      </c>
      <c r="AK392">
        <f t="shared" si="55"/>
        <v>0</v>
      </c>
    </row>
    <row r="393" spans="1:37">
      <c r="A393" s="2" t="s">
        <v>526</v>
      </c>
      <c r="B393" s="3" t="s">
        <v>636</v>
      </c>
      <c r="C393" s="3">
        <v>8106600</v>
      </c>
      <c r="D393" t="e">
        <v>#N/A</v>
      </c>
      <c r="E393" t="e">
        <v>#N/A</v>
      </c>
      <c r="F393" t="e">
        <v>#N/A</v>
      </c>
      <c r="G393" t="e">
        <v>#N/A</v>
      </c>
      <c r="H393" t="e">
        <v>#N/A</v>
      </c>
      <c r="I393" t="e">
        <v>#N/A</v>
      </c>
      <c r="J393" t="e">
        <v>#N/A</v>
      </c>
      <c r="K393" t="e">
        <v>#N/A</v>
      </c>
      <c r="L393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>
        <v>22.13</v>
      </c>
      <c r="W393">
        <v>8109200</v>
      </c>
      <c r="X393">
        <f t="shared" si="48"/>
        <v>8106600</v>
      </c>
      <c r="Y393">
        <f t="shared" si="49"/>
        <v>2600</v>
      </c>
      <c r="Z393" cm="1">
        <f t="array" aca="1" ref="Z393" ca="1">SumCellsByColor($B393:$U393,Z$2)</f>
        <v>8106600</v>
      </c>
      <c r="AA393" cm="1">
        <f t="array" aca="1" ref="AA393" ca="1">SumCellsByColor($B393:$U393,AA$2)</f>
        <v>0</v>
      </c>
      <c r="AB393" cm="1">
        <f t="array" aca="1" ref="AB393" ca="1">SumCellsByColor($B393:$U393,AB$2)</f>
        <v>0</v>
      </c>
      <c r="AC393" cm="1">
        <f t="array" aca="1" ref="AC393" ca="1">SumCellsByColor($B393:$U393,AC$2)</f>
        <v>0</v>
      </c>
      <c r="AD393" cm="1">
        <f t="array" aca="1" ref="AD393" ca="1">IFERROR(SumCellsByColor($B393:$U393,AD$2), 0)</f>
        <v>0</v>
      </c>
      <c r="AE393" t="e" cm="1">
        <f t="array" aca="1" ref="AE393" ca="1">SumCellsByColor($B393:$U393,AE$2)</f>
        <v>#VALUE!</v>
      </c>
      <c r="AF393">
        <f t="shared" ca="1" si="50"/>
        <v>0</v>
      </c>
      <c r="AG393">
        <f t="shared" ca="1" si="51"/>
        <v>1</v>
      </c>
      <c r="AH393">
        <f t="shared" ca="1" si="52"/>
        <v>0</v>
      </c>
      <c r="AI393">
        <f t="shared" ca="1" si="53"/>
        <v>1</v>
      </c>
      <c r="AJ393">
        <f t="shared" ca="1" si="54"/>
        <v>0</v>
      </c>
      <c r="AK393">
        <f t="shared" si="55"/>
        <v>0</v>
      </c>
    </row>
    <row r="394" spans="1:37">
      <c r="A394" s="2" t="s">
        <v>527</v>
      </c>
      <c r="B394" s="3" t="s">
        <v>636</v>
      </c>
      <c r="C394" s="3">
        <v>8551000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>
        <v>16.059999999999999</v>
      </c>
      <c r="W394">
        <v>8551000</v>
      </c>
      <c r="X394">
        <f t="shared" si="48"/>
        <v>8551000</v>
      </c>
      <c r="Y394">
        <f t="shared" si="49"/>
        <v>0</v>
      </c>
      <c r="Z394" cm="1">
        <f t="array" aca="1" ref="Z394" ca="1">SumCellsByColor($B394:$U394,Z$2)</f>
        <v>8551000</v>
      </c>
      <c r="AA394" cm="1">
        <f t="array" aca="1" ref="AA394" ca="1">SumCellsByColor($B394:$U394,AA$2)</f>
        <v>0</v>
      </c>
      <c r="AB394" cm="1">
        <f t="array" aca="1" ref="AB394" ca="1">SumCellsByColor($B394:$U394,AB$2)</f>
        <v>0</v>
      </c>
      <c r="AC394" cm="1">
        <f t="array" aca="1" ref="AC394" ca="1">SumCellsByColor($B394:$U394,AC$2)</f>
        <v>0</v>
      </c>
      <c r="AD394" cm="1">
        <f t="array" aca="1" ref="AD394" ca="1">IFERROR(SumCellsByColor($B394:$U394,AD$2), 0)</f>
        <v>0</v>
      </c>
      <c r="AE394" t="e" cm="1">
        <f t="array" aca="1" ref="AE394" ca="1">SumCellsByColor($B394:$U394,AE$2)</f>
        <v>#VALUE!</v>
      </c>
      <c r="AF394">
        <f t="shared" ca="1" si="50"/>
        <v>0</v>
      </c>
      <c r="AG394">
        <f t="shared" ca="1" si="51"/>
        <v>1</v>
      </c>
      <c r="AH394">
        <f t="shared" ca="1" si="52"/>
        <v>0</v>
      </c>
      <c r="AI394">
        <f t="shared" ca="1" si="53"/>
        <v>1</v>
      </c>
      <c r="AJ394">
        <f t="shared" ca="1" si="54"/>
        <v>0</v>
      </c>
      <c r="AK394">
        <f t="shared" si="55"/>
        <v>0</v>
      </c>
    </row>
    <row r="395" spans="1:37">
      <c r="A395" s="2" t="s">
        <v>528</v>
      </c>
      <c r="B395" s="3" t="s">
        <v>639</v>
      </c>
      <c r="C395" s="3">
        <v>2263316</v>
      </c>
      <c r="D395" t="e">
        <v>#N/A</v>
      </c>
      <c r="E395" t="e">
        <v>#N/A</v>
      </c>
      <c r="F395" t="s">
        <v>7</v>
      </c>
      <c r="G395">
        <v>911777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>
        <v>5.91</v>
      </c>
      <c r="W395">
        <v>3175093</v>
      </c>
      <c r="X395">
        <f t="shared" si="48"/>
        <v>3175093</v>
      </c>
      <c r="Y395">
        <f t="shared" si="49"/>
        <v>0</v>
      </c>
      <c r="Z395" cm="1">
        <f t="array" aca="1" ref="Z395" ca="1">SumCellsByColor($B395:$U395,Z$2)</f>
        <v>2263316</v>
      </c>
      <c r="AA395" cm="1">
        <f t="array" aca="1" ref="AA395" ca="1">SumCellsByColor($B395:$U395,AA$2)</f>
        <v>0</v>
      </c>
      <c r="AB395" cm="1">
        <f t="array" aca="1" ref="AB395" ca="1">SumCellsByColor($B395:$U395,AB$2)</f>
        <v>0</v>
      </c>
      <c r="AC395" cm="1">
        <f t="array" aca="1" ref="AC395" ca="1">SumCellsByColor($B395:$U395,AC$2)</f>
        <v>0</v>
      </c>
      <c r="AD395" cm="1">
        <f t="array" aca="1" ref="AD395" ca="1">IFERROR(SumCellsByColor($B395:$U395,AD$2), 0)</f>
        <v>0</v>
      </c>
      <c r="AE395" t="e" cm="1">
        <f t="array" aca="1" ref="AE395" ca="1">SumCellsByColor($B395:$U395,AE$2)</f>
        <v>#VALUE!</v>
      </c>
      <c r="AF395">
        <f t="shared" ca="1" si="50"/>
        <v>0</v>
      </c>
      <c r="AG395">
        <f t="shared" ca="1" si="51"/>
        <v>0.71283455319261513</v>
      </c>
      <c r="AH395" t="str">
        <f t="shared" ca="1" si="52"/>
        <v>#N/A</v>
      </c>
      <c r="AI395">
        <f t="shared" ca="1" si="53"/>
        <v>0.71283455319261513</v>
      </c>
      <c r="AJ395">
        <f t="shared" ca="1" si="54"/>
        <v>1</v>
      </c>
      <c r="AK395">
        <f t="shared" si="55"/>
        <v>0</v>
      </c>
    </row>
    <row r="396" spans="1:37">
      <c r="A396" s="2" t="s">
        <v>529</v>
      </c>
      <c r="B396" s="3" t="s">
        <v>636</v>
      </c>
      <c r="C396" s="3">
        <v>2456200</v>
      </c>
      <c r="D396" t="e">
        <v>#N/A</v>
      </c>
      <c r="E396" t="e">
        <v>#N/A</v>
      </c>
      <c r="F396" s="6" t="s">
        <v>59</v>
      </c>
      <c r="G396" s="6">
        <v>987300</v>
      </c>
      <c r="H396" t="s">
        <v>37</v>
      </c>
      <c r="I396">
        <v>368200</v>
      </c>
      <c r="J396" t="s">
        <v>36</v>
      </c>
      <c r="K396">
        <v>321000</v>
      </c>
      <c r="L396" t="s">
        <v>877</v>
      </c>
      <c r="M396">
        <v>0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>
        <v>11.52</v>
      </c>
      <c r="W396">
        <v>4857000</v>
      </c>
      <c r="X396">
        <f t="shared" si="48"/>
        <v>4132700</v>
      </c>
      <c r="Y396">
        <f t="shared" si="49"/>
        <v>724300</v>
      </c>
      <c r="Z396" cm="1">
        <f t="array" aca="1" ref="Z396" ca="1">SumCellsByColor($B396:$U396,Z$2)</f>
        <v>2456200</v>
      </c>
      <c r="AA396" cm="1">
        <f t="array" aca="1" ref="AA396" ca="1">SumCellsByColor($B396:$U396,AA$2)</f>
        <v>0</v>
      </c>
      <c r="AB396" cm="1">
        <f t="array" aca="1" ref="AB396" ca="1">SumCellsByColor($B396:$U396,AB$2)</f>
        <v>0</v>
      </c>
      <c r="AC396" cm="1">
        <f t="array" aca="1" ref="AC396" ca="1">SumCellsByColor($B396:$U396,AC$2)</f>
        <v>987300</v>
      </c>
      <c r="AD396" cm="1">
        <f t="array" aca="1" ref="AD396" ca="1">IFERROR(SumCellsByColor($B396:$U396,AD$2), 0)</f>
        <v>0</v>
      </c>
      <c r="AE396" t="e" cm="1">
        <f t="array" aca="1" ref="AE396" ca="1">SumCellsByColor($B396:$U396,AE$2)</f>
        <v>#VALUE!</v>
      </c>
      <c r="AF396">
        <f t="shared" ca="1" si="50"/>
        <v>0</v>
      </c>
      <c r="AG396">
        <f t="shared" ca="1" si="51"/>
        <v>0.59433300263750088</v>
      </c>
      <c r="AH396">
        <f t="shared" ca="1" si="52"/>
        <v>0.23889950879570257</v>
      </c>
      <c r="AI396">
        <f t="shared" ca="1" si="53"/>
        <v>0.59433300263750088</v>
      </c>
      <c r="AJ396">
        <f t="shared" ca="1" si="54"/>
        <v>0</v>
      </c>
      <c r="AK396">
        <f t="shared" si="55"/>
        <v>0</v>
      </c>
    </row>
    <row r="397" spans="1:37">
      <c r="A397" s="2" t="s">
        <v>530</v>
      </c>
      <c r="B397" s="3" t="s">
        <v>636</v>
      </c>
      <c r="C397" s="3">
        <v>3313000</v>
      </c>
      <c r="D397" t="e">
        <v>#N/A</v>
      </c>
      <c r="E397" t="e">
        <v>#N/A</v>
      </c>
      <c r="F397" s="5" t="s">
        <v>23</v>
      </c>
      <c r="G397" s="5">
        <v>826000</v>
      </c>
      <c r="H397" t="s">
        <v>41</v>
      </c>
      <c r="I397">
        <v>247000</v>
      </c>
      <c r="J397" t="s">
        <v>36</v>
      </c>
      <c r="K397">
        <v>171000</v>
      </c>
      <c r="L397" t="s">
        <v>293</v>
      </c>
      <c r="M397">
        <v>68000</v>
      </c>
      <c r="N397" t="s">
        <v>37</v>
      </c>
      <c r="O397">
        <v>40000</v>
      </c>
      <c r="P397" t="s">
        <v>63</v>
      </c>
      <c r="Q397" t="e">
        <v>#N/A</v>
      </c>
      <c r="R397" t="e">
        <v>#N/A</v>
      </c>
      <c r="S397" t="e">
        <v>#N/A</v>
      </c>
      <c r="T397" t="e">
        <v>#N/A</v>
      </c>
      <c r="U397" t="e">
        <v>#N/A</v>
      </c>
      <c r="V397">
        <v>16.59</v>
      </c>
      <c r="W397">
        <v>4665000</v>
      </c>
      <c r="X397">
        <f t="shared" si="48"/>
        <v>4665000</v>
      </c>
      <c r="Y397">
        <f t="shared" si="49"/>
        <v>0</v>
      </c>
      <c r="Z397" cm="1">
        <f t="array" aca="1" ref="Z397" ca="1">SumCellsByColor($B397:$U397,Z$2)</f>
        <v>3313000</v>
      </c>
      <c r="AA397" cm="1">
        <f t="array" aca="1" ref="AA397" ca="1">SumCellsByColor($B397:$U397,AA$2)</f>
        <v>0</v>
      </c>
      <c r="AB397" cm="1">
        <f t="array" aca="1" ref="AB397" ca="1">SumCellsByColor($B397:$U397,AB$2)</f>
        <v>826000</v>
      </c>
      <c r="AC397" cm="1">
        <f t="array" aca="1" ref="AC397" ca="1">SumCellsByColor($B397:$U397,AC$2)</f>
        <v>0</v>
      </c>
      <c r="AD397" cm="1">
        <f t="array" aca="1" ref="AD397" ca="1">IFERROR(SumCellsByColor($B397:$U397,AD$2), 0)</f>
        <v>0</v>
      </c>
      <c r="AE397" t="e" cm="1">
        <f t="array" aca="1" ref="AE397" ca="1">SumCellsByColor($B397:$U397,AE$2)</f>
        <v>#VALUE!</v>
      </c>
      <c r="AF397">
        <f t="shared" ca="1" si="50"/>
        <v>0.17706323687031084</v>
      </c>
      <c r="AG397">
        <f t="shared" ca="1" si="51"/>
        <v>0.71018220793140407</v>
      </c>
      <c r="AH397">
        <f t="shared" ca="1" si="52"/>
        <v>0.17706323687031084</v>
      </c>
      <c r="AI397">
        <f t="shared" ca="1" si="53"/>
        <v>0.71018220793140407</v>
      </c>
      <c r="AJ397">
        <f t="shared" ca="1" si="54"/>
        <v>0</v>
      </c>
      <c r="AK397">
        <f t="shared" si="55"/>
        <v>0</v>
      </c>
    </row>
    <row r="398" spans="1:37">
      <c r="A398" s="2" t="s">
        <v>531</v>
      </c>
      <c r="B398" t="e">
        <v>#N/A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  <c r="H398" t="e">
        <v>#N/A</v>
      </c>
      <c r="I398" t="e">
        <v>#N/A</v>
      </c>
      <c r="J398" t="e">
        <v>#N/A</v>
      </c>
      <c r="K398" t="e">
        <v>#N/A</v>
      </c>
      <c r="L398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 t="e">
        <v>#N/A</v>
      </c>
      <c r="W398" t="e">
        <v>#N/A</v>
      </c>
      <c r="X398">
        <f t="shared" si="48"/>
        <v>0</v>
      </c>
      <c r="Y398" t="e">
        <f t="shared" si="49"/>
        <v>#N/A</v>
      </c>
      <c r="Z398" cm="1">
        <f t="array" aca="1" ref="Z398" ca="1">SumCellsByColor($B398:$U398,Z$2)</f>
        <v>0</v>
      </c>
      <c r="AA398" cm="1">
        <f t="array" aca="1" ref="AA398" ca="1">SumCellsByColor($B398:$U398,AA$2)</f>
        <v>0</v>
      </c>
      <c r="AB398" cm="1">
        <f t="array" aca="1" ref="AB398" ca="1">SumCellsByColor($B398:$U398,AB$2)</f>
        <v>0</v>
      </c>
      <c r="AC398" cm="1">
        <f t="array" aca="1" ref="AC398" ca="1">SumCellsByColor($B398:$U398,AC$2)</f>
        <v>0</v>
      </c>
      <c r="AD398" cm="1">
        <f t="array" aca="1" ref="AD398" ca="1">IFERROR(SumCellsByColor($B398:$U398,AD$2), 0)</f>
        <v>0</v>
      </c>
      <c r="AE398" t="e" cm="1">
        <f t="array" aca="1" ref="AE398" ca="1">SumCellsByColor($B398:$U398,AE$2)</f>
        <v>#VALUE!</v>
      </c>
      <c r="AF398" t="e">
        <f t="shared" ca="1" si="50"/>
        <v>#DIV/0!</v>
      </c>
      <c r="AG398" t="e">
        <f t="shared" ca="1" si="51"/>
        <v>#DIV/0!</v>
      </c>
      <c r="AH398" t="str">
        <f t="shared" ca="1" si="52"/>
        <v>#N/A</v>
      </c>
      <c r="AI398" t="str">
        <f t="shared" ca="1" si="53"/>
        <v/>
      </c>
      <c r="AJ398">
        <f t="shared" ca="1" si="54"/>
        <v>1</v>
      </c>
      <c r="AK398">
        <f t="shared" si="55"/>
        <v>1</v>
      </c>
    </row>
    <row r="399" spans="1:37">
      <c r="A399" s="2" t="s">
        <v>532</v>
      </c>
      <c r="B399" s="3" t="s">
        <v>636</v>
      </c>
      <c r="C399" s="3">
        <v>1883999</v>
      </c>
      <c r="D399" t="e">
        <v>#N/A</v>
      </c>
      <c r="E399" t="e">
        <v>#N/A</v>
      </c>
      <c r="F399" t="s">
        <v>533</v>
      </c>
      <c r="G399">
        <v>801580</v>
      </c>
      <c r="H399" t="s">
        <v>597</v>
      </c>
      <c r="I399">
        <v>0</v>
      </c>
      <c r="J399" t="e">
        <v>#N/A</v>
      </c>
      <c r="K399" t="e">
        <v>#N/A</v>
      </c>
      <c r="L399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>
        <v>19.829999999999998</v>
      </c>
      <c r="W399">
        <v>2386112</v>
      </c>
      <c r="X399">
        <f t="shared" si="48"/>
        <v>2685579</v>
      </c>
      <c r="Y399">
        <f t="shared" si="49"/>
        <v>-299467</v>
      </c>
      <c r="Z399" cm="1">
        <f t="array" aca="1" ref="Z399" ca="1">SumCellsByColor($B399:$U399,Z$2)</f>
        <v>1883999</v>
      </c>
      <c r="AA399" cm="1">
        <f t="array" aca="1" ref="AA399" ca="1">SumCellsByColor($B399:$U399,AA$2)</f>
        <v>0</v>
      </c>
      <c r="AB399" cm="1">
        <f t="array" aca="1" ref="AB399" ca="1">SumCellsByColor($B399:$U399,AB$2)</f>
        <v>0</v>
      </c>
      <c r="AC399" cm="1">
        <f t="array" aca="1" ref="AC399" ca="1">SumCellsByColor($B399:$U399,AC$2)</f>
        <v>0</v>
      </c>
      <c r="AD399" cm="1">
        <f t="array" aca="1" ref="AD399" ca="1">IFERROR(SumCellsByColor($B399:$U399,AD$2), 0)</f>
        <v>0</v>
      </c>
      <c r="AE399" t="e" cm="1">
        <f t="array" aca="1" ref="AE399" ca="1">SumCellsByColor($B399:$U399,AE$2)</f>
        <v>#VALUE!</v>
      </c>
      <c r="AF399">
        <f t="shared" ca="1" si="50"/>
        <v>0</v>
      </c>
      <c r="AG399">
        <f t="shared" ca="1" si="51"/>
        <v>0.70152432678390764</v>
      </c>
      <c r="AH399" t="str">
        <f t="shared" ca="1" si="52"/>
        <v>#N/A</v>
      </c>
      <c r="AI399">
        <f t="shared" ca="1" si="53"/>
        <v>0.70152432678390764</v>
      </c>
      <c r="AJ399">
        <f t="shared" ca="1" si="54"/>
        <v>1</v>
      </c>
      <c r="AK399">
        <f t="shared" si="55"/>
        <v>0</v>
      </c>
    </row>
    <row r="400" spans="1:37">
      <c r="A400" s="2" t="s">
        <v>534</v>
      </c>
      <c r="B400" s="3" t="s">
        <v>636</v>
      </c>
      <c r="C400" s="3">
        <v>7866100</v>
      </c>
      <c r="D400" t="e">
        <v>#N/A</v>
      </c>
      <c r="E400" t="e">
        <v>#N/A</v>
      </c>
      <c r="F400" t="e">
        <v>#N/A</v>
      </c>
      <c r="G400" t="e">
        <v>#N/A</v>
      </c>
      <c r="H400" t="e">
        <v>#N/A</v>
      </c>
      <c r="I400" t="e">
        <v>#N/A</v>
      </c>
      <c r="J400" t="e">
        <v>#N/A</v>
      </c>
      <c r="K400" t="e">
        <v>#N/A</v>
      </c>
      <c r="L400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>
        <v>9.34</v>
      </c>
      <c r="W400">
        <v>7866100</v>
      </c>
      <c r="X400">
        <f t="shared" si="48"/>
        <v>7866100</v>
      </c>
      <c r="Y400">
        <f t="shared" si="49"/>
        <v>0</v>
      </c>
      <c r="Z400" cm="1">
        <f t="array" aca="1" ref="Z400" ca="1">SumCellsByColor($B400:$U400,Z$2)</f>
        <v>7866100</v>
      </c>
      <c r="AA400" cm="1">
        <f t="array" aca="1" ref="AA400" ca="1">SumCellsByColor($B400:$U400,AA$2)</f>
        <v>0</v>
      </c>
      <c r="AB400" cm="1">
        <f t="array" aca="1" ref="AB400" ca="1">SumCellsByColor($B400:$U400,AB$2)</f>
        <v>0</v>
      </c>
      <c r="AC400" cm="1">
        <f t="array" aca="1" ref="AC400" ca="1">SumCellsByColor($B400:$U400,AC$2)</f>
        <v>0</v>
      </c>
      <c r="AD400" cm="1">
        <f t="array" aca="1" ref="AD400" ca="1">IFERROR(SumCellsByColor($B400:$U400,AD$2), 0)</f>
        <v>0</v>
      </c>
      <c r="AE400" t="e" cm="1">
        <f t="array" aca="1" ref="AE400" ca="1">SumCellsByColor($B400:$U400,AE$2)</f>
        <v>#VALUE!</v>
      </c>
      <c r="AF400">
        <f t="shared" ca="1" si="50"/>
        <v>0</v>
      </c>
      <c r="AG400">
        <f t="shared" ca="1" si="51"/>
        <v>1</v>
      </c>
      <c r="AH400">
        <f t="shared" ca="1" si="52"/>
        <v>0</v>
      </c>
      <c r="AI400">
        <f t="shared" ca="1" si="53"/>
        <v>1</v>
      </c>
      <c r="AJ400">
        <f t="shared" ca="1" si="54"/>
        <v>0</v>
      </c>
      <c r="AK400">
        <f t="shared" si="55"/>
        <v>0</v>
      </c>
    </row>
    <row r="401" spans="1:37">
      <c r="A401" s="2" t="s">
        <v>535</v>
      </c>
      <c r="B401" s="3" t="s">
        <v>636</v>
      </c>
      <c r="C401" s="3">
        <v>4313483</v>
      </c>
      <c r="D401" t="e">
        <v>#N/A</v>
      </c>
      <c r="E401" t="e">
        <v>#N/A</v>
      </c>
      <c r="F401" t="s">
        <v>36</v>
      </c>
      <c r="G401">
        <v>466405</v>
      </c>
      <c r="H401" s="5" t="s">
        <v>23</v>
      </c>
      <c r="I401" s="5">
        <v>219508</v>
      </c>
      <c r="J401" t="s">
        <v>25</v>
      </c>
      <c r="K401">
        <v>122312</v>
      </c>
      <c r="L401" t="s">
        <v>58</v>
      </c>
      <c r="M401">
        <v>14727</v>
      </c>
      <c r="N401" t="s">
        <v>7</v>
      </c>
      <c r="O401">
        <v>0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>
        <v>20.02</v>
      </c>
      <c r="W401">
        <v>5136435</v>
      </c>
      <c r="X401">
        <f t="shared" si="48"/>
        <v>5136435</v>
      </c>
      <c r="Y401">
        <f t="shared" si="49"/>
        <v>0</v>
      </c>
      <c r="Z401" cm="1">
        <f t="array" aca="1" ref="Z401" ca="1">SumCellsByColor($B401:$U401,Z$2)</f>
        <v>4313483</v>
      </c>
      <c r="AA401" cm="1">
        <f t="array" aca="1" ref="AA401" ca="1">SumCellsByColor($B401:$U401,AA$2)</f>
        <v>0</v>
      </c>
      <c r="AB401" cm="1">
        <f t="array" aca="1" ref="AB401" ca="1">SumCellsByColor($B401:$U401,AB$2)</f>
        <v>219508</v>
      </c>
      <c r="AC401" cm="1">
        <f t="array" aca="1" ref="AC401" ca="1">SumCellsByColor($B401:$U401,AC$2)</f>
        <v>0</v>
      </c>
      <c r="AD401" cm="1">
        <f t="array" aca="1" ref="AD401" ca="1">IFERROR(SumCellsByColor($B401:$U401,AD$2), 0)</f>
        <v>0</v>
      </c>
      <c r="AE401" t="e" cm="1">
        <f t="array" aca="1" ref="AE401" ca="1">SumCellsByColor($B401:$U401,AE$2)</f>
        <v>#VALUE!</v>
      </c>
      <c r="AF401">
        <f t="shared" ca="1" si="50"/>
        <v>4.2735477038062394E-2</v>
      </c>
      <c r="AG401">
        <f t="shared" ca="1" si="51"/>
        <v>0.83978148268205477</v>
      </c>
      <c r="AH401">
        <f t="shared" ca="1" si="52"/>
        <v>4.2735477038062394E-2</v>
      </c>
      <c r="AI401">
        <f t="shared" ca="1" si="53"/>
        <v>0.83978148268205477</v>
      </c>
      <c r="AJ401">
        <f t="shared" ca="1" si="54"/>
        <v>0</v>
      </c>
      <c r="AK401">
        <f t="shared" si="55"/>
        <v>0</v>
      </c>
    </row>
    <row r="402" spans="1:37">
      <c r="A402" s="2" t="s">
        <v>536</v>
      </c>
      <c r="B402" s="3" t="s">
        <v>636</v>
      </c>
      <c r="C402" s="3">
        <v>4367400</v>
      </c>
      <c r="D402" t="e">
        <v>#N/A</v>
      </c>
      <c r="E402" t="e">
        <v>#N/A</v>
      </c>
      <c r="F402" s="5" t="s">
        <v>23</v>
      </c>
      <c r="G402" s="5">
        <v>987200</v>
      </c>
      <c r="H402" t="s">
        <v>706</v>
      </c>
      <c r="I402">
        <v>499400</v>
      </c>
      <c r="J402" t="s">
        <v>63</v>
      </c>
      <c r="K402">
        <v>314300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>
        <v>23.56</v>
      </c>
      <c r="W402">
        <v>6168331</v>
      </c>
      <c r="X402">
        <f t="shared" si="48"/>
        <v>6168300</v>
      </c>
      <c r="Y402">
        <f t="shared" si="49"/>
        <v>31</v>
      </c>
      <c r="Z402" cm="1">
        <f t="array" aca="1" ref="Z402" ca="1">SumCellsByColor($B402:$U402,Z$2)</f>
        <v>4367400</v>
      </c>
      <c r="AA402" cm="1">
        <f t="array" aca="1" ref="AA402" ca="1">SumCellsByColor($B402:$U402,AA$2)</f>
        <v>0</v>
      </c>
      <c r="AB402" cm="1">
        <f t="array" aca="1" ref="AB402" ca="1">SumCellsByColor($B402:$U402,AB$2)</f>
        <v>987200</v>
      </c>
      <c r="AC402" cm="1">
        <f t="array" aca="1" ref="AC402" ca="1">SumCellsByColor($B402:$U402,AC$2)</f>
        <v>0</v>
      </c>
      <c r="AD402" cm="1">
        <f t="array" aca="1" ref="AD402" ca="1">IFERROR(SumCellsByColor($B402:$U402,AD$2), 0)</f>
        <v>0</v>
      </c>
      <c r="AE402" t="e" cm="1">
        <f t="array" aca="1" ref="AE402" ca="1">SumCellsByColor($B402:$U402,AE$2)</f>
        <v>#VALUE!</v>
      </c>
      <c r="AF402">
        <f t="shared" ca="1" si="50"/>
        <v>0.16004409642851353</v>
      </c>
      <c r="AG402">
        <f t="shared" ca="1" si="51"/>
        <v>0.70803949224259521</v>
      </c>
      <c r="AH402">
        <f t="shared" ca="1" si="52"/>
        <v>0.16004409642851353</v>
      </c>
      <c r="AI402">
        <f t="shared" ca="1" si="53"/>
        <v>0.70803949224259521</v>
      </c>
      <c r="AJ402">
        <f t="shared" ca="1" si="54"/>
        <v>0</v>
      </c>
      <c r="AK402">
        <f t="shared" si="55"/>
        <v>0</v>
      </c>
    </row>
    <row r="403" spans="1:37">
      <c r="A403" s="2" t="s">
        <v>537</v>
      </c>
      <c r="B403" s="3" t="s">
        <v>636</v>
      </c>
      <c r="C403" s="3">
        <v>6322323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>
        <v>38.119999999999997</v>
      </c>
      <c r="W403">
        <v>6322323</v>
      </c>
      <c r="X403">
        <f t="shared" si="48"/>
        <v>6322323</v>
      </c>
      <c r="Y403">
        <f t="shared" si="49"/>
        <v>0</v>
      </c>
      <c r="Z403" cm="1">
        <f t="array" aca="1" ref="Z403" ca="1">SumCellsByColor($B403:$U403,Z$2)</f>
        <v>6322323</v>
      </c>
      <c r="AA403" cm="1">
        <f t="array" aca="1" ref="AA403" ca="1">SumCellsByColor($B403:$U403,AA$2)</f>
        <v>0</v>
      </c>
      <c r="AB403" cm="1">
        <f t="array" aca="1" ref="AB403" ca="1">SumCellsByColor($B403:$U403,AB$2)</f>
        <v>0</v>
      </c>
      <c r="AC403" cm="1">
        <f t="array" aca="1" ref="AC403" ca="1">SumCellsByColor($B403:$U403,AC$2)</f>
        <v>0</v>
      </c>
      <c r="AD403" cm="1">
        <f t="array" aca="1" ref="AD403" ca="1">IFERROR(SumCellsByColor($B403:$U403,AD$2), 0)</f>
        <v>0</v>
      </c>
      <c r="AE403" t="e" cm="1">
        <f t="array" aca="1" ref="AE403" ca="1">SumCellsByColor($B403:$U403,AE$2)</f>
        <v>#VALUE!</v>
      </c>
      <c r="AF403">
        <f t="shared" ca="1" si="50"/>
        <v>0</v>
      </c>
      <c r="AG403">
        <f t="shared" ca="1" si="51"/>
        <v>1</v>
      </c>
      <c r="AH403">
        <f t="shared" ca="1" si="52"/>
        <v>0</v>
      </c>
      <c r="AI403">
        <f t="shared" ca="1" si="53"/>
        <v>1</v>
      </c>
      <c r="AJ403">
        <f t="shared" ca="1" si="54"/>
        <v>0</v>
      </c>
      <c r="AK403">
        <f t="shared" si="55"/>
        <v>0</v>
      </c>
    </row>
    <row r="404" spans="1:37">
      <c r="A404" s="2" t="s">
        <v>538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  <c r="H404" t="e">
        <v>#N/A</v>
      </c>
      <c r="I404" t="e">
        <v>#N/A</v>
      </c>
      <c r="J404" t="e">
        <v>#N/A</v>
      </c>
      <c r="K404" t="e">
        <v>#N/A</v>
      </c>
      <c r="L404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 t="e">
        <v>#N/A</v>
      </c>
      <c r="W404" t="e">
        <v>#N/A</v>
      </c>
      <c r="X404">
        <f t="shared" si="48"/>
        <v>0</v>
      </c>
      <c r="Y404" t="e">
        <f t="shared" si="49"/>
        <v>#N/A</v>
      </c>
      <c r="Z404" cm="1">
        <f t="array" aca="1" ref="Z404" ca="1">SumCellsByColor($B404:$U404,Z$2)</f>
        <v>0</v>
      </c>
      <c r="AA404" cm="1">
        <f t="array" aca="1" ref="AA404" ca="1">SumCellsByColor($B404:$U404,AA$2)</f>
        <v>0</v>
      </c>
      <c r="AB404" cm="1">
        <f t="array" aca="1" ref="AB404" ca="1">SumCellsByColor($B404:$U404,AB$2)</f>
        <v>0</v>
      </c>
      <c r="AC404" cm="1">
        <f t="array" aca="1" ref="AC404" ca="1">SumCellsByColor($B404:$U404,AC$2)</f>
        <v>0</v>
      </c>
      <c r="AD404" cm="1">
        <f t="array" aca="1" ref="AD404" ca="1">IFERROR(SumCellsByColor($B404:$U404,AD$2), 0)</f>
        <v>0</v>
      </c>
      <c r="AE404" t="e" cm="1">
        <f t="array" aca="1" ref="AE404" ca="1">SumCellsByColor($B404:$U404,AE$2)</f>
        <v>#VALUE!</v>
      </c>
      <c r="AF404" t="e">
        <f t="shared" ca="1" si="50"/>
        <v>#DIV/0!</v>
      </c>
      <c r="AG404" t="e">
        <f t="shared" ca="1" si="51"/>
        <v>#DIV/0!</v>
      </c>
      <c r="AH404" t="str">
        <f t="shared" ca="1" si="52"/>
        <v>#N/A</v>
      </c>
      <c r="AI404" t="str">
        <f t="shared" ca="1" si="53"/>
        <v/>
      </c>
      <c r="AJ404">
        <f t="shared" ca="1" si="54"/>
        <v>1</v>
      </c>
      <c r="AK404">
        <f t="shared" si="55"/>
        <v>1</v>
      </c>
    </row>
    <row r="405" spans="1:37">
      <c r="A405" s="2" t="s">
        <v>539</v>
      </c>
      <c r="B405" s="3" t="s">
        <v>636</v>
      </c>
      <c r="C405" s="3">
        <v>34782400</v>
      </c>
      <c r="D405" t="e">
        <v>#N/A</v>
      </c>
      <c r="E405" t="e">
        <v>#N/A</v>
      </c>
      <c r="F405" t="s">
        <v>36</v>
      </c>
      <c r="G405">
        <v>6267600</v>
      </c>
      <c r="H405" t="e">
        <v>#N/A</v>
      </c>
      <c r="I405" t="e">
        <v>#N/A</v>
      </c>
      <c r="J405" t="e">
        <v>#N/A</v>
      </c>
      <c r="K405" t="e">
        <v>#N/A</v>
      </c>
      <c r="L405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>
        <v>4.67</v>
      </c>
      <c r="W405">
        <v>41050000</v>
      </c>
      <c r="X405">
        <f t="shared" si="48"/>
        <v>41050000</v>
      </c>
      <c r="Y405">
        <f t="shared" si="49"/>
        <v>0</v>
      </c>
      <c r="Z405" cm="1">
        <f t="array" aca="1" ref="Z405" ca="1">SumCellsByColor($B405:$U405,Z$2)</f>
        <v>34782400</v>
      </c>
      <c r="AA405" cm="1">
        <f t="array" aca="1" ref="AA405" ca="1">SumCellsByColor($B405:$U405,AA$2)</f>
        <v>0</v>
      </c>
      <c r="AB405" cm="1">
        <f t="array" aca="1" ref="AB405" ca="1">SumCellsByColor($B405:$U405,AB$2)</f>
        <v>0</v>
      </c>
      <c r="AC405" cm="1">
        <f t="array" aca="1" ref="AC405" ca="1">SumCellsByColor($B405:$U405,AC$2)</f>
        <v>0</v>
      </c>
      <c r="AD405" cm="1">
        <f t="array" aca="1" ref="AD405" ca="1">IFERROR(SumCellsByColor($B405:$U405,AD$2), 0)</f>
        <v>0</v>
      </c>
      <c r="AE405" t="e" cm="1">
        <f t="array" aca="1" ref="AE405" ca="1">SumCellsByColor($B405:$U405,AE$2)</f>
        <v>#VALUE!</v>
      </c>
      <c r="AF405">
        <f t="shared" ca="1" si="50"/>
        <v>0</v>
      </c>
      <c r="AG405">
        <f t="shared" ca="1" si="51"/>
        <v>0.84731790499390991</v>
      </c>
      <c r="AH405" t="str">
        <f t="shared" ca="1" si="52"/>
        <v>#N/A</v>
      </c>
      <c r="AI405">
        <f t="shared" ca="1" si="53"/>
        <v>0.84731790499390991</v>
      </c>
      <c r="AJ405">
        <f t="shared" ca="1" si="54"/>
        <v>1</v>
      </c>
      <c r="AK405">
        <f t="shared" si="55"/>
        <v>0</v>
      </c>
    </row>
    <row r="406" spans="1:37">
      <c r="A406" s="2" t="s">
        <v>540</v>
      </c>
      <c r="B406" s="3" t="s">
        <v>636</v>
      </c>
      <c r="C406" s="3">
        <v>2655034</v>
      </c>
      <c r="D406" t="e">
        <v>#N/A</v>
      </c>
      <c r="E406" t="e">
        <v>#N/A</v>
      </c>
      <c r="F406" s="5" t="s">
        <v>23</v>
      </c>
      <c r="G406" s="5">
        <v>1314350</v>
      </c>
      <c r="H406" t="s">
        <v>47</v>
      </c>
      <c r="I406">
        <v>552737</v>
      </c>
      <c r="J406" t="s">
        <v>41</v>
      </c>
      <c r="K406">
        <v>323855</v>
      </c>
      <c r="L406" t="s">
        <v>541</v>
      </c>
      <c r="M406">
        <v>318795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>
        <v>23.44</v>
      </c>
      <c r="W406">
        <v>5164771</v>
      </c>
      <c r="X406">
        <f t="shared" si="48"/>
        <v>5164771</v>
      </c>
      <c r="Y406">
        <f t="shared" si="49"/>
        <v>0</v>
      </c>
      <c r="Z406" cm="1">
        <f t="array" aca="1" ref="Z406" ca="1">SumCellsByColor($B406:$U406,Z$2)</f>
        <v>2655034</v>
      </c>
      <c r="AA406" cm="1">
        <f t="array" aca="1" ref="AA406" ca="1">SumCellsByColor($B406:$U406,AA$2)</f>
        <v>0</v>
      </c>
      <c r="AB406" cm="1">
        <f t="array" aca="1" ref="AB406" ca="1">SumCellsByColor($B406:$U406,AB$2)</f>
        <v>1314350</v>
      </c>
      <c r="AC406" cm="1">
        <f t="array" aca="1" ref="AC406" ca="1">SumCellsByColor($B406:$U406,AC$2)</f>
        <v>0</v>
      </c>
      <c r="AD406" cm="1">
        <f t="array" aca="1" ref="AD406" ca="1">IFERROR(SumCellsByColor($B406:$U406,AD$2), 0)</f>
        <v>0</v>
      </c>
      <c r="AE406" t="e" cm="1">
        <f t="array" aca="1" ref="AE406" ca="1">SumCellsByColor($B406:$U406,AE$2)</f>
        <v>#VALUE!</v>
      </c>
      <c r="AF406">
        <f t="shared" ca="1" si="50"/>
        <v>0.25448369346869398</v>
      </c>
      <c r="AG406">
        <f t="shared" ca="1" si="51"/>
        <v>0.51406616091981616</v>
      </c>
      <c r="AH406">
        <f t="shared" ca="1" si="52"/>
        <v>0.25448369346869398</v>
      </c>
      <c r="AI406">
        <f t="shared" ca="1" si="53"/>
        <v>0.51406616091981616</v>
      </c>
      <c r="AJ406">
        <f t="shared" ca="1" si="54"/>
        <v>0</v>
      </c>
      <c r="AK406">
        <f t="shared" si="55"/>
        <v>0</v>
      </c>
    </row>
    <row r="407" spans="1:37">
      <c r="A407" s="2" t="s">
        <v>542</v>
      </c>
      <c r="B407" s="4" t="s">
        <v>334</v>
      </c>
      <c r="C407" s="4">
        <v>1135019</v>
      </c>
      <c r="D407" t="e">
        <v>#N/A</v>
      </c>
      <c r="E407" t="e">
        <v>#N/A</v>
      </c>
      <c r="F407" s="5" t="s">
        <v>23</v>
      </c>
      <c r="G407" s="5">
        <v>291784</v>
      </c>
      <c r="H407" t="s">
        <v>41</v>
      </c>
      <c r="I407">
        <v>230336</v>
      </c>
      <c r="J407" t="s">
        <v>7</v>
      </c>
      <c r="K407">
        <v>0</v>
      </c>
      <c r="L407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>
        <v>19.89</v>
      </c>
      <c r="W407">
        <v>1657139</v>
      </c>
      <c r="X407">
        <f t="shared" si="48"/>
        <v>1657139</v>
      </c>
      <c r="Y407">
        <f t="shared" si="49"/>
        <v>0</v>
      </c>
      <c r="Z407" cm="1">
        <f t="array" aca="1" ref="Z407" ca="1">SumCellsByColor($B407:$U407,Z$2)</f>
        <v>0</v>
      </c>
      <c r="AA407" cm="1">
        <f t="array" aca="1" ref="AA407" ca="1">SumCellsByColor($B407:$U407,AA$2)</f>
        <v>1135019</v>
      </c>
      <c r="AB407" cm="1">
        <f t="array" aca="1" ref="AB407" ca="1">SumCellsByColor($B407:$U407,AB$2)</f>
        <v>291784</v>
      </c>
      <c r="AC407" cm="1">
        <f t="array" aca="1" ref="AC407" ca="1">SumCellsByColor($B407:$U407,AC$2)</f>
        <v>0</v>
      </c>
      <c r="AD407" cm="1">
        <f t="array" aca="1" ref="AD407" ca="1">IFERROR(SumCellsByColor($B407:$U407,AD$2), 0)</f>
        <v>0</v>
      </c>
      <c r="AE407" t="e" cm="1">
        <f t="array" aca="1" ref="AE407" ca="1">SumCellsByColor($B407:$U407,AE$2)</f>
        <v>#VALUE!</v>
      </c>
      <c r="AF407">
        <f t="shared" ca="1" si="50"/>
        <v>0.17607696155844502</v>
      </c>
      <c r="AG407">
        <f t="shared" ca="1" si="51"/>
        <v>0</v>
      </c>
      <c r="AH407">
        <f t="shared" ca="1" si="52"/>
        <v>0.17607696155844502</v>
      </c>
      <c r="AI407">
        <f t="shared" ca="1" si="53"/>
        <v>0.68492685284698507</v>
      </c>
      <c r="AJ407">
        <f t="shared" ca="1" si="54"/>
        <v>0</v>
      </c>
      <c r="AK407">
        <f t="shared" si="55"/>
        <v>0</v>
      </c>
    </row>
    <row r="408" spans="1:37">
      <c r="A408" s="2" t="s">
        <v>543</v>
      </c>
      <c r="B408" s="3" t="s">
        <v>636</v>
      </c>
      <c r="C408" s="3">
        <v>809037</v>
      </c>
      <c r="D408" t="e">
        <v>#N/A</v>
      </c>
      <c r="E408" t="e">
        <v>#N/A</v>
      </c>
      <c r="F408" t="s">
        <v>41</v>
      </c>
      <c r="G408">
        <v>1822853</v>
      </c>
      <c r="H408" t="s">
        <v>105</v>
      </c>
      <c r="I408">
        <v>993787</v>
      </c>
      <c r="J408" s="6" t="s">
        <v>59</v>
      </c>
      <c r="K408" s="6">
        <v>714378</v>
      </c>
      <c r="L408" t="s">
        <v>582</v>
      </c>
      <c r="M408">
        <v>334173</v>
      </c>
      <c r="N408" t="s">
        <v>208</v>
      </c>
      <c r="O408">
        <v>152579</v>
      </c>
      <c r="P408" t="s">
        <v>47</v>
      </c>
      <c r="Q408">
        <v>0</v>
      </c>
      <c r="R408" t="s">
        <v>146</v>
      </c>
      <c r="S408">
        <v>0</v>
      </c>
      <c r="T408" t="e">
        <v>#N/A</v>
      </c>
      <c r="U408" t="e">
        <v>#N/A</v>
      </c>
      <c r="V408">
        <v>28.99</v>
      </c>
      <c r="W408">
        <v>4826807</v>
      </c>
      <c r="X408">
        <f t="shared" si="48"/>
        <v>4826807</v>
      </c>
      <c r="Y408">
        <f t="shared" si="49"/>
        <v>0</v>
      </c>
      <c r="Z408" cm="1">
        <f t="array" aca="1" ref="Z408" ca="1">SumCellsByColor($B408:$U408,Z$2)</f>
        <v>809037</v>
      </c>
      <c r="AA408" cm="1">
        <f t="array" aca="1" ref="AA408" ca="1">SumCellsByColor($B408:$U408,AA$2)</f>
        <v>0</v>
      </c>
      <c r="AB408" cm="1">
        <f t="array" aca="1" ref="AB408" ca="1">SumCellsByColor($B408:$U408,AB$2)</f>
        <v>0</v>
      </c>
      <c r="AC408" cm="1">
        <f t="array" aca="1" ref="AC408" ca="1">SumCellsByColor($B408:$U408,AC$2)</f>
        <v>714378</v>
      </c>
      <c r="AD408" cm="1">
        <f t="array" aca="1" ref="AD408" ca="1">IFERROR(SumCellsByColor($B408:$U408,AD$2), 0)</f>
        <v>0</v>
      </c>
      <c r="AE408" t="e" cm="1">
        <f t="array" aca="1" ref="AE408" ca="1">SumCellsByColor($B408:$U408,AE$2)</f>
        <v>#VALUE!</v>
      </c>
      <c r="AF408">
        <f t="shared" ca="1" si="50"/>
        <v>0</v>
      </c>
      <c r="AG408">
        <f t="shared" ca="1" si="51"/>
        <v>0.16761328969648051</v>
      </c>
      <c r="AH408">
        <f t="shared" ca="1" si="52"/>
        <v>0.14800218861040021</v>
      </c>
      <c r="AI408">
        <f t="shared" ca="1" si="53"/>
        <v>0.16761328969648051</v>
      </c>
      <c r="AJ408">
        <f t="shared" ca="1" si="54"/>
        <v>0</v>
      </c>
      <c r="AK408">
        <f t="shared" si="55"/>
        <v>0</v>
      </c>
    </row>
    <row r="409" spans="1:37">
      <c r="A409" s="2" t="s">
        <v>544</v>
      </c>
      <c r="B409" s="3" t="s">
        <v>636</v>
      </c>
      <c r="C409" s="3">
        <v>4601000</v>
      </c>
      <c r="D409" t="e">
        <v>#N/A</v>
      </c>
      <c r="E409" t="e">
        <v>#N/A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>
        <v>22.69</v>
      </c>
      <c r="W409">
        <v>4601000</v>
      </c>
      <c r="X409">
        <f t="shared" si="48"/>
        <v>4601000</v>
      </c>
      <c r="Y409">
        <f t="shared" si="49"/>
        <v>0</v>
      </c>
      <c r="Z409" cm="1">
        <f t="array" aca="1" ref="Z409" ca="1">SumCellsByColor($B409:$U409,Z$2)</f>
        <v>4601000</v>
      </c>
      <c r="AA409" cm="1">
        <f t="array" aca="1" ref="AA409" ca="1">SumCellsByColor($B409:$U409,AA$2)</f>
        <v>0</v>
      </c>
      <c r="AB409" cm="1">
        <f t="array" aca="1" ref="AB409" ca="1">SumCellsByColor($B409:$U409,AB$2)</f>
        <v>0</v>
      </c>
      <c r="AC409" cm="1">
        <f t="array" aca="1" ref="AC409" ca="1">SumCellsByColor($B409:$U409,AC$2)</f>
        <v>0</v>
      </c>
      <c r="AD409" cm="1">
        <f t="array" aca="1" ref="AD409" ca="1">IFERROR(SumCellsByColor($B409:$U409,AD$2), 0)</f>
        <v>0</v>
      </c>
      <c r="AE409" t="e" cm="1">
        <f t="array" aca="1" ref="AE409" ca="1">SumCellsByColor($B409:$U409,AE$2)</f>
        <v>#VALUE!</v>
      </c>
      <c r="AF409">
        <f t="shared" ca="1" si="50"/>
        <v>0</v>
      </c>
      <c r="AG409">
        <f t="shared" ca="1" si="51"/>
        <v>1</v>
      </c>
      <c r="AH409">
        <f t="shared" ca="1" si="52"/>
        <v>0</v>
      </c>
      <c r="AI409">
        <f t="shared" ca="1" si="53"/>
        <v>1</v>
      </c>
      <c r="AJ409">
        <f t="shared" ca="1" si="54"/>
        <v>0</v>
      </c>
      <c r="AK409">
        <f t="shared" si="55"/>
        <v>0</v>
      </c>
    </row>
    <row r="410" spans="1:37">
      <c r="A410" s="2" t="s">
        <v>545</v>
      </c>
      <c r="B410" t="e">
        <v>#N/A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  <c r="H410" t="e">
        <v>#N/A</v>
      </c>
      <c r="I410" t="e">
        <v>#N/A</v>
      </c>
      <c r="J410" t="e">
        <v>#N/A</v>
      </c>
      <c r="K410" t="e">
        <v>#N/A</v>
      </c>
      <c r="L410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 t="e">
        <v>#N/A</v>
      </c>
      <c r="W410" t="e">
        <v>#N/A</v>
      </c>
      <c r="X410">
        <f t="shared" si="48"/>
        <v>0</v>
      </c>
      <c r="Y410" t="e">
        <f t="shared" si="49"/>
        <v>#N/A</v>
      </c>
      <c r="Z410" cm="1">
        <f t="array" aca="1" ref="Z410" ca="1">SumCellsByColor($B410:$U410,Z$2)</f>
        <v>0</v>
      </c>
      <c r="AA410" cm="1">
        <f t="array" aca="1" ref="AA410" ca="1">SumCellsByColor($B410:$U410,AA$2)</f>
        <v>0</v>
      </c>
      <c r="AB410" cm="1">
        <f t="array" aca="1" ref="AB410" ca="1">SumCellsByColor($B410:$U410,AB$2)</f>
        <v>0</v>
      </c>
      <c r="AC410" cm="1">
        <f t="array" aca="1" ref="AC410" ca="1">SumCellsByColor($B410:$U410,AC$2)</f>
        <v>0</v>
      </c>
      <c r="AD410" cm="1">
        <f t="array" aca="1" ref="AD410" ca="1">IFERROR(SumCellsByColor($B410:$U410,AD$2), 0)</f>
        <v>0</v>
      </c>
      <c r="AE410" t="e" cm="1">
        <f t="array" aca="1" ref="AE410" ca="1">SumCellsByColor($B410:$U410,AE$2)</f>
        <v>#VALUE!</v>
      </c>
      <c r="AF410" t="e">
        <f t="shared" ca="1" si="50"/>
        <v>#DIV/0!</v>
      </c>
      <c r="AG410" t="e">
        <f t="shared" ca="1" si="51"/>
        <v>#DIV/0!</v>
      </c>
      <c r="AH410" t="str">
        <f t="shared" ca="1" si="52"/>
        <v>#N/A</v>
      </c>
      <c r="AI410" t="str">
        <f t="shared" ca="1" si="53"/>
        <v/>
      </c>
      <c r="AJ410">
        <f t="shared" ca="1" si="54"/>
        <v>1</v>
      </c>
      <c r="AK410">
        <f t="shared" si="55"/>
        <v>1</v>
      </c>
    </row>
    <row r="411" spans="1:37">
      <c r="A411" s="2" t="s">
        <v>547</v>
      </c>
      <c r="B411" s="3" t="s">
        <v>636</v>
      </c>
      <c r="C411" s="3">
        <v>4510000</v>
      </c>
      <c r="D411" t="e">
        <v>#N/A</v>
      </c>
      <c r="E411" t="e">
        <v>#N/A</v>
      </c>
      <c r="F411" t="e">
        <v>#N/A</v>
      </c>
      <c r="G411" t="e">
        <v>#N/A</v>
      </c>
      <c r="H411" t="e">
        <v>#N/A</v>
      </c>
      <c r="I411" t="e">
        <v>#N/A</v>
      </c>
      <c r="J411" t="e">
        <v>#N/A</v>
      </c>
      <c r="K411" t="e">
        <v>#N/A</v>
      </c>
      <c r="L411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>
        <v>14.61</v>
      </c>
      <c r="W411">
        <v>4510000</v>
      </c>
      <c r="X411">
        <f t="shared" si="48"/>
        <v>4510000</v>
      </c>
      <c r="Y411">
        <f t="shared" si="49"/>
        <v>0</v>
      </c>
      <c r="Z411" cm="1">
        <f t="array" aca="1" ref="Z411" ca="1">SumCellsByColor($B411:$U411,Z$2)</f>
        <v>4510000</v>
      </c>
      <c r="AA411" cm="1">
        <f t="array" aca="1" ref="AA411" ca="1">SumCellsByColor($B411:$U411,AA$2)</f>
        <v>0</v>
      </c>
      <c r="AB411" cm="1">
        <f t="array" aca="1" ref="AB411" ca="1">SumCellsByColor($B411:$U411,AB$2)</f>
        <v>0</v>
      </c>
      <c r="AC411" cm="1">
        <f t="array" aca="1" ref="AC411" ca="1">SumCellsByColor($B411:$U411,AC$2)</f>
        <v>0</v>
      </c>
      <c r="AD411" cm="1">
        <f t="array" aca="1" ref="AD411" ca="1">IFERROR(SumCellsByColor($B411:$U411,AD$2), 0)</f>
        <v>0</v>
      </c>
      <c r="AE411" t="e" cm="1">
        <f t="array" aca="1" ref="AE411" ca="1">SumCellsByColor($B411:$U411,AE$2)</f>
        <v>#VALUE!</v>
      </c>
      <c r="AF411">
        <f t="shared" ca="1" si="50"/>
        <v>0</v>
      </c>
      <c r="AG411">
        <f t="shared" ca="1" si="51"/>
        <v>1</v>
      </c>
      <c r="AH411">
        <f t="shared" ca="1" si="52"/>
        <v>0</v>
      </c>
      <c r="AI411">
        <f t="shared" ca="1" si="53"/>
        <v>1</v>
      </c>
      <c r="AJ411">
        <f t="shared" ca="1" si="54"/>
        <v>0</v>
      </c>
      <c r="AK411">
        <f t="shared" si="55"/>
        <v>0</v>
      </c>
    </row>
    <row r="412" spans="1:37">
      <c r="A412" s="2" t="s">
        <v>548</v>
      </c>
      <c r="B412" s="3" t="s">
        <v>636</v>
      </c>
      <c r="C412" s="3">
        <v>2081600</v>
      </c>
      <c r="D412" t="e">
        <v>#N/A</v>
      </c>
      <c r="E412" t="e">
        <v>#N/A</v>
      </c>
      <c r="F412" s="5" t="s">
        <v>23</v>
      </c>
      <c r="G412" s="5">
        <v>1207800</v>
      </c>
      <c r="H412" t="s">
        <v>41</v>
      </c>
      <c r="I412">
        <v>621400</v>
      </c>
      <c r="J412" t="s">
        <v>37</v>
      </c>
      <c r="K412">
        <v>434300</v>
      </c>
      <c r="L412" t="s">
        <v>36</v>
      </c>
      <c r="M412">
        <v>145000</v>
      </c>
      <c r="N412" t="s">
        <v>63</v>
      </c>
      <c r="O412">
        <v>0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>
        <v>10.69</v>
      </c>
      <c r="W412">
        <v>4490100</v>
      </c>
      <c r="X412">
        <f t="shared" si="48"/>
        <v>4490100</v>
      </c>
      <c r="Y412">
        <f t="shared" si="49"/>
        <v>0</v>
      </c>
      <c r="Z412" cm="1">
        <f t="array" aca="1" ref="Z412" ca="1">SumCellsByColor($B412:$U412,Z$2)</f>
        <v>2081600</v>
      </c>
      <c r="AA412" cm="1">
        <f t="array" aca="1" ref="AA412" ca="1">SumCellsByColor($B412:$U412,AA$2)</f>
        <v>0</v>
      </c>
      <c r="AB412" cm="1">
        <f t="array" aca="1" ref="AB412" ca="1">SumCellsByColor($B412:$U412,AB$2)</f>
        <v>1207800</v>
      </c>
      <c r="AC412" cm="1">
        <f t="array" aca="1" ref="AC412" ca="1">SumCellsByColor($B412:$U412,AC$2)</f>
        <v>0</v>
      </c>
      <c r="AD412" cm="1">
        <f t="array" aca="1" ref="AD412" ca="1">IFERROR(SumCellsByColor($B412:$U412,AD$2), 0)</f>
        <v>0</v>
      </c>
      <c r="AE412" t="e" cm="1">
        <f t="array" aca="1" ref="AE412" ca="1">SumCellsByColor($B412:$U412,AE$2)</f>
        <v>#VALUE!</v>
      </c>
      <c r="AF412">
        <f t="shared" ca="1" si="50"/>
        <v>0.26899178192022449</v>
      </c>
      <c r="AG412">
        <f t="shared" ca="1" si="51"/>
        <v>0.46359769270172158</v>
      </c>
      <c r="AH412">
        <f t="shared" ca="1" si="52"/>
        <v>0.26899178192022449</v>
      </c>
      <c r="AI412">
        <f t="shared" ca="1" si="53"/>
        <v>0.46359769270172158</v>
      </c>
      <c r="AJ412">
        <f t="shared" ca="1" si="54"/>
        <v>0</v>
      </c>
      <c r="AK412">
        <f t="shared" si="55"/>
        <v>0</v>
      </c>
    </row>
    <row r="413" spans="1:37">
      <c r="A413" s="2" t="s">
        <v>549</v>
      </c>
      <c r="B413" s="3" t="s">
        <v>636</v>
      </c>
      <c r="C413" s="3">
        <v>8118000</v>
      </c>
      <c r="D413" t="e">
        <v>#N/A</v>
      </c>
      <c r="E413" t="e">
        <v>#N/A</v>
      </c>
      <c r="F413" t="s">
        <v>25</v>
      </c>
      <c r="G413">
        <v>884000</v>
      </c>
      <c r="H413" t="s">
        <v>166</v>
      </c>
      <c r="I413">
        <v>1000</v>
      </c>
      <c r="J413" t="e">
        <v>#N/A</v>
      </c>
      <c r="K413" t="e">
        <v>#N/A</v>
      </c>
      <c r="L413" t="e">
        <v>#N/A</v>
      </c>
      <c r="M413" t="e">
        <v>#N/A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>
        <v>22.86</v>
      </c>
      <c r="W413">
        <v>8956000</v>
      </c>
      <c r="X413">
        <f t="shared" si="48"/>
        <v>9003000</v>
      </c>
      <c r="Y413">
        <f t="shared" si="49"/>
        <v>-47000</v>
      </c>
      <c r="Z413" cm="1">
        <f t="array" aca="1" ref="Z413" ca="1">SumCellsByColor($B413:$U413,Z$2)</f>
        <v>8118000</v>
      </c>
      <c r="AA413" cm="1">
        <f t="array" aca="1" ref="AA413" ca="1">SumCellsByColor($B413:$U413,AA$2)</f>
        <v>0</v>
      </c>
      <c r="AB413" cm="1">
        <f t="array" aca="1" ref="AB413" ca="1">SumCellsByColor($B413:$U413,AB$2)</f>
        <v>0</v>
      </c>
      <c r="AC413" cm="1">
        <f t="array" aca="1" ref="AC413" ca="1">SumCellsByColor($B413:$U413,AC$2)</f>
        <v>0</v>
      </c>
      <c r="AD413" cm="1">
        <f t="array" aca="1" ref="AD413" ca="1">IFERROR(SumCellsByColor($B413:$U413,AD$2), 0)</f>
        <v>0</v>
      </c>
      <c r="AE413" t="e" cm="1">
        <f t="array" aca="1" ref="AE413" ca="1">SumCellsByColor($B413:$U413,AE$2)</f>
        <v>#VALUE!</v>
      </c>
      <c r="AF413">
        <f t="shared" ca="1" si="50"/>
        <v>0</v>
      </c>
      <c r="AG413">
        <f t="shared" ca="1" si="51"/>
        <v>0.90169943352215931</v>
      </c>
      <c r="AH413" t="str">
        <f t="shared" ca="1" si="52"/>
        <v>#N/A</v>
      </c>
      <c r="AI413">
        <f t="shared" ca="1" si="53"/>
        <v>0.90169943352215931</v>
      </c>
      <c r="AJ413">
        <f t="shared" ca="1" si="54"/>
        <v>1</v>
      </c>
      <c r="AK413">
        <f t="shared" si="55"/>
        <v>0</v>
      </c>
    </row>
    <row r="414" spans="1:37">
      <c r="A414" s="2" t="s">
        <v>550</v>
      </c>
      <c r="B414" s="3" t="s">
        <v>636</v>
      </c>
      <c r="C414" s="3">
        <v>6308308</v>
      </c>
      <c r="D414" t="e">
        <v>#N/A</v>
      </c>
      <c r="E414" t="e">
        <v>#N/A</v>
      </c>
      <c r="F414" t="s">
        <v>7</v>
      </c>
      <c r="G414">
        <v>1468116</v>
      </c>
      <c r="H414" t="e">
        <v>#N/A</v>
      </c>
      <c r="I414" t="e">
        <v>#N/A</v>
      </c>
      <c r="J414" t="e">
        <v>#N/A</v>
      </c>
      <c r="K414" t="e">
        <v>#N/A</v>
      </c>
      <c r="L414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>
        <v>10.06</v>
      </c>
      <c r="W414">
        <v>7776424</v>
      </c>
      <c r="X414">
        <f t="shared" si="48"/>
        <v>7776424</v>
      </c>
      <c r="Y414">
        <f t="shared" si="49"/>
        <v>0</v>
      </c>
      <c r="Z414" cm="1">
        <f t="array" aca="1" ref="Z414" ca="1">SumCellsByColor($B414:$U414,Z$2)</f>
        <v>6308308</v>
      </c>
      <c r="AA414" cm="1">
        <f t="array" aca="1" ref="AA414" ca="1">SumCellsByColor($B414:$U414,AA$2)</f>
        <v>0</v>
      </c>
      <c r="AB414" cm="1">
        <f t="array" aca="1" ref="AB414" ca="1">SumCellsByColor($B414:$U414,AB$2)</f>
        <v>0</v>
      </c>
      <c r="AC414" cm="1">
        <f t="array" aca="1" ref="AC414" ca="1">SumCellsByColor($B414:$U414,AC$2)</f>
        <v>0</v>
      </c>
      <c r="AD414" cm="1">
        <f t="array" aca="1" ref="AD414" ca="1">IFERROR(SumCellsByColor($B414:$U414,AD$2), 0)</f>
        <v>0</v>
      </c>
      <c r="AE414" t="e" cm="1">
        <f t="array" aca="1" ref="AE414" ca="1">SumCellsByColor($B414:$U414,AE$2)</f>
        <v>#VALUE!</v>
      </c>
      <c r="AF414">
        <f t="shared" ca="1" si="50"/>
        <v>0</v>
      </c>
      <c r="AG414">
        <f t="shared" ca="1" si="51"/>
        <v>0.81120936821346157</v>
      </c>
      <c r="AH414" t="str">
        <f t="shared" ca="1" si="52"/>
        <v>#N/A</v>
      </c>
      <c r="AI414">
        <f t="shared" ca="1" si="53"/>
        <v>0.81120936821346157</v>
      </c>
      <c r="AJ414">
        <f t="shared" ca="1" si="54"/>
        <v>1</v>
      </c>
      <c r="AK414">
        <f t="shared" si="55"/>
        <v>0</v>
      </c>
    </row>
    <row r="415" spans="1:37">
      <c r="A415" s="2" t="s">
        <v>551</v>
      </c>
      <c r="B415" s="3" t="s">
        <v>636</v>
      </c>
      <c r="C415" s="3">
        <v>830000</v>
      </c>
      <c r="D415" t="e">
        <v>#N/A</v>
      </c>
      <c r="E415" t="e">
        <v>#N/A</v>
      </c>
      <c r="F415" t="s">
        <v>96</v>
      </c>
      <c r="G415">
        <v>1212000</v>
      </c>
      <c r="H415" s="10" t="s">
        <v>34</v>
      </c>
      <c r="I415" s="10">
        <v>229000</v>
      </c>
      <c r="J415" t="e">
        <v>#N/A</v>
      </c>
      <c r="K415" t="e">
        <v>#N/A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>
        <v>22.55</v>
      </c>
      <c r="W415">
        <v>2271000</v>
      </c>
      <c r="X415">
        <f t="shared" si="48"/>
        <v>2271000</v>
      </c>
      <c r="Y415">
        <f t="shared" si="49"/>
        <v>0</v>
      </c>
      <c r="Z415" cm="1">
        <f t="array" aca="1" ref="Z415" ca="1">SumCellsByColor($B415:$U415,Z$2)</f>
        <v>830000</v>
      </c>
      <c r="AA415" cm="1">
        <f t="array" aca="1" ref="AA415" ca="1">SumCellsByColor($B415:$U415,AA$2)</f>
        <v>0</v>
      </c>
      <c r="AB415" cm="1">
        <f t="array" aca="1" ref="AB415" ca="1">SumCellsByColor($B415:$U415,AB$2)</f>
        <v>0</v>
      </c>
      <c r="AC415" cm="1">
        <f t="array" aca="1" ref="AC415" ca="1">SumCellsByColor($B415:$U415,AC$2)</f>
        <v>0</v>
      </c>
      <c r="AD415" cm="1">
        <f t="array" aca="1" ref="AD415" ca="1">IFERROR(SumCellsByColor($B415:$U415,AD$2), 0)</f>
        <v>229000</v>
      </c>
      <c r="AE415" t="e" cm="1">
        <f t="array" aca="1" ref="AE415" ca="1">SumCellsByColor($B415:$U415,AE$2)</f>
        <v>#VALUE!</v>
      </c>
      <c r="AF415">
        <f t="shared" ca="1" si="50"/>
        <v>0.10083663584324086</v>
      </c>
      <c r="AG415">
        <f t="shared" ca="1" si="51"/>
        <v>0.36547776309995594</v>
      </c>
      <c r="AH415">
        <f t="shared" ca="1" si="52"/>
        <v>0.10083663584324086</v>
      </c>
      <c r="AI415">
        <f t="shared" ca="1" si="53"/>
        <v>0.36547776309995594</v>
      </c>
      <c r="AJ415">
        <f t="shared" ca="1" si="54"/>
        <v>0</v>
      </c>
      <c r="AK415">
        <f t="shared" si="55"/>
        <v>0</v>
      </c>
    </row>
    <row r="416" spans="1:37">
      <c r="A416" s="2" t="s">
        <v>552</v>
      </c>
      <c r="B416" s="3" t="s">
        <v>636</v>
      </c>
      <c r="C416" s="3">
        <v>3957630</v>
      </c>
      <c r="D416" t="e">
        <v>#N/A</v>
      </c>
      <c r="E416" t="e">
        <v>#N/A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>
        <v>45.89</v>
      </c>
      <c r="W416">
        <v>3957630</v>
      </c>
      <c r="X416">
        <f t="shared" si="48"/>
        <v>3957630</v>
      </c>
      <c r="Y416">
        <f t="shared" si="49"/>
        <v>0</v>
      </c>
      <c r="Z416" cm="1">
        <f t="array" aca="1" ref="Z416" ca="1">SumCellsByColor($B416:$U416,Z$2)</f>
        <v>3957630</v>
      </c>
      <c r="AA416" cm="1">
        <f t="array" aca="1" ref="AA416" ca="1">SumCellsByColor($B416:$U416,AA$2)</f>
        <v>0</v>
      </c>
      <c r="AB416" cm="1">
        <f t="array" aca="1" ref="AB416" ca="1">SumCellsByColor($B416:$U416,AB$2)</f>
        <v>0</v>
      </c>
      <c r="AC416" cm="1">
        <f t="array" aca="1" ref="AC416" ca="1">SumCellsByColor($B416:$U416,AC$2)</f>
        <v>0</v>
      </c>
      <c r="AD416" cm="1">
        <f t="array" aca="1" ref="AD416" ca="1">IFERROR(SumCellsByColor($B416:$U416,AD$2), 0)</f>
        <v>0</v>
      </c>
      <c r="AE416" t="e" cm="1">
        <f t="array" aca="1" ref="AE416" ca="1">SumCellsByColor($B416:$U416,AE$2)</f>
        <v>#VALUE!</v>
      </c>
      <c r="AF416">
        <f t="shared" ca="1" si="50"/>
        <v>0</v>
      </c>
      <c r="AG416">
        <f t="shared" ca="1" si="51"/>
        <v>1</v>
      </c>
      <c r="AH416">
        <f t="shared" ca="1" si="52"/>
        <v>0</v>
      </c>
      <c r="AI416">
        <f t="shared" ca="1" si="53"/>
        <v>1</v>
      </c>
      <c r="AJ416">
        <f t="shared" ca="1" si="54"/>
        <v>0</v>
      </c>
      <c r="AK416">
        <f t="shared" si="55"/>
        <v>0</v>
      </c>
    </row>
    <row r="417" spans="1:37">
      <c r="A417" s="2" t="s">
        <v>553</v>
      </c>
      <c r="B417" s="3" t="s">
        <v>639</v>
      </c>
      <c r="C417" s="3">
        <v>4167042</v>
      </c>
      <c r="D417" t="e">
        <v>#N/A</v>
      </c>
      <c r="E417" t="e">
        <v>#N/A</v>
      </c>
      <c r="F417" t="s">
        <v>36</v>
      </c>
      <c r="G417">
        <v>385870</v>
      </c>
      <c r="H417" t="s">
        <v>63</v>
      </c>
      <c r="I417">
        <v>52377</v>
      </c>
      <c r="J417" t="e">
        <v>#N/A</v>
      </c>
      <c r="K417" t="e">
        <v>#N/A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>
        <v>14.56</v>
      </c>
      <c r="W417">
        <v>4605289</v>
      </c>
      <c r="X417">
        <f t="shared" si="48"/>
        <v>4605289</v>
      </c>
      <c r="Y417">
        <f t="shared" si="49"/>
        <v>0</v>
      </c>
      <c r="Z417" cm="1">
        <f t="array" aca="1" ref="Z417" ca="1">SumCellsByColor($B417:$U417,Z$2)</f>
        <v>4167042</v>
      </c>
      <c r="AA417" cm="1">
        <f t="array" aca="1" ref="AA417" ca="1">SumCellsByColor($B417:$U417,AA$2)</f>
        <v>0</v>
      </c>
      <c r="AB417" cm="1">
        <f t="array" aca="1" ref="AB417" ca="1">SumCellsByColor($B417:$U417,AB$2)</f>
        <v>0</v>
      </c>
      <c r="AC417" cm="1">
        <f t="array" aca="1" ref="AC417" ca="1">SumCellsByColor($B417:$U417,AC$2)</f>
        <v>0</v>
      </c>
      <c r="AD417" cm="1">
        <f t="array" aca="1" ref="AD417" ca="1">IFERROR(SumCellsByColor($B417:$U417,AD$2), 0)</f>
        <v>0</v>
      </c>
      <c r="AE417" t="e" cm="1">
        <f t="array" aca="1" ref="AE417" ca="1">SumCellsByColor($B417:$U417,AE$2)</f>
        <v>#VALUE!</v>
      </c>
      <c r="AF417">
        <f t="shared" ca="1" si="50"/>
        <v>0</v>
      </c>
      <c r="AG417">
        <f t="shared" ca="1" si="51"/>
        <v>0.90483832827863786</v>
      </c>
      <c r="AH417" t="str">
        <f t="shared" ca="1" si="52"/>
        <v>#N/A</v>
      </c>
      <c r="AI417">
        <f t="shared" ca="1" si="53"/>
        <v>0.90483832827863786</v>
      </c>
      <c r="AJ417">
        <f t="shared" ca="1" si="54"/>
        <v>1</v>
      </c>
      <c r="AK417">
        <f t="shared" si="55"/>
        <v>0</v>
      </c>
    </row>
    <row r="418" spans="1:37">
      <c r="A418" s="2" t="s">
        <v>554</v>
      </c>
      <c r="B418" s="3" t="s">
        <v>636</v>
      </c>
      <c r="C418" s="3">
        <v>1591100</v>
      </c>
      <c r="D418" t="e">
        <v>#N/A</v>
      </c>
      <c r="E418" t="e">
        <v>#N/A</v>
      </c>
      <c r="F418" t="s">
        <v>55</v>
      </c>
      <c r="G418">
        <v>876200</v>
      </c>
      <c r="H418" s="10" t="s">
        <v>33</v>
      </c>
      <c r="I418" s="10">
        <v>214200</v>
      </c>
      <c r="J418" s="10" t="s">
        <v>748</v>
      </c>
      <c r="K418" s="10">
        <v>0</v>
      </c>
      <c r="L418" t="s">
        <v>7</v>
      </c>
      <c r="M418">
        <v>0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>
        <v>11.01</v>
      </c>
      <c r="W418">
        <v>2681400</v>
      </c>
      <c r="X418">
        <f t="shared" si="48"/>
        <v>2681500</v>
      </c>
      <c r="Y418">
        <f t="shared" si="49"/>
        <v>-100</v>
      </c>
      <c r="Z418" cm="1">
        <f t="array" aca="1" ref="Z418" ca="1">SumCellsByColor($B418:$U418,Z$2)</f>
        <v>1591100</v>
      </c>
      <c r="AA418" cm="1">
        <f t="array" aca="1" ref="AA418" ca="1">SumCellsByColor($B418:$U418,AA$2)</f>
        <v>0</v>
      </c>
      <c r="AB418" cm="1">
        <f t="array" aca="1" ref="AB418" ca="1">SumCellsByColor($B418:$U418,AB$2)</f>
        <v>0</v>
      </c>
      <c r="AC418" cm="1">
        <f t="array" aca="1" ref="AC418" ca="1">SumCellsByColor($B418:$U418,AC$2)</f>
        <v>0</v>
      </c>
      <c r="AD418" cm="1">
        <f t="array" aca="1" ref="AD418" ca="1">IFERROR(SumCellsByColor($B418:$U418,AD$2), 0)</f>
        <v>214200</v>
      </c>
      <c r="AE418" t="e" cm="1">
        <f t="array" aca="1" ref="AE418" ca="1">SumCellsByColor($B418:$U418,AE$2)</f>
        <v>#VALUE!</v>
      </c>
      <c r="AF418">
        <f t="shared" ca="1" si="50"/>
        <v>7.988066380757039E-2</v>
      </c>
      <c r="AG418">
        <f t="shared" ca="1" si="51"/>
        <v>0.5933619242961029</v>
      </c>
      <c r="AH418">
        <f t="shared" ca="1" si="52"/>
        <v>7.988066380757039E-2</v>
      </c>
      <c r="AI418">
        <f t="shared" ca="1" si="53"/>
        <v>0.5933619242961029</v>
      </c>
      <c r="AJ418">
        <f t="shared" ca="1" si="54"/>
        <v>0</v>
      </c>
      <c r="AK418">
        <f t="shared" si="55"/>
        <v>0</v>
      </c>
    </row>
    <row r="419" spans="1:37">
      <c r="A419" s="2" t="s">
        <v>555</v>
      </c>
      <c r="B419" s="3" t="s">
        <v>636</v>
      </c>
      <c r="C419" s="3">
        <v>17456000</v>
      </c>
      <c r="D419" t="e">
        <v>#N/A</v>
      </c>
      <c r="E419" t="e">
        <v>#N/A</v>
      </c>
      <c r="F419" t="e">
        <v>#N/A</v>
      </c>
      <c r="G419" t="e">
        <v>#N/A</v>
      </c>
      <c r="H419" t="e">
        <v>#N/A</v>
      </c>
      <c r="I419" t="e">
        <v>#N/A</v>
      </c>
      <c r="J419" t="e">
        <v>#N/A</v>
      </c>
      <c r="K419" t="e">
        <v>#N/A</v>
      </c>
      <c r="L419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>
        <v>23.2</v>
      </c>
      <c r="W419">
        <v>17458000</v>
      </c>
      <c r="X419">
        <f t="shared" si="48"/>
        <v>17456000</v>
      </c>
      <c r="Y419">
        <f t="shared" si="49"/>
        <v>2000</v>
      </c>
      <c r="Z419" cm="1">
        <f t="array" aca="1" ref="Z419" ca="1">SumCellsByColor($B419:$U419,Z$2)</f>
        <v>17456000</v>
      </c>
      <c r="AA419" cm="1">
        <f t="array" aca="1" ref="AA419" ca="1">SumCellsByColor($B419:$U419,AA$2)</f>
        <v>0</v>
      </c>
      <c r="AB419" cm="1">
        <f t="array" aca="1" ref="AB419" ca="1">SumCellsByColor($B419:$U419,AB$2)</f>
        <v>0</v>
      </c>
      <c r="AC419" cm="1">
        <f t="array" aca="1" ref="AC419" ca="1">SumCellsByColor($B419:$U419,AC$2)</f>
        <v>0</v>
      </c>
      <c r="AD419" cm="1">
        <f t="array" aca="1" ref="AD419" ca="1">IFERROR(SumCellsByColor($B419:$U419,AD$2), 0)</f>
        <v>0</v>
      </c>
      <c r="AE419" t="e" cm="1">
        <f t="array" aca="1" ref="AE419" ca="1">SumCellsByColor($B419:$U419,AE$2)</f>
        <v>#VALUE!</v>
      </c>
      <c r="AF419">
        <f t="shared" ca="1" si="50"/>
        <v>0</v>
      </c>
      <c r="AG419">
        <f t="shared" ca="1" si="51"/>
        <v>1</v>
      </c>
      <c r="AH419">
        <f t="shared" ca="1" si="52"/>
        <v>0</v>
      </c>
      <c r="AI419">
        <f t="shared" ca="1" si="53"/>
        <v>1</v>
      </c>
      <c r="AJ419">
        <f t="shared" ca="1" si="54"/>
        <v>0</v>
      </c>
      <c r="AK419">
        <f t="shared" si="55"/>
        <v>0</v>
      </c>
    </row>
    <row r="420" spans="1:37">
      <c r="A420" s="2" t="s">
        <v>556</v>
      </c>
      <c r="B420" s="3" t="s">
        <v>636</v>
      </c>
      <c r="C420" s="3">
        <v>12104000</v>
      </c>
      <c r="D420" t="e">
        <v>#N/A</v>
      </c>
      <c r="E420" t="e">
        <v>#N/A</v>
      </c>
      <c r="F420" t="e">
        <v>#N/A</v>
      </c>
      <c r="G420" t="e">
        <v>#N/A</v>
      </c>
      <c r="H420" t="e">
        <v>#N/A</v>
      </c>
      <c r="I420" t="e">
        <v>#N/A</v>
      </c>
      <c r="J420" t="e">
        <v>#N/A</v>
      </c>
      <c r="K420" t="e">
        <v>#N/A</v>
      </c>
      <c r="L420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>
        <v>8.1300000000000008</v>
      </c>
      <c r="W420">
        <v>12104000</v>
      </c>
      <c r="X420">
        <f t="shared" si="48"/>
        <v>12104000</v>
      </c>
      <c r="Y420">
        <f t="shared" si="49"/>
        <v>0</v>
      </c>
      <c r="Z420" cm="1">
        <f t="array" aca="1" ref="Z420" ca="1">SumCellsByColor($B420:$U420,Z$2)</f>
        <v>12104000</v>
      </c>
      <c r="AA420" cm="1">
        <f t="array" aca="1" ref="AA420" ca="1">SumCellsByColor($B420:$U420,AA$2)</f>
        <v>0</v>
      </c>
      <c r="AB420" cm="1">
        <f t="array" aca="1" ref="AB420" ca="1">SumCellsByColor($B420:$U420,AB$2)</f>
        <v>0</v>
      </c>
      <c r="AC420" cm="1">
        <f t="array" aca="1" ref="AC420" ca="1">SumCellsByColor($B420:$U420,AC$2)</f>
        <v>0</v>
      </c>
      <c r="AD420" cm="1">
        <f t="array" aca="1" ref="AD420" ca="1">IFERROR(SumCellsByColor($B420:$U420,AD$2), 0)</f>
        <v>0</v>
      </c>
      <c r="AE420" t="e" cm="1">
        <f t="array" aca="1" ref="AE420" ca="1">SumCellsByColor($B420:$U420,AE$2)</f>
        <v>#VALUE!</v>
      </c>
      <c r="AF420">
        <f t="shared" ca="1" si="50"/>
        <v>0</v>
      </c>
      <c r="AG420">
        <f t="shared" ca="1" si="51"/>
        <v>1</v>
      </c>
      <c r="AH420">
        <f t="shared" ca="1" si="52"/>
        <v>0</v>
      </c>
      <c r="AI420">
        <f t="shared" ca="1" si="53"/>
        <v>1</v>
      </c>
      <c r="AJ420">
        <f t="shared" ca="1" si="54"/>
        <v>0</v>
      </c>
      <c r="AK420">
        <f t="shared" si="55"/>
        <v>0</v>
      </c>
    </row>
    <row r="421" spans="1:37">
      <c r="A421" s="2" t="s">
        <v>557</v>
      </c>
      <c r="B421" s="3" t="s">
        <v>636</v>
      </c>
      <c r="C421" s="3">
        <v>1688000</v>
      </c>
      <c r="D421" t="e">
        <v>#N/A</v>
      </c>
      <c r="E421" t="e">
        <v>#N/A</v>
      </c>
      <c r="F421" t="s">
        <v>36</v>
      </c>
      <c r="G421">
        <v>3257000</v>
      </c>
      <c r="H421" t="e">
        <v>#N/A</v>
      </c>
      <c r="I421" t="e">
        <v>#N/A</v>
      </c>
      <c r="J421" t="e">
        <v>#N/A</v>
      </c>
      <c r="K421" t="e">
        <v>#N/A</v>
      </c>
      <c r="L421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>
        <v>39.619999999999997</v>
      </c>
      <c r="W421">
        <v>4945000</v>
      </c>
      <c r="X421">
        <f t="shared" si="48"/>
        <v>4945000</v>
      </c>
      <c r="Y421">
        <f t="shared" si="49"/>
        <v>0</v>
      </c>
      <c r="Z421" cm="1">
        <f t="array" aca="1" ref="Z421" ca="1">SumCellsByColor($B421:$U421,Z$2)</f>
        <v>1688000</v>
      </c>
      <c r="AA421" cm="1">
        <f t="array" aca="1" ref="AA421" ca="1">SumCellsByColor($B421:$U421,AA$2)</f>
        <v>0</v>
      </c>
      <c r="AB421" cm="1">
        <f t="array" aca="1" ref="AB421" ca="1">SumCellsByColor($B421:$U421,AB$2)</f>
        <v>0</v>
      </c>
      <c r="AC421" cm="1">
        <f t="array" aca="1" ref="AC421" ca="1">SumCellsByColor($B421:$U421,AC$2)</f>
        <v>0</v>
      </c>
      <c r="AD421" cm="1">
        <f t="array" aca="1" ref="AD421" ca="1">IFERROR(SumCellsByColor($B421:$U421,AD$2), 0)</f>
        <v>0</v>
      </c>
      <c r="AE421" t="e" cm="1">
        <f t="array" aca="1" ref="AE421" ca="1">SumCellsByColor($B421:$U421,AE$2)</f>
        <v>#VALUE!</v>
      </c>
      <c r="AF421">
        <f t="shared" ca="1" si="50"/>
        <v>0</v>
      </c>
      <c r="AG421">
        <f t="shared" ca="1" si="51"/>
        <v>0.34135490394337714</v>
      </c>
      <c r="AH421" t="str">
        <f t="shared" ca="1" si="52"/>
        <v>#N/A</v>
      </c>
      <c r="AI421">
        <f t="shared" ca="1" si="53"/>
        <v>0.34135490394337714</v>
      </c>
      <c r="AJ421">
        <f t="shared" ca="1" si="54"/>
        <v>1</v>
      </c>
      <c r="AK421">
        <f t="shared" si="55"/>
        <v>0</v>
      </c>
    </row>
    <row r="422" spans="1:37">
      <c r="A422" s="2" t="s">
        <v>558</v>
      </c>
      <c r="B422" s="3" t="s">
        <v>636</v>
      </c>
      <c r="C422" s="3">
        <v>32563000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>
        <v>14.91</v>
      </c>
      <c r="W422">
        <v>32563000</v>
      </c>
      <c r="X422">
        <f t="shared" si="48"/>
        <v>32563000</v>
      </c>
      <c r="Y422">
        <f t="shared" si="49"/>
        <v>0</v>
      </c>
      <c r="Z422" cm="1">
        <f t="array" aca="1" ref="Z422" ca="1">SumCellsByColor($B422:$U422,Z$2)</f>
        <v>32563000</v>
      </c>
      <c r="AA422" cm="1">
        <f t="array" aca="1" ref="AA422" ca="1">SumCellsByColor($B422:$U422,AA$2)</f>
        <v>0</v>
      </c>
      <c r="AB422" cm="1">
        <f t="array" aca="1" ref="AB422" ca="1">SumCellsByColor($B422:$U422,AB$2)</f>
        <v>0</v>
      </c>
      <c r="AC422" cm="1">
        <f t="array" aca="1" ref="AC422" ca="1">SumCellsByColor($B422:$U422,AC$2)</f>
        <v>0</v>
      </c>
      <c r="AD422" cm="1">
        <f t="array" aca="1" ref="AD422" ca="1">IFERROR(SumCellsByColor($B422:$U422,AD$2), 0)</f>
        <v>0</v>
      </c>
      <c r="AE422" t="e" cm="1">
        <f t="array" aca="1" ref="AE422" ca="1">SumCellsByColor($B422:$U422,AE$2)</f>
        <v>#VALUE!</v>
      </c>
      <c r="AF422">
        <f t="shared" ca="1" si="50"/>
        <v>0</v>
      </c>
      <c r="AG422">
        <f t="shared" ca="1" si="51"/>
        <v>1</v>
      </c>
      <c r="AH422">
        <f t="shared" ca="1" si="52"/>
        <v>0</v>
      </c>
      <c r="AI422">
        <f t="shared" ca="1" si="53"/>
        <v>1</v>
      </c>
      <c r="AJ422">
        <f t="shared" ca="1" si="54"/>
        <v>0</v>
      </c>
      <c r="AK422">
        <f t="shared" si="55"/>
        <v>0</v>
      </c>
    </row>
    <row r="423" spans="1:37">
      <c r="A423" s="2" t="s">
        <v>559</v>
      </c>
      <c r="B423" s="3" t="s">
        <v>636</v>
      </c>
      <c r="C423" s="3">
        <v>4611700</v>
      </c>
      <c r="D423" t="e">
        <v>#N/A</v>
      </c>
      <c r="E423" t="e">
        <v>#N/A</v>
      </c>
      <c r="F423" s="5" t="s">
        <v>220</v>
      </c>
      <c r="G423" s="5">
        <v>1354400</v>
      </c>
      <c r="H423" t="s">
        <v>58</v>
      </c>
      <c r="I423">
        <v>745300</v>
      </c>
      <c r="J423" s="10" t="s">
        <v>242</v>
      </c>
      <c r="K423" s="10">
        <v>707000</v>
      </c>
      <c r="L423" t="s">
        <v>36</v>
      </c>
      <c r="M423">
        <v>566600</v>
      </c>
      <c r="N423" t="s">
        <v>239</v>
      </c>
      <c r="O423">
        <v>424600</v>
      </c>
      <c r="P423" t="s">
        <v>7</v>
      </c>
      <c r="Q423">
        <v>0</v>
      </c>
      <c r="R423" t="e">
        <v>#N/A</v>
      </c>
      <c r="S423" t="e">
        <v>#N/A</v>
      </c>
      <c r="T423" t="e">
        <v>#N/A</v>
      </c>
      <c r="U423" t="e">
        <v>#N/A</v>
      </c>
      <c r="V423">
        <v>9.56</v>
      </c>
      <c r="W423">
        <v>8409600</v>
      </c>
      <c r="X423">
        <f t="shared" si="48"/>
        <v>8409600</v>
      </c>
      <c r="Y423">
        <f t="shared" si="49"/>
        <v>0</v>
      </c>
      <c r="Z423" cm="1">
        <f t="array" aca="1" ref="Z423" ca="1">SumCellsByColor($B423:$U423,Z$2)</f>
        <v>4611700</v>
      </c>
      <c r="AA423" cm="1">
        <f t="array" aca="1" ref="AA423" ca="1">SumCellsByColor($B423:$U423,AA$2)</f>
        <v>0</v>
      </c>
      <c r="AB423" cm="1">
        <f t="array" aca="1" ref="AB423" ca="1">SumCellsByColor($B423:$U423,AB$2)</f>
        <v>1354400</v>
      </c>
      <c r="AC423" cm="1">
        <f t="array" aca="1" ref="AC423" ca="1">SumCellsByColor($B423:$U423,AC$2)</f>
        <v>0</v>
      </c>
      <c r="AD423" cm="1">
        <f t="array" aca="1" ref="AD423" ca="1">IFERROR(SumCellsByColor($B423:$U423,AD$2), 0)</f>
        <v>707000</v>
      </c>
      <c r="AE423" t="e" cm="1">
        <f t="array" aca="1" ref="AE423" ca="1">SumCellsByColor($B423:$U423,AE$2)</f>
        <v>#VALUE!</v>
      </c>
      <c r="AF423">
        <f t="shared" ca="1" si="50"/>
        <v>0.2451246194824962</v>
      </c>
      <c r="AG423">
        <f t="shared" ca="1" si="51"/>
        <v>0.54838517884322679</v>
      </c>
      <c r="AH423">
        <f t="shared" ca="1" si="52"/>
        <v>0.2451246194824962</v>
      </c>
      <c r="AI423">
        <f t="shared" ca="1" si="53"/>
        <v>0.54838517884322679</v>
      </c>
      <c r="AJ423">
        <f t="shared" ca="1" si="54"/>
        <v>0</v>
      </c>
      <c r="AK423">
        <f t="shared" si="55"/>
        <v>0</v>
      </c>
    </row>
    <row r="424" spans="1:37">
      <c r="A424" s="2" t="s">
        <v>560</v>
      </c>
      <c r="B424" s="3" t="s">
        <v>636</v>
      </c>
      <c r="C424" s="3">
        <v>16462822</v>
      </c>
      <c r="D424" t="e">
        <v>#N/A</v>
      </c>
      <c r="E424" t="e">
        <v>#N/A</v>
      </c>
      <c r="F424" t="s">
        <v>63</v>
      </c>
      <c r="G424">
        <v>5166138</v>
      </c>
      <c r="H424" t="s">
        <v>36</v>
      </c>
      <c r="I424">
        <v>2916153</v>
      </c>
      <c r="J424" t="s">
        <v>7</v>
      </c>
      <c r="K424">
        <v>0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>
        <v>6.98</v>
      </c>
      <c r="W424">
        <v>24545113</v>
      </c>
      <c r="X424">
        <f t="shared" si="48"/>
        <v>24545113</v>
      </c>
      <c r="Y424">
        <f t="shared" si="49"/>
        <v>0</v>
      </c>
      <c r="Z424" cm="1">
        <f t="array" aca="1" ref="Z424" ca="1">SumCellsByColor($B424:$U424,Z$2)</f>
        <v>16462822</v>
      </c>
      <c r="AA424" cm="1">
        <f t="array" aca="1" ref="AA424" ca="1">SumCellsByColor($B424:$U424,AA$2)</f>
        <v>0</v>
      </c>
      <c r="AB424" cm="1">
        <f t="array" aca="1" ref="AB424" ca="1">SumCellsByColor($B424:$U424,AB$2)</f>
        <v>0</v>
      </c>
      <c r="AC424" cm="1">
        <f t="array" aca="1" ref="AC424" ca="1">SumCellsByColor($B424:$U424,AC$2)</f>
        <v>0</v>
      </c>
      <c r="AD424" cm="1">
        <f t="array" aca="1" ref="AD424" ca="1">IFERROR(SumCellsByColor($B424:$U424,AD$2), 0)</f>
        <v>0</v>
      </c>
      <c r="AE424" t="e" cm="1">
        <f t="array" aca="1" ref="AE424" ca="1">SumCellsByColor($B424:$U424,AE$2)</f>
        <v>#VALUE!</v>
      </c>
      <c r="AF424">
        <f t="shared" ca="1" si="50"/>
        <v>0</v>
      </c>
      <c r="AG424">
        <f t="shared" ca="1" si="51"/>
        <v>0.67071689586436212</v>
      </c>
      <c r="AH424" t="str">
        <f t="shared" ca="1" si="52"/>
        <v>#N/A</v>
      </c>
      <c r="AI424">
        <f t="shared" ca="1" si="53"/>
        <v>0.67071689586436212</v>
      </c>
      <c r="AJ424">
        <f t="shared" ca="1" si="54"/>
        <v>1</v>
      </c>
      <c r="AK424">
        <f t="shared" si="55"/>
        <v>0</v>
      </c>
    </row>
    <row r="425" spans="1:37">
      <c r="A425" s="2" t="s">
        <v>561</v>
      </c>
      <c r="B425" s="3" t="s">
        <v>636</v>
      </c>
      <c r="C425" s="3">
        <v>8335400</v>
      </c>
      <c r="D425" t="e">
        <v>#N/A</v>
      </c>
      <c r="E425" t="e">
        <v>#N/A</v>
      </c>
      <c r="F425" t="s">
        <v>7</v>
      </c>
      <c r="G425">
        <v>2372000</v>
      </c>
      <c r="H425" t="e">
        <v>#N/A</v>
      </c>
      <c r="I425" t="e">
        <v>#N/A</v>
      </c>
      <c r="J425" t="e">
        <v>#N/A</v>
      </c>
      <c r="K425" t="e">
        <v>#N/A</v>
      </c>
      <c r="L425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>
        <v>14.69</v>
      </c>
      <c r="W425">
        <v>10707400</v>
      </c>
      <c r="X425">
        <f t="shared" si="48"/>
        <v>10707400</v>
      </c>
      <c r="Y425">
        <f t="shared" si="49"/>
        <v>0</v>
      </c>
      <c r="Z425" cm="1">
        <f t="array" aca="1" ref="Z425" ca="1">SumCellsByColor($B425:$U425,Z$2)</f>
        <v>8335400</v>
      </c>
      <c r="AA425" cm="1">
        <f t="array" aca="1" ref="AA425" ca="1">SumCellsByColor($B425:$U425,AA$2)</f>
        <v>0</v>
      </c>
      <c r="AB425" cm="1">
        <f t="array" aca="1" ref="AB425" ca="1">SumCellsByColor($B425:$U425,AB$2)</f>
        <v>0</v>
      </c>
      <c r="AC425" cm="1">
        <f t="array" aca="1" ref="AC425" ca="1">SumCellsByColor($B425:$U425,AC$2)</f>
        <v>0</v>
      </c>
      <c r="AD425" cm="1">
        <f t="array" aca="1" ref="AD425" ca="1">IFERROR(SumCellsByColor($B425:$U425,AD$2), 0)</f>
        <v>0</v>
      </c>
      <c r="AE425" t="e" cm="1">
        <f t="array" aca="1" ref="AE425" ca="1">SumCellsByColor($B425:$U425,AE$2)</f>
        <v>#VALUE!</v>
      </c>
      <c r="AF425">
        <f t="shared" ca="1" si="50"/>
        <v>0</v>
      </c>
      <c r="AG425">
        <f t="shared" ca="1" si="51"/>
        <v>0.7784709640062013</v>
      </c>
      <c r="AH425" t="str">
        <f t="shared" ca="1" si="52"/>
        <v>#N/A</v>
      </c>
      <c r="AI425">
        <f t="shared" ca="1" si="53"/>
        <v>0.7784709640062013</v>
      </c>
      <c r="AJ425">
        <f t="shared" ca="1" si="54"/>
        <v>1</v>
      </c>
      <c r="AK425">
        <f t="shared" si="55"/>
        <v>0</v>
      </c>
    </row>
    <row r="426" spans="1:37">
      <c r="A426" s="2" t="s">
        <v>562</v>
      </c>
      <c r="B426" s="3" t="s">
        <v>636</v>
      </c>
      <c r="C426" s="3">
        <v>3312000</v>
      </c>
      <c r="D426" t="e">
        <v>#N/A</v>
      </c>
      <c r="E426" t="e">
        <v>#N/A</v>
      </c>
      <c r="F426" t="s">
        <v>96</v>
      </c>
      <c r="G426">
        <v>1599000</v>
      </c>
      <c r="H426" s="10" t="s">
        <v>56</v>
      </c>
      <c r="I426" s="10">
        <v>160000</v>
      </c>
      <c r="J426" t="s">
        <v>7</v>
      </c>
      <c r="K426">
        <v>0</v>
      </c>
      <c r="L426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>
        <v>22.78</v>
      </c>
      <c r="W426">
        <v>2954000</v>
      </c>
      <c r="X426">
        <f t="shared" si="48"/>
        <v>5071000</v>
      </c>
      <c r="Y426">
        <f t="shared" si="49"/>
        <v>-2117000</v>
      </c>
      <c r="Z426" cm="1">
        <f t="array" aca="1" ref="Z426" ca="1">SumCellsByColor($B426:$U426,Z$2)</f>
        <v>3312000</v>
      </c>
      <c r="AA426" cm="1">
        <f t="array" aca="1" ref="AA426" ca="1">SumCellsByColor($B426:$U426,AA$2)</f>
        <v>0</v>
      </c>
      <c r="AB426" cm="1">
        <f t="array" aca="1" ref="AB426" ca="1">SumCellsByColor($B426:$U426,AB$2)</f>
        <v>0</v>
      </c>
      <c r="AC426" cm="1">
        <f t="array" aca="1" ref="AC426" ca="1">SumCellsByColor($B426:$U426,AC$2)</f>
        <v>0</v>
      </c>
      <c r="AD426" cm="1">
        <f t="array" aca="1" ref="AD426" ca="1">IFERROR(SumCellsByColor($B426:$U426,AD$2), 0)</f>
        <v>160000</v>
      </c>
      <c r="AE426" t="e" cm="1">
        <f t="array" aca="1" ref="AE426" ca="1">SumCellsByColor($B426:$U426,AE$2)</f>
        <v>#VALUE!</v>
      </c>
      <c r="AF426">
        <f t="shared" ca="1" si="50"/>
        <v>3.1551962137645433E-2</v>
      </c>
      <c r="AG426">
        <f t="shared" ca="1" si="51"/>
        <v>0.65312561624926047</v>
      </c>
      <c r="AH426">
        <f t="shared" ca="1" si="52"/>
        <v>3.1551962137645433E-2</v>
      </c>
      <c r="AI426">
        <f t="shared" ca="1" si="53"/>
        <v>0.65312561624926047</v>
      </c>
      <c r="AJ426">
        <f t="shared" ca="1" si="54"/>
        <v>0</v>
      </c>
      <c r="AK426">
        <f t="shared" si="55"/>
        <v>0</v>
      </c>
    </row>
    <row r="427" spans="1:37">
      <c r="A427" s="2" t="s">
        <v>564</v>
      </c>
      <c r="B427" s="3" t="s">
        <v>636</v>
      </c>
      <c r="C427" s="3">
        <v>9679000</v>
      </c>
      <c r="D427" t="e">
        <v>#N/A</v>
      </c>
      <c r="E427" t="e">
        <v>#N/A</v>
      </c>
      <c r="F427" t="e">
        <v>#N/A</v>
      </c>
      <c r="G427" t="e">
        <v>#N/A</v>
      </c>
      <c r="H427" t="e">
        <v>#N/A</v>
      </c>
      <c r="I427" t="e">
        <v>#N/A</v>
      </c>
      <c r="J427" t="e">
        <v>#N/A</v>
      </c>
      <c r="K427" t="e">
        <v>#N/A</v>
      </c>
      <c r="L427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>
        <v>28.26</v>
      </c>
      <c r="W427">
        <v>9679000</v>
      </c>
      <c r="X427">
        <f t="shared" si="48"/>
        <v>9679000</v>
      </c>
      <c r="Y427">
        <f t="shared" si="49"/>
        <v>0</v>
      </c>
      <c r="Z427" cm="1">
        <f t="array" aca="1" ref="Z427" ca="1">SumCellsByColor($B427:$U427,Z$2)</f>
        <v>9679000</v>
      </c>
      <c r="AA427" cm="1">
        <f t="array" aca="1" ref="AA427" ca="1">SumCellsByColor($B427:$U427,AA$2)</f>
        <v>0</v>
      </c>
      <c r="AB427" cm="1">
        <f t="array" aca="1" ref="AB427" ca="1">SumCellsByColor($B427:$U427,AB$2)</f>
        <v>0</v>
      </c>
      <c r="AC427" cm="1">
        <f t="array" aca="1" ref="AC427" ca="1">SumCellsByColor($B427:$U427,AC$2)</f>
        <v>0</v>
      </c>
      <c r="AD427" cm="1">
        <f t="array" aca="1" ref="AD427" ca="1">IFERROR(SumCellsByColor($B427:$U427,AD$2), 0)</f>
        <v>0</v>
      </c>
      <c r="AE427" t="e" cm="1">
        <f t="array" aca="1" ref="AE427" ca="1">SumCellsByColor($B427:$U427,AE$2)</f>
        <v>#VALUE!</v>
      </c>
      <c r="AF427">
        <f t="shared" ca="1" si="50"/>
        <v>0</v>
      </c>
      <c r="AG427">
        <f t="shared" ca="1" si="51"/>
        <v>1</v>
      </c>
      <c r="AH427">
        <f t="shared" ca="1" si="52"/>
        <v>0</v>
      </c>
      <c r="AI427">
        <f t="shared" ca="1" si="53"/>
        <v>1</v>
      </c>
      <c r="AJ427">
        <f t="shared" ca="1" si="54"/>
        <v>0</v>
      </c>
      <c r="AK427">
        <f t="shared" si="55"/>
        <v>0</v>
      </c>
    </row>
    <row r="428" spans="1:37">
      <c r="A428" s="2" t="s">
        <v>565</v>
      </c>
      <c r="B428" s="3" t="s">
        <v>636</v>
      </c>
      <c r="C428" s="3">
        <v>1083565</v>
      </c>
      <c r="D428" t="e">
        <v>#N/A</v>
      </c>
      <c r="E428" t="e">
        <v>#N/A</v>
      </c>
      <c r="F428" s="5" t="s">
        <v>23</v>
      </c>
      <c r="G428" s="5">
        <v>199304</v>
      </c>
      <c r="H428" t="s">
        <v>208</v>
      </c>
      <c r="I428">
        <v>156519</v>
      </c>
      <c r="J428" t="e">
        <v>#N/A</v>
      </c>
      <c r="K428" t="e">
        <v>#N/A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>
        <v>19.72</v>
      </c>
      <c r="W428">
        <v>1439388</v>
      </c>
      <c r="X428">
        <f t="shared" si="48"/>
        <v>1439388</v>
      </c>
      <c r="Y428">
        <f t="shared" si="49"/>
        <v>0</v>
      </c>
      <c r="Z428" cm="1">
        <f t="array" aca="1" ref="Z428" ca="1">SumCellsByColor($B428:$U428,Z$2)</f>
        <v>1083565</v>
      </c>
      <c r="AA428" cm="1">
        <f t="array" aca="1" ref="AA428" ca="1">SumCellsByColor($B428:$U428,AA$2)</f>
        <v>0</v>
      </c>
      <c r="AB428" cm="1">
        <f t="array" aca="1" ref="AB428" ca="1">SumCellsByColor($B428:$U428,AB$2)</f>
        <v>199304</v>
      </c>
      <c r="AC428" cm="1">
        <f t="array" aca="1" ref="AC428" ca="1">SumCellsByColor($B428:$U428,AC$2)</f>
        <v>0</v>
      </c>
      <c r="AD428" cm="1">
        <f t="array" aca="1" ref="AD428" ca="1">IFERROR(SumCellsByColor($B428:$U428,AD$2), 0)</f>
        <v>0</v>
      </c>
      <c r="AE428" t="e" cm="1">
        <f t="array" aca="1" ref="AE428" ca="1">SumCellsByColor($B428:$U428,AE$2)</f>
        <v>#VALUE!</v>
      </c>
      <c r="AF428">
        <f t="shared" ca="1" si="50"/>
        <v>0.13846440292679946</v>
      </c>
      <c r="AG428">
        <f t="shared" ca="1" si="51"/>
        <v>0.75279563258829452</v>
      </c>
      <c r="AH428">
        <f t="shared" ca="1" si="52"/>
        <v>0.13846440292679946</v>
      </c>
      <c r="AI428">
        <f t="shared" ca="1" si="53"/>
        <v>0.75279563258829452</v>
      </c>
      <c r="AJ428">
        <f t="shared" ca="1" si="54"/>
        <v>0</v>
      </c>
      <c r="AK428">
        <f t="shared" si="55"/>
        <v>0</v>
      </c>
    </row>
    <row r="429" spans="1:37">
      <c r="A429" s="2" t="s">
        <v>566</v>
      </c>
      <c r="B429" s="3" t="s">
        <v>636</v>
      </c>
      <c r="C429" s="3">
        <v>4792800</v>
      </c>
      <c r="D429" t="e">
        <v>#N/A</v>
      </c>
      <c r="E429" t="e">
        <v>#N/A</v>
      </c>
      <c r="F429" t="s">
        <v>208</v>
      </c>
      <c r="G429">
        <v>1299700</v>
      </c>
      <c r="H429" s="6" t="s">
        <v>59</v>
      </c>
      <c r="I429" s="6">
        <v>1227500</v>
      </c>
      <c r="J429" t="e">
        <v>#N/A</v>
      </c>
      <c r="K429" t="e">
        <v>#N/A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>
        <v>24.29</v>
      </c>
      <c r="W429">
        <v>7320000</v>
      </c>
      <c r="X429">
        <f t="shared" si="48"/>
        <v>7320000</v>
      </c>
      <c r="Y429">
        <f t="shared" si="49"/>
        <v>0</v>
      </c>
      <c r="Z429" cm="1">
        <f t="array" aca="1" ref="Z429" ca="1">SumCellsByColor($B429:$U429,Z$2)</f>
        <v>4792800</v>
      </c>
      <c r="AA429" cm="1">
        <f t="array" aca="1" ref="AA429" ca="1">SumCellsByColor($B429:$U429,AA$2)</f>
        <v>0</v>
      </c>
      <c r="AB429" cm="1">
        <f t="array" aca="1" ref="AB429" ca="1">SumCellsByColor($B429:$U429,AB$2)</f>
        <v>0</v>
      </c>
      <c r="AC429" cm="1">
        <f t="array" aca="1" ref="AC429" ca="1">SumCellsByColor($B429:$U429,AC$2)</f>
        <v>1227500</v>
      </c>
      <c r="AD429" cm="1">
        <f t="array" aca="1" ref="AD429" ca="1">IFERROR(SumCellsByColor($B429:$U429,AD$2), 0)</f>
        <v>0</v>
      </c>
      <c r="AE429" t="e" cm="1">
        <f t="array" aca="1" ref="AE429" ca="1">SumCellsByColor($B429:$U429,AE$2)</f>
        <v>#VALUE!</v>
      </c>
      <c r="AF429">
        <f t="shared" ca="1" si="50"/>
        <v>0</v>
      </c>
      <c r="AG429">
        <f t="shared" ca="1" si="51"/>
        <v>0.65475409836065579</v>
      </c>
      <c r="AH429">
        <f t="shared" ca="1" si="52"/>
        <v>0.1676912568306011</v>
      </c>
      <c r="AI429">
        <f t="shared" ca="1" si="53"/>
        <v>0.65475409836065579</v>
      </c>
      <c r="AJ429">
        <f t="shared" ca="1" si="54"/>
        <v>0</v>
      </c>
      <c r="AK429">
        <f t="shared" si="55"/>
        <v>0</v>
      </c>
    </row>
    <row r="430" spans="1:37">
      <c r="A430" s="2" t="s">
        <v>567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>
        <f t="shared" si="48"/>
        <v>0</v>
      </c>
      <c r="Y430" t="e">
        <f t="shared" si="49"/>
        <v>#N/A</v>
      </c>
      <c r="Z430" cm="1">
        <f t="array" aca="1" ref="Z430" ca="1">SumCellsByColor($B430:$U430,Z$2)</f>
        <v>0</v>
      </c>
      <c r="AA430" cm="1">
        <f t="array" aca="1" ref="AA430" ca="1">SumCellsByColor($B430:$U430,AA$2)</f>
        <v>0</v>
      </c>
      <c r="AB430" cm="1">
        <f t="array" aca="1" ref="AB430" ca="1">SumCellsByColor($B430:$U430,AB$2)</f>
        <v>0</v>
      </c>
      <c r="AC430" cm="1">
        <f t="array" aca="1" ref="AC430" ca="1">SumCellsByColor($B430:$U430,AC$2)</f>
        <v>0</v>
      </c>
      <c r="AD430" cm="1">
        <f t="array" aca="1" ref="AD430" ca="1">IFERROR(SumCellsByColor($B430:$U430,AD$2), 0)</f>
        <v>0</v>
      </c>
      <c r="AE430" t="e" cm="1">
        <f t="array" aca="1" ref="AE430" ca="1">SumCellsByColor($B430:$U430,AE$2)</f>
        <v>#VALUE!</v>
      </c>
      <c r="AF430" t="e">
        <f t="shared" ca="1" si="50"/>
        <v>#DIV/0!</v>
      </c>
      <c r="AG430" t="e">
        <f t="shared" ca="1" si="51"/>
        <v>#DIV/0!</v>
      </c>
      <c r="AH430" t="str">
        <f t="shared" ca="1" si="52"/>
        <v>#N/A</v>
      </c>
      <c r="AI430" t="str">
        <f t="shared" ca="1" si="53"/>
        <v/>
      </c>
      <c r="AJ430">
        <f t="shared" ca="1" si="54"/>
        <v>1</v>
      </c>
      <c r="AK430">
        <f t="shared" si="55"/>
        <v>1</v>
      </c>
    </row>
    <row r="431" spans="1:37">
      <c r="A431" s="2" t="s">
        <v>568</v>
      </c>
      <c r="B431" s="3" t="s">
        <v>636</v>
      </c>
      <c r="C431" s="3">
        <v>34895000</v>
      </c>
      <c r="D431" t="e">
        <v>#N/A</v>
      </c>
      <c r="E431" t="e">
        <v>#N/A</v>
      </c>
      <c r="F431" t="e">
        <v>#N/A</v>
      </c>
      <c r="G431" t="e">
        <v>#N/A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>
        <v>3.02</v>
      </c>
      <c r="W431">
        <v>34895000</v>
      </c>
      <c r="X431">
        <f t="shared" si="48"/>
        <v>34895000</v>
      </c>
      <c r="Y431">
        <f t="shared" si="49"/>
        <v>0</v>
      </c>
      <c r="Z431" cm="1">
        <f t="array" aca="1" ref="Z431" ca="1">SumCellsByColor($B431:$U431,Z$2)</f>
        <v>34895000</v>
      </c>
      <c r="AA431" cm="1">
        <f t="array" aca="1" ref="AA431" ca="1">SumCellsByColor($B431:$U431,AA$2)</f>
        <v>0</v>
      </c>
      <c r="AB431" cm="1">
        <f t="array" aca="1" ref="AB431" ca="1">SumCellsByColor($B431:$U431,AB$2)</f>
        <v>0</v>
      </c>
      <c r="AC431" cm="1">
        <f t="array" aca="1" ref="AC431" ca="1">SumCellsByColor($B431:$U431,AC$2)</f>
        <v>0</v>
      </c>
      <c r="AD431" cm="1">
        <f t="array" aca="1" ref="AD431" ca="1">IFERROR(SumCellsByColor($B431:$U431,AD$2), 0)</f>
        <v>0</v>
      </c>
      <c r="AE431" t="e" cm="1">
        <f t="array" aca="1" ref="AE431" ca="1">SumCellsByColor($B431:$U431,AE$2)</f>
        <v>#VALUE!</v>
      </c>
      <c r="AF431">
        <f t="shared" ca="1" si="50"/>
        <v>0</v>
      </c>
      <c r="AG431">
        <f t="shared" ca="1" si="51"/>
        <v>1</v>
      </c>
      <c r="AH431">
        <f t="shared" ca="1" si="52"/>
        <v>0</v>
      </c>
      <c r="AI431">
        <f t="shared" ca="1" si="53"/>
        <v>1</v>
      </c>
      <c r="AJ431">
        <f t="shared" ca="1" si="54"/>
        <v>0</v>
      </c>
      <c r="AK431">
        <f t="shared" si="55"/>
        <v>0</v>
      </c>
    </row>
    <row r="432" spans="1:37">
      <c r="A432" s="2" t="s">
        <v>569</v>
      </c>
      <c r="B432" s="3" t="s">
        <v>636</v>
      </c>
      <c r="C432" s="3">
        <v>9414000</v>
      </c>
      <c r="D432" t="e">
        <v>#N/A</v>
      </c>
      <c r="E432" t="e">
        <v>#N/A</v>
      </c>
      <c r="F432" t="e">
        <v>#N/A</v>
      </c>
      <c r="G432" t="e">
        <v>#N/A</v>
      </c>
      <c r="H432" t="e">
        <v>#N/A</v>
      </c>
      <c r="I432" t="e">
        <v>#N/A</v>
      </c>
      <c r="J432" t="e">
        <v>#N/A</v>
      </c>
      <c r="K432" t="e">
        <v>#N/A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>
        <v>35.14</v>
      </c>
      <c r="W432">
        <v>9414000</v>
      </c>
      <c r="X432">
        <f t="shared" si="48"/>
        <v>9414000</v>
      </c>
      <c r="Y432">
        <f t="shared" si="49"/>
        <v>0</v>
      </c>
      <c r="Z432" cm="1">
        <f t="array" aca="1" ref="Z432" ca="1">SumCellsByColor($B432:$U432,Z$2)</f>
        <v>9414000</v>
      </c>
      <c r="AA432" cm="1">
        <f t="array" aca="1" ref="AA432" ca="1">SumCellsByColor($B432:$U432,AA$2)</f>
        <v>0</v>
      </c>
      <c r="AB432" cm="1">
        <f t="array" aca="1" ref="AB432" ca="1">SumCellsByColor($B432:$U432,AB$2)</f>
        <v>0</v>
      </c>
      <c r="AC432" cm="1">
        <f t="array" aca="1" ref="AC432" ca="1">SumCellsByColor($B432:$U432,AC$2)</f>
        <v>0</v>
      </c>
      <c r="AD432" cm="1">
        <f t="array" aca="1" ref="AD432" ca="1">IFERROR(SumCellsByColor($B432:$U432,AD$2), 0)</f>
        <v>0</v>
      </c>
      <c r="AE432" t="e" cm="1">
        <f t="array" aca="1" ref="AE432" ca="1">SumCellsByColor($B432:$U432,AE$2)</f>
        <v>#VALUE!</v>
      </c>
      <c r="AF432">
        <f t="shared" ca="1" si="50"/>
        <v>0</v>
      </c>
      <c r="AG432">
        <f t="shared" ca="1" si="51"/>
        <v>1</v>
      </c>
      <c r="AH432">
        <f t="shared" ca="1" si="52"/>
        <v>0</v>
      </c>
      <c r="AI432">
        <f t="shared" ca="1" si="53"/>
        <v>1</v>
      </c>
      <c r="AJ432">
        <f t="shared" ca="1" si="54"/>
        <v>0</v>
      </c>
      <c r="AK432">
        <f t="shared" si="55"/>
        <v>0</v>
      </c>
    </row>
    <row r="433" spans="1:37">
      <c r="A433" s="2" t="s">
        <v>570</v>
      </c>
      <c r="B433" s="3" t="s">
        <v>636</v>
      </c>
      <c r="C433" s="3">
        <v>40597000</v>
      </c>
      <c r="D433" t="e">
        <v>#N/A</v>
      </c>
      <c r="E433" t="e">
        <v>#N/A</v>
      </c>
      <c r="F433" t="e">
        <v>#N/A</v>
      </c>
      <c r="G433" t="e">
        <v>#N/A</v>
      </c>
      <c r="H433" t="e">
        <v>#N/A</v>
      </c>
      <c r="I433" t="e">
        <v>#N/A</v>
      </c>
      <c r="J433" t="e">
        <v>#N/A</v>
      </c>
      <c r="K433" t="e">
        <v>#N/A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>
        <v>3.96</v>
      </c>
      <c r="W433">
        <v>40597000</v>
      </c>
      <c r="X433">
        <f t="shared" si="48"/>
        <v>40597000</v>
      </c>
      <c r="Y433">
        <f t="shared" si="49"/>
        <v>0</v>
      </c>
      <c r="Z433" cm="1">
        <f t="array" aca="1" ref="Z433" ca="1">SumCellsByColor($B433:$U433,Z$2)</f>
        <v>40597000</v>
      </c>
      <c r="AA433" cm="1">
        <f t="array" aca="1" ref="AA433" ca="1">SumCellsByColor($B433:$U433,AA$2)</f>
        <v>0</v>
      </c>
      <c r="AB433" cm="1">
        <f t="array" aca="1" ref="AB433" ca="1">SumCellsByColor($B433:$U433,AB$2)</f>
        <v>0</v>
      </c>
      <c r="AC433" cm="1">
        <f t="array" aca="1" ref="AC433" ca="1">SumCellsByColor($B433:$U433,AC$2)</f>
        <v>0</v>
      </c>
      <c r="AD433" cm="1">
        <f t="array" aca="1" ref="AD433" ca="1">IFERROR(SumCellsByColor($B433:$U433,AD$2), 0)</f>
        <v>0</v>
      </c>
      <c r="AE433" t="e" cm="1">
        <f t="array" aca="1" ref="AE433" ca="1">SumCellsByColor($B433:$U433,AE$2)</f>
        <v>#VALUE!</v>
      </c>
      <c r="AF433">
        <f t="shared" ca="1" si="50"/>
        <v>0</v>
      </c>
      <c r="AG433">
        <f t="shared" ca="1" si="51"/>
        <v>1</v>
      </c>
      <c r="AH433">
        <f t="shared" ca="1" si="52"/>
        <v>0</v>
      </c>
      <c r="AI433">
        <f t="shared" ca="1" si="53"/>
        <v>1</v>
      </c>
      <c r="AJ433">
        <f t="shared" ca="1" si="54"/>
        <v>0</v>
      </c>
      <c r="AK433">
        <f t="shared" si="55"/>
        <v>0</v>
      </c>
    </row>
    <row r="434" spans="1:37">
      <c r="A434" s="2" t="s">
        <v>571</v>
      </c>
      <c r="B434" s="3" t="s">
        <v>636</v>
      </c>
      <c r="C434" s="3">
        <v>1625161</v>
      </c>
      <c r="D434" t="e">
        <v>#N/A</v>
      </c>
      <c r="E434" t="e">
        <v>#N/A</v>
      </c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>
        <v>28.11</v>
      </c>
      <c r="W434">
        <v>1625161</v>
      </c>
      <c r="X434">
        <f t="shared" si="48"/>
        <v>1625161</v>
      </c>
      <c r="Y434">
        <f t="shared" si="49"/>
        <v>0</v>
      </c>
      <c r="Z434" cm="1">
        <f t="array" aca="1" ref="Z434" ca="1">SumCellsByColor($B434:$U434,Z$2)</f>
        <v>1625161</v>
      </c>
      <c r="AA434" cm="1">
        <f t="array" aca="1" ref="AA434" ca="1">SumCellsByColor($B434:$U434,AA$2)</f>
        <v>0</v>
      </c>
      <c r="AB434" cm="1">
        <f t="array" aca="1" ref="AB434" ca="1">SumCellsByColor($B434:$U434,AB$2)</f>
        <v>0</v>
      </c>
      <c r="AC434" cm="1">
        <f t="array" aca="1" ref="AC434" ca="1">SumCellsByColor($B434:$U434,AC$2)</f>
        <v>0</v>
      </c>
      <c r="AD434" cm="1">
        <f t="array" aca="1" ref="AD434" ca="1">IFERROR(SumCellsByColor($B434:$U434,AD$2), 0)</f>
        <v>0</v>
      </c>
      <c r="AE434" t="e" cm="1">
        <f t="array" aca="1" ref="AE434" ca="1">SumCellsByColor($B434:$U434,AE$2)</f>
        <v>#VALUE!</v>
      </c>
      <c r="AF434">
        <f t="shared" ca="1" si="50"/>
        <v>0</v>
      </c>
      <c r="AG434">
        <f t="shared" ca="1" si="51"/>
        <v>1</v>
      </c>
      <c r="AH434">
        <f t="shared" ca="1" si="52"/>
        <v>0</v>
      </c>
      <c r="AI434">
        <f t="shared" ca="1" si="53"/>
        <v>1</v>
      </c>
      <c r="AJ434">
        <f t="shared" ca="1" si="54"/>
        <v>0</v>
      </c>
      <c r="AK434">
        <f t="shared" si="55"/>
        <v>0</v>
      </c>
    </row>
    <row r="435" spans="1:37">
      <c r="A435" s="2" t="s">
        <v>572</v>
      </c>
      <c r="B435" s="3" t="s">
        <v>636</v>
      </c>
      <c r="C435" s="3">
        <v>33268481</v>
      </c>
      <c r="D435" t="e">
        <v>#N/A</v>
      </c>
      <c r="E435" t="e">
        <v>#N/A</v>
      </c>
      <c r="F435" t="s">
        <v>36</v>
      </c>
      <c r="G435">
        <v>3550605</v>
      </c>
      <c r="H435" t="s">
        <v>30</v>
      </c>
      <c r="I435">
        <v>424409</v>
      </c>
      <c r="J435" t="e">
        <v>#N/A</v>
      </c>
      <c r="K435" t="e">
        <v>#N/A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>
        <v>4.16</v>
      </c>
      <c r="W435">
        <v>37243495</v>
      </c>
      <c r="X435">
        <f t="shared" si="48"/>
        <v>37243495</v>
      </c>
      <c r="Y435">
        <f t="shared" si="49"/>
        <v>0</v>
      </c>
      <c r="Z435" cm="1">
        <f t="array" aca="1" ref="Z435" ca="1">SumCellsByColor($B435:$U435,Z$2)</f>
        <v>33268481</v>
      </c>
      <c r="AA435" cm="1">
        <f t="array" aca="1" ref="AA435" ca="1">SumCellsByColor($B435:$U435,AA$2)</f>
        <v>0</v>
      </c>
      <c r="AB435" cm="1">
        <f t="array" aca="1" ref="AB435" ca="1">SumCellsByColor($B435:$U435,AB$2)</f>
        <v>0</v>
      </c>
      <c r="AC435" cm="1">
        <f t="array" aca="1" ref="AC435" ca="1">SumCellsByColor($B435:$U435,AC$2)</f>
        <v>0</v>
      </c>
      <c r="AD435" cm="1">
        <f t="array" aca="1" ref="AD435" ca="1">IFERROR(SumCellsByColor($B435:$U435,AD$2), 0)</f>
        <v>0</v>
      </c>
      <c r="AE435" t="e" cm="1">
        <f t="array" aca="1" ref="AE435" ca="1">SumCellsByColor($B435:$U435,AE$2)</f>
        <v>#VALUE!</v>
      </c>
      <c r="AF435">
        <f t="shared" ca="1" si="50"/>
        <v>0</v>
      </c>
      <c r="AG435">
        <f t="shared" ca="1" si="51"/>
        <v>0.89326957633809612</v>
      </c>
      <c r="AH435" t="str">
        <f t="shared" ca="1" si="52"/>
        <v>#N/A</v>
      </c>
      <c r="AI435">
        <f t="shared" ca="1" si="53"/>
        <v>0.89326957633809612</v>
      </c>
      <c r="AJ435">
        <f t="shared" ca="1" si="54"/>
        <v>1</v>
      </c>
      <c r="AK435">
        <f t="shared" si="55"/>
        <v>0</v>
      </c>
    </row>
    <row r="436" spans="1:37">
      <c r="A436" s="2" t="s">
        <v>573</v>
      </c>
      <c r="B436" s="3" t="s">
        <v>636</v>
      </c>
      <c r="C436" s="3">
        <v>3363500</v>
      </c>
      <c r="D436" t="e">
        <v>#N/A</v>
      </c>
      <c r="E436" t="e">
        <v>#N/A</v>
      </c>
      <c r="F436" t="s">
        <v>787</v>
      </c>
      <c r="G436">
        <v>124400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>
        <v>21.36</v>
      </c>
      <c r="W436">
        <v>3487900</v>
      </c>
      <c r="X436">
        <f t="shared" si="48"/>
        <v>3487900</v>
      </c>
      <c r="Y436">
        <f t="shared" si="49"/>
        <v>0</v>
      </c>
      <c r="Z436" cm="1">
        <f t="array" aca="1" ref="Z436" ca="1">SumCellsByColor($B436:$U436,Z$2)</f>
        <v>3363500</v>
      </c>
      <c r="AA436" cm="1">
        <f t="array" aca="1" ref="AA436" ca="1">SumCellsByColor($B436:$U436,AA$2)</f>
        <v>0</v>
      </c>
      <c r="AB436" cm="1">
        <f t="array" aca="1" ref="AB436" ca="1">SumCellsByColor($B436:$U436,AB$2)</f>
        <v>0</v>
      </c>
      <c r="AC436" cm="1">
        <f t="array" aca="1" ref="AC436" ca="1">SumCellsByColor($B436:$U436,AC$2)</f>
        <v>0</v>
      </c>
      <c r="AD436" cm="1">
        <f t="array" aca="1" ref="AD436" ca="1">IFERROR(SumCellsByColor($B436:$U436,AD$2), 0)</f>
        <v>0</v>
      </c>
      <c r="AE436" t="e" cm="1">
        <f t="array" aca="1" ref="AE436" ca="1">SumCellsByColor($B436:$U436,AE$2)</f>
        <v>#VALUE!</v>
      </c>
      <c r="AF436">
        <f t="shared" ca="1" si="50"/>
        <v>0</v>
      </c>
      <c r="AG436">
        <f t="shared" ca="1" si="51"/>
        <v>0.96433383984632592</v>
      </c>
      <c r="AH436" t="str">
        <f t="shared" ca="1" si="52"/>
        <v>#N/A</v>
      </c>
      <c r="AI436">
        <f t="shared" ca="1" si="53"/>
        <v>0.96433383984632592</v>
      </c>
      <c r="AJ436">
        <f t="shared" ca="1" si="54"/>
        <v>1</v>
      </c>
      <c r="AK436">
        <f t="shared" si="55"/>
        <v>0</v>
      </c>
    </row>
    <row r="437" spans="1:37">
      <c r="A437" s="2" t="s">
        <v>574</v>
      </c>
      <c r="B437" s="3" t="s">
        <v>636</v>
      </c>
      <c r="C437" s="3">
        <v>16955269</v>
      </c>
      <c r="D437" t="e">
        <v>#N/A</v>
      </c>
      <c r="E437" t="e">
        <v>#N/A</v>
      </c>
      <c r="F437" s="5" t="s">
        <v>23</v>
      </c>
      <c r="G437" s="5">
        <v>2493462</v>
      </c>
      <c r="H437" t="s">
        <v>36</v>
      </c>
      <c r="I437">
        <v>2493462</v>
      </c>
      <c r="J437" t="s">
        <v>197</v>
      </c>
      <c r="K437">
        <v>0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>
        <v>9.0299999999999994</v>
      </c>
      <c r="W437">
        <v>21942193</v>
      </c>
      <c r="X437">
        <f t="shared" si="48"/>
        <v>21942193</v>
      </c>
      <c r="Y437">
        <f t="shared" si="49"/>
        <v>0</v>
      </c>
      <c r="Z437" cm="1">
        <f t="array" aca="1" ref="Z437" ca="1">SumCellsByColor($B437:$U437,Z$2)</f>
        <v>16955269</v>
      </c>
      <c r="AA437" cm="1">
        <f t="array" aca="1" ref="AA437" ca="1">SumCellsByColor($B437:$U437,AA$2)</f>
        <v>0</v>
      </c>
      <c r="AB437" cm="1">
        <f t="array" aca="1" ref="AB437" ca="1">SumCellsByColor($B437:$U437,AB$2)</f>
        <v>2493462</v>
      </c>
      <c r="AC437" cm="1">
        <f t="array" aca="1" ref="AC437" ca="1">SumCellsByColor($B437:$U437,AC$2)</f>
        <v>0</v>
      </c>
      <c r="AD437" cm="1">
        <f t="array" aca="1" ref="AD437" ca="1">IFERROR(SumCellsByColor($B437:$U437,AD$2), 0)</f>
        <v>0</v>
      </c>
      <c r="AE437" t="e" cm="1">
        <f t="array" aca="1" ref="AE437" ca="1">SumCellsByColor($B437:$U437,AE$2)</f>
        <v>#VALUE!</v>
      </c>
      <c r="AF437">
        <f t="shared" ca="1" si="50"/>
        <v>0.11363777540376206</v>
      </c>
      <c r="AG437">
        <f t="shared" ca="1" si="51"/>
        <v>0.77272444919247585</v>
      </c>
      <c r="AH437">
        <f t="shared" ca="1" si="52"/>
        <v>0.11363777540376206</v>
      </c>
      <c r="AI437">
        <f t="shared" ca="1" si="53"/>
        <v>0.77272444919247585</v>
      </c>
      <c r="AJ437">
        <f t="shared" ca="1" si="54"/>
        <v>0</v>
      </c>
      <c r="AK437">
        <f t="shared" si="55"/>
        <v>0</v>
      </c>
    </row>
    <row r="438" spans="1:37">
      <c r="A438" s="2" t="s">
        <v>575</v>
      </c>
      <c r="B438" s="3" t="s">
        <v>636</v>
      </c>
      <c r="C438" s="3">
        <v>2534372</v>
      </c>
      <c r="D438" t="e">
        <v>#N/A</v>
      </c>
      <c r="E438" t="e">
        <v>#N/A</v>
      </c>
      <c r="F438" t="s">
        <v>47</v>
      </c>
      <c r="G438">
        <v>720860</v>
      </c>
      <c r="H438" t="s">
        <v>96</v>
      </c>
      <c r="I438">
        <v>352404</v>
      </c>
      <c r="J438" t="e">
        <v>#N/A</v>
      </c>
      <c r="K438" t="e">
        <v>#N/A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>
        <v>24.59</v>
      </c>
      <c r="W438">
        <v>3607636</v>
      </c>
      <c r="X438">
        <f t="shared" si="48"/>
        <v>3607636</v>
      </c>
      <c r="Y438">
        <f t="shared" si="49"/>
        <v>0</v>
      </c>
      <c r="Z438" cm="1">
        <f t="array" aca="1" ref="Z438" ca="1">SumCellsByColor($B438:$U438,Z$2)</f>
        <v>2534372</v>
      </c>
      <c r="AA438" cm="1">
        <f t="array" aca="1" ref="AA438" ca="1">SumCellsByColor($B438:$U438,AA$2)</f>
        <v>0</v>
      </c>
      <c r="AB438" cm="1">
        <f t="array" aca="1" ref="AB438" ca="1">SumCellsByColor($B438:$U438,AB$2)</f>
        <v>0</v>
      </c>
      <c r="AC438" cm="1">
        <f t="array" aca="1" ref="AC438" ca="1">SumCellsByColor($B438:$U438,AC$2)</f>
        <v>0</v>
      </c>
      <c r="AD438" cm="1">
        <f t="array" aca="1" ref="AD438" ca="1">IFERROR(SumCellsByColor($B438:$U438,AD$2), 0)</f>
        <v>0</v>
      </c>
      <c r="AE438" t="e" cm="1">
        <f t="array" aca="1" ref="AE438" ca="1">SumCellsByColor($B438:$U438,AE$2)</f>
        <v>#VALUE!</v>
      </c>
      <c r="AF438">
        <f t="shared" ca="1" si="50"/>
        <v>0</v>
      </c>
      <c r="AG438">
        <f t="shared" ca="1" si="51"/>
        <v>0.7025021371335689</v>
      </c>
      <c r="AH438" t="str">
        <f t="shared" ca="1" si="52"/>
        <v>#N/A</v>
      </c>
      <c r="AI438">
        <f t="shared" ca="1" si="53"/>
        <v>0.7025021371335689</v>
      </c>
      <c r="AJ438">
        <f t="shared" ca="1" si="54"/>
        <v>1</v>
      </c>
      <c r="AK438">
        <f t="shared" si="55"/>
        <v>0</v>
      </c>
    </row>
    <row r="439" spans="1:37">
      <c r="A439" s="2" t="s">
        <v>576</v>
      </c>
      <c r="B439" s="3" t="s">
        <v>636</v>
      </c>
      <c r="C439" s="3">
        <v>67390000</v>
      </c>
      <c r="D439" t="e">
        <v>#N/A</v>
      </c>
      <c r="E439" t="e">
        <v>#N/A</v>
      </c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>
        <v>8.82</v>
      </c>
      <c r="W439">
        <v>67390000</v>
      </c>
      <c r="X439">
        <f t="shared" si="48"/>
        <v>67390000</v>
      </c>
      <c r="Y439">
        <f t="shared" si="49"/>
        <v>0</v>
      </c>
      <c r="Z439" cm="1">
        <f t="array" aca="1" ref="Z439" ca="1">SumCellsByColor($B439:$U439,Z$2)</f>
        <v>67390000</v>
      </c>
      <c r="AA439" cm="1">
        <f t="array" aca="1" ref="AA439" ca="1">SumCellsByColor($B439:$U439,AA$2)</f>
        <v>0</v>
      </c>
      <c r="AB439" cm="1">
        <f t="array" aca="1" ref="AB439" ca="1">SumCellsByColor($B439:$U439,AB$2)</f>
        <v>0</v>
      </c>
      <c r="AC439" cm="1">
        <f t="array" aca="1" ref="AC439" ca="1">SumCellsByColor($B439:$U439,AC$2)</f>
        <v>0</v>
      </c>
      <c r="AD439" cm="1">
        <f t="array" aca="1" ref="AD439" ca="1">IFERROR(SumCellsByColor($B439:$U439,AD$2), 0)</f>
        <v>0</v>
      </c>
      <c r="AE439" t="e" cm="1">
        <f t="array" aca="1" ref="AE439" ca="1">SumCellsByColor($B439:$U439,AE$2)</f>
        <v>#VALUE!</v>
      </c>
      <c r="AF439">
        <f t="shared" ca="1" si="50"/>
        <v>0</v>
      </c>
      <c r="AG439">
        <f t="shared" ca="1" si="51"/>
        <v>1</v>
      </c>
      <c r="AH439">
        <f t="shared" ca="1" si="52"/>
        <v>0</v>
      </c>
      <c r="AI439">
        <f t="shared" ca="1" si="53"/>
        <v>1</v>
      </c>
      <c r="AJ439">
        <f t="shared" ca="1" si="54"/>
        <v>0</v>
      </c>
      <c r="AK439">
        <f t="shared" si="55"/>
        <v>0</v>
      </c>
    </row>
    <row r="440" spans="1:37">
      <c r="A440" s="2" t="s">
        <v>577</v>
      </c>
      <c r="B440" s="3" t="s">
        <v>636</v>
      </c>
      <c r="C440" s="3">
        <v>4874678</v>
      </c>
      <c r="D440" t="e">
        <v>#N/A</v>
      </c>
      <c r="E440" t="e">
        <v>#N/A</v>
      </c>
      <c r="F440" t="s">
        <v>7</v>
      </c>
      <c r="G440">
        <v>564000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>
        <v>16.7</v>
      </c>
      <c r="W440">
        <v>5438678</v>
      </c>
      <c r="X440">
        <f t="shared" si="48"/>
        <v>5438678</v>
      </c>
      <c r="Y440">
        <f t="shared" si="49"/>
        <v>0</v>
      </c>
      <c r="Z440" cm="1">
        <f t="array" aca="1" ref="Z440" ca="1">SumCellsByColor($B440:$U440,Z$2)</f>
        <v>4874678</v>
      </c>
      <c r="AA440" cm="1">
        <f t="array" aca="1" ref="AA440" ca="1">SumCellsByColor($B440:$U440,AA$2)</f>
        <v>0</v>
      </c>
      <c r="AB440" cm="1">
        <f t="array" aca="1" ref="AB440" ca="1">SumCellsByColor($B440:$U440,AB$2)</f>
        <v>0</v>
      </c>
      <c r="AC440" cm="1">
        <f t="array" aca="1" ref="AC440" ca="1">SumCellsByColor($B440:$U440,AC$2)</f>
        <v>0</v>
      </c>
      <c r="AD440" cm="1">
        <f t="array" aca="1" ref="AD440" ca="1">IFERROR(SumCellsByColor($B440:$U440,AD$2), 0)</f>
        <v>0</v>
      </c>
      <c r="AE440" t="e" cm="1">
        <f t="array" aca="1" ref="AE440" ca="1">SumCellsByColor($B440:$U440,AE$2)</f>
        <v>#VALUE!</v>
      </c>
      <c r="AF440">
        <f t="shared" ca="1" si="50"/>
        <v>0</v>
      </c>
      <c r="AG440">
        <f t="shared" ca="1" si="51"/>
        <v>0.89629832838053658</v>
      </c>
      <c r="AH440" t="str">
        <f t="shared" ca="1" si="52"/>
        <v>#N/A</v>
      </c>
      <c r="AI440">
        <f t="shared" ca="1" si="53"/>
        <v>0.89629832838053658</v>
      </c>
      <c r="AJ440">
        <f t="shared" ca="1" si="54"/>
        <v>1</v>
      </c>
      <c r="AK440">
        <f t="shared" si="55"/>
        <v>0</v>
      </c>
    </row>
    <row r="441" spans="1:37">
      <c r="A441" s="2" t="s">
        <v>578</v>
      </c>
      <c r="B441" s="3" t="s">
        <v>636</v>
      </c>
      <c r="C441" s="3">
        <v>1138200</v>
      </c>
      <c r="D441" t="e">
        <v>#N/A</v>
      </c>
      <c r="E441" t="e">
        <v>#N/A</v>
      </c>
      <c r="F441" t="s">
        <v>579</v>
      </c>
      <c r="G441">
        <v>504100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>
        <v>16.920000000000002</v>
      </c>
      <c r="W441">
        <v>1642300</v>
      </c>
      <c r="X441">
        <f t="shared" si="48"/>
        <v>1642300</v>
      </c>
      <c r="Y441">
        <f t="shared" si="49"/>
        <v>0</v>
      </c>
      <c r="Z441" cm="1">
        <f t="array" aca="1" ref="Z441" ca="1">SumCellsByColor($B441:$U441,Z$2)</f>
        <v>1138200</v>
      </c>
      <c r="AA441" cm="1">
        <f t="array" aca="1" ref="AA441" ca="1">SumCellsByColor($B441:$U441,AA$2)</f>
        <v>0</v>
      </c>
      <c r="AB441" cm="1">
        <f t="array" aca="1" ref="AB441" ca="1">SumCellsByColor($B441:$U441,AB$2)</f>
        <v>0</v>
      </c>
      <c r="AC441" cm="1">
        <f t="array" aca="1" ref="AC441" ca="1">SumCellsByColor($B441:$U441,AC$2)</f>
        <v>0</v>
      </c>
      <c r="AD441" cm="1">
        <f t="array" aca="1" ref="AD441" ca="1">IFERROR(SumCellsByColor($B441:$U441,AD$2), 0)</f>
        <v>0</v>
      </c>
      <c r="AE441" t="e" cm="1">
        <f t="array" aca="1" ref="AE441" ca="1">SumCellsByColor($B441:$U441,AE$2)</f>
        <v>#VALUE!</v>
      </c>
      <c r="AF441">
        <f t="shared" ca="1" si="50"/>
        <v>0</v>
      </c>
      <c r="AG441">
        <f t="shared" ca="1" si="51"/>
        <v>0.69305242647506549</v>
      </c>
      <c r="AH441" t="str">
        <f t="shared" ca="1" si="52"/>
        <v>#N/A</v>
      </c>
      <c r="AI441">
        <f t="shared" ca="1" si="53"/>
        <v>0.69305242647506549</v>
      </c>
      <c r="AJ441">
        <f t="shared" ca="1" si="54"/>
        <v>1</v>
      </c>
      <c r="AK441">
        <f t="shared" si="55"/>
        <v>0</v>
      </c>
    </row>
    <row r="442" spans="1:37">
      <c r="A442" s="2" t="s">
        <v>580</v>
      </c>
      <c r="B442" s="3" t="s">
        <v>636</v>
      </c>
      <c r="C442" s="3">
        <v>9205000</v>
      </c>
      <c r="D442" t="e">
        <v>#N/A</v>
      </c>
      <c r="E442" t="e">
        <v>#N/A</v>
      </c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>
        <v>14.9</v>
      </c>
      <c r="W442">
        <v>9205000</v>
      </c>
      <c r="X442">
        <f t="shared" si="48"/>
        <v>9205000</v>
      </c>
      <c r="Y442">
        <f t="shared" si="49"/>
        <v>0</v>
      </c>
      <c r="Z442" cm="1">
        <f t="array" aca="1" ref="Z442" ca="1">SumCellsByColor($B442:$U442,Z$2)</f>
        <v>9205000</v>
      </c>
      <c r="AA442" cm="1">
        <f t="array" aca="1" ref="AA442" ca="1">SumCellsByColor($B442:$U442,AA$2)</f>
        <v>0</v>
      </c>
      <c r="AB442" cm="1">
        <f t="array" aca="1" ref="AB442" ca="1">SumCellsByColor($B442:$U442,AB$2)</f>
        <v>0</v>
      </c>
      <c r="AC442" cm="1">
        <f t="array" aca="1" ref="AC442" ca="1">SumCellsByColor($B442:$U442,AC$2)</f>
        <v>0</v>
      </c>
      <c r="AD442" cm="1">
        <f t="array" aca="1" ref="AD442" ca="1">IFERROR(SumCellsByColor($B442:$U442,AD$2), 0)</f>
        <v>0</v>
      </c>
      <c r="AE442" t="e" cm="1">
        <f t="array" aca="1" ref="AE442" ca="1">SumCellsByColor($B442:$U442,AE$2)</f>
        <v>#VALUE!</v>
      </c>
      <c r="AF442">
        <f t="shared" ca="1" si="50"/>
        <v>0</v>
      </c>
      <c r="AG442">
        <f t="shared" ca="1" si="51"/>
        <v>1</v>
      </c>
      <c r="AH442">
        <f t="shared" ca="1" si="52"/>
        <v>0</v>
      </c>
      <c r="AI442">
        <f t="shared" ca="1" si="53"/>
        <v>1</v>
      </c>
      <c r="AJ442">
        <f t="shared" ca="1" si="54"/>
        <v>0</v>
      </c>
      <c r="AK442">
        <f t="shared" si="55"/>
        <v>0</v>
      </c>
    </row>
    <row r="443" spans="1:37">
      <c r="A443" s="2" t="s">
        <v>581</v>
      </c>
      <c r="B443" s="3" t="s">
        <v>636</v>
      </c>
      <c r="C443" s="3">
        <v>247163</v>
      </c>
      <c r="D443" t="s">
        <v>63</v>
      </c>
      <c r="E443">
        <v>12448</v>
      </c>
      <c r="F443" t="s">
        <v>583</v>
      </c>
      <c r="G443">
        <v>322914</v>
      </c>
      <c r="H443" t="s">
        <v>105</v>
      </c>
      <c r="I443">
        <v>286241</v>
      </c>
      <c r="J443" t="s">
        <v>689</v>
      </c>
      <c r="K443">
        <v>207606</v>
      </c>
      <c r="L443" t="s">
        <v>697</v>
      </c>
      <c r="M443">
        <v>145543</v>
      </c>
      <c r="N443" t="s">
        <v>582</v>
      </c>
      <c r="O443">
        <v>124876</v>
      </c>
      <c r="P443" s="5" t="s">
        <v>23</v>
      </c>
      <c r="Q443" s="5">
        <v>123275</v>
      </c>
      <c r="R443" t="s">
        <v>47</v>
      </c>
      <c r="S443">
        <v>80756</v>
      </c>
      <c r="T443" t="s">
        <v>425</v>
      </c>
      <c r="U443">
        <v>57828</v>
      </c>
      <c r="V443">
        <v>32.03</v>
      </c>
      <c r="W443">
        <v>1608650</v>
      </c>
      <c r="X443">
        <f t="shared" si="48"/>
        <v>1608650</v>
      </c>
      <c r="Y443">
        <f t="shared" si="49"/>
        <v>0</v>
      </c>
      <c r="Z443" cm="1">
        <f t="array" aca="1" ref="Z443" ca="1">SumCellsByColor($B443:$U443,Z$2)</f>
        <v>247163</v>
      </c>
      <c r="AA443" cm="1">
        <f t="array" aca="1" ref="AA443" ca="1">SumCellsByColor($B443:$U443,AA$2)</f>
        <v>0</v>
      </c>
      <c r="AB443" cm="1">
        <f t="array" aca="1" ref="AB443" ca="1">SumCellsByColor($B443:$U443,AB$2)</f>
        <v>123275</v>
      </c>
      <c r="AC443" cm="1">
        <f t="array" aca="1" ref="AC443" ca="1">SumCellsByColor($B443:$U443,AC$2)</f>
        <v>0</v>
      </c>
      <c r="AD443" cm="1">
        <f t="array" aca="1" ref="AD443" ca="1">IFERROR(SumCellsByColor($B443:$U443,AD$2), 0)</f>
        <v>0</v>
      </c>
      <c r="AE443" cm="1">
        <f t="array" aca="1" ref="AE443" ca="1">SumCellsByColor($B443:$U443,AE$2)</f>
        <v>1238212</v>
      </c>
      <c r="AF443">
        <f t="shared" ca="1" si="50"/>
        <v>7.6632580113759979E-2</v>
      </c>
      <c r="AG443">
        <f t="shared" ca="1" si="51"/>
        <v>0.15364622509557704</v>
      </c>
      <c r="AH443">
        <f t="shared" ca="1" si="52"/>
        <v>7.6632580113759979E-2</v>
      </c>
      <c r="AI443">
        <f t="shared" ca="1" si="53"/>
        <v>0.15364622509557704</v>
      </c>
      <c r="AJ443">
        <f t="shared" ca="1" si="54"/>
        <v>0</v>
      </c>
      <c r="AK443">
        <f t="shared" si="55"/>
        <v>0</v>
      </c>
    </row>
    <row r="444" spans="1:37">
      <c r="A444" s="2" t="s">
        <v>584</v>
      </c>
      <c r="B444" s="3" t="s">
        <v>636</v>
      </c>
      <c r="C444" s="3">
        <v>1539000</v>
      </c>
      <c r="D444" t="e">
        <v>#N/A</v>
      </c>
      <c r="E444" t="e">
        <v>#N/A</v>
      </c>
      <c r="F444" t="s">
        <v>41</v>
      </c>
      <c r="G444">
        <v>8903000</v>
      </c>
      <c r="H444" s="5" t="s">
        <v>23</v>
      </c>
      <c r="I444" s="5">
        <v>1760000</v>
      </c>
      <c r="J444" t="s">
        <v>47</v>
      </c>
      <c r="K444">
        <v>1366000</v>
      </c>
      <c r="L444" t="s">
        <v>63</v>
      </c>
      <c r="M444">
        <v>398000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>
        <v>28.72</v>
      </c>
      <c r="W444">
        <v>13966000</v>
      </c>
      <c r="X444">
        <f t="shared" si="48"/>
        <v>13966000</v>
      </c>
      <c r="Y444">
        <f t="shared" si="49"/>
        <v>0</v>
      </c>
      <c r="Z444" cm="1">
        <f t="array" aca="1" ref="Z444" ca="1">SumCellsByColor($B444:$U444,Z$2)</f>
        <v>1539000</v>
      </c>
      <c r="AA444" cm="1">
        <f t="array" aca="1" ref="AA444" ca="1">SumCellsByColor($B444:$U444,AA$2)</f>
        <v>0</v>
      </c>
      <c r="AB444" cm="1">
        <f t="array" aca="1" ref="AB444" ca="1">SumCellsByColor($B444:$U444,AB$2)</f>
        <v>1760000</v>
      </c>
      <c r="AC444" cm="1">
        <f t="array" aca="1" ref="AC444" ca="1">SumCellsByColor($B444:$U444,AC$2)</f>
        <v>0</v>
      </c>
      <c r="AD444" cm="1">
        <f t="array" aca="1" ref="AD444" ca="1">IFERROR(SumCellsByColor($B444:$U444,AD$2), 0)</f>
        <v>0</v>
      </c>
      <c r="AE444" t="e" cm="1">
        <f t="array" aca="1" ref="AE444" ca="1">SumCellsByColor($B444:$U444,AE$2)</f>
        <v>#VALUE!</v>
      </c>
      <c r="AF444">
        <f t="shared" ca="1" si="50"/>
        <v>0.12602033509952743</v>
      </c>
      <c r="AG444">
        <f t="shared" ca="1" si="51"/>
        <v>0.11019619074896177</v>
      </c>
      <c r="AH444">
        <f t="shared" ca="1" si="52"/>
        <v>0.12602033509952743</v>
      </c>
      <c r="AI444">
        <f t="shared" ca="1" si="53"/>
        <v>0.11019619074896177</v>
      </c>
      <c r="AJ444">
        <f t="shared" ca="1" si="54"/>
        <v>0</v>
      </c>
      <c r="AK444">
        <f t="shared" si="55"/>
        <v>0</v>
      </c>
    </row>
    <row r="445" spans="1:37">
      <c r="A445" s="2" t="s">
        <v>585</v>
      </c>
      <c r="B445" s="3" t="s">
        <v>636</v>
      </c>
      <c r="C445" s="3">
        <v>6688000</v>
      </c>
      <c r="D445" t="e">
        <v>#N/A</v>
      </c>
      <c r="E445" t="e">
        <v>#N/A</v>
      </c>
      <c r="F445" s="5" t="s">
        <v>23</v>
      </c>
      <c r="G445" s="5">
        <v>1448000</v>
      </c>
      <c r="H445" t="s">
        <v>701</v>
      </c>
      <c r="I445">
        <v>815000</v>
      </c>
      <c r="J445" t="s">
        <v>586</v>
      </c>
      <c r="K445">
        <v>776000</v>
      </c>
      <c r="L445" t="s">
        <v>789</v>
      </c>
      <c r="M445">
        <v>451000</v>
      </c>
      <c r="N445" t="s">
        <v>36</v>
      </c>
      <c r="O445">
        <v>347000</v>
      </c>
      <c r="P445" t="s">
        <v>7</v>
      </c>
      <c r="Q445">
        <v>0</v>
      </c>
      <c r="R445" t="e">
        <v>#N/A</v>
      </c>
      <c r="S445" t="e">
        <v>#N/A</v>
      </c>
      <c r="T445" t="e">
        <v>#N/A</v>
      </c>
      <c r="U445" t="e">
        <v>#N/A</v>
      </c>
      <c r="V445">
        <v>8.89</v>
      </c>
      <c r="W445">
        <v>10525000</v>
      </c>
      <c r="X445">
        <f t="shared" si="48"/>
        <v>10525000</v>
      </c>
      <c r="Y445">
        <f t="shared" si="49"/>
        <v>0</v>
      </c>
      <c r="Z445" cm="1">
        <f t="array" aca="1" ref="Z445" ca="1">SumCellsByColor($B445:$U445,Z$2)</f>
        <v>6688000</v>
      </c>
      <c r="AA445" cm="1">
        <f t="array" aca="1" ref="AA445" ca="1">SumCellsByColor($B445:$U445,AA$2)</f>
        <v>0</v>
      </c>
      <c r="AB445" cm="1">
        <f t="array" aca="1" ref="AB445" ca="1">SumCellsByColor($B445:$U445,AB$2)</f>
        <v>1448000</v>
      </c>
      <c r="AC445" cm="1">
        <f t="array" aca="1" ref="AC445" ca="1">SumCellsByColor($B445:$U445,AC$2)</f>
        <v>0</v>
      </c>
      <c r="AD445" cm="1">
        <f t="array" aca="1" ref="AD445" ca="1">IFERROR(SumCellsByColor($B445:$U445,AD$2), 0)</f>
        <v>0</v>
      </c>
      <c r="AE445" t="e" cm="1">
        <f t="array" aca="1" ref="AE445" ca="1">SumCellsByColor($B445:$U445,AE$2)</f>
        <v>#VALUE!</v>
      </c>
      <c r="AF445">
        <f t="shared" ca="1" si="50"/>
        <v>0.1375771971496437</v>
      </c>
      <c r="AG445">
        <f t="shared" ca="1" si="51"/>
        <v>0.63543942992874114</v>
      </c>
      <c r="AH445">
        <f t="shared" ca="1" si="52"/>
        <v>0.1375771971496437</v>
      </c>
      <c r="AI445">
        <f t="shared" ca="1" si="53"/>
        <v>0.63543942992874114</v>
      </c>
      <c r="AJ445">
        <f t="shared" ca="1" si="54"/>
        <v>0</v>
      </c>
      <c r="AK445">
        <f t="shared" si="55"/>
        <v>0</v>
      </c>
    </row>
    <row r="446" spans="1:37">
      <c r="A446" s="2" t="s">
        <v>587</v>
      </c>
      <c r="B446" s="3" t="s">
        <v>636</v>
      </c>
      <c r="C446" s="3">
        <v>8189642</v>
      </c>
      <c r="D446" t="e">
        <v>#N/A</v>
      </c>
      <c r="E446" t="e">
        <v>#N/A</v>
      </c>
      <c r="F446" t="s">
        <v>77</v>
      </c>
      <c r="G446">
        <v>3443452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>
        <v>3.24</v>
      </c>
      <c r="W446">
        <v>11633094</v>
      </c>
      <c r="X446">
        <f t="shared" si="48"/>
        <v>11633094</v>
      </c>
      <c r="Y446">
        <f t="shared" si="49"/>
        <v>0</v>
      </c>
      <c r="Z446" cm="1">
        <f t="array" aca="1" ref="Z446" ca="1">SumCellsByColor($B446:$U446,Z$2)</f>
        <v>8189642</v>
      </c>
      <c r="AA446" cm="1">
        <f t="array" aca="1" ref="AA446" ca="1">SumCellsByColor($B446:$U446,AA$2)</f>
        <v>0</v>
      </c>
      <c r="AB446" cm="1">
        <f t="array" aca="1" ref="AB446" ca="1">SumCellsByColor($B446:$U446,AB$2)</f>
        <v>0</v>
      </c>
      <c r="AC446" cm="1">
        <f t="array" aca="1" ref="AC446" ca="1">SumCellsByColor($B446:$U446,AC$2)</f>
        <v>0</v>
      </c>
      <c r="AD446" cm="1">
        <f t="array" aca="1" ref="AD446" ca="1">IFERROR(SumCellsByColor($B446:$U446,AD$2), 0)</f>
        <v>0</v>
      </c>
      <c r="AE446" t="e" cm="1">
        <f t="array" aca="1" ref="AE446" ca="1">SumCellsByColor($B446:$U446,AE$2)</f>
        <v>#VALUE!</v>
      </c>
      <c r="AF446">
        <f t="shared" ca="1" si="50"/>
        <v>0</v>
      </c>
      <c r="AG446">
        <f t="shared" ca="1" si="51"/>
        <v>0.70399517101813158</v>
      </c>
      <c r="AH446" t="str">
        <f t="shared" ca="1" si="52"/>
        <v>#N/A</v>
      </c>
      <c r="AI446">
        <f t="shared" ca="1" si="53"/>
        <v>0.70399517101813158</v>
      </c>
      <c r="AJ446">
        <f t="shared" ca="1" si="54"/>
        <v>1</v>
      </c>
      <c r="AK446">
        <f t="shared" si="55"/>
        <v>0</v>
      </c>
    </row>
    <row r="447" spans="1:37">
      <c r="A447" s="2" t="s">
        <v>588</v>
      </c>
      <c r="B447" s="3" t="s">
        <v>636</v>
      </c>
      <c r="C447" s="3">
        <v>7281400</v>
      </c>
      <c r="D447" t="e">
        <v>#N/A</v>
      </c>
      <c r="E447" t="e">
        <v>#N/A</v>
      </c>
      <c r="F447" t="s">
        <v>30</v>
      </c>
      <c r="G447">
        <v>3265300</v>
      </c>
      <c r="H447" s="10" t="s">
        <v>34</v>
      </c>
      <c r="I447" s="10">
        <v>1360500</v>
      </c>
      <c r="J447" s="10" t="s">
        <v>33</v>
      </c>
      <c r="K447" s="10">
        <v>869300</v>
      </c>
      <c r="L447" t="s">
        <v>790</v>
      </c>
      <c r="M447">
        <v>-1987800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>
        <v>15.62</v>
      </c>
      <c r="W447">
        <v>10788700</v>
      </c>
      <c r="X447">
        <f t="shared" si="48"/>
        <v>10788700</v>
      </c>
      <c r="Y447">
        <f t="shared" si="49"/>
        <v>0</v>
      </c>
      <c r="Z447" cm="1">
        <f t="array" aca="1" ref="Z447" ca="1">SumCellsByColor($B447:$U447,Z$2)</f>
        <v>7281400</v>
      </c>
      <c r="AA447" cm="1">
        <f t="array" aca="1" ref="AA447" ca="1">SumCellsByColor($B447:$U447,AA$2)</f>
        <v>0</v>
      </c>
      <c r="AB447" cm="1">
        <f t="array" aca="1" ref="AB447" ca="1">SumCellsByColor($B447:$U447,AB$2)</f>
        <v>0</v>
      </c>
      <c r="AC447" cm="1">
        <f t="array" aca="1" ref="AC447" ca="1">SumCellsByColor($B447:$U447,AC$2)</f>
        <v>0</v>
      </c>
      <c r="AD447" cm="1">
        <f t="array" aca="1" ref="AD447" ca="1">IFERROR(SumCellsByColor($B447:$U447,AD$2), 0)</f>
        <v>2229800</v>
      </c>
      <c r="AE447" t="e" cm="1">
        <f t="array" aca="1" ref="AE447" ca="1">SumCellsByColor($B447:$U447,AE$2)</f>
        <v>#VALUE!</v>
      </c>
      <c r="AF447">
        <f t="shared" ca="1" si="50"/>
        <v>0.20667921065559336</v>
      </c>
      <c r="AG447">
        <f t="shared" ca="1" si="51"/>
        <v>0.67490985938991721</v>
      </c>
      <c r="AH447">
        <f t="shared" ca="1" si="52"/>
        <v>0.20667921065559336</v>
      </c>
      <c r="AI447">
        <f t="shared" ca="1" si="53"/>
        <v>0.67490985938991721</v>
      </c>
      <c r="AJ447">
        <f t="shared" ca="1" si="54"/>
        <v>0</v>
      </c>
      <c r="AK447">
        <f t="shared" si="55"/>
        <v>0</v>
      </c>
    </row>
    <row r="448" spans="1:37">
      <c r="A448" s="2" t="s">
        <v>590</v>
      </c>
      <c r="B448" s="3" t="s">
        <v>636</v>
      </c>
      <c r="C448" s="3">
        <v>9210000</v>
      </c>
      <c r="D448" t="e">
        <v>#N/A</v>
      </c>
      <c r="E448" t="e">
        <v>#N/A</v>
      </c>
      <c r="F448" t="s">
        <v>41</v>
      </c>
      <c r="G448">
        <v>8259000</v>
      </c>
      <c r="H448" s="6" t="s">
        <v>811</v>
      </c>
      <c r="I448" s="6">
        <v>6259000</v>
      </c>
      <c r="J448" t="s">
        <v>878</v>
      </c>
      <c r="K448">
        <v>2950000</v>
      </c>
      <c r="L448" t="s">
        <v>879</v>
      </c>
      <c r="M448">
        <v>-16000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>
        <v>18.899999999999999</v>
      </c>
      <c r="W448">
        <v>26662000</v>
      </c>
      <c r="X448">
        <f t="shared" si="48"/>
        <v>26662000</v>
      </c>
      <c r="Y448">
        <f t="shared" si="49"/>
        <v>0</v>
      </c>
      <c r="Z448" cm="1">
        <f t="array" aca="1" ref="Z448" ca="1">SumCellsByColor($B448:$U448,Z$2)</f>
        <v>9210000</v>
      </c>
      <c r="AA448" cm="1">
        <f t="array" aca="1" ref="AA448" ca="1">SumCellsByColor($B448:$U448,AA$2)</f>
        <v>0</v>
      </c>
      <c r="AB448" cm="1">
        <f t="array" aca="1" ref="AB448" ca="1">SumCellsByColor($B448:$U448,AB$2)</f>
        <v>0</v>
      </c>
      <c r="AC448" cm="1">
        <f t="array" aca="1" ref="AC448" ca="1">SumCellsByColor($B448:$U448,AC$2)</f>
        <v>6259000</v>
      </c>
      <c r="AD448" cm="1">
        <f t="array" aca="1" ref="AD448" ca="1">IFERROR(SumCellsByColor($B448:$U448,AD$2), 0)</f>
        <v>0</v>
      </c>
      <c r="AE448" t="e" cm="1">
        <f t="array" aca="1" ref="AE448" ca="1">SumCellsByColor($B448:$U448,AE$2)</f>
        <v>#VALUE!</v>
      </c>
      <c r="AF448">
        <f t="shared" ca="1" si="50"/>
        <v>0</v>
      </c>
      <c r="AG448">
        <f t="shared" ca="1" si="51"/>
        <v>0.34543545120396069</v>
      </c>
      <c r="AH448">
        <f t="shared" ca="1" si="52"/>
        <v>0.23475358187682843</v>
      </c>
      <c r="AI448">
        <f t="shared" ca="1" si="53"/>
        <v>0.34543545120396069</v>
      </c>
      <c r="AJ448">
        <f t="shared" ca="1" si="54"/>
        <v>0</v>
      </c>
      <c r="AK448">
        <f t="shared" si="55"/>
        <v>0</v>
      </c>
    </row>
    <row r="449" spans="1:37">
      <c r="A449" s="2" t="s">
        <v>592</v>
      </c>
      <c r="B449" s="3" t="s">
        <v>636</v>
      </c>
      <c r="C449" s="3">
        <v>1484505</v>
      </c>
      <c r="D449" t="e">
        <v>#N/A</v>
      </c>
      <c r="E449" t="e">
        <v>#N/A</v>
      </c>
      <c r="F449" t="s">
        <v>123</v>
      </c>
      <c r="G449">
        <v>1054248</v>
      </c>
      <c r="H449" t="s">
        <v>47</v>
      </c>
      <c r="I449">
        <v>546537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>
        <v>16.68</v>
      </c>
      <c r="W449">
        <v>3085290</v>
      </c>
      <c r="X449">
        <f t="shared" si="48"/>
        <v>3085290</v>
      </c>
      <c r="Y449">
        <f t="shared" si="49"/>
        <v>0</v>
      </c>
      <c r="Z449" cm="1">
        <f t="array" aca="1" ref="Z449" ca="1">SumCellsByColor($B449:$U449,Z$2)</f>
        <v>1484505</v>
      </c>
      <c r="AA449" cm="1">
        <f t="array" aca="1" ref="AA449" ca="1">SumCellsByColor($B449:$U449,AA$2)</f>
        <v>0</v>
      </c>
      <c r="AB449" cm="1">
        <f t="array" aca="1" ref="AB449" ca="1">SumCellsByColor($B449:$U449,AB$2)</f>
        <v>0</v>
      </c>
      <c r="AC449" cm="1">
        <f t="array" aca="1" ref="AC449" ca="1">SumCellsByColor($B449:$U449,AC$2)</f>
        <v>0</v>
      </c>
      <c r="AD449" cm="1">
        <f t="array" aca="1" ref="AD449" ca="1">IFERROR(SumCellsByColor($B449:$U449,AD$2), 0)</f>
        <v>0</v>
      </c>
      <c r="AE449" t="e" cm="1">
        <f t="array" aca="1" ref="AE449" ca="1">SumCellsByColor($B449:$U449,AE$2)</f>
        <v>#VALUE!</v>
      </c>
      <c r="AF449">
        <f t="shared" ca="1" si="50"/>
        <v>0</v>
      </c>
      <c r="AG449">
        <f t="shared" ca="1" si="51"/>
        <v>0.48115574224789243</v>
      </c>
      <c r="AH449" t="str">
        <f t="shared" ca="1" si="52"/>
        <v>#N/A</v>
      </c>
      <c r="AI449">
        <f t="shared" ca="1" si="53"/>
        <v>0.48115574224789243</v>
      </c>
      <c r="AJ449">
        <f t="shared" ca="1" si="54"/>
        <v>1</v>
      </c>
      <c r="AK449">
        <f t="shared" si="55"/>
        <v>0</v>
      </c>
    </row>
    <row r="450" spans="1:37">
      <c r="A450" s="2" t="s">
        <v>593</v>
      </c>
      <c r="B450" s="3" t="s">
        <v>636</v>
      </c>
      <c r="C450" s="3">
        <v>19007000</v>
      </c>
      <c r="D450" t="e">
        <v>#N/A</v>
      </c>
      <c r="E450" t="e">
        <v>#N/A</v>
      </c>
      <c r="F450" t="s">
        <v>30</v>
      </c>
      <c r="G450">
        <v>4079000</v>
      </c>
      <c r="H450" s="10" t="s">
        <v>33</v>
      </c>
      <c r="I450" s="10">
        <v>1387000</v>
      </c>
      <c r="J450" t="s">
        <v>36</v>
      </c>
      <c r="K450">
        <v>731000</v>
      </c>
      <c r="L450" s="10" t="s">
        <v>34</v>
      </c>
      <c r="M450" s="10">
        <v>656000</v>
      </c>
      <c r="N450" s="10" t="s">
        <v>242</v>
      </c>
      <c r="O450" s="10">
        <v>519000</v>
      </c>
      <c r="P450" t="s">
        <v>47</v>
      </c>
      <c r="Q450">
        <v>509000</v>
      </c>
      <c r="R450" t="e">
        <v>#N/A</v>
      </c>
      <c r="S450" t="e">
        <v>#N/A</v>
      </c>
      <c r="T450" t="e">
        <v>#N/A</v>
      </c>
      <c r="U450" t="e">
        <v>#N/A</v>
      </c>
      <c r="V450">
        <v>39.01</v>
      </c>
      <c r="W450">
        <v>26888000</v>
      </c>
      <c r="X450">
        <f t="shared" si="48"/>
        <v>26888000</v>
      </c>
      <c r="Y450">
        <f t="shared" si="49"/>
        <v>0</v>
      </c>
      <c r="Z450" cm="1">
        <f t="array" aca="1" ref="Z450" ca="1">SumCellsByColor($B450:$U450,Z$2)</f>
        <v>19007000</v>
      </c>
      <c r="AA450" cm="1">
        <f t="array" aca="1" ref="AA450" ca="1">SumCellsByColor($B450:$U450,AA$2)</f>
        <v>0</v>
      </c>
      <c r="AB450" cm="1">
        <f t="array" aca="1" ref="AB450" ca="1">SumCellsByColor($B450:$U450,AB$2)</f>
        <v>0</v>
      </c>
      <c r="AC450" cm="1">
        <f t="array" aca="1" ref="AC450" ca="1">SumCellsByColor($B450:$U450,AC$2)</f>
        <v>0</v>
      </c>
      <c r="AD450" cm="1">
        <f t="array" aca="1" ref="AD450" ca="1">IFERROR(SumCellsByColor($B450:$U450,AD$2), 0)</f>
        <v>2562000</v>
      </c>
      <c r="AE450" t="e" cm="1">
        <f t="array" aca="1" ref="AE450" ca="1">SumCellsByColor($B450:$U450,AE$2)</f>
        <v>#VALUE!</v>
      </c>
      <c r="AF450">
        <f t="shared" ca="1" si="50"/>
        <v>9.5284141624516511E-2</v>
      </c>
      <c r="AG450">
        <f t="shared" ca="1" si="51"/>
        <v>0.70689526926509971</v>
      </c>
      <c r="AH450">
        <f t="shared" ca="1" si="52"/>
        <v>9.5284141624516511E-2</v>
      </c>
      <c r="AI450">
        <f t="shared" ca="1" si="53"/>
        <v>0.70689526926509971</v>
      </c>
      <c r="AJ450">
        <f t="shared" ca="1" si="54"/>
        <v>0</v>
      </c>
      <c r="AK450">
        <f t="shared" si="55"/>
        <v>0</v>
      </c>
    </row>
    <row r="451" spans="1:37">
      <c r="A451" s="2" t="s">
        <v>594</v>
      </c>
      <c r="B451" s="3" t="s">
        <v>636</v>
      </c>
      <c r="C451" s="3">
        <v>1208200</v>
      </c>
      <c r="D451" t="e">
        <v>#N/A</v>
      </c>
      <c r="E451" t="e">
        <v>#N/A</v>
      </c>
      <c r="F451" s="5" t="s">
        <v>23</v>
      </c>
      <c r="G451" s="5">
        <v>249700</v>
      </c>
      <c r="H451" t="s">
        <v>36</v>
      </c>
      <c r="I451">
        <v>161900</v>
      </c>
      <c r="J451" t="s">
        <v>47</v>
      </c>
      <c r="K451">
        <v>61300</v>
      </c>
      <c r="L451" t="s">
        <v>30</v>
      </c>
      <c r="M451">
        <v>28600</v>
      </c>
      <c r="N451" t="s">
        <v>25</v>
      </c>
      <c r="O451">
        <v>7900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>
        <v>22.39</v>
      </c>
      <c r="W451">
        <v>1717577</v>
      </c>
      <c r="X451">
        <f t="shared" si="48"/>
        <v>1717600</v>
      </c>
      <c r="Y451">
        <f t="shared" si="49"/>
        <v>-23</v>
      </c>
      <c r="Z451" cm="1">
        <f t="array" aca="1" ref="Z451" ca="1">SumCellsByColor($B451:$U451,Z$2)</f>
        <v>1208200</v>
      </c>
      <c r="AA451" cm="1">
        <f t="array" aca="1" ref="AA451" ca="1">SumCellsByColor($B451:$U451,AA$2)</f>
        <v>0</v>
      </c>
      <c r="AB451" cm="1">
        <f t="array" aca="1" ref="AB451" ca="1">SumCellsByColor($B451:$U451,AB$2)</f>
        <v>249700</v>
      </c>
      <c r="AC451" cm="1">
        <f t="array" aca="1" ref="AC451" ca="1">SumCellsByColor($B451:$U451,AC$2)</f>
        <v>0</v>
      </c>
      <c r="AD451" cm="1">
        <f t="array" aca="1" ref="AD451" ca="1">IFERROR(SumCellsByColor($B451:$U451,AD$2), 0)</f>
        <v>0</v>
      </c>
      <c r="AE451" t="e" cm="1">
        <f t="array" aca="1" ref="AE451" ca="1">SumCellsByColor($B451:$U451,AE$2)</f>
        <v>#VALUE!</v>
      </c>
      <c r="AF451">
        <f t="shared" ca="1" si="50"/>
        <v>0.14537727061015371</v>
      </c>
      <c r="AG451">
        <f t="shared" ca="1" si="51"/>
        <v>0.70342338146250583</v>
      </c>
      <c r="AH451">
        <f t="shared" ca="1" si="52"/>
        <v>0.14537727061015371</v>
      </c>
      <c r="AI451">
        <f t="shared" ca="1" si="53"/>
        <v>0.70342338146250583</v>
      </c>
      <c r="AJ451">
        <f t="shared" ca="1" si="54"/>
        <v>0</v>
      </c>
      <c r="AK451">
        <f t="shared" si="55"/>
        <v>0</v>
      </c>
    </row>
    <row r="452" spans="1:37">
      <c r="A452" s="2" t="s">
        <v>595</v>
      </c>
      <c r="B452" s="3" t="s">
        <v>636</v>
      </c>
      <c r="C452" s="3">
        <v>2864000</v>
      </c>
      <c r="D452" t="e">
        <v>#N/A</v>
      </c>
      <c r="E452" t="e">
        <v>#N/A</v>
      </c>
      <c r="F452" t="s">
        <v>30</v>
      </c>
      <c r="G452">
        <v>571000</v>
      </c>
      <c r="H452" s="10" t="s">
        <v>29</v>
      </c>
      <c r="I452" s="10">
        <v>242000</v>
      </c>
      <c r="J452" s="10" t="s">
        <v>33</v>
      </c>
      <c r="K452" s="10">
        <v>174000</v>
      </c>
      <c r="L452" t="s">
        <v>7</v>
      </c>
      <c r="M452">
        <v>0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>
        <v>27.45</v>
      </c>
      <c r="W452">
        <v>3851000</v>
      </c>
      <c r="X452">
        <f t="shared" ref="X452:X502" si="56">SUMIF(B452:U452,"&lt;&gt;#n/a")</f>
        <v>3851000</v>
      </c>
      <c r="Y452">
        <f t="shared" ref="Y452:Y502" si="57">W452-X452</f>
        <v>0</v>
      </c>
      <c r="Z452" cm="1">
        <f t="array" aca="1" ref="Z452" ca="1">SumCellsByColor($B452:$U452,Z$2)</f>
        <v>2864000</v>
      </c>
      <c r="AA452" cm="1">
        <f t="array" aca="1" ref="AA452" ca="1">SumCellsByColor($B452:$U452,AA$2)</f>
        <v>0</v>
      </c>
      <c r="AB452" cm="1">
        <f t="array" aca="1" ref="AB452" ca="1">SumCellsByColor($B452:$U452,AB$2)</f>
        <v>0</v>
      </c>
      <c r="AC452" cm="1">
        <f t="array" aca="1" ref="AC452" ca="1">SumCellsByColor($B452:$U452,AC$2)</f>
        <v>0</v>
      </c>
      <c r="AD452" cm="1">
        <f t="array" aca="1" ref="AD452" ca="1">IFERROR(SumCellsByColor($B452:$U452,AD$2), 0)</f>
        <v>416000</v>
      </c>
      <c r="AE452" t="e" cm="1">
        <f t="array" aca="1" ref="AE452" ca="1">SumCellsByColor($B452:$U452,AE$2)</f>
        <v>#VALUE!</v>
      </c>
      <c r="AF452">
        <f t="shared" ref="AF452:AF502" ca="1" si="58">(AB452+AD452)/X452</f>
        <v>0.1080238898987276</v>
      </c>
      <c r="AG452">
        <f t="shared" ref="AG452:AG502" ca="1" si="59">Z452/X452</f>
        <v>0.74370293430277845</v>
      </c>
      <c r="AH452">
        <f t="shared" ref="AH452:AH502" ca="1" si="60">IF(SUM(AB452:AD452)&gt;0,SUM(AB452:AD452)/X452, IF(AI452=1,0,"#N/A"))</f>
        <v>0.1080238898987276</v>
      </c>
      <c r="AI452">
        <f t="shared" ref="AI452:AI502" ca="1" si="61">IF(SUM(Z452:AA452)&gt;0,SUM(Z452:AA452)/X452,"")</f>
        <v>0.74370293430277845</v>
      </c>
      <c r="AJ452">
        <f t="shared" ref="AJ452:AJ502" ca="1" si="62">IF(AH452="#N/A",1,0)</f>
        <v>0</v>
      </c>
      <c r="AK452">
        <f t="shared" ref="AK452:AK502" si="63">IF(X452=0,1,0)</f>
        <v>0</v>
      </c>
    </row>
    <row r="453" spans="1:37">
      <c r="A453" s="2" t="s">
        <v>596</v>
      </c>
      <c r="B453" s="3" t="s">
        <v>636</v>
      </c>
      <c r="C453" s="3">
        <v>23706000</v>
      </c>
      <c r="D453" t="e">
        <v>#N/A</v>
      </c>
      <c r="E453" t="e">
        <v>#N/A</v>
      </c>
      <c r="F453" t="s">
        <v>7</v>
      </c>
      <c r="G453">
        <v>1406000</v>
      </c>
      <c r="H453" t="e">
        <v>#N/A</v>
      </c>
      <c r="I453" t="e">
        <v>#N/A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>
        <v>12.15</v>
      </c>
      <c r="W453">
        <v>25138000</v>
      </c>
      <c r="X453">
        <f t="shared" si="56"/>
        <v>25112000</v>
      </c>
      <c r="Y453">
        <f t="shared" si="57"/>
        <v>26000</v>
      </c>
      <c r="Z453" cm="1">
        <f t="array" aca="1" ref="Z453" ca="1">SumCellsByColor($B453:$U453,Z$2)</f>
        <v>23706000</v>
      </c>
      <c r="AA453" cm="1">
        <f t="array" aca="1" ref="AA453" ca="1">SumCellsByColor($B453:$U453,AA$2)</f>
        <v>0</v>
      </c>
      <c r="AB453" cm="1">
        <f t="array" aca="1" ref="AB453" ca="1">SumCellsByColor($B453:$U453,AB$2)</f>
        <v>0</v>
      </c>
      <c r="AC453" cm="1">
        <f t="array" aca="1" ref="AC453" ca="1">SumCellsByColor($B453:$U453,AC$2)</f>
        <v>0</v>
      </c>
      <c r="AD453" cm="1">
        <f t="array" aca="1" ref="AD453" ca="1">IFERROR(SumCellsByColor($B453:$U453,AD$2), 0)</f>
        <v>0</v>
      </c>
      <c r="AE453" t="e" cm="1">
        <f t="array" aca="1" ref="AE453" ca="1">SumCellsByColor($B453:$U453,AE$2)</f>
        <v>#VALUE!</v>
      </c>
      <c r="AF453">
        <f t="shared" ca="1" si="58"/>
        <v>0</v>
      </c>
      <c r="AG453">
        <f t="shared" ca="1" si="59"/>
        <v>0.94401083147499198</v>
      </c>
      <c r="AH453" t="str">
        <f t="shared" ca="1" si="60"/>
        <v>#N/A</v>
      </c>
      <c r="AI453">
        <f t="shared" ca="1" si="61"/>
        <v>0.94401083147499198</v>
      </c>
      <c r="AJ453">
        <f t="shared" ca="1" si="62"/>
        <v>1</v>
      </c>
      <c r="AK453">
        <f t="shared" si="63"/>
        <v>0</v>
      </c>
    </row>
    <row r="454" spans="1:37">
      <c r="A454" s="2" t="s">
        <v>598</v>
      </c>
      <c r="B454" s="3" t="s">
        <v>636</v>
      </c>
      <c r="C454" s="3">
        <v>11707000</v>
      </c>
      <c r="D454" t="e">
        <v>#N/A</v>
      </c>
      <c r="E454" t="e">
        <v>#N/A</v>
      </c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>
        <v>33.74</v>
      </c>
      <c r="W454">
        <v>11707000</v>
      </c>
      <c r="X454">
        <f t="shared" si="56"/>
        <v>11707000</v>
      </c>
      <c r="Y454">
        <f t="shared" si="57"/>
        <v>0</v>
      </c>
      <c r="Z454" cm="1">
        <f t="array" aca="1" ref="Z454" ca="1">SumCellsByColor($B454:$U454,Z$2)</f>
        <v>11707000</v>
      </c>
      <c r="AA454" cm="1">
        <f t="array" aca="1" ref="AA454" ca="1">SumCellsByColor($B454:$U454,AA$2)</f>
        <v>0</v>
      </c>
      <c r="AB454" cm="1">
        <f t="array" aca="1" ref="AB454" ca="1">SumCellsByColor($B454:$U454,AB$2)</f>
        <v>0</v>
      </c>
      <c r="AC454" cm="1">
        <f t="array" aca="1" ref="AC454" ca="1">SumCellsByColor($B454:$U454,AC$2)</f>
        <v>0</v>
      </c>
      <c r="AD454" cm="1">
        <f t="array" aca="1" ref="AD454" ca="1">IFERROR(SumCellsByColor($B454:$U454,AD$2), 0)</f>
        <v>0</v>
      </c>
      <c r="AE454" t="e" cm="1">
        <f t="array" aca="1" ref="AE454" ca="1">SumCellsByColor($B454:$U454,AE$2)</f>
        <v>#VALUE!</v>
      </c>
      <c r="AF454">
        <f t="shared" ca="1" si="58"/>
        <v>0</v>
      </c>
      <c r="AG454">
        <f t="shared" ca="1" si="59"/>
        <v>1</v>
      </c>
      <c r="AH454">
        <f t="shared" ca="1" si="60"/>
        <v>0</v>
      </c>
      <c r="AI454">
        <f t="shared" ca="1" si="61"/>
        <v>1</v>
      </c>
      <c r="AJ454">
        <f t="shared" ca="1" si="62"/>
        <v>0</v>
      </c>
      <c r="AK454">
        <f t="shared" si="63"/>
        <v>0</v>
      </c>
    </row>
    <row r="455" spans="1:37">
      <c r="A455" s="2" t="s">
        <v>599</v>
      </c>
      <c r="B455" s="3" t="s">
        <v>636</v>
      </c>
      <c r="C455" s="3">
        <v>17812000</v>
      </c>
      <c r="D455" t="e">
        <v>#N/A</v>
      </c>
      <c r="E455" t="e">
        <v>#N/A</v>
      </c>
      <c r="F455" s="5" t="s">
        <v>23</v>
      </c>
      <c r="G455" s="5">
        <v>9628000</v>
      </c>
      <c r="H455" t="s">
        <v>600</v>
      </c>
      <c r="I455">
        <v>5338000</v>
      </c>
      <c r="J455" t="s">
        <v>7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>
        <v>11.88</v>
      </c>
      <c r="W455">
        <v>32778000</v>
      </c>
      <c r="X455">
        <f t="shared" si="56"/>
        <v>32778000</v>
      </c>
      <c r="Y455">
        <f t="shared" si="57"/>
        <v>0</v>
      </c>
      <c r="Z455" cm="1">
        <f t="array" aca="1" ref="Z455" ca="1">SumCellsByColor($B455:$U455,Z$2)</f>
        <v>17812000</v>
      </c>
      <c r="AA455" cm="1">
        <f t="array" aca="1" ref="AA455" ca="1">SumCellsByColor($B455:$U455,AA$2)</f>
        <v>0</v>
      </c>
      <c r="AB455" cm="1">
        <f t="array" aca="1" ref="AB455" ca="1">SumCellsByColor($B455:$U455,AB$2)</f>
        <v>9628000</v>
      </c>
      <c r="AC455" cm="1">
        <f t="array" aca="1" ref="AC455" ca="1">SumCellsByColor($B455:$U455,AC$2)</f>
        <v>0</v>
      </c>
      <c r="AD455" cm="1">
        <f t="array" aca="1" ref="AD455" ca="1">IFERROR(SumCellsByColor($B455:$U455,AD$2), 0)</f>
        <v>0</v>
      </c>
      <c r="AE455" t="e" cm="1">
        <f t="array" aca="1" ref="AE455" ca="1">SumCellsByColor($B455:$U455,AE$2)</f>
        <v>#VALUE!</v>
      </c>
      <c r="AF455">
        <f t="shared" ca="1" si="58"/>
        <v>0.29373360180608943</v>
      </c>
      <c r="AG455">
        <f t="shared" ca="1" si="59"/>
        <v>0.54341326499481357</v>
      </c>
      <c r="AH455">
        <f t="shared" ca="1" si="60"/>
        <v>0.29373360180608943</v>
      </c>
      <c r="AI455">
        <f t="shared" ca="1" si="61"/>
        <v>0.54341326499481357</v>
      </c>
      <c r="AJ455">
        <f t="shared" ca="1" si="62"/>
        <v>0</v>
      </c>
      <c r="AK455">
        <f t="shared" si="63"/>
        <v>0</v>
      </c>
    </row>
    <row r="456" spans="1:37">
      <c r="A456" s="2" t="s">
        <v>601</v>
      </c>
      <c r="B456" s="3" t="s">
        <v>636</v>
      </c>
      <c r="C456" s="3">
        <v>27293000</v>
      </c>
      <c r="D456" t="e">
        <v>#N/A</v>
      </c>
      <c r="E456" t="e">
        <v>#N/A</v>
      </c>
      <c r="F456" t="s">
        <v>7</v>
      </c>
      <c r="G456">
        <v>1137000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>
        <v>5</v>
      </c>
      <c r="W456">
        <v>28403000</v>
      </c>
      <c r="X456">
        <f t="shared" si="56"/>
        <v>28430000</v>
      </c>
      <c r="Y456">
        <f t="shared" si="57"/>
        <v>-27000</v>
      </c>
      <c r="Z456" cm="1">
        <f t="array" aca="1" ref="Z456" ca="1">SumCellsByColor($B456:$U456,Z$2)</f>
        <v>27293000</v>
      </c>
      <c r="AA456" cm="1">
        <f t="array" aca="1" ref="AA456" ca="1">SumCellsByColor($B456:$U456,AA$2)</f>
        <v>0</v>
      </c>
      <c r="AB456" cm="1">
        <f t="array" aca="1" ref="AB456" ca="1">SumCellsByColor($B456:$U456,AB$2)</f>
        <v>0</v>
      </c>
      <c r="AC456" cm="1">
        <f t="array" aca="1" ref="AC456" ca="1">SumCellsByColor($B456:$U456,AC$2)</f>
        <v>0</v>
      </c>
      <c r="AD456" cm="1">
        <f t="array" aca="1" ref="AD456" ca="1">IFERROR(SumCellsByColor($B456:$U456,AD$2), 0)</f>
        <v>0</v>
      </c>
      <c r="AE456" t="e" cm="1">
        <f t="array" aca="1" ref="AE456" ca="1">SumCellsByColor($B456:$U456,AE$2)</f>
        <v>#VALUE!</v>
      </c>
      <c r="AF456">
        <f t="shared" ca="1" si="58"/>
        <v>0</v>
      </c>
      <c r="AG456">
        <f t="shared" ca="1" si="59"/>
        <v>0.96000703482237071</v>
      </c>
      <c r="AH456" t="str">
        <f t="shared" ca="1" si="60"/>
        <v>#N/A</v>
      </c>
      <c r="AI456">
        <f t="shared" ca="1" si="61"/>
        <v>0.96000703482237071</v>
      </c>
      <c r="AJ456">
        <f t="shared" ca="1" si="62"/>
        <v>1</v>
      </c>
      <c r="AK456">
        <f t="shared" si="63"/>
        <v>0</v>
      </c>
    </row>
    <row r="457" spans="1:37">
      <c r="A457" s="2" t="s">
        <v>602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>
        <f t="shared" si="56"/>
        <v>0</v>
      </c>
      <c r="Y457" t="e">
        <f t="shared" si="57"/>
        <v>#N/A</v>
      </c>
      <c r="Z457" cm="1">
        <f t="array" aca="1" ref="Z457" ca="1">SumCellsByColor($B457:$U457,Z$2)</f>
        <v>0</v>
      </c>
      <c r="AA457" cm="1">
        <f t="array" aca="1" ref="AA457" ca="1">SumCellsByColor($B457:$U457,AA$2)</f>
        <v>0</v>
      </c>
      <c r="AB457" cm="1">
        <f t="array" aca="1" ref="AB457" ca="1">SumCellsByColor($B457:$U457,AB$2)</f>
        <v>0</v>
      </c>
      <c r="AC457" cm="1">
        <f t="array" aca="1" ref="AC457" ca="1">SumCellsByColor($B457:$U457,AC$2)</f>
        <v>0</v>
      </c>
      <c r="AD457" cm="1">
        <f t="array" aca="1" ref="AD457" ca="1">IFERROR(SumCellsByColor($B457:$U457,AD$2), 0)</f>
        <v>0</v>
      </c>
      <c r="AE457" t="e" cm="1">
        <f t="array" aca="1" ref="AE457" ca="1">SumCellsByColor($B457:$U457,AE$2)</f>
        <v>#VALUE!</v>
      </c>
      <c r="AF457" t="e">
        <f t="shared" ca="1" si="58"/>
        <v>#DIV/0!</v>
      </c>
      <c r="AG457" t="e">
        <f t="shared" ca="1" si="59"/>
        <v>#DIV/0!</v>
      </c>
      <c r="AH457" t="str">
        <f t="shared" ca="1" si="60"/>
        <v>#N/A</v>
      </c>
      <c r="AI457" t="str">
        <f t="shared" ca="1" si="61"/>
        <v/>
      </c>
      <c r="AJ457">
        <f t="shared" ca="1" si="62"/>
        <v>1</v>
      </c>
      <c r="AK457">
        <f t="shared" si="63"/>
        <v>1</v>
      </c>
    </row>
    <row r="458" spans="1:37">
      <c r="A458" s="2" t="s">
        <v>603</v>
      </c>
      <c r="B458" s="3" t="s">
        <v>636</v>
      </c>
      <c r="C458" s="3">
        <v>19543000</v>
      </c>
      <c r="D458" t="e">
        <v>#N/A</v>
      </c>
      <c r="E458" t="e">
        <v>#N/A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>
        <v>37.72</v>
      </c>
      <c r="W458">
        <v>19543000</v>
      </c>
      <c r="X458">
        <f t="shared" si="56"/>
        <v>19543000</v>
      </c>
      <c r="Y458">
        <f t="shared" si="57"/>
        <v>0</v>
      </c>
      <c r="Z458" cm="1">
        <f t="array" aca="1" ref="Z458" ca="1">SumCellsByColor($B458:$U458,Z$2)</f>
        <v>19543000</v>
      </c>
      <c r="AA458" cm="1">
        <f t="array" aca="1" ref="AA458" ca="1">SumCellsByColor($B458:$U458,AA$2)</f>
        <v>0</v>
      </c>
      <c r="AB458" cm="1">
        <f t="array" aca="1" ref="AB458" ca="1">SumCellsByColor($B458:$U458,AB$2)</f>
        <v>0</v>
      </c>
      <c r="AC458" cm="1">
        <f t="array" aca="1" ref="AC458" ca="1">SumCellsByColor($B458:$U458,AC$2)</f>
        <v>0</v>
      </c>
      <c r="AD458" cm="1">
        <f t="array" aca="1" ref="AD458" ca="1">IFERROR(SumCellsByColor($B458:$U458,AD$2), 0)</f>
        <v>0</v>
      </c>
      <c r="AE458" t="e" cm="1">
        <f t="array" aca="1" ref="AE458" ca="1">SumCellsByColor($B458:$U458,AE$2)</f>
        <v>#VALUE!</v>
      </c>
      <c r="AF458">
        <f t="shared" ca="1" si="58"/>
        <v>0</v>
      </c>
      <c r="AG458">
        <f t="shared" ca="1" si="59"/>
        <v>1</v>
      </c>
      <c r="AH458">
        <f t="shared" ca="1" si="60"/>
        <v>0</v>
      </c>
      <c r="AI458">
        <f t="shared" ca="1" si="61"/>
        <v>1</v>
      </c>
      <c r="AJ458">
        <f t="shared" ca="1" si="62"/>
        <v>0</v>
      </c>
      <c r="AK458">
        <f t="shared" si="63"/>
        <v>0</v>
      </c>
    </row>
    <row r="459" spans="1:37">
      <c r="A459" s="2" t="s">
        <v>604</v>
      </c>
      <c r="B459" s="3" t="s">
        <v>636</v>
      </c>
      <c r="C459" s="3">
        <v>16965000</v>
      </c>
      <c r="D459" t="e">
        <v>#N/A</v>
      </c>
      <c r="E459" t="e">
        <v>#N/A</v>
      </c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>
        <v>26.27</v>
      </c>
      <c r="W459">
        <v>16965000</v>
      </c>
      <c r="X459">
        <f t="shared" si="56"/>
        <v>16965000</v>
      </c>
      <c r="Y459">
        <f t="shared" si="57"/>
        <v>0</v>
      </c>
      <c r="Z459" cm="1">
        <f t="array" aca="1" ref="Z459" ca="1">SumCellsByColor($B459:$U459,Z$2)</f>
        <v>16965000</v>
      </c>
      <c r="AA459" cm="1">
        <f t="array" aca="1" ref="AA459" ca="1">SumCellsByColor($B459:$U459,AA$2)</f>
        <v>0</v>
      </c>
      <c r="AB459" cm="1">
        <f t="array" aca="1" ref="AB459" ca="1">SumCellsByColor($B459:$U459,AB$2)</f>
        <v>0</v>
      </c>
      <c r="AC459" cm="1">
        <f t="array" aca="1" ref="AC459" ca="1">SumCellsByColor($B459:$U459,AC$2)</f>
        <v>0</v>
      </c>
      <c r="AD459" cm="1">
        <f t="array" aca="1" ref="AD459" ca="1">IFERROR(SumCellsByColor($B459:$U459,AD$2), 0)</f>
        <v>0</v>
      </c>
      <c r="AE459" t="e" cm="1">
        <f t="array" aca="1" ref="AE459" ca="1">SumCellsByColor($B459:$U459,AE$2)</f>
        <v>#VALUE!</v>
      </c>
      <c r="AF459">
        <f t="shared" ca="1" si="58"/>
        <v>0</v>
      </c>
      <c r="AG459">
        <f t="shared" ca="1" si="59"/>
        <v>1</v>
      </c>
      <c r="AH459">
        <f t="shared" ca="1" si="60"/>
        <v>0</v>
      </c>
      <c r="AI459">
        <f t="shared" ca="1" si="61"/>
        <v>1</v>
      </c>
      <c r="AJ459">
        <f t="shared" ca="1" si="62"/>
        <v>0</v>
      </c>
      <c r="AK459">
        <f t="shared" si="63"/>
        <v>0</v>
      </c>
    </row>
    <row r="460" spans="1:37">
      <c r="A460" s="2" t="s">
        <v>605</v>
      </c>
      <c r="B460" s="3" t="s">
        <v>636</v>
      </c>
      <c r="C460" s="3">
        <v>1733100</v>
      </c>
      <c r="D460" t="e">
        <v>#N/A</v>
      </c>
      <c r="E460" t="e">
        <v>#N/A</v>
      </c>
      <c r="F460" t="s">
        <v>52</v>
      </c>
      <c r="G460">
        <v>1860300</v>
      </c>
      <c r="H460" s="10" t="s">
        <v>33</v>
      </c>
      <c r="I460" s="10">
        <v>426200</v>
      </c>
      <c r="J460" t="e">
        <v>#N/A</v>
      </c>
      <c r="K460" t="e">
        <v>#N/A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>
        <v>10.78</v>
      </c>
      <c r="W460">
        <v>4019600</v>
      </c>
      <c r="X460">
        <f t="shared" si="56"/>
        <v>4019600</v>
      </c>
      <c r="Y460">
        <f t="shared" si="57"/>
        <v>0</v>
      </c>
      <c r="Z460" cm="1">
        <f t="array" aca="1" ref="Z460" ca="1">SumCellsByColor($B460:$U460,Z$2)</f>
        <v>1733100</v>
      </c>
      <c r="AA460" cm="1">
        <f t="array" aca="1" ref="AA460" ca="1">SumCellsByColor($B460:$U460,AA$2)</f>
        <v>0</v>
      </c>
      <c r="AB460" cm="1">
        <f t="array" aca="1" ref="AB460" ca="1">SumCellsByColor($B460:$U460,AB$2)</f>
        <v>0</v>
      </c>
      <c r="AC460" cm="1">
        <f t="array" aca="1" ref="AC460" ca="1">SumCellsByColor($B460:$U460,AC$2)</f>
        <v>0</v>
      </c>
      <c r="AD460" cm="1">
        <f t="array" aca="1" ref="AD460" ca="1">IFERROR(SumCellsByColor($B460:$U460,AD$2), 0)</f>
        <v>426200</v>
      </c>
      <c r="AE460" t="e" cm="1">
        <f t="array" aca="1" ref="AE460" ca="1">SumCellsByColor($B460:$U460,AE$2)</f>
        <v>#VALUE!</v>
      </c>
      <c r="AF460">
        <f t="shared" ca="1" si="58"/>
        <v>0.1060304507911235</v>
      </c>
      <c r="AG460">
        <f t="shared" ca="1" si="59"/>
        <v>0.43116230470693601</v>
      </c>
      <c r="AH460">
        <f t="shared" ca="1" si="60"/>
        <v>0.1060304507911235</v>
      </c>
      <c r="AI460">
        <f t="shared" ca="1" si="61"/>
        <v>0.43116230470693601</v>
      </c>
      <c r="AJ460">
        <f t="shared" ca="1" si="62"/>
        <v>0</v>
      </c>
      <c r="AK460">
        <f t="shared" si="63"/>
        <v>0</v>
      </c>
    </row>
    <row r="461" spans="1:37">
      <c r="A461" s="2" t="s">
        <v>606</v>
      </c>
      <c r="B461" s="3" t="s">
        <v>636</v>
      </c>
      <c r="C461" s="3">
        <v>36795000</v>
      </c>
      <c r="D461" t="e">
        <v>#N/A</v>
      </c>
      <c r="E461" t="e">
        <v>#N/A</v>
      </c>
      <c r="F461" t="s">
        <v>77</v>
      </c>
      <c r="G461">
        <v>12750000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>
        <v>9.09</v>
      </c>
      <c r="W461">
        <v>49449000</v>
      </c>
      <c r="X461">
        <f t="shared" si="56"/>
        <v>49545000</v>
      </c>
      <c r="Y461">
        <f t="shared" si="57"/>
        <v>-96000</v>
      </c>
      <c r="Z461" cm="1">
        <f t="array" aca="1" ref="Z461" ca="1">SumCellsByColor($B461:$U461,Z$2)</f>
        <v>36795000</v>
      </c>
      <c r="AA461" cm="1">
        <f t="array" aca="1" ref="AA461" ca="1">SumCellsByColor($B461:$U461,AA$2)</f>
        <v>0</v>
      </c>
      <c r="AB461" cm="1">
        <f t="array" aca="1" ref="AB461" ca="1">SumCellsByColor($B461:$U461,AB$2)</f>
        <v>0</v>
      </c>
      <c r="AC461" cm="1">
        <f t="array" aca="1" ref="AC461" ca="1">SumCellsByColor($B461:$U461,AC$2)</f>
        <v>0</v>
      </c>
      <c r="AD461" cm="1">
        <f t="array" aca="1" ref="AD461" ca="1">IFERROR(SumCellsByColor($B461:$U461,AD$2), 0)</f>
        <v>0</v>
      </c>
      <c r="AE461" t="e" cm="1">
        <f t="array" aca="1" ref="AE461" ca="1">SumCellsByColor($B461:$U461,AE$2)</f>
        <v>#VALUE!</v>
      </c>
      <c r="AF461">
        <f t="shared" ca="1" si="58"/>
        <v>0</v>
      </c>
      <c r="AG461">
        <f t="shared" ca="1" si="59"/>
        <v>0.74265818952467455</v>
      </c>
      <c r="AH461" t="str">
        <f t="shared" ca="1" si="60"/>
        <v>#N/A</v>
      </c>
      <c r="AI461">
        <f t="shared" ca="1" si="61"/>
        <v>0.74265818952467455</v>
      </c>
      <c r="AJ461">
        <f t="shared" ca="1" si="62"/>
        <v>1</v>
      </c>
      <c r="AK461">
        <f t="shared" si="63"/>
        <v>0</v>
      </c>
    </row>
    <row r="462" spans="1:37">
      <c r="A462" s="2" t="s">
        <v>607</v>
      </c>
      <c r="B462" s="4" t="s">
        <v>117</v>
      </c>
      <c r="C462" s="4">
        <v>13385000</v>
      </c>
      <c r="D462" t="e">
        <v>#N/A</v>
      </c>
      <c r="E462" t="e">
        <v>#N/A</v>
      </c>
      <c r="F462" s="5" t="s">
        <v>23</v>
      </c>
      <c r="G462" s="5">
        <v>3989000</v>
      </c>
      <c r="H462" t="s">
        <v>52</v>
      </c>
      <c r="I462">
        <v>0</v>
      </c>
      <c r="J462" t="e">
        <v>#N/A</v>
      </c>
      <c r="K462" t="e">
        <v>#N/A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>
        <v>1.85</v>
      </c>
      <c r="W462">
        <v>17374000</v>
      </c>
      <c r="X462">
        <f t="shared" si="56"/>
        <v>17374000</v>
      </c>
      <c r="Y462">
        <f t="shared" si="57"/>
        <v>0</v>
      </c>
      <c r="Z462" cm="1">
        <f t="array" aca="1" ref="Z462" ca="1">SumCellsByColor($B462:$U462,Z$2)</f>
        <v>0</v>
      </c>
      <c r="AA462" cm="1">
        <f t="array" aca="1" ref="AA462" ca="1">SumCellsByColor($B462:$U462,AA$2)</f>
        <v>13385000</v>
      </c>
      <c r="AB462" cm="1">
        <f t="array" aca="1" ref="AB462" ca="1">SumCellsByColor($B462:$U462,AB$2)</f>
        <v>3989000</v>
      </c>
      <c r="AC462" cm="1">
        <f t="array" aca="1" ref="AC462" ca="1">SumCellsByColor($B462:$U462,AC$2)</f>
        <v>0</v>
      </c>
      <c r="AD462" cm="1">
        <f t="array" aca="1" ref="AD462" ca="1">IFERROR(SumCellsByColor($B462:$U462,AD$2), 0)</f>
        <v>0</v>
      </c>
      <c r="AE462" t="e" cm="1">
        <f t="array" aca="1" ref="AE462" ca="1">SumCellsByColor($B462:$U462,AE$2)</f>
        <v>#VALUE!</v>
      </c>
      <c r="AF462">
        <f t="shared" ca="1" si="58"/>
        <v>0.22959594796822838</v>
      </c>
      <c r="AG462">
        <f t="shared" ca="1" si="59"/>
        <v>0</v>
      </c>
      <c r="AH462">
        <f t="shared" ca="1" si="60"/>
        <v>0.22959594796822838</v>
      </c>
      <c r="AI462">
        <f t="shared" ca="1" si="61"/>
        <v>0.77040405203177165</v>
      </c>
      <c r="AJ462">
        <f t="shared" ca="1" si="62"/>
        <v>0</v>
      </c>
      <c r="AK462">
        <f t="shared" si="63"/>
        <v>0</v>
      </c>
    </row>
    <row r="463" spans="1:37">
      <c r="A463" s="2" t="s">
        <v>609</v>
      </c>
      <c r="B463" s="3" t="s">
        <v>636</v>
      </c>
      <c r="C463" s="3">
        <v>94178000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>
        <v>6.66</v>
      </c>
      <c r="W463">
        <v>94178000</v>
      </c>
      <c r="X463">
        <f t="shared" si="56"/>
        <v>94178000</v>
      </c>
      <c r="Y463">
        <f t="shared" si="57"/>
        <v>0</v>
      </c>
      <c r="Z463" cm="1">
        <f t="array" aca="1" ref="Z463" ca="1">SumCellsByColor($B463:$U463,Z$2)</f>
        <v>94178000</v>
      </c>
      <c r="AA463" cm="1">
        <f t="array" aca="1" ref="AA463" ca="1">SumCellsByColor($B463:$U463,AA$2)</f>
        <v>0</v>
      </c>
      <c r="AB463" cm="1">
        <f t="array" aca="1" ref="AB463" ca="1">SumCellsByColor($B463:$U463,AB$2)</f>
        <v>0</v>
      </c>
      <c r="AC463" cm="1">
        <f t="array" aca="1" ref="AC463" ca="1">SumCellsByColor($B463:$U463,AC$2)</f>
        <v>0</v>
      </c>
      <c r="AD463" cm="1">
        <f t="array" aca="1" ref="AD463" ca="1">IFERROR(SumCellsByColor($B463:$U463,AD$2), 0)</f>
        <v>0</v>
      </c>
      <c r="AE463" t="e" cm="1">
        <f t="array" aca="1" ref="AE463" ca="1">SumCellsByColor($B463:$U463,AE$2)</f>
        <v>#VALUE!</v>
      </c>
      <c r="AF463">
        <f t="shared" ca="1" si="58"/>
        <v>0</v>
      </c>
      <c r="AG463">
        <f t="shared" ca="1" si="59"/>
        <v>1</v>
      </c>
      <c r="AH463">
        <f t="shared" ca="1" si="60"/>
        <v>0</v>
      </c>
      <c r="AI463">
        <f t="shared" ca="1" si="61"/>
        <v>1</v>
      </c>
      <c r="AJ463">
        <f t="shared" ca="1" si="62"/>
        <v>0</v>
      </c>
      <c r="AK463">
        <f t="shared" si="63"/>
        <v>0</v>
      </c>
    </row>
    <row r="464" spans="1:37">
      <c r="A464" s="2" t="s">
        <v>610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>
        <v>11.72</v>
      </c>
      <c r="W464">
        <v>10209100</v>
      </c>
      <c r="X464">
        <f t="shared" si="56"/>
        <v>0</v>
      </c>
      <c r="Y464">
        <f t="shared" si="57"/>
        <v>10209100</v>
      </c>
      <c r="Z464" cm="1">
        <f t="array" aca="1" ref="Z464" ca="1">SumCellsByColor($B464:$U464,Z$2)</f>
        <v>0</v>
      </c>
      <c r="AA464" cm="1">
        <f t="array" aca="1" ref="AA464" ca="1">SumCellsByColor($B464:$U464,AA$2)</f>
        <v>0</v>
      </c>
      <c r="AB464" cm="1">
        <f t="array" aca="1" ref="AB464" ca="1">SumCellsByColor($B464:$U464,AB$2)</f>
        <v>0</v>
      </c>
      <c r="AC464" cm="1">
        <f t="array" aca="1" ref="AC464" ca="1">SumCellsByColor($B464:$U464,AC$2)</f>
        <v>0</v>
      </c>
      <c r="AD464" cm="1">
        <f t="array" aca="1" ref="AD464" ca="1">IFERROR(SumCellsByColor($B464:$U464,AD$2), 0)</f>
        <v>0</v>
      </c>
      <c r="AE464" t="e" cm="1">
        <f t="array" aca="1" ref="AE464" ca="1">SumCellsByColor($B464:$U464,AE$2)</f>
        <v>#VALUE!</v>
      </c>
      <c r="AF464" t="e">
        <f t="shared" ca="1" si="58"/>
        <v>#DIV/0!</v>
      </c>
      <c r="AG464" t="e">
        <f t="shared" ca="1" si="59"/>
        <v>#DIV/0!</v>
      </c>
      <c r="AH464" t="str">
        <f t="shared" ca="1" si="60"/>
        <v>#N/A</v>
      </c>
      <c r="AI464" t="str">
        <f t="shared" ca="1" si="61"/>
        <v/>
      </c>
      <c r="AJ464">
        <f t="shared" ca="1" si="62"/>
        <v>1</v>
      </c>
      <c r="AK464">
        <f t="shared" si="63"/>
        <v>1</v>
      </c>
    </row>
    <row r="465" spans="1:37">
      <c r="A465" s="2" t="s">
        <v>611</v>
      </c>
      <c r="B465" s="3" t="s">
        <v>636</v>
      </c>
      <c r="C465" s="3">
        <v>5411533</v>
      </c>
      <c r="D465" t="e">
        <v>#N/A</v>
      </c>
      <c r="E465" t="e">
        <v>#N/A</v>
      </c>
      <c r="F465" t="s">
        <v>7</v>
      </c>
      <c r="G465">
        <v>2291056</v>
      </c>
      <c r="H465" t="s">
        <v>25</v>
      </c>
      <c r="I465">
        <v>0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>
        <v>11.94</v>
      </c>
      <c r="W465">
        <v>7630506</v>
      </c>
      <c r="X465">
        <f t="shared" si="56"/>
        <v>7702589</v>
      </c>
      <c r="Y465">
        <f t="shared" si="57"/>
        <v>-72083</v>
      </c>
      <c r="Z465" cm="1">
        <f t="array" aca="1" ref="Z465" ca="1">SumCellsByColor($B465:$U465,Z$2)</f>
        <v>5411533</v>
      </c>
      <c r="AA465" cm="1">
        <f t="array" aca="1" ref="AA465" ca="1">SumCellsByColor($B465:$U465,AA$2)</f>
        <v>0</v>
      </c>
      <c r="AB465" cm="1">
        <f t="array" aca="1" ref="AB465" ca="1">SumCellsByColor($B465:$U465,AB$2)</f>
        <v>0</v>
      </c>
      <c r="AC465" cm="1">
        <f t="array" aca="1" ref="AC465" ca="1">SumCellsByColor($B465:$U465,AC$2)</f>
        <v>0</v>
      </c>
      <c r="AD465" cm="1">
        <f t="array" aca="1" ref="AD465" ca="1">IFERROR(SumCellsByColor($B465:$U465,AD$2), 0)</f>
        <v>0</v>
      </c>
      <c r="AE465" t="e" cm="1">
        <f t="array" aca="1" ref="AE465" ca="1">SumCellsByColor($B465:$U465,AE$2)</f>
        <v>#VALUE!</v>
      </c>
      <c r="AF465">
        <f t="shared" ca="1" si="58"/>
        <v>0</v>
      </c>
      <c r="AG465">
        <f t="shared" ca="1" si="59"/>
        <v>0.70256026902123425</v>
      </c>
      <c r="AH465" t="str">
        <f t="shared" ca="1" si="60"/>
        <v>#N/A</v>
      </c>
      <c r="AI465">
        <f t="shared" ca="1" si="61"/>
        <v>0.70256026902123425</v>
      </c>
      <c r="AJ465">
        <f t="shared" ca="1" si="62"/>
        <v>1</v>
      </c>
      <c r="AK465">
        <f t="shared" si="63"/>
        <v>0</v>
      </c>
    </row>
    <row r="466" spans="1:37">
      <c r="A466" s="2" t="s">
        <v>612</v>
      </c>
      <c r="B466" s="3" t="s">
        <v>636</v>
      </c>
      <c r="C466" s="3">
        <v>67392000</v>
      </c>
      <c r="D466" t="e">
        <v>#N/A</v>
      </c>
      <c r="E466" t="e">
        <v>#N/A</v>
      </c>
      <c r="F466" t="s">
        <v>107</v>
      </c>
      <c r="G466">
        <v>7896000</v>
      </c>
      <c r="H466" t="s">
        <v>36</v>
      </c>
      <c r="I466">
        <v>6945000</v>
      </c>
      <c r="J466" t="s">
        <v>880</v>
      </c>
      <c r="K466">
        <v>0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>
        <v>3.69</v>
      </c>
      <c r="W466">
        <v>82233000</v>
      </c>
      <c r="X466">
        <f t="shared" si="56"/>
        <v>82233000</v>
      </c>
      <c r="Y466">
        <f t="shared" si="57"/>
        <v>0</v>
      </c>
      <c r="Z466" cm="1">
        <f t="array" aca="1" ref="Z466" ca="1">SumCellsByColor($B466:$U466,Z$2)</f>
        <v>67392000</v>
      </c>
      <c r="AA466" cm="1">
        <f t="array" aca="1" ref="AA466" ca="1">SumCellsByColor($B466:$U466,AA$2)</f>
        <v>0</v>
      </c>
      <c r="AB466" cm="1">
        <f t="array" aca="1" ref="AB466" ca="1">SumCellsByColor($B466:$U466,AB$2)</f>
        <v>0</v>
      </c>
      <c r="AC466" cm="1">
        <f t="array" aca="1" ref="AC466" ca="1">SumCellsByColor($B466:$U466,AC$2)</f>
        <v>0</v>
      </c>
      <c r="AD466" cm="1">
        <f t="array" aca="1" ref="AD466" ca="1">IFERROR(SumCellsByColor($B466:$U466,AD$2), 0)</f>
        <v>0</v>
      </c>
      <c r="AE466" t="e" cm="1">
        <f t="array" aca="1" ref="AE466" ca="1">SumCellsByColor($B466:$U466,AE$2)</f>
        <v>#VALUE!</v>
      </c>
      <c r="AF466">
        <f t="shared" ca="1" si="58"/>
        <v>0</v>
      </c>
      <c r="AG466">
        <f t="shared" ca="1" si="59"/>
        <v>0.81952500820838348</v>
      </c>
      <c r="AH466" t="str">
        <f t="shared" ca="1" si="60"/>
        <v>#N/A</v>
      </c>
      <c r="AI466">
        <f t="shared" ca="1" si="61"/>
        <v>0.81952500820838348</v>
      </c>
      <c r="AJ466">
        <f t="shared" ca="1" si="62"/>
        <v>1</v>
      </c>
      <c r="AK466">
        <f t="shared" si="63"/>
        <v>0</v>
      </c>
    </row>
    <row r="467" spans="1:37">
      <c r="A467" s="2" t="s">
        <v>613</v>
      </c>
      <c r="B467" s="3" t="s">
        <v>636</v>
      </c>
      <c r="C467" s="3">
        <v>970000</v>
      </c>
      <c r="D467" t="e">
        <v>#N/A</v>
      </c>
      <c r="E467" t="e">
        <v>#N/A</v>
      </c>
      <c r="F467" t="s">
        <v>77</v>
      </c>
      <c r="G467">
        <v>1387000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>
        <v>20.59</v>
      </c>
      <c r="W467">
        <v>2355685</v>
      </c>
      <c r="X467">
        <f t="shared" si="56"/>
        <v>2357000</v>
      </c>
      <c r="Y467">
        <f t="shared" si="57"/>
        <v>-1315</v>
      </c>
      <c r="Z467" cm="1">
        <f t="array" aca="1" ref="Z467" ca="1">SumCellsByColor($B467:$U467,Z$2)</f>
        <v>970000</v>
      </c>
      <c r="AA467" cm="1">
        <f t="array" aca="1" ref="AA467" ca="1">SumCellsByColor($B467:$U467,AA$2)</f>
        <v>0</v>
      </c>
      <c r="AB467" cm="1">
        <f t="array" aca="1" ref="AB467" ca="1">SumCellsByColor($B467:$U467,AB$2)</f>
        <v>0</v>
      </c>
      <c r="AC467" cm="1">
        <f t="array" aca="1" ref="AC467" ca="1">SumCellsByColor($B467:$U467,AC$2)</f>
        <v>0</v>
      </c>
      <c r="AD467" cm="1">
        <f t="array" aca="1" ref="AD467" ca="1">IFERROR(SumCellsByColor($B467:$U467,AD$2), 0)</f>
        <v>0</v>
      </c>
      <c r="AE467" t="e" cm="1">
        <f t="array" aca="1" ref="AE467" ca="1">SumCellsByColor($B467:$U467,AE$2)</f>
        <v>#VALUE!</v>
      </c>
      <c r="AF467">
        <f t="shared" ca="1" si="58"/>
        <v>0</v>
      </c>
      <c r="AG467">
        <f t="shared" ca="1" si="59"/>
        <v>0.41154009333899022</v>
      </c>
      <c r="AH467" t="str">
        <f t="shared" ca="1" si="60"/>
        <v>#N/A</v>
      </c>
      <c r="AI467">
        <f t="shared" ca="1" si="61"/>
        <v>0.41154009333899022</v>
      </c>
      <c r="AJ467">
        <f t="shared" ca="1" si="62"/>
        <v>1</v>
      </c>
      <c r="AK467">
        <f t="shared" si="63"/>
        <v>0</v>
      </c>
    </row>
    <row r="468" spans="1:37">
      <c r="A468" s="2" t="s">
        <v>614</v>
      </c>
      <c r="B468" s="3" t="s">
        <v>636</v>
      </c>
      <c r="C468" s="3">
        <v>932337</v>
      </c>
      <c r="D468" t="e">
        <v>#N/A</v>
      </c>
      <c r="E468" t="e">
        <v>#N/A</v>
      </c>
      <c r="F468" t="s">
        <v>36</v>
      </c>
      <c r="G468">
        <v>84530</v>
      </c>
      <c r="H468" t="e">
        <v>#N/A</v>
      </c>
      <c r="I468" t="e">
        <v>#N/A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>
        <v>44.39</v>
      </c>
      <c r="W468">
        <v>1016867</v>
      </c>
      <c r="X468">
        <f t="shared" si="56"/>
        <v>1016867</v>
      </c>
      <c r="Y468">
        <f t="shared" si="57"/>
        <v>0</v>
      </c>
      <c r="Z468" cm="1">
        <f t="array" aca="1" ref="Z468" ca="1">SumCellsByColor($B468:$U468,Z$2)</f>
        <v>932337</v>
      </c>
      <c r="AA468" cm="1">
        <f t="array" aca="1" ref="AA468" ca="1">SumCellsByColor($B468:$U468,AA$2)</f>
        <v>0</v>
      </c>
      <c r="AB468" cm="1">
        <f t="array" aca="1" ref="AB468" ca="1">SumCellsByColor($B468:$U468,AB$2)</f>
        <v>0</v>
      </c>
      <c r="AC468" cm="1">
        <f t="array" aca="1" ref="AC468" ca="1">SumCellsByColor($B468:$U468,AC$2)</f>
        <v>0</v>
      </c>
      <c r="AD468" cm="1">
        <f t="array" aca="1" ref="AD468" ca="1">IFERROR(SumCellsByColor($B468:$U468,AD$2), 0)</f>
        <v>0</v>
      </c>
      <c r="AE468" t="e" cm="1">
        <f t="array" aca="1" ref="AE468" ca="1">SumCellsByColor($B468:$U468,AE$2)</f>
        <v>#VALUE!</v>
      </c>
      <c r="AF468">
        <f t="shared" ca="1" si="58"/>
        <v>0</v>
      </c>
      <c r="AG468">
        <f t="shared" ca="1" si="59"/>
        <v>0.91687211798593127</v>
      </c>
      <c r="AH468" t="str">
        <f t="shared" ca="1" si="60"/>
        <v>#N/A</v>
      </c>
      <c r="AI468">
        <f t="shared" ca="1" si="61"/>
        <v>0.91687211798593127</v>
      </c>
      <c r="AJ468">
        <f t="shared" ca="1" si="62"/>
        <v>1</v>
      </c>
      <c r="AK468">
        <f t="shared" si="63"/>
        <v>0</v>
      </c>
    </row>
    <row r="469" spans="1:37">
      <c r="A469" s="2" t="s">
        <v>615</v>
      </c>
      <c r="B469" s="3" t="s">
        <v>636</v>
      </c>
      <c r="C469" s="3">
        <v>419315</v>
      </c>
      <c r="D469" t="e">
        <v>#N/A</v>
      </c>
      <c r="E469" t="e">
        <v>#N/A</v>
      </c>
      <c r="F469" t="s">
        <v>881</v>
      </c>
      <c r="G469">
        <v>103494</v>
      </c>
      <c r="H469" s="6" t="s">
        <v>59</v>
      </c>
      <c r="I469" s="6">
        <v>92351</v>
      </c>
      <c r="J469" t="s">
        <v>30</v>
      </c>
      <c r="K469">
        <v>65418</v>
      </c>
      <c r="L469" t="s">
        <v>7</v>
      </c>
      <c r="M469">
        <v>0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>
        <v>15.57</v>
      </c>
      <c r="W469">
        <v>680578</v>
      </c>
      <c r="X469">
        <f t="shared" si="56"/>
        <v>680578</v>
      </c>
      <c r="Y469">
        <f t="shared" si="57"/>
        <v>0</v>
      </c>
      <c r="Z469" cm="1">
        <f t="array" aca="1" ref="Z469" ca="1">SumCellsByColor($B469:$U469,Z$2)</f>
        <v>419315</v>
      </c>
      <c r="AA469" cm="1">
        <f t="array" aca="1" ref="AA469" ca="1">SumCellsByColor($B469:$U469,AA$2)</f>
        <v>0</v>
      </c>
      <c r="AB469" cm="1">
        <f t="array" aca="1" ref="AB469" ca="1">SumCellsByColor($B469:$U469,AB$2)</f>
        <v>0</v>
      </c>
      <c r="AC469" cm="1">
        <f t="array" aca="1" ref="AC469" ca="1">SumCellsByColor($B469:$U469,AC$2)</f>
        <v>92351</v>
      </c>
      <c r="AD469" cm="1">
        <f t="array" aca="1" ref="AD469" ca="1">IFERROR(SumCellsByColor($B469:$U469,AD$2), 0)</f>
        <v>0</v>
      </c>
      <c r="AE469" t="e" cm="1">
        <f t="array" aca="1" ref="AE469" ca="1">SumCellsByColor($B469:$U469,AE$2)</f>
        <v>#VALUE!</v>
      </c>
      <c r="AF469">
        <f t="shared" ca="1" si="58"/>
        <v>0</v>
      </c>
      <c r="AG469">
        <f t="shared" ca="1" si="59"/>
        <v>0.61611600727616822</v>
      </c>
      <c r="AH469">
        <f t="shared" ca="1" si="60"/>
        <v>0.13569495340725091</v>
      </c>
      <c r="AI469">
        <f t="shared" ca="1" si="61"/>
        <v>0.61611600727616822</v>
      </c>
      <c r="AJ469">
        <f t="shared" ca="1" si="62"/>
        <v>0</v>
      </c>
      <c r="AK469">
        <f t="shared" si="63"/>
        <v>0</v>
      </c>
    </row>
    <row r="470" spans="1:37">
      <c r="A470" s="2" t="s">
        <v>616</v>
      </c>
      <c r="B470" s="3" t="s">
        <v>636</v>
      </c>
      <c r="C470" s="3">
        <v>106565000</v>
      </c>
      <c r="D470" t="e">
        <v>#N/A</v>
      </c>
      <c r="E470" t="e">
        <v>#N/A</v>
      </c>
      <c r="F470" t="s">
        <v>7</v>
      </c>
      <c r="G470">
        <v>0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>
        <v>31.12</v>
      </c>
      <c r="W470">
        <v>106565000</v>
      </c>
      <c r="X470">
        <f t="shared" si="56"/>
        <v>106565000</v>
      </c>
      <c r="Y470">
        <f t="shared" si="57"/>
        <v>0</v>
      </c>
      <c r="Z470" cm="1">
        <f t="array" aca="1" ref="Z470" ca="1">SumCellsByColor($B470:$U470,Z$2)</f>
        <v>106565000</v>
      </c>
      <c r="AA470" cm="1">
        <f t="array" aca="1" ref="AA470" ca="1">SumCellsByColor($B470:$U470,AA$2)</f>
        <v>0</v>
      </c>
      <c r="AB470" cm="1">
        <f t="array" aca="1" ref="AB470" ca="1">SumCellsByColor($B470:$U470,AB$2)</f>
        <v>0</v>
      </c>
      <c r="AC470" cm="1">
        <f t="array" aca="1" ref="AC470" ca="1">SumCellsByColor($B470:$U470,AC$2)</f>
        <v>0</v>
      </c>
      <c r="AD470" cm="1">
        <f t="array" aca="1" ref="AD470" ca="1">IFERROR(SumCellsByColor($B470:$U470,AD$2), 0)</f>
        <v>0</v>
      </c>
      <c r="AE470" t="e" cm="1">
        <f t="array" aca="1" ref="AE470" ca="1">SumCellsByColor($B470:$U470,AE$2)</f>
        <v>#VALUE!</v>
      </c>
      <c r="AF470">
        <f t="shared" ca="1" si="58"/>
        <v>0</v>
      </c>
      <c r="AG470">
        <f t="shared" ca="1" si="59"/>
        <v>1</v>
      </c>
      <c r="AH470">
        <f t="shared" ca="1" si="60"/>
        <v>0</v>
      </c>
      <c r="AI470">
        <f t="shared" ca="1" si="61"/>
        <v>1</v>
      </c>
      <c r="AJ470">
        <f t="shared" ca="1" si="62"/>
        <v>0</v>
      </c>
      <c r="AK470">
        <f t="shared" si="63"/>
        <v>0</v>
      </c>
    </row>
    <row r="471" spans="1:37">
      <c r="A471" s="2" t="s">
        <v>617</v>
      </c>
      <c r="B471" s="3" t="s">
        <v>636</v>
      </c>
      <c r="C471" s="3">
        <v>6697000</v>
      </c>
      <c r="D471" t="e">
        <v>#N/A</v>
      </c>
      <c r="E471" t="e">
        <v>#N/A</v>
      </c>
      <c r="F471" s="5" t="s">
        <v>23</v>
      </c>
      <c r="G471" s="5">
        <v>1643000</v>
      </c>
      <c r="H471" t="s">
        <v>63</v>
      </c>
      <c r="I471">
        <v>997000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>
        <v>35.28</v>
      </c>
      <c r="W471">
        <v>12449302</v>
      </c>
      <c r="X471">
        <f t="shared" si="56"/>
        <v>9337000</v>
      </c>
      <c r="Y471">
        <f t="shared" si="57"/>
        <v>3112302</v>
      </c>
      <c r="Z471" cm="1">
        <f t="array" aca="1" ref="Z471" ca="1">SumCellsByColor($B471:$U471,Z$2)</f>
        <v>6697000</v>
      </c>
      <c r="AA471" cm="1">
        <f t="array" aca="1" ref="AA471" ca="1">SumCellsByColor($B471:$U471,AA$2)</f>
        <v>0</v>
      </c>
      <c r="AB471" cm="1">
        <f t="array" aca="1" ref="AB471" ca="1">SumCellsByColor($B471:$U471,AB$2)</f>
        <v>1643000</v>
      </c>
      <c r="AC471" cm="1">
        <f t="array" aca="1" ref="AC471" ca="1">SumCellsByColor($B471:$U471,AC$2)</f>
        <v>0</v>
      </c>
      <c r="AD471" cm="1">
        <f t="array" aca="1" ref="AD471" ca="1">IFERROR(SumCellsByColor($B471:$U471,AD$2), 0)</f>
        <v>0</v>
      </c>
      <c r="AE471" t="e" cm="1">
        <f t="array" aca="1" ref="AE471" ca="1">SumCellsByColor($B471:$U471,AE$2)</f>
        <v>#VALUE!</v>
      </c>
      <c r="AF471">
        <f t="shared" ca="1" si="58"/>
        <v>0.17596658455606726</v>
      </c>
      <c r="AG471">
        <f t="shared" ca="1" si="59"/>
        <v>0.71725393595373244</v>
      </c>
      <c r="AH471">
        <f t="shared" ca="1" si="60"/>
        <v>0.17596658455606726</v>
      </c>
      <c r="AI471">
        <f t="shared" ca="1" si="61"/>
        <v>0.71725393595373244</v>
      </c>
      <c r="AJ471">
        <f t="shared" ca="1" si="62"/>
        <v>0</v>
      </c>
      <c r="AK471">
        <f t="shared" si="63"/>
        <v>0</v>
      </c>
    </row>
    <row r="472" spans="1:37">
      <c r="A472" s="2" t="s">
        <v>618</v>
      </c>
      <c r="B472" s="3" t="s">
        <v>636</v>
      </c>
      <c r="C472" s="3">
        <v>662000</v>
      </c>
      <c r="D472" t="e">
        <v>#N/A</v>
      </c>
      <c r="E472" t="e">
        <v>#N/A</v>
      </c>
      <c r="F472" s="5" t="s">
        <v>23</v>
      </c>
      <c r="G472" s="5">
        <v>374600</v>
      </c>
      <c r="H472" t="s">
        <v>43</v>
      </c>
      <c r="I472">
        <v>327300</v>
      </c>
      <c r="J472" s="10" t="s">
        <v>34</v>
      </c>
      <c r="K472" s="10">
        <v>0</v>
      </c>
      <c r="L472" t="s">
        <v>146</v>
      </c>
      <c r="M472">
        <v>0</v>
      </c>
      <c r="N472" t="s">
        <v>816</v>
      </c>
      <c r="O472">
        <v>0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>
        <v>8.27</v>
      </c>
      <c r="W472">
        <v>1363900</v>
      </c>
      <c r="X472">
        <f t="shared" si="56"/>
        <v>1363900</v>
      </c>
      <c r="Y472">
        <f t="shared" si="57"/>
        <v>0</v>
      </c>
      <c r="Z472" cm="1">
        <f t="array" aca="1" ref="Z472" ca="1">SumCellsByColor($B472:$U472,Z$2)</f>
        <v>662000</v>
      </c>
      <c r="AA472" cm="1">
        <f t="array" aca="1" ref="AA472" ca="1">SumCellsByColor($B472:$U472,AA$2)</f>
        <v>0</v>
      </c>
      <c r="AB472" cm="1">
        <f t="array" aca="1" ref="AB472" ca="1">SumCellsByColor($B472:$U472,AB$2)</f>
        <v>374600</v>
      </c>
      <c r="AC472" cm="1">
        <f t="array" aca="1" ref="AC472" ca="1">SumCellsByColor($B472:$U472,AC$2)</f>
        <v>0</v>
      </c>
      <c r="AD472" cm="1">
        <f t="array" aca="1" ref="AD472" ca="1">IFERROR(SumCellsByColor($B472:$U472,AD$2), 0)</f>
        <v>0</v>
      </c>
      <c r="AE472" t="e" cm="1">
        <f t="array" aca="1" ref="AE472" ca="1">SumCellsByColor($B472:$U472,AE$2)</f>
        <v>#VALUE!</v>
      </c>
      <c r="AF472">
        <f t="shared" ca="1" si="58"/>
        <v>0.27465356697705112</v>
      </c>
      <c r="AG472">
        <f t="shared" ca="1" si="59"/>
        <v>0.48537282791993547</v>
      </c>
      <c r="AH472">
        <f t="shared" ca="1" si="60"/>
        <v>0.27465356697705112</v>
      </c>
      <c r="AI472">
        <f t="shared" ca="1" si="61"/>
        <v>0.48537282791993547</v>
      </c>
      <c r="AJ472">
        <f t="shared" ca="1" si="62"/>
        <v>0</v>
      </c>
      <c r="AK472">
        <f t="shared" si="63"/>
        <v>0</v>
      </c>
    </row>
    <row r="473" spans="1:37">
      <c r="A473" s="2" t="s">
        <v>619</v>
      </c>
      <c r="B473" s="3" t="s">
        <v>636</v>
      </c>
      <c r="C473" s="3">
        <v>11983900</v>
      </c>
      <c r="D473" t="e">
        <v>#N/A</v>
      </c>
      <c r="E473" t="e">
        <v>#N/A</v>
      </c>
      <c r="F473" t="s">
        <v>77</v>
      </c>
      <c r="G473">
        <v>2075900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>
        <v>12.89</v>
      </c>
      <c r="W473">
        <v>14059800</v>
      </c>
      <c r="X473">
        <f t="shared" si="56"/>
        <v>14059800</v>
      </c>
      <c r="Y473">
        <f t="shared" si="57"/>
        <v>0</v>
      </c>
      <c r="Z473" cm="1">
        <f t="array" aca="1" ref="Z473" ca="1">SumCellsByColor($B473:$U473,Z$2)</f>
        <v>11983900</v>
      </c>
      <c r="AA473" cm="1">
        <f t="array" aca="1" ref="AA473" ca="1">SumCellsByColor($B473:$U473,AA$2)</f>
        <v>0</v>
      </c>
      <c r="AB473" cm="1">
        <f t="array" aca="1" ref="AB473" ca="1">SumCellsByColor($B473:$U473,AB$2)</f>
        <v>0</v>
      </c>
      <c r="AC473" cm="1">
        <f t="array" aca="1" ref="AC473" ca="1">SumCellsByColor($B473:$U473,AC$2)</f>
        <v>0</v>
      </c>
      <c r="AD473" cm="1">
        <f t="array" aca="1" ref="AD473" ca="1">IFERROR(SumCellsByColor($B473:$U473,AD$2), 0)</f>
        <v>0</v>
      </c>
      <c r="AE473" t="e" cm="1">
        <f t="array" aca="1" ref="AE473" ca="1">SumCellsByColor($B473:$U473,AE$2)</f>
        <v>#VALUE!</v>
      </c>
      <c r="AF473">
        <f t="shared" ca="1" si="58"/>
        <v>0</v>
      </c>
      <c r="AG473">
        <f t="shared" ca="1" si="59"/>
        <v>0.85235209604688544</v>
      </c>
      <c r="AH473" t="str">
        <f t="shared" ca="1" si="60"/>
        <v>#N/A</v>
      </c>
      <c r="AI473">
        <f t="shared" ca="1" si="61"/>
        <v>0.85235209604688544</v>
      </c>
      <c r="AJ473">
        <f t="shared" ca="1" si="62"/>
        <v>1</v>
      </c>
      <c r="AK473">
        <f t="shared" si="63"/>
        <v>0</v>
      </c>
    </row>
    <row r="474" spans="1:37">
      <c r="A474" s="2" t="s">
        <v>620</v>
      </c>
      <c r="B474" s="3" t="s">
        <v>636</v>
      </c>
      <c r="C474" s="3">
        <v>2656532</v>
      </c>
      <c r="D474" t="e">
        <v>#N/A</v>
      </c>
      <c r="E474" t="e">
        <v>#N/A</v>
      </c>
      <c r="F474" s="5" t="s">
        <v>23</v>
      </c>
      <c r="G474" s="5">
        <v>1790901</v>
      </c>
      <c r="H474" t="s">
        <v>58</v>
      </c>
      <c r="I474">
        <v>768174</v>
      </c>
      <c r="J474" t="s">
        <v>239</v>
      </c>
      <c r="K474">
        <v>188659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>
        <v>19.71</v>
      </c>
      <c r="W474">
        <v>5448221</v>
      </c>
      <c r="X474">
        <f t="shared" si="56"/>
        <v>5404266</v>
      </c>
      <c r="Y474">
        <f t="shared" si="57"/>
        <v>43955</v>
      </c>
      <c r="Z474" cm="1">
        <f t="array" aca="1" ref="Z474" ca="1">SumCellsByColor($B474:$U474,Z$2)</f>
        <v>2656532</v>
      </c>
      <c r="AA474" cm="1">
        <f t="array" aca="1" ref="AA474" ca="1">SumCellsByColor($B474:$U474,AA$2)</f>
        <v>0</v>
      </c>
      <c r="AB474" cm="1">
        <f t="array" aca="1" ref="AB474" ca="1">SumCellsByColor($B474:$U474,AB$2)</f>
        <v>1790901</v>
      </c>
      <c r="AC474" cm="1">
        <f t="array" aca="1" ref="AC474" ca="1">SumCellsByColor($B474:$U474,AC$2)</f>
        <v>0</v>
      </c>
      <c r="AD474" cm="1">
        <f t="array" aca="1" ref="AD474" ca="1">IFERROR(SumCellsByColor($B474:$U474,AD$2), 0)</f>
        <v>0</v>
      </c>
      <c r="AE474" t="e" cm="1">
        <f t="array" aca="1" ref="AE474" ca="1">SumCellsByColor($B474:$U474,AE$2)</f>
        <v>#VALUE!</v>
      </c>
      <c r="AF474">
        <f t="shared" ca="1" si="58"/>
        <v>0.33138653796833833</v>
      </c>
      <c r="AG474">
        <f t="shared" ca="1" si="59"/>
        <v>0.49156203636164469</v>
      </c>
      <c r="AH474">
        <f t="shared" ca="1" si="60"/>
        <v>0.33138653796833833</v>
      </c>
      <c r="AI474">
        <f t="shared" ca="1" si="61"/>
        <v>0.49156203636164469</v>
      </c>
      <c r="AJ474">
        <f t="shared" ca="1" si="62"/>
        <v>0</v>
      </c>
      <c r="AK474">
        <f t="shared" si="63"/>
        <v>0</v>
      </c>
    </row>
    <row r="475" spans="1:37">
      <c r="A475" s="2" t="s">
        <v>621</v>
      </c>
      <c r="B475" s="3" t="s">
        <v>636</v>
      </c>
      <c r="C475" s="3">
        <v>4678000</v>
      </c>
      <c r="D475" t="e">
        <v>#N/A</v>
      </c>
      <c r="E475" t="e">
        <v>#N/A</v>
      </c>
      <c r="F475" t="s">
        <v>533</v>
      </c>
      <c r="G475">
        <v>3387000</v>
      </c>
      <c r="H475" t="e">
        <v>#N/A</v>
      </c>
      <c r="I475" t="e">
        <v>#N/A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>
        <v>62.32</v>
      </c>
      <c r="W475">
        <v>8065000</v>
      </c>
      <c r="X475">
        <f t="shared" si="56"/>
        <v>8065000</v>
      </c>
      <c r="Y475">
        <f t="shared" si="57"/>
        <v>0</v>
      </c>
      <c r="Z475" cm="1">
        <f t="array" aca="1" ref="Z475" ca="1">SumCellsByColor($B475:$U475,Z$2)</f>
        <v>4678000</v>
      </c>
      <c r="AA475" cm="1">
        <f t="array" aca="1" ref="AA475" ca="1">SumCellsByColor($B475:$U475,AA$2)</f>
        <v>0</v>
      </c>
      <c r="AB475" cm="1">
        <f t="array" aca="1" ref="AB475" ca="1">SumCellsByColor($B475:$U475,AB$2)</f>
        <v>0</v>
      </c>
      <c r="AC475" cm="1">
        <f t="array" aca="1" ref="AC475" ca="1">SumCellsByColor($B475:$U475,AC$2)</f>
        <v>0</v>
      </c>
      <c r="AD475" cm="1">
        <f t="array" aca="1" ref="AD475" ca="1">IFERROR(SumCellsByColor($B475:$U475,AD$2), 0)</f>
        <v>0</v>
      </c>
      <c r="AE475" t="e" cm="1">
        <f t="array" aca="1" ref="AE475" ca="1">SumCellsByColor($B475:$U475,AE$2)</f>
        <v>#VALUE!</v>
      </c>
      <c r="AF475">
        <f t="shared" ca="1" si="58"/>
        <v>0</v>
      </c>
      <c r="AG475">
        <f t="shared" ca="1" si="59"/>
        <v>0.58003719776813389</v>
      </c>
      <c r="AH475" t="str">
        <f t="shared" ca="1" si="60"/>
        <v>#N/A</v>
      </c>
      <c r="AI475">
        <f t="shared" ca="1" si="61"/>
        <v>0.58003719776813389</v>
      </c>
      <c r="AJ475">
        <f t="shared" ca="1" si="62"/>
        <v>1</v>
      </c>
      <c r="AK475">
        <f t="shared" si="63"/>
        <v>0</v>
      </c>
    </row>
    <row r="476" spans="1:37">
      <c r="A476" s="2" t="s">
        <v>622</v>
      </c>
      <c r="B476" s="3" t="s">
        <v>636</v>
      </c>
      <c r="C476" s="3">
        <v>2779727</v>
      </c>
      <c r="D476" t="e">
        <v>#N/A</v>
      </c>
      <c r="E476" t="e">
        <v>#N/A</v>
      </c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>
        <v>33.72</v>
      </c>
      <c r="W476">
        <v>2779727</v>
      </c>
      <c r="X476">
        <f t="shared" si="56"/>
        <v>2779727</v>
      </c>
      <c r="Y476">
        <f t="shared" si="57"/>
        <v>0</v>
      </c>
      <c r="Z476" cm="1">
        <f t="array" aca="1" ref="Z476" ca="1">SumCellsByColor($B476:$U476,Z$2)</f>
        <v>2779727</v>
      </c>
      <c r="AA476" cm="1">
        <f t="array" aca="1" ref="AA476" ca="1">SumCellsByColor($B476:$U476,AA$2)</f>
        <v>0</v>
      </c>
      <c r="AB476" cm="1">
        <f t="array" aca="1" ref="AB476" ca="1">SumCellsByColor($B476:$U476,AB$2)</f>
        <v>0</v>
      </c>
      <c r="AC476" cm="1">
        <f t="array" aca="1" ref="AC476" ca="1">SumCellsByColor($B476:$U476,AC$2)</f>
        <v>0</v>
      </c>
      <c r="AD476" cm="1">
        <f t="array" aca="1" ref="AD476" ca="1">IFERROR(SumCellsByColor($B476:$U476,AD$2), 0)</f>
        <v>0</v>
      </c>
      <c r="AE476" t="e" cm="1">
        <f t="array" aca="1" ref="AE476" ca="1">SumCellsByColor($B476:$U476,AE$2)</f>
        <v>#VALUE!</v>
      </c>
      <c r="AF476">
        <f t="shared" ca="1" si="58"/>
        <v>0</v>
      </c>
      <c r="AG476">
        <f t="shared" ca="1" si="59"/>
        <v>1</v>
      </c>
      <c r="AH476">
        <f t="shared" ca="1" si="60"/>
        <v>0</v>
      </c>
      <c r="AI476">
        <f t="shared" ca="1" si="61"/>
        <v>1</v>
      </c>
      <c r="AJ476">
        <f t="shared" ca="1" si="62"/>
        <v>0</v>
      </c>
      <c r="AK476">
        <f t="shared" si="63"/>
        <v>0</v>
      </c>
    </row>
    <row r="477" spans="1:37">
      <c r="A477" s="2" t="s">
        <v>623</v>
      </c>
      <c r="B477" s="3" t="s">
        <v>636</v>
      </c>
      <c r="C477" s="3">
        <v>2535482</v>
      </c>
      <c r="D477" t="e">
        <v>#N/A</v>
      </c>
      <c r="E477" t="e">
        <v>#N/A</v>
      </c>
      <c r="F477" t="s">
        <v>7</v>
      </c>
      <c r="G477">
        <v>23380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>
        <v>6.3</v>
      </c>
      <c r="W477">
        <v>2558862</v>
      </c>
      <c r="X477">
        <f t="shared" si="56"/>
        <v>2558862</v>
      </c>
      <c r="Y477">
        <f t="shared" si="57"/>
        <v>0</v>
      </c>
      <c r="Z477" cm="1">
        <f t="array" aca="1" ref="Z477" ca="1">SumCellsByColor($B477:$U477,Z$2)</f>
        <v>2535482</v>
      </c>
      <c r="AA477" cm="1">
        <f t="array" aca="1" ref="AA477" ca="1">SumCellsByColor($B477:$U477,AA$2)</f>
        <v>0</v>
      </c>
      <c r="AB477" cm="1">
        <f t="array" aca="1" ref="AB477" ca="1">SumCellsByColor($B477:$U477,AB$2)</f>
        <v>0</v>
      </c>
      <c r="AC477" cm="1">
        <f t="array" aca="1" ref="AC477" ca="1">SumCellsByColor($B477:$U477,AC$2)</f>
        <v>0</v>
      </c>
      <c r="AD477" cm="1">
        <f t="array" aca="1" ref="AD477" ca="1">IFERROR(SumCellsByColor($B477:$U477,AD$2), 0)</f>
        <v>0</v>
      </c>
      <c r="AE477" t="e" cm="1">
        <f t="array" aca="1" ref="AE477" ca="1">SumCellsByColor($B477:$U477,AE$2)</f>
        <v>#VALUE!</v>
      </c>
      <c r="AF477">
        <f t="shared" ca="1" si="58"/>
        <v>0</v>
      </c>
      <c r="AG477">
        <f t="shared" ca="1" si="59"/>
        <v>0.99086312587392367</v>
      </c>
      <c r="AH477" t="str">
        <f t="shared" ca="1" si="60"/>
        <v>#N/A</v>
      </c>
      <c r="AI477">
        <f t="shared" ca="1" si="61"/>
        <v>0.99086312587392367</v>
      </c>
      <c r="AJ477">
        <f t="shared" ca="1" si="62"/>
        <v>1</v>
      </c>
      <c r="AK477">
        <f t="shared" si="63"/>
        <v>0</v>
      </c>
    </row>
    <row r="478" spans="1:37">
      <c r="A478" s="2" t="s">
        <v>624</v>
      </c>
      <c r="B478" s="3" t="s">
        <v>636</v>
      </c>
      <c r="C478" s="3">
        <v>4202500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>
        <v>19.54</v>
      </c>
      <c r="W478">
        <v>4202500</v>
      </c>
      <c r="X478">
        <f t="shared" si="56"/>
        <v>4202500</v>
      </c>
      <c r="Y478">
        <f t="shared" si="57"/>
        <v>0</v>
      </c>
      <c r="Z478" cm="1">
        <f t="array" aca="1" ref="Z478" ca="1">SumCellsByColor($B478:$U478,Z$2)</f>
        <v>4202500</v>
      </c>
      <c r="AA478" cm="1">
        <f t="array" aca="1" ref="AA478" ca="1">SumCellsByColor($B478:$U478,AA$2)</f>
        <v>0</v>
      </c>
      <c r="AB478" cm="1">
        <f t="array" aca="1" ref="AB478" ca="1">SumCellsByColor($B478:$U478,AB$2)</f>
        <v>0</v>
      </c>
      <c r="AC478" cm="1">
        <f t="array" aca="1" ref="AC478" ca="1">SumCellsByColor($B478:$U478,AC$2)</f>
        <v>0</v>
      </c>
      <c r="AD478" cm="1">
        <f t="array" aca="1" ref="AD478" ca="1">IFERROR(SumCellsByColor($B478:$U478,AD$2), 0)</f>
        <v>0</v>
      </c>
      <c r="AE478" t="e" cm="1">
        <f t="array" aca="1" ref="AE478" ca="1">SumCellsByColor($B478:$U478,AE$2)</f>
        <v>#VALUE!</v>
      </c>
      <c r="AF478">
        <f t="shared" ca="1" si="58"/>
        <v>0</v>
      </c>
      <c r="AG478">
        <f t="shared" ca="1" si="59"/>
        <v>1</v>
      </c>
      <c r="AH478">
        <f t="shared" ca="1" si="60"/>
        <v>0</v>
      </c>
      <c r="AI478">
        <f t="shared" ca="1" si="61"/>
        <v>1</v>
      </c>
      <c r="AJ478">
        <f t="shared" ca="1" si="62"/>
        <v>0</v>
      </c>
      <c r="AK478">
        <f t="shared" si="63"/>
        <v>0</v>
      </c>
    </row>
    <row r="479" spans="1:37">
      <c r="A479" s="2" t="s">
        <v>625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>
        <f t="shared" si="56"/>
        <v>0</v>
      </c>
      <c r="Y479" t="e">
        <f t="shared" si="57"/>
        <v>#N/A</v>
      </c>
      <c r="Z479" cm="1">
        <f t="array" aca="1" ref="Z479" ca="1">SumCellsByColor($B479:$U479,Z$2)</f>
        <v>0</v>
      </c>
      <c r="AA479" cm="1">
        <f t="array" aca="1" ref="AA479" ca="1">SumCellsByColor($B479:$U479,AA$2)</f>
        <v>0</v>
      </c>
      <c r="AB479" cm="1">
        <f t="array" aca="1" ref="AB479" ca="1">SumCellsByColor($B479:$U479,AB$2)</f>
        <v>0</v>
      </c>
      <c r="AC479" cm="1">
        <f t="array" aca="1" ref="AC479" ca="1">SumCellsByColor($B479:$U479,AC$2)</f>
        <v>0</v>
      </c>
      <c r="AD479" cm="1">
        <f t="array" aca="1" ref="AD479" ca="1">IFERROR(SumCellsByColor($B479:$U479,AD$2), 0)</f>
        <v>0</v>
      </c>
      <c r="AE479" t="e" cm="1">
        <f t="array" aca="1" ref="AE479" ca="1">SumCellsByColor($B479:$U479,AE$2)</f>
        <v>#VALUE!</v>
      </c>
      <c r="AF479" t="e">
        <f t="shared" ca="1" si="58"/>
        <v>#DIV/0!</v>
      </c>
      <c r="AG479" t="e">
        <f t="shared" ca="1" si="59"/>
        <v>#DIV/0!</v>
      </c>
      <c r="AH479" t="str">
        <f t="shared" ca="1" si="60"/>
        <v>#N/A</v>
      </c>
      <c r="AI479" t="str">
        <f t="shared" ca="1" si="61"/>
        <v/>
      </c>
      <c r="AJ479">
        <f t="shared" ca="1" si="62"/>
        <v>1</v>
      </c>
      <c r="AK479">
        <f t="shared" si="63"/>
        <v>1</v>
      </c>
    </row>
    <row r="480" spans="1:37">
      <c r="A480" s="2" t="s">
        <v>626</v>
      </c>
      <c r="B480" s="3" t="s">
        <v>636</v>
      </c>
      <c r="C480" s="3">
        <v>309720000</v>
      </c>
      <c r="D480" t="e">
        <v>#N/A</v>
      </c>
      <c r="E480" t="e">
        <v>#N/A</v>
      </c>
      <c r="F480" t="s">
        <v>77</v>
      </c>
      <c r="G480">
        <v>109232000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>
        <v>6.01</v>
      </c>
      <c r="W480">
        <v>421849000</v>
      </c>
      <c r="X480">
        <f t="shared" si="56"/>
        <v>418952000</v>
      </c>
      <c r="Y480">
        <f t="shared" si="57"/>
        <v>2897000</v>
      </c>
      <c r="Z480" cm="1">
        <f t="array" aca="1" ref="Z480" ca="1">SumCellsByColor($B480:$U480,Z$2)</f>
        <v>309720000</v>
      </c>
      <c r="AA480" cm="1">
        <f t="array" aca="1" ref="AA480" ca="1">SumCellsByColor($B480:$U480,AA$2)</f>
        <v>0</v>
      </c>
      <c r="AB480" cm="1">
        <f t="array" aca="1" ref="AB480" ca="1">SumCellsByColor($B480:$U480,AB$2)</f>
        <v>0</v>
      </c>
      <c r="AC480" cm="1">
        <f t="array" aca="1" ref="AC480" ca="1">SumCellsByColor($B480:$U480,AC$2)</f>
        <v>0</v>
      </c>
      <c r="AD480" cm="1">
        <f t="array" aca="1" ref="AD480" ca="1">IFERROR(SumCellsByColor($B480:$U480,AD$2), 0)</f>
        <v>0</v>
      </c>
      <c r="AE480" t="e" cm="1">
        <f t="array" aca="1" ref="AE480" ca="1">SumCellsByColor($B480:$U480,AE$2)</f>
        <v>#VALUE!</v>
      </c>
      <c r="AF480">
        <f t="shared" ca="1" si="58"/>
        <v>0</v>
      </c>
      <c r="AG480">
        <f t="shared" ca="1" si="59"/>
        <v>0.73927323416525048</v>
      </c>
      <c r="AH480" t="str">
        <f t="shared" ca="1" si="60"/>
        <v>#N/A</v>
      </c>
      <c r="AI480">
        <f t="shared" ca="1" si="61"/>
        <v>0.73927323416525048</v>
      </c>
      <c r="AJ480">
        <f t="shared" ca="1" si="62"/>
        <v>1</v>
      </c>
      <c r="AK480">
        <f t="shared" si="63"/>
        <v>0</v>
      </c>
    </row>
    <row r="481" spans="1:37">
      <c r="A481" s="2" t="s">
        <v>627</v>
      </c>
      <c r="B481" s="3" t="s">
        <v>636</v>
      </c>
      <c r="C481" s="3">
        <v>67420000</v>
      </c>
      <c r="D481" t="e">
        <v>#N/A</v>
      </c>
      <c r="E481" t="e">
        <v>#N/A</v>
      </c>
      <c r="F481" t="e">
        <v>#N/A</v>
      </c>
      <c r="G481" t="e">
        <v>#N/A</v>
      </c>
      <c r="H481" t="e">
        <v>#N/A</v>
      </c>
      <c r="I481" t="e">
        <v>#N/A</v>
      </c>
      <c r="J481" t="e">
        <v>#N/A</v>
      </c>
      <c r="K481" t="e">
        <v>#N/A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>
        <v>4.9400000000000004</v>
      </c>
      <c r="W481">
        <v>67420000</v>
      </c>
      <c r="X481">
        <f t="shared" si="56"/>
        <v>67420000</v>
      </c>
      <c r="Y481">
        <f t="shared" si="57"/>
        <v>0</v>
      </c>
      <c r="Z481" cm="1">
        <f t="array" aca="1" ref="Z481" ca="1">SumCellsByColor($B481:$U481,Z$2)</f>
        <v>67420000</v>
      </c>
      <c r="AA481" cm="1">
        <f t="array" aca="1" ref="AA481" ca="1">SumCellsByColor($B481:$U481,AA$2)</f>
        <v>0</v>
      </c>
      <c r="AB481" cm="1">
        <f t="array" aca="1" ref="AB481" ca="1">SumCellsByColor($B481:$U481,AB$2)</f>
        <v>0</v>
      </c>
      <c r="AC481" cm="1">
        <f t="array" aca="1" ref="AC481" ca="1">SumCellsByColor($B481:$U481,AC$2)</f>
        <v>0</v>
      </c>
      <c r="AD481" cm="1">
        <f t="array" aca="1" ref="AD481" ca="1">IFERROR(SumCellsByColor($B481:$U481,AD$2), 0)</f>
        <v>0</v>
      </c>
      <c r="AE481" t="e" cm="1">
        <f t="array" aca="1" ref="AE481" ca="1">SumCellsByColor($B481:$U481,AE$2)</f>
        <v>#VALUE!</v>
      </c>
      <c r="AF481">
        <f t="shared" ca="1" si="58"/>
        <v>0</v>
      </c>
      <c r="AG481">
        <f t="shared" ca="1" si="59"/>
        <v>1</v>
      </c>
      <c r="AH481">
        <f t="shared" ca="1" si="60"/>
        <v>0</v>
      </c>
      <c r="AI481">
        <f t="shared" ca="1" si="61"/>
        <v>1</v>
      </c>
      <c r="AJ481">
        <f t="shared" ca="1" si="62"/>
        <v>0</v>
      </c>
      <c r="AK481">
        <f t="shared" si="63"/>
        <v>0</v>
      </c>
    </row>
    <row r="482" spans="1:37">
      <c r="A482" s="2" t="s">
        <v>628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>
        <f t="shared" si="56"/>
        <v>0</v>
      </c>
      <c r="Y482" t="e">
        <f t="shared" si="57"/>
        <v>#N/A</v>
      </c>
      <c r="Z482" cm="1">
        <f t="array" aca="1" ref="Z482" ca="1">SumCellsByColor($B482:$U482,Z$2)</f>
        <v>0</v>
      </c>
      <c r="AA482" cm="1">
        <f t="array" aca="1" ref="AA482" ca="1">SumCellsByColor($B482:$U482,AA$2)</f>
        <v>0</v>
      </c>
      <c r="AB482" cm="1">
        <f t="array" aca="1" ref="AB482" ca="1">SumCellsByColor($B482:$U482,AB$2)</f>
        <v>0</v>
      </c>
      <c r="AC482" cm="1">
        <f t="array" aca="1" ref="AC482" ca="1">SumCellsByColor($B482:$U482,AC$2)</f>
        <v>0</v>
      </c>
      <c r="AD482" cm="1">
        <f t="array" aca="1" ref="AD482" ca="1">IFERROR(SumCellsByColor($B482:$U482,AD$2), 0)</f>
        <v>0</v>
      </c>
      <c r="AE482" t="e" cm="1">
        <f t="array" aca="1" ref="AE482" ca="1">SumCellsByColor($B482:$U482,AE$2)</f>
        <v>#VALUE!</v>
      </c>
      <c r="AF482" t="e">
        <f t="shared" ca="1" si="58"/>
        <v>#DIV/0!</v>
      </c>
      <c r="AG482" t="e">
        <f t="shared" ca="1" si="59"/>
        <v>#DIV/0!</v>
      </c>
      <c r="AH482" t="str">
        <f t="shared" ca="1" si="60"/>
        <v>#N/A</v>
      </c>
      <c r="AI482" t="str">
        <f t="shared" ca="1" si="61"/>
        <v/>
      </c>
      <c r="AJ482">
        <f t="shared" ca="1" si="62"/>
        <v>1</v>
      </c>
      <c r="AK482">
        <f t="shared" si="63"/>
        <v>1</v>
      </c>
    </row>
    <row r="483" spans="1:37">
      <c r="A483" s="2" t="s">
        <v>629</v>
      </c>
      <c r="B483" s="3" t="s">
        <v>646</v>
      </c>
      <c r="C483" s="3">
        <v>11784000</v>
      </c>
      <c r="D483" t="e">
        <v>#N/A</v>
      </c>
      <c r="E483" t="e">
        <v>#N/A</v>
      </c>
      <c r="F483" t="s">
        <v>36</v>
      </c>
      <c r="G483">
        <v>731000</v>
      </c>
      <c r="H483" t="e">
        <v>#N/A</v>
      </c>
      <c r="I483" t="e">
        <v>#N/A</v>
      </c>
      <c r="J483" t="e">
        <v>#N/A</v>
      </c>
      <c r="K483" t="e">
        <v>#N/A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>
        <v>20.02</v>
      </c>
      <c r="W483">
        <v>12515000</v>
      </c>
      <c r="X483">
        <f t="shared" si="56"/>
        <v>12515000</v>
      </c>
      <c r="Y483">
        <f t="shared" si="57"/>
        <v>0</v>
      </c>
      <c r="Z483" cm="1">
        <f t="array" aca="1" ref="Z483" ca="1">SumCellsByColor($B483:$U483,Z$2)</f>
        <v>11784000</v>
      </c>
      <c r="AA483" cm="1">
        <f t="array" aca="1" ref="AA483" ca="1">SumCellsByColor($B483:$U483,AA$2)</f>
        <v>0</v>
      </c>
      <c r="AB483" cm="1">
        <f t="array" aca="1" ref="AB483" ca="1">SumCellsByColor($B483:$U483,AB$2)</f>
        <v>0</v>
      </c>
      <c r="AC483" cm="1">
        <f t="array" aca="1" ref="AC483" ca="1">SumCellsByColor($B483:$U483,AC$2)</f>
        <v>0</v>
      </c>
      <c r="AD483" cm="1">
        <f t="array" aca="1" ref="AD483" ca="1">IFERROR(SumCellsByColor($B483:$U483,AD$2), 0)</f>
        <v>0</v>
      </c>
      <c r="AE483" t="e" cm="1">
        <f t="array" aca="1" ref="AE483" ca="1">SumCellsByColor($B483:$U483,AE$2)</f>
        <v>#VALUE!</v>
      </c>
      <c r="AF483">
        <f t="shared" ca="1" si="58"/>
        <v>0</v>
      </c>
      <c r="AG483">
        <f t="shared" ca="1" si="59"/>
        <v>0.94159009188973231</v>
      </c>
      <c r="AH483" t="str">
        <f t="shared" ca="1" si="60"/>
        <v>#N/A</v>
      </c>
      <c r="AI483">
        <f t="shared" ca="1" si="61"/>
        <v>0.94159009188973231</v>
      </c>
      <c r="AJ483">
        <f t="shared" ca="1" si="62"/>
        <v>1</v>
      </c>
      <c r="AK483">
        <f t="shared" si="63"/>
        <v>0</v>
      </c>
    </row>
    <row r="484" spans="1:37">
      <c r="A484" s="2" t="s">
        <v>630</v>
      </c>
      <c r="B484" s="3" t="s">
        <v>636</v>
      </c>
      <c r="C484" s="3">
        <v>499535</v>
      </c>
      <c r="D484" t="e">
        <v>#N/A</v>
      </c>
      <c r="E484" t="e">
        <v>#N/A</v>
      </c>
      <c r="F484" s="5" t="s">
        <v>23</v>
      </c>
      <c r="G484" s="5">
        <v>494638</v>
      </c>
      <c r="H484" t="s">
        <v>58</v>
      </c>
      <c r="I484">
        <v>353068</v>
      </c>
      <c r="J484" t="s">
        <v>47</v>
      </c>
      <c r="K484">
        <v>187581</v>
      </c>
      <c r="L484" t="s">
        <v>214</v>
      </c>
      <c r="M484">
        <v>108549</v>
      </c>
      <c r="N484" t="s">
        <v>7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>
        <v>28.48</v>
      </c>
      <c r="W484">
        <v>1643371</v>
      </c>
      <c r="X484">
        <f t="shared" si="56"/>
        <v>1643371</v>
      </c>
      <c r="Y484">
        <f t="shared" si="57"/>
        <v>0</v>
      </c>
      <c r="Z484" cm="1">
        <f t="array" aca="1" ref="Z484" ca="1">SumCellsByColor($B484:$U484,Z$2)</f>
        <v>499535</v>
      </c>
      <c r="AA484" cm="1">
        <f t="array" aca="1" ref="AA484" ca="1">SumCellsByColor($B484:$U484,AA$2)</f>
        <v>0</v>
      </c>
      <c r="AB484" cm="1">
        <f t="array" aca="1" ref="AB484" ca="1">SumCellsByColor($B484:$U484,AB$2)</f>
        <v>494638</v>
      </c>
      <c r="AC484" cm="1">
        <f t="array" aca="1" ref="AC484" ca="1">SumCellsByColor($B484:$U484,AC$2)</f>
        <v>0</v>
      </c>
      <c r="AD484" cm="1">
        <f t="array" aca="1" ref="AD484" ca="1">IFERROR(SumCellsByColor($B484:$U484,AD$2), 0)</f>
        <v>0</v>
      </c>
      <c r="AE484" t="e" cm="1">
        <f t="array" aca="1" ref="AE484" ca="1">SumCellsByColor($B484:$U484,AE$2)</f>
        <v>#VALUE!</v>
      </c>
      <c r="AF484">
        <f t="shared" ca="1" si="58"/>
        <v>0.30098985560777208</v>
      </c>
      <c r="AG484">
        <f t="shared" ca="1" si="59"/>
        <v>0.30396970617103503</v>
      </c>
      <c r="AH484">
        <f t="shared" ca="1" si="60"/>
        <v>0.30098985560777208</v>
      </c>
      <c r="AI484">
        <f t="shared" ca="1" si="61"/>
        <v>0.30396970617103503</v>
      </c>
      <c r="AJ484">
        <f t="shared" ca="1" si="62"/>
        <v>0</v>
      </c>
      <c r="AK484">
        <f t="shared" si="63"/>
        <v>0</v>
      </c>
    </row>
    <row r="485" spans="1:37">
      <c r="A485" s="2" t="s">
        <v>631</v>
      </c>
      <c r="B485" s="3" t="s">
        <v>636</v>
      </c>
      <c r="C485" s="3">
        <v>94189000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>
        <v>25.82</v>
      </c>
      <c r="W485">
        <v>94189000</v>
      </c>
      <c r="X485">
        <f t="shared" si="56"/>
        <v>94189000</v>
      </c>
      <c r="Y485">
        <f t="shared" si="57"/>
        <v>0</v>
      </c>
      <c r="Z485" cm="1">
        <f t="array" aca="1" ref="Z485" ca="1">SumCellsByColor($B485:$U485,Z$2)</f>
        <v>94189000</v>
      </c>
      <c r="AA485" cm="1">
        <f t="array" aca="1" ref="AA485" ca="1">SumCellsByColor($B485:$U485,AA$2)</f>
        <v>0</v>
      </c>
      <c r="AB485" cm="1">
        <f t="array" aca="1" ref="AB485" ca="1">SumCellsByColor($B485:$U485,AB$2)</f>
        <v>0</v>
      </c>
      <c r="AC485" cm="1">
        <f t="array" aca="1" ref="AC485" ca="1">SumCellsByColor($B485:$U485,AC$2)</f>
        <v>0</v>
      </c>
      <c r="AD485" cm="1">
        <f t="array" aca="1" ref="AD485" ca="1">IFERROR(SumCellsByColor($B485:$U485,AD$2), 0)</f>
        <v>0</v>
      </c>
      <c r="AE485" t="e" cm="1">
        <f t="array" aca="1" ref="AE485" ca="1">SumCellsByColor($B485:$U485,AE$2)</f>
        <v>#VALUE!</v>
      </c>
      <c r="AF485">
        <f t="shared" ca="1" si="58"/>
        <v>0</v>
      </c>
      <c r="AG485">
        <f t="shared" ca="1" si="59"/>
        <v>1</v>
      </c>
      <c r="AH485">
        <f t="shared" ca="1" si="60"/>
        <v>0</v>
      </c>
      <c r="AI485">
        <f t="shared" ca="1" si="61"/>
        <v>1</v>
      </c>
      <c r="AJ485">
        <f t="shared" ca="1" si="62"/>
        <v>0</v>
      </c>
      <c r="AK485">
        <f t="shared" si="63"/>
        <v>0</v>
      </c>
    </row>
    <row r="486" spans="1:37">
      <c r="A486" s="2" t="s">
        <v>632</v>
      </c>
      <c r="B486" s="3" t="s">
        <v>636</v>
      </c>
      <c r="C486" s="3">
        <v>680530</v>
      </c>
      <c r="D486" t="e">
        <v>#N/A</v>
      </c>
      <c r="E486" t="e">
        <v>#N/A</v>
      </c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>
        <v>54.81</v>
      </c>
      <c r="W486">
        <v>680530</v>
      </c>
      <c r="X486">
        <f t="shared" si="56"/>
        <v>680530</v>
      </c>
      <c r="Y486">
        <f t="shared" si="57"/>
        <v>0</v>
      </c>
      <c r="Z486" cm="1">
        <f t="array" aca="1" ref="Z486" ca="1">SumCellsByColor($B486:$U486,Z$2)</f>
        <v>680530</v>
      </c>
      <c r="AA486" cm="1">
        <f t="array" aca="1" ref="AA486" ca="1">SumCellsByColor($B486:$U486,AA$2)</f>
        <v>0</v>
      </c>
      <c r="AB486" cm="1">
        <f t="array" aca="1" ref="AB486" ca="1">SumCellsByColor($B486:$U486,AB$2)</f>
        <v>0</v>
      </c>
      <c r="AC486" cm="1">
        <f t="array" aca="1" ref="AC486" ca="1">SumCellsByColor($B486:$U486,AC$2)</f>
        <v>0</v>
      </c>
      <c r="AD486" cm="1">
        <f t="array" aca="1" ref="AD486" ca="1">IFERROR(SumCellsByColor($B486:$U486,AD$2), 0)</f>
        <v>0</v>
      </c>
      <c r="AE486" t="e" cm="1">
        <f t="array" aca="1" ref="AE486" ca="1">SumCellsByColor($B486:$U486,AE$2)</f>
        <v>#VALUE!</v>
      </c>
      <c r="AF486">
        <f t="shared" ca="1" si="58"/>
        <v>0</v>
      </c>
      <c r="AG486">
        <f t="shared" ca="1" si="59"/>
        <v>1</v>
      </c>
      <c r="AH486">
        <f t="shared" ca="1" si="60"/>
        <v>0</v>
      </c>
      <c r="AI486">
        <f t="shared" ca="1" si="61"/>
        <v>1</v>
      </c>
      <c r="AJ486">
        <f t="shared" ca="1" si="62"/>
        <v>0</v>
      </c>
      <c r="AK486">
        <f t="shared" si="63"/>
        <v>0</v>
      </c>
    </row>
    <row r="487" spans="1:37">
      <c r="A487" s="2" t="s">
        <v>633</v>
      </c>
      <c r="B487" t="e">
        <v>#N/A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>
        <f t="shared" si="56"/>
        <v>0</v>
      </c>
      <c r="Y487" t="e">
        <f t="shared" si="57"/>
        <v>#N/A</v>
      </c>
      <c r="Z487" cm="1">
        <f t="array" aca="1" ref="Z487" ca="1">SumCellsByColor($B487:$U487,Z$2)</f>
        <v>0</v>
      </c>
      <c r="AA487" cm="1">
        <f t="array" aca="1" ref="AA487" ca="1">SumCellsByColor($B487:$U487,AA$2)</f>
        <v>0</v>
      </c>
      <c r="AB487" cm="1">
        <f t="array" aca="1" ref="AB487" ca="1">SumCellsByColor($B487:$U487,AB$2)</f>
        <v>0</v>
      </c>
      <c r="AC487" cm="1">
        <f t="array" aca="1" ref="AC487" ca="1">SumCellsByColor($B487:$U487,AC$2)</f>
        <v>0</v>
      </c>
      <c r="AD487" cm="1">
        <f t="array" aca="1" ref="AD487" ca="1">IFERROR(SumCellsByColor($B487:$U487,AD$2), 0)</f>
        <v>0</v>
      </c>
      <c r="AE487" t="e" cm="1">
        <f t="array" aca="1" ref="AE487" ca="1">SumCellsByColor($B487:$U487,AE$2)</f>
        <v>#VALUE!</v>
      </c>
      <c r="AF487" t="e">
        <f t="shared" ca="1" si="58"/>
        <v>#DIV/0!</v>
      </c>
      <c r="AG487" t="e">
        <f t="shared" ca="1" si="59"/>
        <v>#DIV/0!</v>
      </c>
      <c r="AH487" t="str">
        <f t="shared" ca="1" si="60"/>
        <v>#N/A</v>
      </c>
      <c r="AI487" t="str">
        <f t="shared" ca="1" si="61"/>
        <v/>
      </c>
      <c r="AJ487">
        <f t="shared" ca="1" si="62"/>
        <v>1</v>
      </c>
      <c r="AK487">
        <f t="shared" si="63"/>
        <v>1</v>
      </c>
    </row>
    <row r="488" spans="1:37">
      <c r="A488" s="2" t="s">
        <v>634</v>
      </c>
      <c r="B488" s="3" t="s">
        <v>636</v>
      </c>
      <c r="C488" s="3">
        <v>1889000</v>
      </c>
      <c r="D488" t="e">
        <v>#N/A</v>
      </c>
      <c r="E488" t="e">
        <v>#N/A</v>
      </c>
      <c r="F488" t="s">
        <v>58</v>
      </c>
      <c r="G488">
        <v>5239000</v>
      </c>
      <c r="H488" s="5" t="s">
        <v>23</v>
      </c>
      <c r="I488" s="5">
        <v>2260000</v>
      </c>
      <c r="J488" t="s">
        <v>18</v>
      </c>
      <c r="K488">
        <v>462000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>
        <v>20.09</v>
      </c>
      <c r="W488">
        <v>9850000</v>
      </c>
      <c r="X488">
        <f t="shared" si="56"/>
        <v>9850000</v>
      </c>
      <c r="Y488">
        <f t="shared" si="57"/>
        <v>0</v>
      </c>
      <c r="Z488" cm="1">
        <f t="array" aca="1" ref="Z488" ca="1">SumCellsByColor($B488:$U488,Z$2)</f>
        <v>1889000</v>
      </c>
      <c r="AA488" cm="1">
        <f t="array" aca="1" ref="AA488" ca="1">SumCellsByColor($B488:$U488,AA$2)</f>
        <v>0</v>
      </c>
      <c r="AB488" cm="1">
        <f t="array" aca="1" ref="AB488" ca="1">SumCellsByColor($B488:$U488,AB$2)</f>
        <v>2260000</v>
      </c>
      <c r="AC488" cm="1">
        <f t="array" aca="1" ref="AC488" ca="1">SumCellsByColor($B488:$U488,AC$2)</f>
        <v>0</v>
      </c>
      <c r="AD488" cm="1">
        <f t="array" aca="1" ref="AD488" ca="1">IFERROR(SumCellsByColor($B488:$U488,AD$2), 0)</f>
        <v>0</v>
      </c>
      <c r="AE488" t="e" cm="1">
        <f t="array" aca="1" ref="AE488" ca="1">SumCellsByColor($B488:$U488,AE$2)</f>
        <v>#VALUE!</v>
      </c>
      <c r="AF488">
        <f t="shared" ca="1" si="58"/>
        <v>0.22944162436548224</v>
      </c>
      <c r="AG488">
        <f t="shared" ca="1" si="59"/>
        <v>0.19177664974619291</v>
      </c>
      <c r="AH488">
        <f t="shared" ca="1" si="60"/>
        <v>0.22944162436548224</v>
      </c>
      <c r="AI488">
        <f t="shared" ca="1" si="61"/>
        <v>0.19177664974619291</v>
      </c>
      <c r="AJ488">
        <f t="shared" ca="1" si="62"/>
        <v>0</v>
      </c>
      <c r="AK488">
        <f t="shared" si="63"/>
        <v>0</v>
      </c>
    </row>
    <row r="489" spans="1:37">
      <c r="A489" s="2" t="s">
        <v>635</v>
      </c>
      <c r="B489" s="3" t="s">
        <v>636</v>
      </c>
      <c r="C489" s="3">
        <v>1516000</v>
      </c>
      <c r="D489" t="e">
        <v>#N/A</v>
      </c>
      <c r="E489" t="e">
        <v>#N/A</v>
      </c>
      <c r="F489" t="s">
        <v>7</v>
      </c>
      <c r="G489">
        <v>3676700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>
        <v>22.41</v>
      </c>
      <c r="W489">
        <v>5142400</v>
      </c>
      <c r="X489">
        <f t="shared" si="56"/>
        <v>5192700</v>
      </c>
      <c r="Y489">
        <f t="shared" si="57"/>
        <v>-50300</v>
      </c>
      <c r="Z489" cm="1">
        <f t="array" aca="1" ref="Z489" ca="1">SumCellsByColor($B489:$U489,Z$2)</f>
        <v>1516000</v>
      </c>
      <c r="AA489" cm="1">
        <f t="array" aca="1" ref="AA489" ca="1">SumCellsByColor($B489:$U489,AA$2)</f>
        <v>0</v>
      </c>
      <c r="AB489" cm="1">
        <f t="array" aca="1" ref="AB489" ca="1">SumCellsByColor($B489:$U489,AB$2)</f>
        <v>0</v>
      </c>
      <c r="AC489" cm="1">
        <f t="array" aca="1" ref="AC489" ca="1">SumCellsByColor($B489:$U489,AC$2)</f>
        <v>0</v>
      </c>
      <c r="AD489" cm="1">
        <f t="array" aca="1" ref="AD489" ca="1">IFERROR(SumCellsByColor($B489:$U489,AD$2), 0)</f>
        <v>0</v>
      </c>
      <c r="AE489" t="e" cm="1">
        <f t="array" aca="1" ref="AE489" ca="1">SumCellsByColor($B489:$U489,AE$2)</f>
        <v>#VALUE!</v>
      </c>
      <c r="AF489">
        <f t="shared" ca="1" si="58"/>
        <v>0</v>
      </c>
      <c r="AG489">
        <f t="shared" ca="1" si="59"/>
        <v>0.29194831205345967</v>
      </c>
      <c r="AH489" t="str">
        <f t="shared" ca="1" si="60"/>
        <v>#N/A</v>
      </c>
      <c r="AI489">
        <f t="shared" ca="1" si="61"/>
        <v>0.29194831205345967</v>
      </c>
      <c r="AJ489">
        <f t="shared" ca="1" si="62"/>
        <v>1</v>
      </c>
      <c r="AK489">
        <f t="shared" si="63"/>
        <v>0</v>
      </c>
    </row>
    <row r="490" spans="1:37">
      <c r="A490" s="2" t="s">
        <v>647</v>
      </c>
      <c r="B490" s="3" t="s">
        <v>636</v>
      </c>
      <c r="C490" s="3">
        <v>4464000</v>
      </c>
      <c r="D490" t="e">
        <v>#N/A</v>
      </c>
      <c r="E490" t="e">
        <v>#N/A</v>
      </c>
      <c r="F490" t="s">
        <v>47</v>
      </c>
      <c r="G490">
        <v>631000</v>
      </c>
      <c r="H490" t="s">
        <v>52</v>
      </c>
      <c r="I490">
        <v>421000</v>
      </c>
      <c r="J490" t="s">
        <v>146</v>
      </c>
      <c r="K490">
        <v>356000</v>
      </c>
      <c r="L490" s="5" t="s">
        <v>23</v>
      </c>
      <c r="M490" s="5">
        <v>334000</v>
      </c>
      <c r="N490" t="s">
        <v>36</v>
      </c>
      <c r="O490">
        <v>276000</v>
      </c>
      <c r="P490" t="s">
        <v>166</v>
      </c>
      <c r="Q490">
        <v>70000</v>
      </c>
      <c r="R490" t="e">
        <v>#N/A</v>
      </c>
      <c r="S490" t="e">
        <v>#N/A</v>
      </c>
      <c r="T490" t="e">
        <v>#N/A</v>
      </c>
      <c r="U490" t="e">
        <v>#N/A</v>
      </c>
      <c r="V490">
        <v>8.27</v>
      </c>
      <c r="W490">
        <v>6552000</v>
      </c>
      <c r="X490">
        <f t="shared" si="56"/>
        <v>6552000</v>
      </c>
      <c r="Y490">
        <f t="shared" si="57"/>
        <v>0</v>
      </c>
      <c r="Z490" cm="1">
        <f t="array" aca="1" ref="Z490" ca="1">SumCellsByColor($B490:$U490,Z$2)</f>
        <v>4464000</v>
      </c>
      <c r="AA490" cm="1">
        <f t="array" aca="1" ref="AA490" ca="1">SumCellsByColor($B490:$U490,AA$2)</f>
        <v>0</v>
      </c>
      <c r="AB490" cm="1">
        <f t="array" aca="1" ref="AB490" ca="1">SumCellsByColor($B490:$U490,AB$2)</f>
        <v>334000</v>
      </c>
      <c r="AC490" cm="1">
        <f t="array" aca="1" ref="AC490" ca="1">SumCellsByColor($B490:$U490,AC$2)</f>
        <v>0</v>
      </c>
      <c r="AD490" cm="1">
        <f t="array" aca="1" ref="AD490" ca="1">IFERROR(SumCellsByColor($B490:$U490,AD$2), 0)</f>
        <v>0</v>
      </c>
      <c r="AE490" t="e" cm="1">
        <f t="array" aca="1" ref="AE490" ca="1">SumCellsByColor($B490:$U490,AE$2)</f>
        <v>#VALUE!</v>
      </c>
      <c r="AF490">
        <f t="shared" ca="1" si="58"/>
        <v>5.0976800976800976E-2</v>
      </c>
      <c r="AG490">
        <f t="shared" ca="1" si="59"/>
        <v>0.68131868131868134</v>
      </c>
      <c r="AH490">
        <f t="shared" ca="1" si="60"/>
        <v>5.0976800976800976E-2</v>
      </c>
      <c r="AI490">
        <f t="shared" ca="1" si="61"/>
        <v>0.68131868131868134</v>
      </c>
      <c r="AJ490">
        <f t="shared" ca="1" si="62"/>
        <v>0</v>
      </c>
      <c r="AK490">
        <f t="shared" si="63"/>
        <v>0</v>
      </c>
    </row>
    <row r="491" spans="1:37">
      <c r="A491" s="2" t="s">
        <v>648</v>
      </c>
      <c r="B491" s="4" t="s">
        <v>117</v>
      </c>
      <c r="C491" s="4">
        <v>9784000</v>
      </c>
      <c r="D491" t="e">
        <v>#N/A</v>
      </c>
      <c r="E491" t="e">
        <v>#N/A</v>
      </c>
      <c r="F491" t="s">
        <v>37</v>
      </c>
      <c r="G491">
        <v>4694000</v>
      </c>
      <c r="H491" s="5" t="s">
        <v>23</v>
      </c>
      <c r="I491" s="5">
        <v>3227000</v>
      </c>
      <c r="J491" t="s">
        <v>58</v>
      </c>
      <c r="K491">
        <v>855000</v>
      </c>
      <c r="L491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>
        <v>5.69</v>
      </c>
      <c r="W491">
        <v>18366000</v>
      </c>
      <c r="X491">
        <f t="shared" si="56"/>
        <v>18560000</v>
      </c>
      <c r="Y491">
        <f t="shared" si="57"/>
        <v>-194000</v>
      </c>
      <c r="Z491" cm="1">
        <f t="array" aca="1" ref="Z491" ca="1">SumCellsByColor($B491:$U491,Z$2)</f>
        <v>0</v>
      </c>
      <c r="AA491" cm="1">
        <f t="array" aca="1" ref="AA491" ca="1">SumCellsByColor($B491:$U491,AA$2)</f>
        <v>9784000</v>
      </c>
      <c r="AB491" cm="1">
        <f t="array" aca="1" ref="AB491" ca="1">SumCellsByColor($B491:$U491,AB$2)</f>
        <v>3227000</v>
      </c>
      <c r="AC491" cm="1">
        <f t="array" aca="1" ref="AC491" ca="1">SumCellsByColor($B491:$U491,AC$2)</f>
        <v>0</v>
      </c>
      <c r="AD491" cm="1">
        <f t="array" aca="1" ref="AD491" ca="1">IFERROR(SumCellsByColor($B491:$U491,AD$2), 0)</f>
        <v>0</v>
      </c>
      <c r="AE491" t="e" cm="1">
        <f t="array" aca="1" ref="AE491" ca="1">SumCellsByColor($B491:$U491,AE$2)</f>
        <v>#VALUE!</v>
      </c>
      <c r="AF491">
        <f t="shared" ca="1" si="58"/>
        <v>0.17386853448275863</v>
      </c>
      <c r="AG491">
        <f t="shared" ca="1" si="59"/>
        <v>0</v>
      </c>
      <c r="AH491">
        <f t="shared" ca="1" si="60"/>
        <v>0.17386853448275863</v>
      </c>
      <c r="AI491">
        <f t="shared" ca="1" si="61"/>
        <v>0.52715517241379306</v>
      </c>
      <c r="AJ491">
        <f t="shared" ca="1" si="62"/>
        <v>0</v>
      </c>
      <c r="AK491">
        <f t="shared" si="63"/>
        <v>0</v>
      </c>
    </row>
    <row r="492" spans="1:37">
      <c r="A492" s="2" t="s">
        <v>650</v>
      </c>
      <c r="B492" s="3" t="s">
        <v>636</v>
      </c>
      <c r="C492" s="3">
        <v>9005794</v>
      </c>
      <c r="D492" t="e">
        <v>#N/A</v>
      </c>
      <c r="E492" t="e">
        <v>#N/A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>
        <v>5.99</v>
      </c>
      <c r="W492">
        <v>9005794</v>
      </c>
      <c r="X492">
        <f t="shared" si="56"/>
        <v>9005794</v>
      </c>
      <c r="Y492">
        <f t="shared" si="57"/>
        <v>0</v>
      </c>
      <c r="Z492" cm="1">
        <f t="array" aca="1" ref="Z492" ca="1">SumCellsByColor($B492:$U492,Z$2)</f>
        <v>9005794</v>
      </c>
      <c r="AA492" cm="1">
        <f t="array" aca="1" ref="AA492" ca="1">SumCellsByColor($B492:$U492,AA$2)</f>
        <v>0</v>
      </c>
      <c r="AB492" cm="1">
        <f t="array" aca="1" ref="AB492" ca="1">SumCellsByColor($B492:$U492,AB$2)</f>
        <v>0</v>
      </c>
      <c r="AC492" cm="1">
        <f t="array" aca="1" ref="AC492" ca="1">SumCellsByColor($B492:$U492,AC$2)</f>
        <v>0</v>
      </c>
      <c r="AD492" cm="1">
        <f t="array" aca="1" ref="AD492" ca="1">IFERROR(SumCellsByColor($B492:$U492,AD$2), 0)</f>
        <v>0</v>
      </c>
      <c r="AE492" t="e" cm="1">
        <f t="array" aca="1" ref="AE492" ca="1">SumCellsByColor($B492:$U492,AE$2)</f>
        <v>#VALUE!</v>
      </c>
      <c r="AF492">
        <f t="shared" ca="1" si="58"/>
        <v>0</v>
      </c>
      <c r="AG492">
        <f t="shared" ca="1" si="59"/>
        <v>1</v>
      </c>
      <c r="AH492">
        <f t="shared" ca="1" si="60"/>
        <v>0</v>
      </c>
      <c r="AI492">
        <f t="shared" ca="1" si="61"/>
        <v>1</v>
      </c>
      <c r="AJ492">
        <f t="shared" ca="1" si="62"/>
        <v>0</v>
      </c>
      <c r="AK492">
        <f t="shared" si="63"/>
        <v>0</v>
      </c>
    </row>
    <row r="493" spans="1:37">
      <c r="A493" s="2" t="s">
        <v>651</v>
      </c>
      <c r="B493" s="3" t="s">
        <v>636</v>
      </c>
      <c r="C493" s="3">
        <v>9359000</v>
      </c>
      <c r="D493" t="e">
        <v>#N/A</v>
      </c>
      <c r="E493" t="e">
        <v>#N/A</v>
      </c>
      <c r="F493" t="s">
        <v>123</v>
      </c>
      <c r="G493">
        <v>257000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>
        <v>29.25</v>
      </c>
      <c r="W493">
        <v>9616000</v>
      </c>
      <c r="X493">
        <f t="shared" si="56"/>
        <v>9616000</v>
      </c>
      <c r="Y493">
        <f t="shared" si="57"/>
        <v>0</v>
      </c>
      <c r="Z493" cm="1">
        <f t="array" aca="1" ref="Z493" ca="1">SumCellsByColor($B493:$U493,Z$2)</f>
        <v>9359000</v>
      </c>
      <c r="AA493" cm="1">
        <f t="array" aca="1" ref="AA493" ca="1">SumCellsByColor($B493:$U493,AA$2)</f>
        <v>0</v>
      </c>
      <c r="AB493" cm="1">
        <f t="array" aca="1" ref="AB493" ca="1">SumCellsByColor($B493:$U493,AB$2)</f>
        <v>0</v>
      </c>
      <c r="AC493" cm="1">
        <f t="array" aca="1" ref="AC493" ca="1">SumCellsByColor($B493:$U493,AC$2)</f>
        <v>0</v>
      </c>
      <c r="AD493" cm="1">
        <f t="array" aca="1" ref="AD493" ca="1">IFERROR(SumCellsByColor($B493:$U493,AD$2), 0)</f>
        <v>0</v>
      </c>
      <c r="AE493" t="e" cm="1">
        <f t="array" aca="1" ref="AE493" ca="1">SumCellsByColor($B493:$U493,AE$2)</f>
        <v>#VALUE!</v>
      </c>
      <c r="AF493">
        <f t="shared" ca="1" si="58"/>
        <v>0</v>
      </c>
      <c r="AG493">
        <f t="shared" ca="1" si="59"/>
        <v>0.97327371048252909</v>
      </c>
      <c r="AH493" t="str">
        <f t="shared" ca="1" si="60"/>
        <v>#N/A</v>
      </c>
      <c r="AI493">
        <f t="shared" ca="1" si="61"/>
        <v>0.97327371048252909</v>
      </c>
      <c r="AJ493">
        <f t="shared" ca="1" si="62"/>
        <v>1</v>
      </c>
      <c r="AK493">
        <f t="shared" si="63"/>
        <v>0</v>
      </c>
    </row>
    <row r="494" spans="1:37">
      <c r="A494" s="2" t="s">
        <v>652</v>
      </c>
      <c r="B494" t="e">
        <v>#N/A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  <c r="H494" t="e">
        <v>#N/A</v>
      </c>
      <c r="I494" t="e">
        <v>#N/A</v>
      </c>
      <c r="J494" t="e">
        <v>#N/A</v>
      </c>
      <c r="K494" t="e">
        <v>#N/A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>
        <f t="shared" si="56"/>
        <v>0</v>
      </c>
      <c r="Y494" t="e">
        <f t="shared" si="57"/>
        <v>#N/A</v>
      </c>
      <c r="Z494" cm="1">
        <f t="array" aca="1" ref="Z494" ca="1">SumCellsByColor($B494:$U494,Z$2)</f>
        <v>0</v>
      </c>
      <c r="AA494" cm="1">
        <f t="array" aca="1" ref="AA494" ca="1">SumCellsByColor($B494:$U494,AA$2)</f>
        <v>0</v>
      </c>
      <c r="AB494" cm="1">
        <f t="array" aca="1" ref="AB494" ca="1">SumCellsByColor($B494:$U494,AB$2)</f>
        <v>0</v>
      </c>
      <c r="AC494" cm="1">
        <f t="array" aca="1" ref="AC494" ca="1">SumCellsByColor($B494:$U494,AC$2)</f>
        <v>0</v>
      </c>
      <c r="AD494" cm="1">
        <f t="array" aca="1" ref="AD494" ca="1">IFERROR(SumCellsByColor($B494:$U494,AD$2), 0)</f>
        <v>0</v>
      </c>
      <c r="AE494" t="e" cm="1">
        <f t="array" aca="1" ref="AE494" ca="1">SumCellsByColor($B494:$U494,AE$2)</f>
        <v>#VALUE!</v>
      </c>
      <c r="AF494" t="e">
        <f t="shared" ca="1" si="58"/>
        <v>#DIV/0!</v>
      </c>
      <c r="AG494" t="e">
        <f t="shared" ca="1" si="59"/>
        <v>#DIV/0!</v>
      </c>
      <c r="AH494" t="str">
        <f t="shared" ca="1" si="60"/>
        <v>#N/A</v>
      </c>
      <c r="AI494" t="str">
        <f t="shared" ca="1" si="61"/>
        <v/>
      </c>
      <c r="AJ494">
        <f t="shared" ca="1" si="62"/>
        <v>1</v>
      </c>
      <c r="AK494">
        <f t="shared" si="63"/>
        <v>1</v>
      </c>
    </row>
    <row r="495" spans="1:37">
      <c r="A495" s="2" t="s">
        <v>653</v>
      </c>
      <c r="B495" t="e">
        <v>#N/A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  <c r="H495" t="e">
        <v>#N/A</v>
      </c>
      <c r="I495" t="e">
        <v>#N/A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>
        <f t="shared" si="56"/>
        <v>0</v>
      </c>
      <c r="Y495" t="e">
        <f t="shared" si="57"/>
        <v>#N/A</v>
      </c>
      <c r="Z495" cm="1">
        <f t="array" aca="1" ref="Z495" ca="1">SumCellsByColor($B495:$U495,Z$2)</f>
        <v>0</v>
      </c>
      <c r="AA495" cm="1">
        <f t="array" aca="1" ref="AA495" ca="1">SumCellsByColor($B495:$U495,AA$2)</f>
        <v>0</v>
      </c>
      <c r="AB495" cm="1">
        <f t="array" aca="1" ref="AB495" ca="1">SumCellsByColor($B495:$U495,AB$2)</f>
        <v>0</v>
      </c>
      <c r="AC495" cm="1">
        <f t="array" aca="1" ref="AC495" ca="1">SumCellsByColor($B495:$U495,AC$2)</f>
        <v>0</v>
      </c>
      <c r="AD495" cm="1">
        <f t="array" aca="1" ref="AD495" ca="1">IFERROR(SumCellsByColor($B495:$U495,AD$2), 0)</f>
        <v>0</v>
      </c>
      <c r="AE495" t="e" cm="1">
        <f t="array" aca="1" ref="AE495" ca="1">SumCellsByColor($B495:$U495,AE$2)</f>
        <v>#VALUE!</v>
      </c>
      <c r="AF495" t="e">
        <f t="shared" ca="1" si="58"/>
        <v>#DIV/0!</v>
      </c>
      <c r="AG495" t="e">
        <f t="shared" ca="1" si="59"/>
        <v>#DIV/0!</v>
      </c>
      <c r="AH495" t="str">
        <f t="shared" ca="1" si="60"/>
        <v>#N/A</v>
      </c>
      <c r="AI495" t="str">
        <f t="shared" ca="1" si="61"/>
        <v/>
      </c>
      <c r="AJ495">
        <f t="shared" ca="1" si="62"/>
        <v>1</v>
      </c>
      <c r="AK495">
        <f t="shared" si="63"/>
        <v>1</v>
      </c>
    </row>
    <row r="496" spans="1:37">
      <c r="A496" s="2" t="s">
        <v>654</v>
      </c>
      <c r="B496" s="3" t="s">
        <v>636</v>
      </c>
      <c r="C496" s="3">
        <v>1296064</v>
      </c>
      <c r="D496" t="e">
        <v>#N/A</v>
      </c>
      <c r="E496" t="e">
        <v>#N/A</v>
      </c>
      <c r="F496" t="s">
        <v>146</v>
      </c>
      <c r="G496">
        <v>2888634</v>
      </c>
      <c r="H496" t="e">
        <v>#N/A</v>
      </c>
      <c r="I496" t="e">
        <v>#N/A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>
        <v>21.14</v>
      </c>
      <c r="W496">
        <v>4184698</v>
      </c>
      <c r="X496">
        <f t="shared" si="56"/>
        <v>4184698</v>
      </c>
      <c r="Y496">
        <f t="shared" si="57"/>
        <v>0</v>
      </c>
      <c r="Z496" cm="1">
        <f t="array" aca="1" ref="Z496" ca="1">SumCellsByColor($B496:$U496,Z$2)</f>
        <v>1296064</v>
      </c>
      <c r="AA496" cm="1">
        <f t="array" aca="1" ref="AA496" ca="1">SumCellsByColor($B496:$U496,AA$2)</f>
        <v>0</v>
      </c>
      <c r="AB496" cm="1">
        <f t="array" aca="1" ref="AB496" ca="1">SumCellsByColor($B496:$U496,AB$2)</f>
        <v>0</v>
      </c>
      <c r="AC496" cm="1">
        <f t="array" aca="1" ref="AC496" ca="1">SumCellsByColor($B496:$U496,AC$2)</f>
        <v>0</v>
      </c>
      <c r="AD496" cm="1">
        <f t="array" aca="1" ref="AD496" ca="1">IFERROR(SumCellsByColor($B496:$U496,AD$2), 0)</f>
        <v>0</v>
      </c>
      <c r="AE496" t="e" cm="1">
        <f t="array" aca="1" ref="AE496" ca="1">SumCellsByColor($B496:$U496,AE$2)</f>
        <v>#VALUE!</v>
      </c>
      <c r="AF496">
        <f t="shared" ca="1" si="58"/>
        <v>0</v>
      </c>
      <c r="AG496">
        <f t="shared" ca="1" si="59"/>
        <v>0.30971506187543285</v>
      </c>
      <c r="AH496" t="str">
        <f t="shared" ca="1" si="60"/>
        <v>#N/A</v>
      </c>
      <c r="AI496">
        <f t="shared" ca="1" si="61"/>
        <v>0.30971506187543285</v>
      </c>
      <c r="AJ496">
        <f t="shared" ca="1" si="62"/>
        <v>1</v>
      </c>
      <c r="AK496">
        <f t="shared" si="63"/>
        <v>0</v>
      </c>
    </row>
    <row r="497" spans="1:37">
      <c r="A497" s="2" t="s">
        <v>655</v>
      </c>
      <c r="B497" s="3" t="s">
        <v>636</v>
      </c>
      <c r="C497" s="3">
        <v>10299808</v>
      </c>
      <c r="D497" t="e">
        <v>#N/A</v>
      </c>
      <c r="E497" t="e">
        <v>#N/A</v>
      </c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>
        <v>20.87</v>
      </c>
      <c r="W497">
        <v>10299808</v>
      </c>
      <c r="X497">
        <f t="shared" si="56"/>
        <v>10299808</v>
      </c>
      <c r="Y497">
        <f t="shared" si="57"/>
        <v>0</v>
      </c>
      <c r="Z497" cm="1">
        <f t="array" aca="1" ref="Z497" ca="1">SumCellsByColor($B497:$U497,Z$2)</f>
        <v>10299808</v>
      </c>
      <c r="AA497" cm="1">
        <f t="array" aca="1" ref="AA497" ca="1">SumCellsByColor($B497:$U497,AA$2)</f>
        <v>0</v>
      </c>
      <c r="AB497" cm="1">
        <f t="array" aca="1" ref="AB497" ca="1">SumCellsByColor($B497:$U497,AB$2)</f>
        <v>0</v>
      </c>
      <c r="AC497" cm="1">
        <f t="array" aca="1" ref="AC497" ca="1">SumCellsByColor($B497:$U497,AC$2)</f>
        <v>0</v>
      </c>
      <c r="AD497" cm="1">
        <f t="array" aca="1" ref="AD497" ca="1">IFERROR(SumCellsByColor($B497:$U497,AD$2), 0)</f>
        <v>0</v>
      </c>
      <c r="AE497" t="e" cm="1">
        <f t="array" aca="1" ref="AE497" ca="1">SumCellsByColor($B497:$U497,AE$2)</f>
        <v>#VALUE!</v>
      </c>
      <c r="AF497">
        <f t="shared" ca="1" si="58"/>
        <v>0</v>
      </c>
      <c r="AG497">
        <f t="shared" ca="1" si="59"/>
        <v>1</v>
      </c>
      <c r="AH497">
        <f t="shared" ca="1" si="60"/>
        <v>0</v>
      </c>
      <c r="AI497">
        <f t="shared" ca="1" si="61"/>
        <v>1</v>
      </c>
      <c r="AJ497">
        <f t="shared" ca="1" si="62"/>
        <v>0</v>
      </c>
      <c r="AK497">
        <f t="shared" si="63"/>
        <v>0</v>
      </c>
    </row>
    <row r="498" spans="1:37">
      <c r="A498" s="2" t="s">
        <v>656</v>
      </c>
      <c r="B498" s="3" t="s">
        <v>636</v>
      </c>
      <c r="C498" s="3">
        <v>578254</v>
      </c>
      <c r="D498" t="e">
        <v>#N/A</v>
      </c>
      <c r="E498" t="e">
        <v>#N/A</v>
      </c>
      <c r="F498" s="5" t="s">
        <v>23</v>
      </c>
      <c r="G498" s="5">
        <v>395121</v>
      </c>
      <c r="H498" t="s">
        <v>30</v>
      </c>
      <c r="I498">
        <v>371997</v>
      </c>
      <c r="J498" t="s">
        <v>146</v>
      </c>
      <c r="K498">
        <v>327325</v>
      </c>
      <c r="L498" t="s">
        <v>47</v>
      </c>
      <c r="M498">
        <v>160857</v>
      </c>
      <c r="N498" s="10" t="s">
        <v>299</v>
      </c>
      <c r="O498" s="10">
        <v>0</v>
      </c>
      <c r="P498" t="s">
        <v>697</v>
      </c>
      <c r="Q498">
        <v>0</v>
      </c>
      <c r="R498" t="e">
        <v>#N/A</v>
      </c>
      <c r="S498" t="e">
        <v>#N/A</v>
      </c>
      <c r="T498" t="e">
        <v>#N/A</v>
      </c>
      <c r="U498" t="e">
        <v>#N/A</v>
      </c>
      <c r="V498">
        <v>29.47</v>
      </c>
      <c r="W498">
        <v>1833554</v>
      </c>
      <c r="X498">
        <f t="shared" si="56"/>
        <v>1833554</v>
      </c>
      <c r="Y498">
        <f t="shared" si="57"/>
        <v>0</v>
      </c>
      <c r="Z498" cm="1">
        <f t="array" aca="1" ref="Z498" ca="1">SumCellsByColor($B498:$U498,Z$2)</f>
        <v>578254</v>
      </c>
      <c r="AA498" cm="1">
        <f t="array" aca="1" ref="AA498" ca="1">SumCellsByColor($B498:$U498,AA$2)</f>
        <v>0</v>
      </c>
      <c r="AB498" cm="1">
        <f t="array" aca="1" ref="AB498" ca="1">SumCellsByColor($B498:$U498,AB$2)</f>
        <v>395121</v>
      </c>
      <c r="AC498" cm="1">
        <f t="array" aca="1" ref="AC498" ca="1">SumCellsByColor($B498:$U498,AC$2)</f>
        <v>0</v>
      </c>
      <c r="AD498" cm="1">
        <f t="array" aca="1" ref="AD498" ca="1">IFERROR(SumCellsByColor($B498:$U498,AD$2), 0)</f>
        <v>0</v>
      </c>
      <c r="AE498" t="e" cm="1">
        <f t="array" aca="1" ref="AE498" ca="1">SumCellsByColor($B498:$U498,AE$2)</f>
        <v>#VALUE!</v>
      </c>
      <c r="AF498">
        <f t="shared" ca="1" si="58"/>
        <v>0.21549460773994111</v>
      </c>
      <c r="AG498">
        <f t="shared" ca="1" si="59"/>
        <v>0.31537331324847812</v>
      </c>
      <c r="AH498">
        <f t="shared" ca="1" si="60"/>
        <v>0.21549460773994111</v>
      </c>
      <c r="AI498">
        <f t="shared" ca="1" si="61"/>
        <v>0.31537331324847812</v>
      </c>
      <c r="AJ498">
        <f t="shared" ca="1" si="62"/>
        <v>0</v>
      </c>
      <c r="AK498">
        <f t="shared" si="63"/>
        <v>0</v>
      </c>
    </row>
    <row r="499" spans="1:37">
      <c r="A499" s="2" t="s">
        <v>657</v>
      </c>
      <c r="B499" s="3" t="s">
        <v>636</v>
      </c>
      <c r="C499" s="3">
        <v>13801000</v>
      </c>
      <c r="D499" t="e">
        <v>#N/A</v>
      </c>
      <c r="E499" t="e">
        <v>#N/A</v>
      </c>
      <c r="F499" s="5" t="s">
        <v>23</v>
      </c>
      <c r="G499" s="5">
        <v>5332000</v>
      </c>
      <c r="H499" t="s">
        <v>801</v>
      </c>
      <c r="I499">
        <v>2500000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>
        <v>9.4499999999999993</v>
      </c>
      <c r="W499">
        <v>21633000</v>
      </c>
      <c r="X499">
        <f t="shared" si="56"/>
        <v>21633000</v>
      </c>
      <c r="Y499">
        <f t="shared" si="57"/>
        <v>0</v>
      </c>
      <c r="Z499" cm="1">
        <f t="array" aca="1" ref="Z499" ca="1">SumCellsByColor($B499:$U499,Z$2)</f>
        <v>13801000</v>
      </c>
      <c r="AA499" cm="1">
        <f t="array" aca="1" ref="AA499" ca="1">SumCellsByColor($B499:$U499,AA$2)</f>
        <v>0</v>
      </c>
      <c r="AB499" cm="1">
        <f t="array" aca="1" ref="AB499" ca="1">SumCellsByColor($B499:$U499,AB$2)</f>
        <v>5332000</v>
      </c>
      <c r="AC499" cm="1">
        <f t="array" aca="1" ref="AC499" ca="1">SumCellsByColor($B499:$U499,AC$2)</f>
        <v>0</v>
      </c>
      <c r="AD499" cm="1">
        <f t="array" aca="1" ref="AD499" ca="1">IFERROR(SumCellsByColor($B499:$U499,AD$2), 0)</f>
        <v>0</v>
      </c>
      <c r="AE499" t="e" cm="1">
        <f t="array" aca="1" ref="AE499" ca="1">SumCellsByColor($B499:$U499,AE$2)</f>
        <v>#VALUE!</v>
      </c>
      <c r="AF499">
        <f t="shared" ca="1" si="58"/>
        <v>0.24647529237738641</v>
      </c>
      <c r="AG499">
        <f t="shared" ca="1" si="59"/>
        <v>0.63796052327462671</v>
      </c>
      <c r="AH499">
        <f t="shared" ca="1" si="60"/>
        <v>0.24647529237738641</v>
      </c>
      <c r="AI499">
        <f t="shared" ca="1" si="61"/>
        <v>0.63796052327462671</v>
      </c>
      <c r="AJ499">
        <f t="shared" ca="1" si="62"/>
        <v>0</v>
      </c>
      <c r="AK499">
        <f t="shared" si="63"/>
        <v>0</v>
      </c>
    </row>
    <row r="500" spans="1:37">
      <c r="A500" s="2" t="s">
        <v>658</v>
      </c>
      <c r="B500" s="3" t="s">
        <v>636</v>
      </c>
      <c r="C500" s="3">
        <v>4120000</v>
      </c>
      <c r="D500" t="e">
        <v>#N/A</v>
      </c>
      <c r="E500" t="e">
        <v>#N/A</v>
      </c>
      <c r="F500" t="s">
        <v>146</v>
      </c>
      <c r="G500">
        <v>4135000</v>
      </c>
      <c r="H500" t="s">
        <v>77</v>
      </c>
      <c r="I500">
        <v>3088000</v>
      </c>
      <c r="J500" t="s">
        <v>197</v>
      </c>
      <c r="K500">
        <v>0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>
        <v>14.85</v>
      </c>
      <c r="W500">
        <v>11343000</v>
      </c>
      <c r="X500">
        <f t="shared" si="56"/>
        <v>11343000</v>
      </c>
      <c r="Y500">
        <f t="shared" si="57"/>
        <v>0</v>
      </c>
      <c r="Z500" cm="1">
        <f t="array" aca="1" ref="Z500" ca="1">SumCellsByColor($B500:$U500,Z$2)</f>
        <v>4120000</v>
      </c>
      <c r="AA500" cm="1">
        <f t="array" aca="1" ref="AA500" ca="1">SumCellsByColor($B500:$U500,AA$2)</f>
        <v>0</v>
      </c>
      <c r="AB500" cm="1">
        <f t="array" aca="1" ref="AB500" ca="1">SumCellsByColor($B500:$U500,AB$2)</f>
        <v>0</v>
      </c>
      <c r="AC500" cm="1">
        <f t="array" aca="1" ref="AC500" ca="1">SumCellsByColor($B500:$U500,AC$2)</f>
        <v>0</v>
      </c>
      <c r="AD500" cm="1">
        <f t="array" aca="1" ref="AD500" ca="1">IFERROR(SumCellsByColor($B500:$U500,AD$2), 0)</f>
        <v>0</v>
      </c>
      <c r="AE500" t="e" cm="1">
        <f t="array" aca="1" ref="AE500" ca="1">SumCellsByColor($B500:$U500,AE$2)</f>
        <v>#VALUE!</v>
      </c>
      <c r="AF500">
        <f t="shared" ca="1" si="58"/>
        <v>0</v>
      </c>
      <c r="AG500">
        <f t="shared" ca="1" si="59"/>
        <v>0.36321960680595961</v>
      </c>
      <c r="AH500" t="str">
        <f t="shared" ca="1" si="60"/>
        <v>#N/A</v>
      </c>
      <c r="AI500">
        <f t="shared" ca="1" si="61"/>
        <v>0.36321960680595961</v>
      </c>
      <c r="AJ500">
        <f t="shared" ca="1" si="62"/>
        <v>1</v>
      </c>
      <c r="AK500">
        <f t="shared" si="63"/>
        <v>0</v>
      </c>
    </row>
    <row r="501" spans="1:37">
      <c r="A501" s="2" t="s">
        <v>659</v>
      </c>
      <c r="B501" s="4" t="s">
        <v>334</v>
      </c>
      <c r="C501" s="4">
        <v>2431600</v>
      </c>
      <c r="D501" t="e">
        <v>#N/A</v>
      </c>
      <c r="E501" t="e">
        <v>#N/A</v>
      </c>
      <c r="F501" s="5" t="s">
        <v>23</v>
      </c>
      <c r="G501" s="5">
        <v>1099500</v>
      </c>
      <c r="H501" t="s">
        <v>41</v>
      </c>
      <c r="I501">
        <v>689100</v>
      </c>
      <c r="J501" t="e">
        <v>#N/A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>
        <v>26.89</v>
      </c>
      <c r="W501">
        <v>4220200</v>
      </c>
      <c r="X501">
        <f t="shared" si="56"/>
        <v>4220200</v>
      </c>
      <c r="Y501">
        <f t="shared" si="57"/>
        <v>0</v>
      </c>
      <c r="Z501" cm="1">
        <f t="array" aca="1" ref="Z501" ca="1">SumCellsByColor($B501:$U501,Z$2)</f>
        <v>0</v>
      </c>
      <c r="AA501" cm="1">
        <f t="array" aca="1" ref="AA501" ca="1">SumCellsByColor($B501:$U501,AA$2)</f>
        <v>2431600</v>
      </c>
      <c r="AB501" cm="1">
        <f t="array" aca="1" ref="AB501" ca="1">SumCellsByColor($B501:$U501,AB$2)</f>
        <v>1099500</v>
      </c>
      <c r="AC501" cm="1">
        <f t="array" aca="1" ref="AC501" ca="1">SumCellsByColor($B501:$U501,AC$2)</f>
        <v>0</v>
      </c>
      <c r="AD501" cm="1">
        <f t="array" aca="1" ref="AD501" ca="1">IFERROR(SumCellsByColor($B501:$U501,AD$2), 0)</f>
        <v>0</v>
      </c>
      <c r="AE501" t="e" cm="1">
        <f t="array" aca="1" ref="AE501" ca="1">SumCellsByColor($B501:$U501,AE$2)</f>
        <v>#VALUE!</v>
      </c>
      <c r="AF501">
        <f t="shared" ca="1" si="58"/>
        <v>0.26053267617648451</v>
      </c>
      <c r="AG501">
        <f t="shared" ca="1" si="59"/>
        <v>0</v>
      </c>
      <c r="AH501">
        <f t="shared" ca="1" si="60"/>
        <v>0.26053267617648451</v>
      </c>
      <c r="AI501">
        <f t="shared" ca="1" si="61"/>
        <v>0.57618122363869007</v>
      </c>
      <c r="AJ501">
        <f t="shared" ca="1" si="62"/>
        <v>0</v>
      </c>
      <c r="AK501">
        <f t="shared" si="63"/>
        <v>0</v>
      </c>
    </row>
    <row r="502" spans="1:37">
      <c r="A502" s="2" t="s">
        <v>660</v>
      </c>
      <c r="B502" s="3" t="s">
        <v>636</v>
      </c>
      <c r="C502" s="3">
        <v>2847018</v>
      </c>
      <c r="D502" t="e">
        <v>#N/A</v>
      </c>
      <c r="E502" t="e">
        <v>#N/A</v>
      </c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>
        <v>35.96</v>
      </c>
      <c r="W502">
        <v>2847018</v>
      </c>
      <c r="X502">
        <f t="shared" si="56"/>
        <v>2847018</v>
      </c>
      <c r="Y502">
        <f t="shared" si="57"/>
        <v>0</v>
      </c>
      <c r="Z502" cm="1">
        <f t="array" aca="1" ref="Z502" ca="1">SumCellsByColor($B502:$U502,Z$2)</f>
        <v>2847018</v>
      </c>
      <c r="AA502" cm="1">
        <f t="array" aca="1" ref="AA502" ca="1">SumCellsByColor($B502:$U502,AA$2)</f>
        <v>0</v>
      </c>
      <c r="AB502" cm="1">
        <f t="array" aca="1" ref="AB502" ca="1">SumCellsByColor($B502:$U502,AB$2)</f>
        <v>0</v>
      </c>
      <c r="AC502" cm="1">
        <f t="array" aca="1" ref="AC502" ca="1">SumCellsByColor($B502:$U502,AC$2)</f>
        <v>0</v>
      </c>
      <c r="AD502" cm="1">
        <f t="array" aca="1" ref="AD502" ca="1">IFERROR(SumCellsByColor($B502:$U502,AD$2), 0)</f>
        <v>0</v>
      </c>
      <c r="AE502" t="e" cm="1">
        <f t="array" aca="1" ref="AE502" ca="1">SumCellsByColor($B502:$U502,AE$2)</f>
        <v>#VALUE!</v>
      </c>
      <c r="AF502">
        <f t="shared" ca="1" si="58"/>
        <v>0</v>
      </c>
      <c r="AG502">
        <f t="shared" ca="1" si="59"/>
        <v>1</v>
      </c>
      <c r="AH502">
        <f t="shared" ca="1" si="60"/>
        <v>0</v>
      </c>
      <c r="AI502">
        <f t="shared" ca="1" si="61"/>
        <v>1</v>
      </c>
      <c r="AJ502">
        <f t="shared" ca="1" si="62"/>
        <v>0</v>
      </c>
      <c r="AK502">
        <f t="shared" si="63"/>
        <v>0</v>
      </c>
    </row>
  </sheetData>
  <autoFilter ref="A2:V502" xr:uid="{DA6F9892-793A-4907-AB5D-D263CC2E8DA0}"/>
  <conditionalFormatting sqref="AH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I50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5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J502">
    <cfRule type="cellIs" dxfId="12" priority="4" operator="equal">
      <formula>1</formula>
    </cfRule>
  </conditionalFormatting>
  <conditionalFormatting sqref="AK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">
    <cfRule type="cellIs" dxfId="5" priority="2" operator="equal">
      <formula>1</formula>
    </cfRule>
  </conditionalFormatting>
  <conditionalFormatting sqref="AK3:AK502">
    <cfRule type="cellIs" dxfId="4" priority="1" operator="equal">
      <formula>1</formula>
    </cfRule>
  </conditionalFormatting>
  <dataValidations disablePrompts="1" count="1">
    <dataValidation allowBlank="1" showErrorMessage="1" promptTitle="TRAFO" prompt="$A$1:$W$502" sqref="A1" xr:uid="{3708CC2A-4C3D-4434-9A0C-F4B02FE0E56C}"/>
  </dataValidations>
  <hyperlinks>
    <hyperlink ref="B2" r:id="rId1" tooltip="Link to Datastream Navigator metadata for WC19600; right-click for more" xr:uid="{AB08683F-4060-40F9-B918-01DA9F51DCB1}"/>
    <hyperlink ref="C2" r:id="rId2" tooltip="Link to Datastream Navigator metadata for WC19601; right-click for more" xr:uid="{EE606F52-8E3E-428D-ACC9-4D55FE288926}"/>
    <hyperlink ref="D2" r:id="rId3" tooltip="Link to Datastream Navigator metadata for WC19690; right-click for more" xr:uid="{925D0BD5-6590-4747-AD4C-F3538B0321B9}"/>
    <hyperlink ref="E2" r:id="rId4" tooltip="Link to Datastream Navigator metadata for WC19691; right-click for more" xr:uid="{90062A2F-B6D3-46A5-A3C5-C19630BC144B}"/>
    <hyperlink ref="F2" r:id="rId5" tooltip="Link to Datastream Navigator metadata for WC19610; right-click for more" xr:uid="{BCBBAF9A-5D56-48D0-BA7D-AD497543B01C}"/>
    <hyperlink ref="G2" r:id="rId6" tooltip="Link to Datastream Navigator metadata for WC19611; right-click for more" xr:uid="{CDFFA7A3-B001-4E4F-905F-8FE3227E0E40}"/>
    <hyperlink ref="H2" r:id="rId7" tooltip="Link to Datastream Navigator metadata for WC19620; right-click for more" xr:uid="{54D8C84E-ED44-42C1-B73D-0B9267204B70}"/>
    <hyperlink ref="I2" r:id="rId8" tooltip="Link to Datastream Navigator metadata for WC19621; right-click for more" xr:uid="{40AD6B9E-EBF1-466C-BF43-FBBE670446BE}"/>
    <hyperlink ref="J2" r:id="rId9" tooltip="Link to Datastream Navigator metadata for WC19630; right-click for more" xr:uid="{8CA49A9B-32E9-447D-B74E-4A1B873EE3FE}"/>
    <hyperlink ref="K2" r:id="rId10" tooltip="Link to Datastream Navigator metadata for WC19631; right-click for more" xr:uid="{A9EDEC46-905B-4343-AAF3-406C90DBBC15}"/>
    <hyperlink ref="L2" r:id="rId11" tooltip="Link to Datastream Navigator metadata for WC19640; right-click for more" xr:uid="{7808D0CE-C9E1-49F9-9C85-3559920FFE4B}"/>
    <hyperlink ref="M2" r:id="rId12" tooltip="Link to Datastream Navigator metadata for WC19641; right-click for more" xr:uid="{346A36E9-8CCD-4395-8347-BE1D23A97E3B}"/>
    <hyperlink ref="N2" r:id="rId13" tooltip="Link to Datastream Navigator metadata for WC19650; right-click for more" xr:uid="{938D491A-FAD0-4560-ABD2-5822BC29B2BD}"/>
    <hyperlink ref="O2" r:id="rId14" tooltip="Link to Datastream Navigator metadata for WC19651; right-click for more" xr:uid="{9507A8C1-2AD9-4A00-96A4-70D8FAB11798}"/>
    <hyperlink ref="P2" r:id="rId15" tooltip="Link to Datastream Navigator metadata for WC19660; right-click for more" xr:uid="{DD9F33C2-B0E9-4300-A4AA-49DD0997A3FE}"/>
    <hyperlink ref="Q2" r:id="rId16" tooltip="Link to Datastream Navigator metadata for WC19661; right-click for more" xr:uid="{F22919F2-D0B2-4297-977D-4C48E3A4B54F}"/>
    <hyperlink ref="R2" r:id="rId17" tooltip="Link to Datastream Navigator metadata for WC19670; right-click for more" xr:uid="{B10A0737-CDFD-43DE-A95C-6457553076DA}"/>
    <hyperlink ref="S2" r:id="rId18" tooltip="Link to Datastream Navigator metadata for WC19671; right-click for more" xr:uid="{AA2DBC9C-3FA3-461F-9C1C-B5A0BC5CC631}"/>
    <hyperlink ref="T2" r:id="rId19" tooltip="Link to Datastream Navigator metadata for WC19680; right-click for more" xr:uid="{33E9090B-4B8C-494D-ACD2-F4F04200B9E9}"/>
    <hyperlink ref="U2" r:id="rId20" tooltip="Link to Datastream Navigator metadata for WC19681; right-click for more" xr:uid="{8CDA4DC9-DFA2-415F-8C57-D2CE04B2C6B0}"/>
    <hyperlink ref="V2" r:id="rId21" tooltip="Link to Datastream Navigator metadata for WC08311; right-click for more" xr:uid="{CE39CE52-3591-4EDB-9892-9EF282E219A5}"/>
    <hyperlink ref="W2" r:id="rId22" tooltip="Link to Datastream Navigator metadata for WC01001; right-click for more" xr:uid="{EBA42232-D484-4EBE-B028-D805E53934B5}"/>
    <hyperlink ref="A3" r:id="rId23" tooltip="Link to Datastream Navigator metadata for AN8068571086; right-click for more" xr:uid="{7C367EA0-9371-4CF3-AC19-435BDBF05A4F}"/>
    <hyperlink ref="A4" r:id="rId24" tooltip="Link to Datastream Navigator metadata for BMG491BT1088; right-click for more" xr:uid="{C4442FD6-DC32-4E5C-BDF7-D71E8531DD21}"/>
    <hyperlink ref="A5" r:id="rId25" tooltip="Link to Datastream Navigator metadata for BMG6359F1370; right-click for more" xr:uid="{28A42BBB-1909-41B0-8002-83158F4E42FB}"/>
    <hyperlink ref="A6" r:id="rId26" tooltip="Link to Datastream Navigator metadata for BMG982941046; right-click for more" xr:uid="{AC08D6BA-4801-4348-A551-4305FDB1918D}"/>
    <hyperlink ref="A7" r:id="rId27" tooltip="Link to Datastream Navigator metadata for CH0044328745; right-click for more" xr:uid="{23913160-1EDB-4AEA-9CF8-DCCE772FA54A}"/>
    <hyperlink ref="A8" r:id="rId28" tooltip="Link to Datastream Navigator metadata for CH0048265513; right-click for more" xr:uid="{3317856D-1948-4207-8A1E-167B45ABDEE0}"/>
    <hyperlink ref="A9" r:id="rId29" tooltip="Link to Datastream Navigator metadata for CH0102993182; right-click for more" xr:uid="{A11506D8-94E1-47EE-A4A1-0120899A475D}"/>
    <hyperlink ref="A10" r:id="rId30" tooltip="Link to Datastream Navigator metadata for GB00B6SLMV12; right-click for more" xr:uid="{7498F218-3CE7-43DE-9D18-953BDFD7A72D}"/>
    <hyperlink ref="A11" r:id="rId31" tooltip="Link to Datastream Navigator metadata for GB00BDCPN049; right-click for more" xr:uid="{F5F58969-BAE2-4384-9501-60E682CAF7E7}"/>
    <hyperlink ref="A12" r:id="rId32" tooltip="Link to Datastream Navigator metadata for GB00BFG3KF26; right-click for more" xr:uid="{5578731C-FC64-4A60-9070-F05F7ED2FEC8}"/>
    <hyperlink ref="A13" r:id="rId33" tooltip="Link to Datastream Navigator metadata for IE00B40K9117; right-click for more" xr:uid="{5B8B2F8B-6E8B-40B5-9EE8-F7F013D36839}"/>
    <hyperlink ref="A14" r:id="rId34" tooltip="Link to Datastream Navigator metadata for IE00B8KQN827; right-click for more" xr:uid="{21FC76BE-0A44-4140-A72F-A095AC8337B8}"/>
    <hyperlink ref="A15" r:id="rId35" tooltip="Link to Datastream Navigator metadata for IE00BK9ZQ967; right-click for more" xr:uid="{B0AED497-6DA9-4C29-8C0D-1B3A9D12FE1A}"/>
    <hyperlink ref="A16" r:id="rId36" tooltip="Link to Datastream Navigator metadata for IE00BLP1HW54; right-click for more" xr:uid="{0C488AFB-751B-4660-9DAF-39AA6A4BF148}"/>
    <hyperlink ref="A17" r:id="rId37" tooltip="Link to Datastream Navigator metadata for IE00BTN1Y115; right-click for more" xr:uid="{2722C845-AE2A-492F-A86B-0A15D6E229E4}"/>
    <hyperlink ref="A18" r:id="rId38" tooltip="Link to Datastream Navigator metadata for IE00BY7QL619; right-click for more" xr:uid="{FDF83F85-D68A-4BE8-9544-2F402767AC1A}"/>
    <hyperlink ref="A19" r:id="rId39" tooltip="Link to Datastream Navigator metadata for IE00BY9D5467; right-click for more" xr:uid="{2143E8B0-18E8-4270-840B-075D3068A2BA}"/>
    <hyperlink ref="A20" r:id="rId40" tooltip="Link to Datastream Navigator metadata for PA1436583006; right-click for more" xr:uid="{5D196F28-C5F5-4312-B362-3BF326B94979}"/>
    <hyperlink ref="A21" r:id="rId41" tooltip="Link to Datastream Navigator metadata for US0010551028; right-click for more" xr:uid="{06B90253-94C2-4BE5-88D8-AD281FE7D9C6}"/>
    <hyperlink ref="A22" r:id="rId42" tooltip="Link to Datastream Navigator metadata for US00130H1059; right-click for more" xr:uid="{9A83D6CF-AD99-4DBC-9664-E5B9D150AF04}"/>
    <hyperlink ref="A23" r:id="rId43" tooltip="Link to Datastream Navigator metadata for US00206R1023; right-click for more" xr:uid="{C4BB54CB-13FE-4B23-994D-AA817876BDDC}"/>
    <hyperlink ref="A24" r:id="rId44" tooltip="Link to Datastream Navigator metadata for US0028241000; right-click for more" xr:uid="{8B088DB7-548B-4011-86E4-9A49233AA6DC}"/>
    <hyperlink ref="A25" r:id="rId45" tooltip="Link to Datastream Navigator metadata for US00724F1012; right-click for more" xr:uid="{DAF2AF73-035F-4A65-8DFF-0B259F1182C2}"/>
    <hyperlink ref="A26" r:id="rId46" tooltip="Link to Datastream Navigator metadata for US0079031078; right-click for more" xr:uid="{73022490-4FE6-4F85-8303-F53B26E43189}"/>
    <hyperlink ref="A27" r:id="rId47" tooltip="Link to Datastream Navigator metadata for US00817Y1082; right-click for more" xr:uid="{AAC91B5B-184E-4670-8DFC-1F287383106A}"/>
    <hyperlink ref="A28" r:id="rId48" tooltip="Link to Datastream Navigator metadata for US00846U1016; right-click for more" xr:uid="{4BDFB04B-1A35-4A0B-A0E8-D40E74E1B855}"/>
    <hyperlink ref="A29" r:id="rId49" tooltip="Link to Datastream Navigator metadata for US0091581068; right-click for more" xr:uid="{AC2AA6DF-B69D-4F3B-9251-4D107751DCEC}"/>
    <hyperlink ref="A30" r:id="rId50" tooltip="Link to Datastream Navigator metadata for US00971T1016; right-click for more" xr:uid="{5BB9104F-546F-4449-893C-EF1F98C221AB}"/>
    <hyperlink ref="A31" r:id="rId51" tooltip="Link to Datastream Navigator metadata for US0173611064; right-click for more" xr:uid="{94C871E2-26DB-413F-B04B-77E338380965}"/>
    <hyperlink ref="A32" r:id="rId52" tooltip="Link to Datastream Navigator metadata for US01741R1023; right-click for more" xr:uid="{47D80ABC-7A34-4476-8FCE-B85CD1D7F749}"/>
    <hyperlink ref="A33" r:id="rId53" tooltip="Link to Datastream Navigator metadata for US0184901025; right-click for more" xr:uid="{95C11C4A-D8D6-46FC-871F-194A5F1DA03E}"/>
    <hyperlink ref="A34" r:id="rId54" tooltip="Link to Datastream Navigator metadata for US0200021014; right-click for more" xr:uid="{99F4BD62-3A55-41F9-B97D-A7460A867129}"/>
    <hyperlink ref="A35" r:id="rId55" tooltip="Link to Datastream Navigator metadata for US0200391037; right-click for more" xr:uid="{4C8D05FE-B37D-44BA-B148-B792BCA51398}"/>
    <hyperlink ref="A36" r:id="rId56" tooltip="Link to Datastream Navigator metadata for US02079K3059; right-click for more" xr:uid="{8E2188FF-90E3-4BF9-A1B3-9D237A41411A}"/>
    <hyperlink ref="A37" r:id="rId57" tooltip="Link to Datastream Navigator metadata for US0213461017; right-click for more" xr:uid="{2FDAEA20-A91F-4DF8-A4A9-41A91B7B660F}"/>
    <hyperlink ref="A38" r:id="rId58" tooltip="Link to Datastream Navigator metadata for US0214411003; right-click for more" xr:uid="{48054EA2-1509-484A-9D59-6FEDE3FAA488}"/>
    <hyperlink ref="A39" r:id="rId59" tooltip="Link to Datastream Navigator metadata for US02209S1033; right-click for more" xr:uid="{03396BC2-16C6-494F-865C-0A49A65DF2E5}"/>
    <hyperlink ref="A40" r:id="rId60" tooltip="Link to Datastream Navigator metadata for US0231351067; right-click for more" xr:uid="{3EF0E561-6805-49AE-BE15-E75A0CF5CFF4}"/>
    <hyperlink ref="A41" r:id="rId61" tooltip="Link to Datastream Navigator metadata for US0236081024; right-click for more" xr:uid="{0EBACC54-095B-4BA0-8EF0-925E50A5F512}"/>
    <hyperlink ref="A42" r:id="rId62" tooltip="Link to Datastream Navigator metadata for US0255371017; right-click for more" xr:uid="{F4608083-297E-403A-BF46-BCF4DC80231F}"/>
    <hyperlink ref="A43" r:id="rId63" tooltip="Link to Datastream Navigator metadata for US0258161092; right-click for more" xr:uid="{946D39D4-F7C7-47BB-9B78-70AAEF89F3E1}"/>
    <hyperlink ref="A44" r:id="rId64" tooltip="Link to Datastream Navigator metadata for US0268747849; right-click for more" xr:uid="{969115DA-7A0A-4CF1-9DE0-FB5FA065BE6A}"/>
    <hyperlink ref="A45" r:id="rId65" tooltip="Link to Datastream Navigator metadata for US03027X1000; right-click for more" xr:uid="{F1F3DF3D-A708-4BAD-91B7-C3F8BDA6DB44}"/>
    <hyperlink ref="A46" r:id="rId66" tooltip="Link to Datastream Navigator metadata for US03073E1055; right-click for more" xr:uid="{8789C7CD-C89F-4628-BDAD-0470F482CBAE}"/>
    <hyperlink ref="A47" r:id="rId67" tooltip="Link to Datastream Navigator metadata for US03076C1062; right-click for more" xr:uid="{6371524E-5C9F-4AC9-924E-CC1D91422391}"/>
    <hyperlink ref="A48" r:id="rId68" tooltip="Link to Datastream Navigator metadata for US0311621009; right-click for more" xr:uid="{D597BC41-004C-494B-88DA-E1F59BDEEC42}"/>
    <hyperlink ref="A49" r:id="rId69" tooltip="Link to Datastream Navigator metadata for US0320951017; right-click for more" xr:uid="{AD4D1013-2E15-428D-9762-CE0591D7072A}"/>
    <hyperlink ref="A50" r:id="rId70" tooltip="Link to Datastream Navigator metadata for US0325111070; right-click for more" xr:uid="{826C6B58-E150-4528-90ED-861199890F4E}"/>
    <hyperlink ref="A51" r:id="rId71" tooltip="Link to Datastream Navigator metadata for US0326541051; right-click for more" xr:uid="{ACD2A3C5-F997-4EEE-8879-AF8BC34F8048}"/>
    <hyperlink ref="A52" r:id="rId72" tooltip="Link to Datastream Navigator metadata for US03349M1053; right-click for more" xr:uid="{10815CBD-0302-4858-865A-AE4FD6E81614}"/>
    <hyperlink ref="A53" r:id="rId73" tooltip="Link to Datastream Navigator metadata for US0352291035; right-click for more" xr:uid="{C3066F9F-A47C-4FF5-AEBF-7C2DBC75DE4A}"/>
    <hyperlink ref="A54" r:id="rId74" tooltip="Link to Datastream Navigator metadata for US0367521038; right-click for more" xr:uid="{32F20004-F6D3-4BB2-8BFB-21FBDB3E6FA3}"/>
    <hyperlink ref="A55" r:id="rId75" tooltip="Link to Datastream Navigator metadata for US03743Q1085; right-click for more" xr:uid="{29996A1D-5A74-4268-BA6C-89732CC3D834}"/>
    <hyperlink ref="A56" r:id="rId76" tooltip="Link to Datastream Navigator metadata for US03748R7474; right-click for more" xr:uid="{8116BA6A-49DA-4AA1-A5B2-2C203738C9CF}"/>
    <hyperlink ref="A57" r:id="rId77" tooltip="Link to Datastream Navigator metadata for US0376041051; right-click for more" xr:uid="{7F42CD79-CDC5-4715-99F9-6B07F7349F38}"/>
    <hyperlink ref="A58" r:id="rId78" tooltip="Link to Datastream Navigator metadata for US0378331005; right-click for more" xr:uid="{EEEF817A-EC2F-4568-9EF6-66FB681EFB33}"/>
    <hyperlink ref="A59" r:id="rId79" tooltip="Link to Datastream Navigator metadata for US0381491002; right-click for more" xr:uid="{43FEA54C-DFF4-4389-B720-D3BE04E5EB58}"/>
    <hyperlink ref="A60" r:id="rId80" tooltip="Link to Datastream Navigator metadata for US0382221051; right-click for more" xr:uid="{268E350A-3471-411B-8645-5205CB8950BF}"/>
    <hyperlink ref="A61" r:id="rId81" tooltip="Link to Datastream Navigator metadata for US0394831020; right-click for more" xr:uid="{F7027659-36CC-4A84-BC94-38383A2F59B2}"/>
    <hyperlink ref="A62" r:id="rId82" tooltip="Link to Datastream Navigator metadata for US0441861046; right-click for more" xr:uid="{A6C9EB22-E402-40E4-B304-6BD410E7BB56}"/>
    <hyperlink ref="A63" r:id="rId83" tooltip="Link to Datastream Navigator metadata for US04621X1081; right-click for more" xr:uid="{76E3F8F1-8353-4C6C-A6B2-5DEBD1FBC68F}"/>
    <hyperlink ref="A64" r:id="rId84" tooltip="Link to Datastream Navigator metadata for US0527691069; right-click for more" xr:uid="{47E892D7-B37C-4685-9E03-D64E36D3D6D4}"/>
    <hyperlink ref="A65" r:id="rId85" tooltip="Link to Datastream Navigator metadata for US0530151036; right-click for more" xr:uid="{D32DAA34-D852-4DAC-930A-6191B5377A59}"/>
    <hyperlink ref="A66" r:id="rId86" tooltip="Link to Datastream Navigator metadata for US05329W1027; right-click for more" xr:uid="{9F930380-C991-42AF-B00C-469F9472FCB4}"/>
    <hyperlink ref="A67" r:id="rId87" tooltip="Link to Datastream Navigator metadata for US0533321024; right-click for more" xr:uid="{6D2497DA-40A6-4F0E-A28D-248AECA78C59}"/>
    <hyperlink ref="A68" r:id="rId88" tooltip="Link to Datastream Navigator metadata for US0534841012; right-click for more" xr:uid="{D88C4344-4930-408D-AD48-0E35DAC875F8}"/>
    <hyperlink ref="A69" r:id="rId89" tooltip="Link to Datastream Navigator metadata for US0536111091; right-click for more" xr:uid="{BC2FE3F0-C5A8-4C81-90B1-AE82B691CE04}"/>
    <hyperlink ref="A70" r:id="rId90" tooltip="Link to Datastream Navigator metadata for US0543031027; right-click for more" xr:uid="{63585469-DCE7-4961-9F58-850603EABFA7}"/>
    <hyperlink ref="A71" r:id="rId91" tooltip="Link to Datastream Navigator metadata for US0559211000; right-click for more" xr:uid="{D68895FF-437F-451E-807A-F62208F0179C}"/>
    <hyperlink ref="A72" r:id="rId92" tooltip="Link to Datastream Navigator metadata for US05722G1004; right-click for more" xr:uid="{CABE5485-5988-43E0-88FD-7E84608A5EFA}"/>
    <hyperlink ref="A73" r:id="rId93" tooltip="Link to Datastream Navigator metadata for US0584981064; right-click for more" xr:uid="{C91B8EFC-7997-4FCA-B33E-F72A027CC40B}"/>
    <hyperlink ref="A74" r:id="rId94" tooltip="Link to Datastream Navigator metadata for US0605051046; right-click for more" xr:uid="{A35C130B-5127-4B76-950A-B9FE4442AADC}"/>
    <hyperlink ref="A75" r:id="rId95" tooltip="Link to Datastream Navigator metadata for US0640581007; right-click for more" xr:uid="{58CD446E-FEC1-4735-BB6C-11966F9C4A12}"/>
    <hyperlink ref="A76" r:id="rId96" tooltip="Link to Datastream Navigator metadata for US0673831097; right-click for more" xr:uid="{F972DCAC-9CB3-4B82-900F-BF140C5EE9DB}"/>
    <hyperlink ref="A77" r:id="rId97" tooltip="Link to Datastream Navigator metadata for US0708301041; right-click for more" xr:uid="{E4BE87CE-4635-44ED-978B-81113E2FB0C3}"/>
    <hyperlink ref="A78" r:id="rId98" tooltip="Link to Datastream Navigator metadata for US0718131099; right-click for more" xr:uid="{972F9A87-9E5C-4CB0-9511-304FFE814165}"/>
    <hyperlink ref="A79" r:id="rId99" tooltip="Link to Datastream Navigator metadata for US0737301038; right-click for more" xr:uid="{2D41CF4D-C47B-431C-87C2-8FC26BDCCD87}"/>
    <hyperlink ref="A80" r:id="rId100" tooltip="Link to Datastream Navigator metadata for US0758871091; right-click for more" xr:uid="{7DDAB8F1-4AB1-441B-8A10-A629EF636544}"/>
    <hyperlink ref="A81" r:id="rId101" tooltip="Link to Datastream Navigator metadata for US0758961; right-click for more" xr:uid="{5965A4FC-50ED-4331-9CF7-B67C53E5D03B}"/>
    <hyperlink ref="A82" r:id="rId102" tooltip="Link to Datastream Navigator metadata for US0814371052; right-click for more" xr:uid="{C532D68A-0D0F-4FCC-9D73-B6DCA4E3E8EC}"/>
    <hyperlink ref="A83" r:id="rId103" tooltip="Link to Datastream Navigator metadata for US0846707026; right-click for more" xr:uid="{8CB6C8B5-1819-49AA-B81F-0E55561FBA29}"/>
    <hyperlink ref="A84" r:id="rId104" tooltip="Link to Datastream Navigator metadata for US0865161014; right-click for more" xr:uid="{65CC46F9-62CE-4BA6-8E88-EE6F79676F26}"/>
    <hyperlink ref="A85" r:id="rId105" tooltip="Link to Datastream Navigator metadata for US0893021032; right-click for more" xr:uid="{B5AB374E-21BB-4DEE-95C5-31D074585063}"/>
    <hyperlink ref="A86" r:id="rId106" tooltip="Link to Datastream Navigator metadata for US09062X1037; right-click for more" xr:uid="{4AE84920-F900-4A33-8EEF-D4BB449AEC94}"/>
    <hyperlink ref="A87" r:id="rId107" tooltip="Link to Datastream Navigator metadata for US0917971006; right-click for more" xr:uid="{5CE131EB-1B9F-40B1-B7B5-68A6BF2D8129}"/>
    <hyperlink ref="A88" r:id="rId108" tooltip="Link to Datastream Navigator metadata for US09247X1019; right-click for more" xr:uid="{40064A08-7455-47E0-B2CB-529F4BF94083}"/>
    <hyperlink ref="A89" r:id="rId109" tooltip="Link to Datastream Navigator metadata for US0936711052; right-click for more" xr:uid="{BF224294-C863-4CCD-9110-3C54CCB11DF9}"/>
    <hyperlink ref="A90" r:id="rId110" tooltip="Link to Datastream Navigator metadata for US0970231058; right-click for more" xr:uid="{4357945D-DEF4-4376-9A83-8B4D7341C7A9}"/>
    <hyperlink ref="A91" r:id="rId111" tooltip="Link to Datastream Navigator metadata for US09857L1089; right-click for more" xr:uid="{6234160D-DFBF-48E2-BC8D-5EB7DD43F7BA}"/>
    <hyperlink ref="A92" r:id="rId112" tooltip="Link to Datastream Navigator metadata for US1011211018; right-click for more" xr:uid="{0D6EEEC0-6A65-4ECA-9F61-F758A9267933}"/>
    <hyperlink ref="A93" r:id="rId113" tooltip="Link to Datastream Navigator metadata for US1011371077; right-click for more" xr:uid="{387D320E-2969-4753-84ED-978D286E0B6E}"/>
    <hyperlink ref="A94" r:id="rId114" tooltip="Link to Datastream Navigator metadata for US1101221083; right-click for more" xr:uid="{7E58647B-CC61-4B03-9BD5-A9E5C2025A0F}"/>
    <hyperlink ref="A95" r:id="rId115" tooltip="Link to Datastream Navigator metadata for US1113201073; right-click for more" xr:uid="{A98C6FAF-D30F-4D3E-9AD8-C07E8A3B9588}"/>
    <hyperlink ref="A96" r:id="rId116" tooltip="Link to Datastream Navigator metadata for US1156372096; right-click for more" xr:uid="{DE090793-1D57-4660-B889-E2D6C38FD101}"/>
    <hyperlink ref="A97" r:id="rId117" tooltip="Link to Datastream Navigator metadata for US1170431092; right-click for more" xr:uid="{40869E16-9A4A-4935-8008-C3A706F150D8}"/>
    <hyperlink ref="A98" r:id="rId118" tooltip="Link to Datastream Navigator metadata for US12189T1043; right-click for more" xr:uid="{E308BC22-6552-47BD-9D9F-0A237207065A}"/>
    <hyperlink ref="A99" r:id="rId119" tooltip="Link to Datastream Navigator metadata for US12504L1098; right-click for more" xr:uid="{290FDC8A-834B-471C-BDFC-6138B820EA4F}"/>
    <hyperlink ref="A100" r:id="rId120" tooltip="Link to Datastream Navigator metadata for US1252691001; right-click for more" xr:uid="{D1A1F195-A5D2-4ACE-B639-B876DB317519}"/>
    <hyperlink ref="A101" r:id="rId121" tooltip="Link to Datastream Navigator metadata for US12541W2098; right-click for more" xr:uid="{EDB48BC9-79D9-43B5-BB2A-C3C92472C5C3}"/>
    <hyperlink ref="A102" r:id="rId122" tooltip="Link to Datastream Navigator metadata for US1255231003; right-click for more" xr:uid="{D2B65A22-22A5-426E-BB71-BD016947A5D8}"/>
    <hyperlink ref="A103" r:id="rId123" tooltip="Link to Datastream Navigator metadata for US12572Q1058; right-click for more" xr:uid="{75B0CA2C-5881-4566-B03A-51E04E9A5F5B}"/>
    <hyperlink ref="A104" r:id="rId124" tooltip="Link to Datastream Navigator metadata for US1258961002; right-click for more" xr:uid="{EE105CB7-A33A-4824-9B54-C9EA1798FC94}"/>
    <hyperlink ref="A105" r:id="rId125" tooltip="Link to Datastream Navigator metadata for US1264081035; right-click for more" xr:uid="{8F42ED51-D29C-453B-A949-C37D5A021346}"/>
    <hyperlink ref="A106" r:id="rId126" tooltip="Link to Datastream Navigator metadata for US12653C1080; right-click for more" xr:uid="{3360B117-B999-4F5E-B74E-BB4A199F806F}"/>
    <hyperlink ref="A107" r:id="rId127" tooltip="Link to Datastream Navigator metadata for US1266501006; right-click for more" xr:uid="{D69AA6DC-2B31-45B1-8962-F6D4EF6931AC}"/>
    <hyperlink ref="A108" r:id="rId128" tooltip="Link to Datastream Navigator metadata for US12673P1057; right-click for more" xr:uid="{6D02B2FE-F20C-4279-9D25-38B8ED4571AA}"/>
    <hyperlink ref="A109" r:id="rId129" tooltip="Link to Datastream Navigator metadata for US1270971039; right-click for more" xr:uid="{4954ADDB-8D42-4075-B0CD-5401AF27DCDC}"/>
    <hyperlink ref="A110" r:id="rId130" tooltip="Link to Datastream Navigator metadata for US1344291091; right-click for more" xr:uid="{3CC224B8-7775-461A-84F7-4DFA33F5DBBD}"/>
    <hyperlink ref="A111" r:id="rId131" tooltip="Link to Datastream Navigator metadata for US14040H1059; right-click for more" xr:uid="{25624C6E-F9B6-498B-A393-2CF7EE156737}"/>
    <hyperlink ref="A112" r:id="rId132" tooltip="Link to Datastream Navigator metadata for US14149Y1082; right-click for more" xr:uid="{D442C412-A4BF-4CF8-9C06-4454A79E991E}"/>
    <hyperlink ref="A113" r:id="rId133" tooltip="Link to Datastream Navigator metadata for US1431301027; right-click for more" xr:uid="{EA984EC5-F3D7-4608-A161-75753403AE8A}"/>
    <hyperlink ref="A114" r:id="rId134" tooltip="Link to Datastream Navigator metadata for US1491231015; right-click for more" xr:uid="{0B446C6E-D085-4046-B1DC-CE01294BEF83}"/>
    <hyperlink ref="A115" r:id="rId135" tooltip="Link to Datastream Navigator metadata for US1510201049; right-click for more" xr:uid="{BBB0F1DC-CB6E-4C80-BEB7-127D0E401506}"/>
    <hyperlink ref="A116" r:id="rId136" tooltip="Link to Datastream Navigator metadata for US15189T1079; right-click for more" xr:uid="{A4F49AB0-351D-4A6D-882E-26527AC11B57}"/>
    <hyperlink ref="A117" r:id="rId137" tooltip="Link to Datastream Navigator metadata for US1523121044; right-click for more" xr:uid="{F918709E-A448-4739-9340-CD6B488D991D}"/>
    <hyperlink ref="A118" r:id="rId138" tooltip="Link to Datastream Navigator metadata for US1567821046; right-click for more" xr:uid="{C223AD00-4C68-4B7F-B598-C9B62CA3BBA2}"/>
    <hyperlink ref="A119" r:id="rId139" tooltip="Link to Datastream Navigator metadata for US1651677437; right-click for more" xr:uid="{1049A048-C9FF-4307-B897-83C414DB33C5}"/>
    <hyperlink ref="A120" r:id="rId140" tooltip="Link to Datastream Navigator metadata for US1667641005; right-click for more" xr:uid="{C0F5FBAD-1DD5-4159-9CB2-D7EFA4AC9473}"/>
    <hyperlink ref="A121" r:id="rId141" tooltip="Link to Datastream Navigator metadata for US1712321017; right-click for more" xr:uid="{C0B6772C-BD6C-42FA-B681-570622FAF5D0}"/>
    <hyperlink ref="A122" r:id="rId142" tooltip="Link to Datastream Navigator metadata for US1720621010; right-click for more" xr:uid="{EEB9B14B-F723-4AAF-86FF-3E1F4783327F}"/>
    <hyperlink ref="A123" r:id="rId143" tooltip="Link to Datastream Navigator metadata for US1727371080; right-click for more" xr:uid="{D23CAED3-7024-4473-801D-74BE430B99C8}"/>
    <hyperlink ref="A124" r:id="rId144" tooltip="Link to Datastream Navigator metadata for US17275R1023; right-click for more" xr:uid="{189FF839-0B17-4C80-87FB-7D83AB73F524}"/>
    <hyperlink ref="A125" r:id="rId145" tooltip="Link to Datastream Navigator metadata for US1729081059; right-click for more" xr:uid="{AAEB7FAB-8CAA-4978-B4BC-60FEFF7B5C66}"/>
    <hyperlink ref="A126" r:id="rId146" tooltip="Link to Datastream Navigator metadata for US1729674242; right-click for more" xr:uid="{3376B662-CD1D-46E2-AEC4-EE83F3007155}"/>
    <hyperlink ref="A127" r:id="rId147" tooltip="Link to Datastream Navigator metadata for US1773761002; right-click for more" xr:uid="{E11B9587-1434-4ED6-A2E5-E83397ACB044}"/>
    <hyperlink ref="A128" r:id="rId148" tooltip="Link to Datastream Navigator metadata for US1845021021; right-click for more" xr:uid="{B17E4801-F219-45D5-81B9-D9F8BFE9661E}"/>
    <hyperlink ref="A129" r:id="rId149" tooltip="Link to Datastream Navigator metadata for US1890541097; right-click for more" xr:uid="{F20C6130-A4A9-425D-A904-6468A70C37D1}"/>
    <hyperlink ref="A130" r:id="rId150" tooltip="Link to Datastream Navigator metadata for US1912161007; right-click for more" xr:uid="{A92AE952-572C-4553-9C49-1F9A9D333FD1}"/>
    <hyperlink ref="A131" r:id="rId151" tooltip="Link to Datastream Navigator metadata for US1924461023; right-click for more" xr:uid="{F5B66FCA-0166-4FDB-A939-397156368C69}"/>
    <hyperlink ref="A132" r:id="rId152" tooltip="Link to Datastream Navigator metadata for US1941621039; right-click for more" xr:uid="{4F9B0DCD-BDB2-4F6D-A71F-7AD07A432775}"/>
    <hyperlink ref="A133" r:id="rId153" tooltip="Link to Datastream Navigator metadata for US20030N1019; right-click for more" xr:uid="{5488679E-527A-47D0-8311-085AB2C8CD23}"/>
    <hyperlink ref="A134" r:id="rId154" tooltip="Link to Datastream Navigator metadata for US2003401070; right-click for more" xr:uid="{680FA374-388D-46A4-9748-A5E17C47FBA3}"/>
    <hyperlink ref="A135" r:id="rId155" tooltip="Link to Datastream Navigator metadata for US2056381096; right-click for more" xr:uid="{FAFDB9E3-8788-411E-8424-D679741E5003}"/>
    <hyperlink ref="A136" r:id="rId156" tooltip="Link to Datastream Navigator metadata for US2058871029; right-click for more" xr:uid="{94474ED7-0A8E-45D2-A03D-DDFA5A8D7911}"/>
    <hyperlink ref="A137" r:id="rId157" tooltip="Link to Datastream Navigator metadata for US20825C1045; right-click for more" xr:uid="{333D7F53-601F-43DE-BF89-F6AFAB041385}"/>
    <hyperlink ref="A138" r:id="rId158" tooltip="Link to Datastream Navigator metadata for US2091151041; right-click for more" xr:uid="{6923C883-5808-43E3-AC97-531670937C5F}"/>
    <hyperlink ref="A139" r:id="rId159" tooltip="Link to Datastream Navigator metadata for US21036P1084; right-click for more" xr:uid="{52A7827A-64E0-40DD-B1A1-50EC75709418}"/>
    <hyperlink ref="A140" r:id="rId160" tooltip="Link to Datastream Navigator metadata for US2103711006; right-click for more" xr:uid="{10E238AF-C52C-4A1C-9BA6-F466C4E800C8}"/>
    <hyperlink ref="A141" r:id="rId161" tooltip="Link to Datastream Navigator metadata for US2193501051; right-click for more" xr:uid="{1F4FA795-181E-46C2-A284-0EE20537072D}"/>
    <hyperlink ref="A142" r:id="rId162" tooltip="Link to Datastream Navigator metadata for US22160K1051; right-click for more" xr:uid="{CCEF319F-8FEE-46E3-904F-25A80FB48DD3}"/>
    <hyperlink ref="A143" r:id="rId163" tooltip="Link to Datastream Navigator metadata for US2223721042; right-click for more" xr:uid="{3C15695D-43C8-4113-BFB7-293CC72DB519}"/>
    <hyperlink ref="A144" r:id="rId164" tooltip="Link to Datastream Navigator metadata for US2310211063; right-click for more" xr:uid="{E546B528-5E18-4A7A-987C-1666BEB80B89}"/>
    <hyperlink ref="A145" r:id="rId165" tooltip="Link to Datastream Navigator metadata for US23331A1097; right-click for more" xr:uid="{AF473AD3-1390-4A18-B95D-A5743893AD5A}"/>
    <hyperlink ref="A146" r:id="rId166" tooltip="Link to Datastream Navigator metadata for US2333311072; right-click for more" xr:uid="{2BC0CECA-BFD2-4815-91BA-8FAF7A73B27B}"/>
    <hyperlink ref="A147" r:id="rId167" tooltip="Link to Datastream Navigator metadata for US23355L1061; right-click for more" xr:uid="{AD066ECD-8E5A-40E0-A21B-4152D887C64F}"/>
    <hyperlink ref="A148" r:id="rId168" tooltip="Link to Datastream Navigator metadata for US2358511028; right-click for more" xr:uid="{6F39B4BD-9EC2-4362-8D1F-5F9B520952F8}"/>
    <hyperlink ref="A149" r:id="rId169" tooltip="Link to Datastream Navigator metadata for US2371941053; right-click for more" xr:uid="{7BD4E87D-E303-4321-8541-8E548F424530}"/>
    <hyperlink ref="A150" r:id="rId170" tooltip="Link to Datastream Navigator metadata for US23918K1088; right-click for more" xr:uid="{3902B14B-132B-4BE8-BB0C-AE3EC430A60C}"/>
    <hyperlink ref="A151" r:id="rId171" tooltip="Link to Datastream Navigator metadata for US2441991054; right-click for more" xr:uid="{B3F47A90-1CAD-4874-97E2-B67F0BCD913F}"/>
    <hyperlink ref="A152" r:id="rId172" tooltip="Link to Datastream Navigator metadata for US24702R1014; right-click for more" xr:uid="{5831939C-802E-48AE-B19E-C269A1722DC7}"/>
    <hyperlink ref="A153" r:id="rId173" tooltip="Link to Datastream Navigator metadata for US24906P1093; right-click for more" xr:uid="{0CAB780E-476D-4C95-AB7F-06F6F95EFEC6}"/>
    <hyperlink ref="A154" r:id="rId174" tooltip="Link to Datastream Navigator metadata for US25179M1036; right-click for more" xr:uid="{FF0A8549-FF2F-47FA-B8E8-7860DBD93EF2}"/>
    <hyperlink ref="A155" r:id="rId175" tooltip="Link to Datastream Navigator metadata for US2540671011; right-click for more" xr:uid="{9D9531E7-1471-489D-89EF-CED3A4FEE3D1}"/>
    <hyperlink ref="A156" r:id="rId176" tooltip="Link to Datastream Navigator metadata for US2546871060; right-click for more" xr:uid="{48632771-952B-44D0-9CEA-0EBFE44B4A56}"/>
    <hyperlink ref="A157" r:id="rId177" tooltip="Link to Datastream Navigator metadata for US2547091080; right-click for more" xr:uid="{53795038-5F5A-4F5C-9032-D9C7FFE26EF5}"/>
    <hyperlink ref="A158" r:id="rId178" tooltip="Link to Datastream Navigator metadata for US25470F1049; right-click for more" xr:uid="{4D8AD87D-6922-493A-A8A6-32443B94EFF2}"/>
    <hyperlink ref="A159" r:id="rId179" tooltip="Link to Datastream Navigator metadata for US25746U1097; right-click for more" xr:uid="{ABA3F42C-6CF7-40BE-ACE9-69BB772FAE42}"/>
    <hyperlink ref="A160" r:id="rId180" tooltip="Link to Datastream Navigator metadata for US2578672006; right-click for more" xr:uid="{B19D8BB2-1649-45EE-865C-18B01CC2CCAF}"/>
    <hyperlink ref="A161" r:id="rId181" tooltip="Link to Datastream Navigator metadata for US2600031080; right-click for more" xr:uid="{4B4148E8-9605-4A3D-88D8-742DCC4AF0FC}"/>
    <hyperlink ref="A162" r:id="rId182" tooltip="Link to Datastream Navigator metadata for US2605431038; right-click for more" xr:uid="{47641BA8-57E9-493A-AE34-47B9D2663075}"/>
    <hyperlink ref="A163" r:id="rId183" tooltip="Link to Datastream Navigator metadata for US2635341090; right-click for more" xr:uid="{B97CD186-DCC5-4B7E-A2C7-F0AB4DEC3DCA}"/>
    <hyperlink ref="A164" r:id="rId184" tooltip="Link to Datastream Navigator metadata for US26441C2044; right-click for more" xr:uid="{65380D7B-7C23-4613-B090-87FB5DB67CB6}"/>
    <hyperlink ref="A165" r:id="rId185" tooltip="Link to Datastream Navigator metadata for US2686481027; right-click for more" xr:uid="{D5822421-0661-4F36-AB0D-33FB54A12032}"/>
    <hyperlink ref="A166" r:id="rId186" tooltip="Link to Datastream Navigator metadata for US26875P1012; right-click for more" xr:uid="{519D666C-0C97-4127-B3C9-CB95EB2EDF29}"/>
    <hyperlink ref="A167" r:id="rId187" tooltip="Link to Datastream Navigator metadata for US26884L1098; right-click for more" xr:uid="{4E766B54-8673-44A6-AED2-24FEF4BE6213}"/>
    <hyperlink ref="A168" r:id="rId188" tooltip="Link to Datastream Navigator metadata for US2692464017; right-click for more" xr:uid="{426CB1B9-DFC7-450E-BE89-A9F2C512878E}"/>
    <hyperlink ref="A169" r:id="rId189" tooltip="Link to Datastream Navigator metadata for US2774321002; right-click for more" xr:uid="{1836C083-955F-41B0-BE9C-0972D675F3FF}"/>
    <hyperlink ref="A170" r:id="rId190" tooltip="Link to Datastream Navigator metadata for US2774611097; right-click for more" xr:uid="{00FE55E9-A3F5-4ED4-AB95-867E49313FD9}"/>
    <hyperlink ref="A171" r:id="rId191" tooltip="Link to Datastream Navigator metadata for US2786421030; right-click for more" xr:uid="{EEBE6C46-97A9-4106-9458-4942906A0226}"/>
    <hyperlink ref="A172" r:id="rId192" tooltip="Link to Datastream Navigator metadata for US2788651006; right-click for more" xr:uid="{5851F731-4B3A-477B-85CB-94BA8172033B}"/>
    <hyperlink ref="A173" r:id="rId193" tooltip="Link to Datastream Navigator metadata for US2810201077; right-click for more" xr:uid="{6312FFB3-EE17-4E35-9D67-BB8B4699DB4E}"/>
    <hyperlink ref="A174" r:id="rId194" tooltip="Link to Datastream Navigator metadata for US28336L1098; right-click for more" xr:uid="{EAC3DB76-B6C6-4AB0-B960-6D4D52C4A84D}"/>
    <hyperlink ref="A175" r:id="rId195" tooltip="Link to Datastream Navigator metadata for US2855121099; right-click for more" xr:uid="{1184B9C2-BAA6-4133-A34D-FFD6F3C3ED7C}"/>
    <hyperlink ref="A176" r:id="rId196" tooltip="Link to Datastream Navigator metadata for US2856611049; right-click for more" xr:uid="{2F73AE1A-1AF1-41F5-9C62-1F69404FB91B}"/>
    <hyperlink ref="A177" r:id="rId197" tooltip="Link to Datastream Navigator metadata for US2910111044; right-click for more" xr:uid="{2282C153-9E85-46E4-80FD-8BDC44DE8CD5}"/>
    <hyperlink ref="A178" r:id="rId198" tooltip="Link to Datastream Navigator metadata for US29364G1031; right-click for more" xr:uid="{E53F679A-94C2-4C17-8FEA-F8925482DB0D}"/>
    <hyperlink ref="A179" r:id="rId199" tooltip="Link to Datastream Navigator metadata for US2944291051; right-click for more" xr:uid="{E8FFC394-A81F-4189-A75A-F496C49DD8A1}"/>
    <hyperlink ref="A180" r:id="rId200" tooltip="Link to Datastream Navigator metadata for US29476L1070; right-click for more" xr:uid="{B05AFC37-B821-4300-98FD-8CEBBD7DA908}"/>
    <hyperlink ref="A181" r:id="rId201" tooltip="Link to Datastream Navigator metadata for US30040W1080; right-click for more" xr:uid="{40205315-471F-485D-8A9C-8557815FF24F}"/>
    <hyperlink ref="A182" r:id="rId202" tooltip="Link to Datastream Navigator metadata for US30161N1019; right-click for more" xr:uid="{58B5E366-E391-4E2C-8EC2-862548ECAE63}"/>
    <hyperlink ref="A183" r:id="rId203" tooltip="Link to Datastream Navigator metadata for US30212P3038; right-click for more" xr:uid="{207C5237-34A0-4B37-BEA3-CB580CEE3A97}"/>
    <hyperlink ref="A184" r:id="rId204" tooltip="Link to Datastream Navigator metadata for US3021301094; right-click for more" xr:uid="{249ED6C2-1EF4-4815-ABD2-621811C816E5}"/>
    <hyperlink ref="A185" r:id="rId205" tooltip="Link to Datastream Navigator metadata for US30219G1085; right-click for more" xr:uid="{7E2C30C5-E425-43DA-9572-78544138D971}"/>
    <hyperlink ref="A186" r:id="rId206" tooltip="Link to Datastream Navigator metadata for US30231G1022; right-click for more" xr:uid="{F84A07C8-89C8-44B5-8A49-F41D49AA4B96}"/>
    <hyperlink ref="A187" r:id="rId207" tooltip="Link to Datastream Navigator metadata for US3024451011; right-click for more" xr:uid="{0DB387FA-2B14-4A1A-9920-AF9537A639F1}"/>
    <hyperlink ref="A188" r:id="rId208" tooltip="Link to Datastream Navigator metadata for US3024913036; right-click for more" xr:uid="{5BA939EE-A9E7-46CE-B00F-49A819332370}"/>
    <hyperlink ref="A189" r:id="rId209" tooltip="Link to Datastream Navigator metadata for US3070001090; right-click for more" xr:uid="{A05BEDD6-860D-4E2D-A706-07EA9A99EE44}"/>
    <hyperlink ref="A190" r:id="rId210" tooltip="Link to Datastream Navigator metadata for US3119001044; right-click for more" xr:uid="{62EE8EE6-B967-4C0B-B91E-C889C3FF5993}"/>
    <hyperlink ref="A191" r:id="rId211" tooltip="Link to Datastream Navigator metadata for US3134003017; right-click for more" xr:uid="{992E0F5B-0D15-4DE8-823F-A5A6B2309A21}"/>
    <hyperlink ref="A192" r:id="rId212" tooltip="Link to Datastream Navigator metadata for US3135861090; right-click for more" xr:uid="{7C480F65-87CA-4A4D-8DDA-5FC3D2AF72C2}"/>
    <hyperlink ref="A193" r:id="rId213" tooltip="Link to Datastream Navigator metadata for US31428X1063; right-click for more" xr:uid="{D02BBFE6-E622-442F-9735-BF9847440164}"/>
    <hyperlink ref="A194" r:id="rId214" tooltip="Link to Datastream Navigator metadata for US3156161024; right-click for more" xr:uid="{BCFBDEFF-9EEC-4749-901E-EF324C2F1A14}"/>
    <hyperlink ref="A195" r:id="rId215" tooltip="Link to Datastream Navigator metadata for US31620M1062; right-click for more" xr:uid="{13735379-C6B8-4F7A-AEC8-31AC4406BC45}"/>
    <hyperlink ref="A196" r:id="rId216" tooltip="Link to Datastream Navigator metadata for US3167731005; right-click for more" xr:uid="{5658C03D-32D3-4828-B0DD-7079998153EE}"/>
    <hyperlink ref="A197" r:id="rId217" tooltip="Link to Datastream Navigator metadata for US3205171057; right-click for more" xr:uid="{86B7A7A0-F6D1-461D-B4B6-FE9B072B4718}"/>
    <hyperlink ref="A198" r:id="rId218" tooltip="Link to Datastream Navigator metadata for US3377381088; right-click for more" xr:uid="{8A866C5A-790E-449D-99C5-05DF20623318}"/>
    <hyperlink ref="A199" r:id="rId219" tooltip="Link to Datastream Navigator metadata for US3379321074; right-click for more" xr:uid="{9E2F85CB-C1A8-49D6-9CC6-A679701ADB81}"/>
    <hyperlink ref="A200" r:id="rId220" tooltip="Link to Datastream Navigator metadata for US3434121022; right-click for more" xr:uid="{7AB7E6D9-4BB0-4B24-A0D2-62B7A189795B}"/>
    <hyperlink ref="A201" r:id="rId221" tooltip="Link to Datastream Navigator metadata for US34354P1057; right-click for more" xr:uid="{B1093FD5-3918-473F-9C07-43790A39F28E}"/>
    <hyperlink ref="A202" r:id="rId222" tooltip="Link to Datastream Navigator metadata for US3453708600; right-click for more" xr:uid="{33AB3AE7-EEB0-4E7F-A253-96426A214D63}"/>
    <hyperlink ref="A203" r:id="rId223" tooltip="Link to Datastream Navigator metadata for US3458381064; right-click for more" xr:uid="{95B49070-E994-4DDD-B219-21019BC00B69}"/>
    <hyperlink ref="A204" r:id="rId224" tooltip="Link to Datastream Navigator metadata for US3546131018; right-click for more" xr:uid="{6C660D72-C125-40BC-A9B2-9B0036627F2D}"/>
    <hyperlink ref="A205" r:id="rId225" tooltip="Link to Datastream Navigator metadata for US35671D8570; right-click for more" xr:uid="{528B07DB-6965-428F-A33F-0E56D748C637}"/>
    <hyperlink ref="A206" r:id="rId226" tooltip="Link to Datastream Navigator metadata for US35906A3068; right-click for more" xr:uid="{7B6F97CE-9D2F-4ACF-9966-7D12688F0834}"/>
    <hyperlink ref="A207" r:id="rId227" tooltip="Link to Datastream Navigator metadata for US3647601083; right-click for more" xr:uid="{93B30BA3-09B8-45B9-80B3-1D3DF14EF4F1}"/>
    <hyperlink ref="A208" r:id="rId228" tooltip="Link to Datastream Navigator metadata for US3695501086; right-click for more" xr:uid="{385B8B23-AA87-4B0C-9B55-699558DCA84A}"/>
    <hyperlink ref="A209" r:id="rId229" tooltip="Link to Datastream Navigator metadata for US3696043013; right-click for more" xr:uid="{B1151E25-863F-4F08-A968-26290EB4AD3A}"/>
    <hyperlink ref="A210" r:id="rId230" tooltip="Link to Datastream Navigator metadata for US3703341046; right-click for more" xr:uid="{F88F4A3E-588A-4964-AB82-6E5F416AD544}"/>
    <hyperlink ref="A211" r:id="rId231" tooltip="Link to Datastream Navigator metadata for US3724601055; right-click for more" xr:uid="{B06C4899-6AC3-417B-BC00-ABCB9E866EC3}"/>
    <hyperlink ref="A212" r:id="rId232" tooltip="Link to Datastream Navigator metadata for US37247D1063; right-click for more" xr:uid="{C0D4E7D7-A1E7-482C-9F83-A4AA125295C4}"/>
    <hyperlink ref="A213" r:id="rId233" tooltip="Link to Datastream Navigator metadata for US3755581036; right-click for more" xr:uid="{279DFEC0-AEDA-430E-8FCD-E9A895DECEFC}"/>
    <hyperlink ref="A214" r:id="rId234" tooltip="Link to Datastream Navigator metadata for US37959E1029; right-click for more" xr:uid="{BC787D05-48E9-48CD-88E5-F46B10F083BB}"/>
    <hyperlink ref="A215" r:id="rId235" tooltip="Link to Datastream Navigator metadata for US38141G1040; right-click for more" xr:uid="{C661E401-4A83-4E74-B46C-8925F7102BBB}"/>
    <hyperlink ref="A216" r:id="rId236" tooltip="Link to Datastream Navigator metadata for US3823881061; right-click for more" xr:uid="{4D8A1D8F-6DAD-43B4-B8D7-69C2703D358E}"/>
    <hyperlink ref="A217" r:id="rId237" tooltip="Link to Datastream Navigator metadata for US3825501014; right-click for more" xr:uid="{F3916ABF-5538-4F13-8919-0C6B9CF02880}"/>
    <hyperlink ref="A218" r:id="rId238" tooltip="Link to Datastream Navigator metadata for US3848021040; right-click for more" xr:uid="{0DCF50D7-4729-4BDC-AE7A-4C9A45E54FAD}"/>
    <hyperlink ref="A219" r:id="rId239" tooltip="Link to Datastream Navigator metadata for US40434L1052; right-click for more" xr:uid="{A3460016-EA11-49E4-8C39-1E22F444E9F8}"/>
    <hyperlink ref="A220" r:id="rId240" tooltip="Link to Datastream Navigator metadata for US4062161017; right-click for more" xr:uid="{1583E6AA-FF30-4D96-8EE2-7CE62D76DEBF}"/>
    <hyperlink ref="A221" r:id="rId241" tooltip="Link to Datastream Navigator metadata for US4128221086; right-click for more" xr:uid="{5C43637F-F854-47D9-ADAF-DF3F9E83DD5F}"/>
    <hyperlink ref="A222" r:id="rId242" tooltip="Link to Datastream Navigator metadata for US4130861093; right-click for more" xr:uid="{9E1303D5-4FE2-49AC-80C6-9BBE23316783}"/>
    <hyperlink ref="A223" r:id="rId243" tooltip="Link to Datastream Navigator metadata for US4136191073; right-click for more" xr:uid="{AD017ACB-EA76-4657-9D5C-33D63376FEDE}"/>
    <hyperlink ref="A224" r:id="rId244" tooltip="Link to Datastream Navigator metadata for US4165151048; right-click for more" xr:uid="{7D523855-C175-463B-A4BA-5EBA36FEB1AA}"/>
    <hyperlink ref="A225" r:id="rId245" tooltip="Link to Datastream Navigator metadata for US4180561072; right-click for more" xr:uid="{E7C397E1-CB47-41B3-8F91-537B8B80F0FA}"/>
    <hyperlink ref="A226" r:id="rId246" tooltip="Link to Datastream Navigator metadata for US42250P1030; right-click for more" xr:uid="{97962DE3-E19C-42DA-96EE-C5899DCC6D1F}"/>
    <hyperlink ref="A227" r:id="rId247" tooltip="Link to Datastream Navigator metadata for US4230741039; right-click for more" xr:uid="{38068603-9B9D-4D5B-9A3F-6492261DBFC2}"/>
    <hyperlink ref="A228" r:id="rId248" tooltip="Link to Datastream Navigator metadata for US4234521015; right-click for more" xr:uid="{10CE0A29-2CA9-45F1-8674-4DEDCC208526}"/>
    <hyperlink ref="A229" r:id="rId249" tooltip="Link to Datastream Navigator metadata for US4270561065; right-click for more" xr:uid="{96540A20-30E3-4AB8-87A6-9A8971BF050B}"/>
    <hyperlink ref="A230" r:id="rId250" tooltip="Link to Datastream Navigator metadata for US4278661081; right-click for more" xr:uid="{EB4B1321-0BA0-41D4-8AB8-5609BD5E1C46}"/>
    <hyperlink ref="A231" r:id="rId251" tooltip="Link to Datastream Navigator metadata for US42809H1077; right-click for more" xr:uid="{E16C9289-92AA-4110-87B2-97DFF95B796A}"/>
    <hyperlink ref="A232" r:id="rId252" tooltip="Link to Datastream Navigator metadata for US4325891095; right-click for more" xr:uid="{55126C79-8A6E-48CA-B753-773DC5BF2B0D}"/>
    <hyperlink ref="A233" r:id="rId253" tooltip="Link to Datastream Navigator metadata for US4370761029; right-click for more" xr:uid="{5D7ED7AD-0B25-4219-BD6B-0307D6568239}"/>
    <hyperlink ref="A234" r:id="rId254" tooltip="Link to Datastream Navigator metadata for US4385161066; right-click for more" xr:uid="{45A44374-93F1-4393-A325-317BAC022A24}"/>
    <hyperlink ref="A235" r:id="rId255" tooltip="Link to Datastream Navigator metadata for US4404521001; right-click for more" xr:uid="{66E26105-E5E1-4045-9D3B-63BBCED4E380}"/>
    <hyperlink ref="A236" r:id="rId256" tooltip="Link to Datastream Navigator metadata for US4410601003; right-click for more" xr:uid="{291CB9E7-BB8F-4798-9C4A-51DF432E09F9}"/>
    <hyperlink ref="A237" r:id="rId257" tooltip="Link to Datastream Navigator metadata for US44107P1049; right-click for more" xr:uid="{D0CD9D4F-E2D3-4808-B310-26725A8F2C0B}"/>
    <hyperlink ref="A238" r:id="rId258" tooltip="Link to Datastream Navigator metadata for US4432011082; right-click for more" xr:uid="{4B7B3EE0-05E6-49DF-A8C8-C2584D1561B1}"/>
    <hyperlink ref="A239" r:id="rId259" tooltip="Link to Datastream Navigator metadata for US4448591028; right-click for more" xr:uid="{173311F1-D827-4CEB-B8E7-F124A6A76E43}"/>
    <hyperlink ref="A240" r:id="rId260" tooltip="Link to Datastream Navigator metadata for US4461501045; right-click for more" xr:uid="{5CDEDFD0-A32C-4F7B-9F33-FA39D0B9EEA1}"/>
    <hyperlink ref="A241" r:id="rId261" tooltip="Link to Datastream Navigator metadata for US4499341083; right-click for more" xr:uid="{233A8B1C-3C87-42D0-9A31-CC94AD8E004E}"/>
    <hyperlink ref="A242" r:id="rId262" tooltip="Link to Datastream Navigator metadata for US45073V1089; right-click for more" xr:uid="{128104D4-B743-41F7-B64F-0EBD5282F5E1}"/>
    <hyperlink ref="A243" r:id="rId263" tooltip="Link to Datastream Navigator metadata for US4523081093; right-click for more" xr:uid="{ECE05AB1-227E-4261-A830-ED43290DE7DF}"/>
    <hyperlink ref="A244" r:id="rId264" tooltip="Link to Datastream Navigator metadata for US4581401001; right-click for more" xr:uid="{1A701C9C-03F7-437F-BAC8-6F402DDDE6C8}"/>
    <hyperlink ref="A245" r:id="rId265" tooltip="Link to Datastream Navigator metadata for US45866F1049; right-click for more" xr:uid="{78543D97-A311-4854-A02F-BDF450D96759}"/>
    <hyperlink ref="A246" r:id="rId266" tooltip="Link to Datastream Navigator metadata for US4592001014; right-click for more" xr:uid="{8BA68CCB-95EB-4E56-8860-AFEE7163980D}"/>
    <hyperlink ref="A247" r:id="rId267" tooltip="Link to Datastream Navigator metadata for US4595061015; right-click for more" xr:uid="{817F5663-16CD-4D66-9197-6C66003A9C31}"/>
    <hyperlink ref="A248" r:id="rId268" tooltip="Link to Datastream Navigator metadata for US4599021023; right-click for more" xr:uid="{9B2C24A3-9BA7-430A-B9F2-F62F3DCAD1E1}"/>
    <hyperlink ref="A249" r:id="rId269" tooltip="Link to Datastream Navigator metadata for US4601461035; right-click for more" xr:uid="{1FF8FE16-2869-4B64-82E7-337893B27FC9}"/>
    <hyperlink ref="A250" r:id="rId270" tooltip="Link to Datastream Navigator metadata for US4606901001; right-click for more" xr:uid="{7E49D5EA-0336-499E-93A6-CC39D660973A}"/>
    <hyperlink ref="A251" r:id="rId271" tooltip="Link to Datastream Navigator metadata for US4612021034; right-click for more" xr:uid="{BC08C540-1D70-4AE6-B577-735AA2FA1617}"/>
    <hyperlink ref="A252" r:id="rId272" tooltip="Link to Datastream Navigator metadata for US46120E6023; right-click for more" xr:uid="{CE7CB711-2259-4E45-9DFD-A881CBB651C0}"/>
    <hyperlink ref="A253" r:id="rId273" tooltip="Link to Datastream Navigator metadata for US46284V1017; right-click for more" xr:uid="{CB3C218A-7C60-4E0B-BAB5-4935D10658C9}"/>
    <hyperlink ref="A254" r:id="rId274" tooltip="Link to Datastream Navigator metadata for US46625H1005; right-click for more" xr:uid="{5AA43CEA-45BB-4F5E-A9E0-DEB769C21435}"/>
    <hyperlink ref="A255" r:id="rId275" tooltip="Link to Datastream Navigator metadata for US4663131039; right-click for more" xr:uid="{39946F7B-A2AB-4108-8154-CA27DFEBDD1C}"/>
    <hyperlink ref="A256" r:id="rId276" tooltip="Link to Datastream Navigator metadata for US4698141078; right-click for more" xr:uid="{94800336-A8E9-4A58-A416-D7D8ADDD4DC4}"/>
    <hyperlink ref="A257" r:id="rId277" tooltip="Link to Datastream Navigator metadata for US47102X1054; right-click for more" xr:uid="{822393EE-74E3-4C7B-81AE-EB9ED92079C0}"/>
    <hyperlink ref="A258" r:id="rId278" tooltip="Link to Datastream Navigator metadata for US47233W1099; right-click for more" xr:uid="{7390EB9B-0AA9-4EF3-A590-9AEFB690A84C}"/>
    <hyperlink ref="A259" r:id="rId279" tooltip="Link to Datastream Navigator metadata for US4781601046; right-click for more" xr:uid="{87494D45-5AA0-4FE5-B2FA-7566FF3E9749}"/>
    <hyperlink ref="A260" r:id="rId280" tooltip="Link to Datastream Navigator metadata for US4783661071; right-click for more" xr:uid="{92C7194B-34F4-4C5D-A21B-B49B3973EFCE}"/>
    <hyperlink ref="A261" r:id="rId281" tooltip="Link to Datastream Navigator metadata for US48203R1041; right-click for more" xr:uid="{E421ECBF-8BDC-422B-82C6-5A032A3433F4}"/>
    <hyperlink ref="A262" r:id="rId282" tooltip="Link to Datastream Navigator metadata for US4824801009; right-click for more" xr:uid="{510B9680-EC94-40C7-98D9-84BBDC5C2E25}"/>
    <hyperlink ref="A263" r:id="rId283" tooltip="Link to Datastream Navigator metadata for US4858651098; right-click for more" xr:uid="{A2A6D947-C4A2-4691-B741-C1594CDBAC74}"/>
    <hyperlink ref="A264" r:id="rId284" tooltip="Link to Datastream Navigator metadata for US48666K1097; right-click for more" xr:uid="{1145062C-70C6-48E2-BC9E-08D725753EA0}"/>
    <hyperlink ref="A265" r:id="rId285" tooltip="Link to Datastream Navigator metadata for US4878361082; right-click for more" xr:uid="{BBE196D9-40D4-45E5-945A-8C6216303594}"/>
    <hyperlink ref="A266" r:id="rId286" tooltip="Link to Datastream Navigator metadata for US4932671088; right-click for more" xr:uid="{9C8871D1-CAE7-4E37-8A9C-5E07BB3A9ACD}"/>
    <hyperlink ref="A267" r:id="rId287" tooltip="Link to Datastream Navigator metadata for US4943681035; right-click for more" xr:uid="{74EEDA58-3883-4F09-817C-D6BA11160BA4}"/>
    <hyperlink ref="A268" r:id="rId288" tooltip="Link to Datastream Navigator metadata for US49446R1095; right-click for more" xr:uid="{132C22BC-8B49-4C9C-B160-294388739E60}"/>
    <hyperlink ref="A269" r:id="rId289" tooltip="Link to Datastream Navigator metadata for US4955821081; right-click for more" xr:uid="{5E4D2C32-4CD8-4763-8A21-76D5F578AAFE}"/>
    <hyperlink ref="A270" r:id="rId290" tooltip="Link to Datastream Navigator metadata for US5002551043; right-click for more" xr:uid="{6313912D-A3AD-4931-94C9-8D1A0102A3BF}"/>
    <hyperlink ref="A271" r:id="rId291" tooltip="Link to Datastream Navigator metadata for US5010441013; right-click for more" xr:uid="{819FF3D4-F88A-41A9-A3B7-B92CD6AD3A8E}"/>
    <hyperlink ref="A272" r:id="rId292" tooltip="Link to Datastream Navigator metadata for US5021611026; right-click for more" xr:uid="{04DBBC13-3667-4C9C-A955-2EA9DC0C6D93}"/>
    <hyperlink ref="A273" r:id="rId293" tooltip="Link to Datastream Navigator metadata for US5024131071; right-click for more" xr:uid="{D97FF633-6D76-4BC3-80FF-98EF00BB7275}"/>
    <hyperlink ref="A274" r:id="rId294" tooltip="Link to Datastream Navigator metadata for US5024311095; right-click for more" xr:uid="{B64C5686-0278-4B18-A1A0-D9D6CF3229C7}"/>
    <hyperlink ref="A275" r:id="rId295" tooltip="Link to Datastream Navigator metadata for US50540R4092; right-click for more" xr:uid="{DDEA5AD2-3D7A-49CC-A898-84C2705B6A7B}"/>
    <hyperlink ref="A276" r:id="rId296" tooltip="Link to Datastream Navigator metadata for US5184391044; right-click for more" xr:uid="{34700805-76DB-4430-9229-5EB6CA6EE029}"/>
    <hyperlink ref="A277" r:id="rId297" tooltip="Link to Datastream Navigator metadata for US5246601075; right-click for more" xr:uid="{FD205107-7FA8-4EF5-AF7F-6932D2D83188}"/>
    <hyperlink ref="A278" r:id="rId298" tooltip="Link to Datastream Navigator metadata for US5249011058; right-click for more" xr:uid="{8B5D0F51-B59A-462E-ACBC-C0696C50F809}"/>
    <hyperlink ref="A279" r:id="rId299" tooltip="Link to Datastream Navigator metadata for US5249081002; right-click for more" xr:uid="{6C9E8EEE-E49A-4C2D-A928-89E975D5FC40}"/>
    <hyperlink ref="A280" r:id="rId300" tooltip="Link to Datastream Navigator metadata for US5260571048; right-click for more" xr:uid="{ACE9AE6C-C4AF-4825-815F-3FF58D92157B}"/>
    <hyperlink ref="A281" r:id="rId301" tooltip="Link to Datastream Navigator metadata for US5297711070; right-click for more" xr:uid="{7B7DC771-6FC9-434D-9AEA-378D89B7D2DA}"/>
    <hyperlink ref="A282" r:id="rId302" tooltip="Link to Datastream Navigator metadata for US5324571083; right-click for more" xr:uid="{DDAFF0D6-6CAC-496E-846E-793E92C55818}"/>
    <hyperlink ref="A283" r:id="rId303" tooltip="Link to Datastream Navigator metadata for US5341871094; right-click for more" xr:uid="{734E524A-40A7-4B77-A70F-E727DB274D9C}"/>
    <hyperlink ref="A284" r:id="rId304" tooltip="Link to Datastream Navigator metadata for US5356781063; right-click for more" xr:uid="{32364CC2-117A-4E42-9212-E4111FC6A847}"/>
    <hyperlink ref="A285" r:id="rId305" tooltip="Link to Datastream Navigator metadata for US5398301094; right-click for more" xr:uid="{FD3AF500-5F81-4819-BBB9-7902F89409D8}"/>
    <hyperlink ref="A286" r:id="rId306" tooltip="Link to Datastream Navigator metadata for US5404241086; right-click for more" xr:uid="{1D6646AE-AA40-441B-8546-256F3339AFB9}"/>
    <hyperlink ref="A287" r:id="rId307" tooltip="Link to Datastream Navigator metadata for US5486611073; right-click for more" xr:uid="{3CAC100C-58E2-4FC0-AF62-59CD8C666D40}"/>
    <hyperlink ref="A288" r:id="rId308" tooltip="Link to Datastream Navigator metadata for US5502411037; right-click for more" xr:uid="{A05A9494-C111-465E-8CD8-2DF26D938E0D}"/>
    <hyperlink ref="A289" r:id="rId309" tooltip="Link to Datastream Navigator metadata for US55261F1049; right-click for more" xr:uid="{06188FF4-1830-4202-A73C-1FF54204034B}"/>
    <hyperlink ref="A290" r:id="rId310" tooltip="Link to Datastream Navigator metadata for US55262C1009; right-click for more" xr:uid="{565971FC-70E1-4B6F-B90F-D151C497F51D}"/>
    <hyperlink ref="A291" r:id="rId311" tooltip="Link to Datastream Navigator metadata for US5528481030; right-click for more" xr:uid="{8BD0C15F-DA25-498C-906F-892AED9FB489}"/>
    <hyperlink ref="A292" r:id="rId312" tooltip="Link to Datastream Navigator metadata for US55616P1049; right-click for more" xr:uid="{E696085B-DB9D-45E5-9210-BC286EF6E752}"/>
    <hyperlink ref="A293" r:id="rId313" tooltip="Link to Datastream Navigator metadata for US5658491064; right-click for more" xr:uid="{0F165424-2729-4B30-B5E2-2F68AB29CE72}"/>
    <hyperlink ref="A294" r:id="rId314" tooltip="Link to Datastream Navigator metadata for US5717481023; right-click for more" xr:uid="{E0B6113D-D933-4717-8DF3-0E528BC04ECE}"/>
    <hyperlink ref="A295" r:id="rId315" tooltip="Link to Datastream Navigator metadata for US5719032022; right-click for more" xr:uid="{C04531D0-AECE-46D5-8D3E-69195CF9EB1B}"/>
    <hyperlink ref="A296" r:id="rId316" tooltip="Link to Datastream Navigator metadata for US5745991068; right-click for more" xr:uid="{DB9C4DCA-D191-417E-B7BC-546E0FC853C6}"/>
    <hyperlink ref="A297" r:id="rId317" tooltip="Link to Datastream Navigator metadata for US57636Q1040; right-click for more" xr:uid="{382E96ED-351E-482E-894F-3709814F0F46}"/>
    <hyperlink ref="A298" r:id="rId318" tooltip="Link to Datastream Navigator metadata for US5770811025; right-click for more" xr:uid="{1EBB7226-DCC4-4537-818D-D9FE9E57278A}"/>
    <hyperlink ref="A299" r:id="rId319" tooltip="Link to Datastream Navigator metadata for US5797802064; right-click for more" xr:uid="{75A8BB2D-27BC-4F0E-909B-1486A8A3F243}"/>
    <hyperlink ref="A300" r:id="rId320" tooltip="Link to Datastream Navigator metadata for US5801351017; right-click for more" xr:uid="{ACD3CAE0-55F5-4796-86D4-971D26A1D401}"/>
    <hyperlink ref="A301" r:id="rId321" tooltip="Link to Datastream Navigator metadata for US58155Q1031; right-click for more" xr:uid="{4B9772D3-346E-4FD4-8341-CE72B0FE913F}"/>
    <hyperlink ref="A302" r:id="rId322" tooltip="Link to Datastream Navigator metadata for US5833341077; right-click for more" xr:uid="{D8FB78F2-AA59-41B3-9F29-2198F4B200FC}"/>
    <hyperlink ref="A303" r:id="rId323" tooltip="Link to Datastream Navigator metadata for US58933Y1055; right-click for more" xr:uid="{0FFDDF4C-0FFE-4AAD-9910-17BCE2BF026A}"/>
    <hyperlink ref="A304" r:id="rId324" tooltip="Link to Datastream Navigator metadata for US5894331017; right-click for more" xr:uid="{A6BB4BE9-2A67-490A-BECC-177E5208EDC0}"/>
    <hyperlink ref="A305" r:id="rId325" tooltip="Link to Datastream Navigator metadata for US5901881087; right-click for more" xr:uid="{206BA0CD-7C16-4049-82A1-18131D13472A}"/>
    <hyperlink ref="A306" r:id="rId326" tooltip="Link to Datastream Navigator metadata for US59156R1086; right-click for more" xr:uid="{9879CB68-BAF8-4479-AE53-83A6E383F0B3}"/>
    <hyperlink ref="A307" r:id="rId327" tooltip="Link to Datastream Navigator metadata for US5949181045; right-click for more" xr:uid="{9550533D-8B91-4382-AFF8-6274C6B49249}"/>
    <hyperlink ref="A308" r:id="rId328" tooltip="Link to Datastream Navigator metadata for US5950171042; right-click for more" xr:uid="{61349F2C-5DAE-460A-AF93-1B30A6C4E4FF}"/>
    <hyperlink ref="A309" r:id="rId329" tooltip="Link to Datastream Navigator metadata for US5951121038; right-click for more" xr:uid="{D506FC83-41F1-4D61-AEDE-8C461B956F06}"/>
    <hyperlink ref="A310" r:id="rId330" tooltip="Link to Datastream Navigator metadata for US6010731098; right-click for more" xr:uid="{BB41EB5B-8EE5-4381-A066-C5833E02D182}"/>
    <hyperlink ref="A311" r:id="rId331" tooltip="Link to Datastream Navigator metadata for US6085541018; right-click for more" xr:uid="{790A5690-30B4-4F89-9DD2-C41D969BC437}"/>
    <hyperlink ref="A312" r:id="rId332" tooltip="Link to Datastream Navigator metadata for US60871R2094; right-click for more" xr:uid="{9F1B077C-ED63-47AD-BD98-C5E31F9A382A}"/>
    <hyperlink ref="A313" r:id="rId333" tooltip="Link to Datastream Navigator metadata for US6092071058; right-click for more" xr:uid="{6662706A-D8DF-4815-8DB5-61ACABC7D7BB}"/>
    <hyperlink ref="A314" r:id="rId334" tooltip="Link to Datastream Navigator metadata for US61166W1018; right-click for more" xr:uid="{11FEB362-BFC2-4DBA-991D-B1B181FCE645}"/>
    <hyperlink ref="A315" r:id="rId335" tooltip="Link to Datastream Navigator metadata for US6117421072; right-click for more" xr:uid="{E09F07B8-488B-45BF-8E11-AB96ECB33D1A}"/>
    <hyperlink ref="A316" r:id="rId336" tooltip="Link to Datastream Navigator metadata for US6153691059; right-click for more" xr:uid="{A5555C4C-FA6D-4ED9-AB8E-6580011F8617}"/>
    <hyperlink ref="A317" r:id="rId337" tooltip="Link to Datastream Navigator metadata for US6174464486; right-click for more" xr:uid="{0AFE342D-EF03-40B7-873B-6228491A4576}"/>
    <hyperlink ref="A318" r:id="rId338" tooltip="Link to Datastream Navigator metadata for US6200763075; right-click for more" xr:uid="{86EE2EC1-5DF2-4C01-BBD2-04C7303232F4}"/>
    <hyperlink ref="A319" r:id="rId339" tooltip="Link to Datastream Navigator metadata for US6267171022; right-click for more" xr:uid="{5517904D-DD39-4F74-96D9-62BAAC86AC2B}"/>
    <hyperlink ref="A320" r:id="rId340" tooltip="Link to Datastream Navigator metadata for US6293775085; right-click for more" xr:uid="{E629B7E5-FB3E-4AC5-99FD-E33686322BFA}"/>
    <hyperlink ref="A321" r:id="rId341" tooltip="Link to Datastream Navigator metadata for US62955J1034; right-click for more" xr:uid="{CFCF80C3-1AAE-4AEF-AA95-C5107F0F2DA0}"/>
    <hyperlink ref="A322" r:id="rId342" tooltip="Link to Datastream Navigator metadata for US6311031081; right-click for more" xr:uid="{A7C0E4D8-1EC8-42C7-AF3A-B5C29FFD059A}"/>
    <hyperlink ref="A323" r:id="rId343" tooltip="Link to Datastream Navigator metadata for US6354051038; right-click for more" xr:uid="{B5DE7944-A46A-474B-AA2B-8EF127EE0BE3}"/>
    <hyperlink ref="A324" r:id="rId344" tooltip="Link to Datastream Navigator metadata for US6376401039; right-click for more" xr:uid="{844B5687-B7F4-4136-9191-ECC54A227F75}"/>
    <hyperlink ref="A325" r:id="rId345" tooltip="Link to Datastream Navigator metadata for US64110D1046; right-click for more" xr:uid="{A3965C0E-4A88-4AA9-8AE3-03E102517447}"/>
    <hyperlink ref="A326" r:id="rId346" tooltip="Link to Datastream Navigator metadata for US64110L1061; right-click for more" xr:uid="{5A859602-97BE-4FD5-9A9C-94675FA679D6}"/>
    <hyperlink ref="A327" r:id="rId347" tooltip="Link to Datastream Navigator metadata for US6501111073; right-click for more" xr:uid="{82AAA232-5CEE-4CB8-B4E4-59258DEA86B7}"/>
    <hyperlink ref="A328" r:id="rId348" tooltip="Link to Datastream Navigator metadata for US6512291062; right-click for more" xr:uid="{B27EF7BE-134D-4D60-959C-030C5E039305}"/>
    <hyperlink ref="A329" r:id="rId349" tooltip="Link to Datastream Navigator metadata for US6516391066; right-click for more" xr:uid="{BAC76E45-0078-4BA4-BD44-2630D96BCDC1}"/>
    <hyperlink ref="A330" r:id="rId350" tooltip="Link to Datastream Navigator metadata for US65339F1012; right-click for more" xr:uid="{9BC03AC9-A410-478F-8C44-309CFB875FB1}"/>
    <hyperlink ref="A331" r:id="rId351" tooltip="Link to Datastream Navigator metadata for US6540861076; right-click for more" xr:uid="{384BC684-A8DC-4BA9-8F40-E9F6AB3C14F5}"/>
    <hyperlink ref="A332" r:id="rId352" tooltip="Link to Datastream Navigator metadata for US6541061031; right-click for more" xr:uid="{269ABA3A-6255-4187-9A8F-09B8BAEF585B}"/>
    <hyperlink ref="A333" r:id="rId353" tooltip="Link to Datastream Navigator metadata for US65473P1057; right-click for more" xr:uid="{57E908D1-41A7-4F3F-867E-5073EED467E6}"/>
    <hyperlink ref="A334" r:id="rId354" tooltip="Link to Datastream Navigator metadata for US6550441058; right-click for more" xr:uid="{7A8AC049-5EE6-45C2-AAA9-7EB4C821A44E}"/>
    <hyperlink ref="A335" r:id="rId355" tooltip="Link to Datastream Navigator metadata for US6556641008; right-click for more" xr:uid="{A8A0D3B1-713B-4D5E-87E3-6525B2EF6EA2}"/>
    <hyperlink ref="A336" r:id="rId356" tooltip="Link to Datastream Navigator metadata for US6558441084; right-click for more" xr:uid="{D55076FD-6D38-4467-8386-4D61022D93A2}"/>
    <hyperlink ref="A337" r:id="rId357" tooltip="Link to Datastream Navigator metadata for US6658591044; right-click for more" xr:uid="{23A2A371-7356-4EC7-BB5A-D8842E1396BB}"/>
    <hyperlink ref="A338" r:id="rId358" tooltip="Link to Datastream Navigator metadata for US6668071029; right-click for more" xr:uid="{3C349231-8C2B-4772-9060-A5AC90980A65}"/>
    <hyperlink ref="A339" r:id="rId359" tooltip="Link to Datastream Navigator metadata for US6687711084; right-click for more" xr:uid="{A52A7221-241E-4494-90F1-94CAE00836A7}"/>
    <hyperlink ref="A340" r:id="rId360" tooltip="Link to Datastream Navigator metadata for US6700061053; right-click for more" xr:uid="{AEE08A45-9DDE-4481-B0C9-A13A623ACC01}"/>
    <hyperlink ref="A341" r:id="rId361" tooltip="Link to Datastream Navigator metadata for US6700081010; right-click for more" xr:uid="{4981763E-3DC0-4AF4-9D82-1FBEC34C34DB}"/>
    <hyperlink ref="A342" r:id="rId362" tooltip="Link to Datastream Navigator metadata for US6703461052; right-click for more" xr:uid="{51D83328-3AF0-4546-B5F1-77D792892898}"/>
    <hyperlink ref="A343" r:id="rId363" tooltip="Link to Datastream Navigator metadata for US67066G1040; right-click for more" xr:uid="{EB215B2C-2644-46FC-A3E8-C444562F69F6}"/>
    <hyperlink ref="A344" r:id="rId364" tooltip="Link to Datastream Navigator metadata for US67098H1041; right-click for more" xr:uid="{81827BFB-22B3-46E1-9A90-7035D029D313}"/>
    <hyperlink ref="A345" r:id="rId365" tooltip="Link to Datastream Navigator metadata for US67103H1077; right-click for more" xr:uid="{34C2A828-0D8C-4666-A947-45AF256E2061}"/>
    <hyperlink ref="A346" r:id="rId366" tooltip="Link to Datastream Navigator metadata for US6745991058; right-click for more" xr:uid="{4F0853B8-ADE3-47E5-A8BB-5ABF4133CC1F}"/>
    <hyperlink ref="A347" r:id="rId367" tooltip="Link to Datastream Navigator metadata for US67622P1012; right-click for more" xr:uid="{63E20133-4F75-4001-8E63-43925DFE54E0}"/>
    <hyperlink ref="A348" r:id="rId368" tooltip="Link to Datastream Navigator metadata for US6795351047; right-click for more" xr:uid="{CCD95491-852E-407C-BF0C-B289286126E3}"/>
    <hyperlink ref="A349" r:id="rId369" tooltip="Link to Datastream Navigator metadata for US6819191064; right-click for more" xr:uid="{A40503E4-1B0D-4647-8D67-F9FA13AD3399}"/>
    <hyperlink ref="A350" r:id="rId370" tooltip="Link to Datastream Navigator metadata for US6826801036; right-click for more" xr:uid="{C64BB75F-DBEC-40E8-BA53-8E6329A07079}"/>
    <hyperlink ref="A351" r:id="rId371" tooltip="Link to Datastream Navigator metadata for US68389X1054; right-click for more" xr:uid="{4ED93528-3CEF-4CC8-8F81-202E2E564A3B}"/>
    <hyperlink ref="A352" r:id="rId372" tooltip="Link to Datastream Navigator metadata for US69331C1080; right-click for more" xr:uid="{4803D674-B62E-4DD8-8413-B8021AD6914F}"/>
    <hyperlink ref="A353" r:id="rId373" tooltip="Link to Datastream Navigator metadata for US6934751057; right-click for more" xr:uid="{6DE25472-BCF3-4256-8F72-9961802CEAAF}"/>
    <hyperlink ref="A354" r:id="rId374" tooltip="Link to Datastream Navigator metadata for US6935061076; right-click for more" xr:uid="{74D34D50-873B-4711-858D-25B9D9DD6D90}"/>
    <hyperlink ref="A355" r:id="rId375" tooltip="Link to Datastream Navigator metadata for US69351T1060; right-click for more" xr:uid="{0CEF1814-D6AE-49C2-91D0-450DF4105E1F}"/>
    <hyperlink ref="A356" r:id="rId376" tooltip="Link to Datastream Navigator metadata for US6937181088; right-click for more" xr:uid="{9AAD5B81-B98A-4084-9204-CD28294E3EB0}"/>
    <hyperlink ref="A357" r:id="rId377" tooltip="Link to Datastream Navigator metadata for US6952571056; right-click for more" xr:uid="{2675B824-861E-4E74-901C-8C2227B14C1B}"/>
    <hyperlink ref="A358" r:id="rId378" tooltip="Link to Datastream Navigator metadata for US6964293079; right-click for more" xr:uid="{CA3A25E6-25E7-423D-9A28-041B69808BE7}"/>
    <hyperlink ref="A359" r:id="rId379" tooltip="Link to Datastream Navigator metadata for US7010941042; right-click for more" xr:uid="{9C98B846-75A5-4C9B-8BA6-63DAC4E34710}"/>
    <hyperlink ref="A360" r:id="rId380" tooltip="Link to Datastream Navigator metadata for US7033951036; right-click for more" xr:uid="{38EF1916-FD2C-4E72-888D-56AD04D13907}"/>
    <hyperlink ref="A361" r:id="rId381" tooltip="Link to Datastream Navigator metadata for US7043261079; right-click for more" xr:uid="{B069FC35-316A-4742-B041-C59D216B1395}"/>
    <hyperlink ref="A362" r:id="rId382" tooltip="Link to Datastream Navigator metadata for US7127041058; right-click for more" xr:uid="{1F29F179-419C-432F-96A6-93BB2702B195}"/>
    <hyperlink ref="A363" r:id="rId383" tooltip="Link to Datastream Navigator metadata for US7134481081; right-click for more" xr:uid="{F40B0069-1006-42FF-A346-C25C560C8F7B}"/>
    <hyperlink ref="A364" r:id="rId384" tooltip="Link to Datastream Navigator metadata for US7140461093; right-click for more" xr:uid="{A6249232-29CC-40B0-B74E-595F64CE8F81}"/>
    <hyperlink ref="A365" r:id="rId385" tooltip="Link to Datastream Navigator metadata for US7170811035; right-click for more" xr:uid="{C8122F27-C98E-40C6-8440-11C9F00177D7}"/>
    <hyperlink ref="A366" r:id="rId386" tooltip="Link to Datastream Navigator metadata for US7181721090; right-click for more" xr:uid="{FD305162-5540-442A-A5CB-9DE5573C4CE2}"/>
    <hyperlink ref="A367" r:id="rId387" tooltip="Link to Datastream Navigator metadata for US7234841010; right-click for more" xr:uid="{536D90C0-AFD3-46A5-B7CD-459495B58B99}"/>
    <hyperlink ref="A368" r:id="rId388" tooltip="Link to Datastream Navigator metadata for US7237871071; right-click for more" xr:uid="{5258CAF9-01BC-4FD1-8032-FCA49E011691}"/>
    <hyperlink ref="A369" r:id="rId389" tooltip="Link to Datastream Navigator metadata for US7244791007; right-click for more" xr:uid="{FCEC0E89-49CE-4712-A02A-E8D9E6E6005B}"/>
    <hyperlink ref="A370" r:id="rId390" tooltip="Link to Datastream Navigator metadata for US7292511083; right-click for more" xr:uid="{DE70E0CE-CED2-445B-995B-E290CE1BC5F2}"/>
    <hyperlink ref="A371" r:id="rId391" tooltip="Link to Datastream Navigator metadata for US74005P1049; right-click for more" xr:uid="{C69F1AA9-8A97-4928-AEE2-4C81D2C63125}"/>
    <hyperlink ref="A372" r:id="rId392" tooltip="Link to Datastream Navigator metadata for US74144T1088; right-click for more" xr:uid="{8BAE9286-5AB5-43D2-B81F-2CCD57D358DC}"/>
    <hyperlink ref="A373" r:id="rId393" tooltip="Link to Datastream Navigator metadata for US74251V1026; right-click for more" xr:uid="{D7C30EC9-2E23-4AED-9879-B8D23F3B3FAD}"/>
    <hyperlink ref="A374" r:id="rId394" tooltip="Link to Datastream Navigator metadata for US7427181091; right-click for more" xr:uid="{60321A3A-05C6-4263-AF2E-77F22E932A71}"/>
    <hyperlink ref="A375" r:id="rId395" tooltip="Link to Datastream Navigator metadata for US7432631056; right-click for more" xr:uid="{A2381E23-8BB6-4AA3-AF7D-5575C6D21A84}"/>
    <hyperlink ref="A376" r:id="rId396" tooltip="Link to Datastream Navigator metadata for US7433151039; right-click for more" xr:uid="{4645F899-6AEE-41E0-A23B-C6C630358B94}"/>
    <hyperlink ref="A377" r:id="rId397" tooltip="Link to Datastream Navigator metadata for US7443201022; right-click for more" xr:uid="{EC07A9CE-747F-4103-A3A9-D28419641274}"/>
    <hyperlink ref="A378" r:id="rId398" tooltip="Link to Datastream Navigator metadata for US7445731067; right-click for more" xr:uid="{86A74748-6DB8-48DD-9F1B-F4D0E34F1190}"/>
    <hyperlink ref="A379" r:id="rId399" tooltip="Link to Datastream Navigator metadata for US74460D1090; right-click for more" xr:uid="{B7C2CA95-824C-41CB-9AD7-D834A81C90E7}"/>
    <hyperlink ref="A380" r:id="rId400" tooltip="Link to Datastream Navigator metadata for US7458671010; right-click for more" xr:uid="{D91FEDB0-8A81-44F9-8EDF-D691F3DE425F}"/>
    <hyperlink ref="A381" r:id="rId401" tooltip="Link to Datastream Navigator metadata for US7472771010; right-click for more" xr:uid="{06C2BC19-F63A-4ACC-B98F-9C348E95F9FD}"/>
    <hyperlink ref="A382" r:id="rId402" tooltip="Link to Datastream Navigator metadata for US7475251036; right-click for more" xr:uid="{8B79C22B-881A-42FA-9EF9-883A382F4D52}"/>
    <hyperlink ref="A383" r:id="rId403" tooltip="Link to Datastream Navigator metadata for US74762E1029; right-click for more" xr:uid="{E3161EE9-A866-43BB-9DAC-943AB2903864}"/>
    <hyperlink ref="A384" r:id="rId404" tooltip="Link to Datastream Navigator metadata for US74834L1008; right-click for more" xr:uid="{54ED6BD9-F3EF-44AB-8310-AEEC38067E9E}"/>
    <hyperlink ref="A385" r:id="rId405" tooltip="Link to Datastream Navigator metadata for US7491211097; right-click for more" xr:uid="{897C45D8-1A72-4362-93DF-EEAB22E65273}"/>
    <hyperlink ref="A386" r:id="rId406" tooltip="Link to Datastream Navigator metadata for US74979E1010; right-click for more" xr:uid="{FC54CAA6-B1BD-4933-8FA5-2E60C5D753D0}"/>
    <hyperlink ref="A387" r:id="rId407" tooltip="Link to Datastream Navigator metadata for US7512121010; right-click for more" xr:uid="{3DAC82A0-F326-4A19-AEA2-30840BF699EF}"/>
    <hyperlink ref="A388" r:id="rId408" tooltip="Link to Datastream Navigator metadata for US75281A1097; right-click for more" xr:uid="{E66AA247-1C13-4820-ACE3-D51358971427}"/>
    <hyperlink ref="A389" r:id="rId409" tooltip="Link to Datastream Navigator metadata for US7551115071; right-click for more" xr:uid="{413E60FA-163A-4F42-BFF0-E16C5FA1A423}"/>
    <hyperlink ref="A390" r:id="rId410" tooltip="Link to Datastream Navigator metadata for US75513E1010; right-click for more" xr:uid="{281094CB-5FEA-4AFB-B792-FC3DCFE32D1E}"/>
    <hyperlink ref="A391" r:id="rId411" tooltip="Link to Datastream Navigator metadata for US7565771026; right-click for more" xr:uid="{2A300063-9315-41A2-8EC6-EAC1F2BDD0BE}"/>
    <hyperlink ref="A392" r:id="rId412" tooltip="Link to Datastream Navigator metadata for US7591EP1005; right-click for more" xr:uid="{A7D265F8-07B3-46D5-8B3E-0F3FB57E9F98}"/>
    <hyperlink ref="A393" r:id="rId413" tooltip="Link to Datastream Navigator metadata for US7607591002; right-click for more" xr:uid="{EA943A13-5DAE-471B-8A9A-D76A30E34588}"/>
    <hyperlink ref="A394" r:id="rId414" tooltip="Link to Datastream Navigator metadata for US7617131062; right-click for more" xr:uid="{33F7E597-5B17-4137-A95F-030F0374484D}"/>
    <hyperlink ref="A395" r:id="rId415" tooltip="Link to Datastream Navigator metadata for US7703231032; right-click for more" xr:uid="{9C60CA24-829B-4BF0-AFCD-ED4AB83C0AE0}"/>
    <hyperlink ref="A396" r:id="rId416" tooltip="Link to Datastream Navigator metadata for US7739031091; right-click for more" xr:uid="{31BCA5A5-5844-4E47-8794-2B7C749CAEB8}"/>
    <hyperlink ref="A397" r:id="rId417" tooltip="Link to Datastream Navigator metadata for US7743411016; right-click for more" xr:uid="{AD413F18-D82D-40F3-B85E-19125FF67CD1}"/>
    <hyperlink ref="A398" r:id="rId418" tooltip="Link to Datastream Navigator metadata for US7753711073; right-click for more" xr:uid="{70EFCA33-7541-44B8-96C9-35A896B20E6B}"/>
    <hyperlink ref="A399" r:id="rId419" tooltip="Link to Datastream Navigator metadata for US7766961061; right-click for more" xr:uid="{407D7FC1-A210-41F8-9FE5-8FD8589561B5}"/>
    <hyperlink ref="A400" r:id="rId420" tooltip="Link to Datastream Navigator metadata for US7782961038; right-click for more" xr:uid="{5C03ED1F-263D-4EAF-B60B-5B4188D6CAE8}"/>
    <hyperlink ref="A401" r:id="rId421" tooltip="Link to Datastream Navigator metadata for US7835491082; right-click for more" xr:uid="{88F8570B-A6B4-4480-AC55-38E0975AD314}"/>
    <hyperlink ref="A402" r:id="rId422" tooltip="Link to Datastream Navigator metadata for US78409V1044; right-click for more" xr:uid="{88F747C8-25F1-4EEA-9112-CAEAF26A9E3F}"/>
    <hyperlink ref="A403" r:id="rId423" tooltip="Link to Datastream Navigator metadata for US78442P1066; right-click for more" xr:uid="{BA00E486-8DF8-49E6-813D-BC45DE1BD5DC}"/>
    <hyperlink ref="A404" r:id="rId424" tooltip="Link to Datastream Navigator metadata for US7864291007; right-click for more" xr:uid="{23A76168-6890-4B40-A8F6-568471E5BF1A}"/>
    <hyperlink ref="A405" r:id="rId425" tooltip="Link to Datastream Navigator metadata for US7865142084; right-click for more" xr:uid="{B14E9E14-82AC-47B6-8C4A-64E006562963}"/>
    <hyperlink ref="A406" r:id="rId426" tooltip="Link to Datastream Navigator metadata for US7908491035; right-click for more" xr:uid="{A496620D-CCC2-41CA-8817-0C56102B2567}"/>
    <hyperlink ref="A407" r:id="rId427" tooltip="Link to Datastream Navigator metadata for US79466L3024; right-click for more" xr:uid="{7721CFF6-CB1E-46C3-ADFA-3A23CA9877D5}"/>
    <hyperlink ref="A408" r:id="rId428" tooltip="Link to Datastream Navigator metadata for US80004C1018; right-click for more" xr:uid="{A17AE9DB-1608-4CF4-BFCD-CD4E48C83CCB}"/>
    <hyperlink ref="A409" r:id="rId429" tooltip="Link to Datastream Navigator metadata for US80589M1027; right-click for more" xr:uid="{634A9BAB-7CC2-4ED0-86C5-F7E0342EA437}"/>
    <hyperlink ref="A410" r:id="rId430" tooltip="Link to Datastream Navigator metadata for US8066051017; right-click for more" xr:uid="{F5C327B7-057C-430D-A03C-C5FF42BB8D37}"/>
    <hyperlink ref="A411" r:id="rId431" tooltip="Link to Datastream Navigator metadata for US8085131055; right-click for more" xr:uid="{EB986F86-38BE-40CB-AB36-197C7D8F8E82}"/>
    <hyperlink ref="A412" r:id="rId432" tooltip="Link to Datastream Navigator metadata for US81211K1007; right-click for more" xr:uid="{8FEA8011-B306-40CA-84D7-358D06D1A961}"/>
    <hyperlink ref="A413" r:id="rId433" tooltip="Link to Datastream Navigator metadata for US8168511090; right-click for more" xr:uid="{1C490A03-06C2-4646-9EF3-C665F3A0E203}"/>
    <hyperlink ref="A414" r:id="rId434" tooltip="Link to Datastream Navigator metadata for US8243481061; right-click for more" xr:uid="{96902305-AE46-4D89-976D-05188029FD3B}"/>
    <hyperlink ref="A415" r:id="rId435" tooltip="Link to Datastream Navigator metadata for US8265521018; right-click for more" xr:uid="{1FEE1503-A5BF-46A9-A9A0-67390E1F7B7E}"/>
    <hyperlink ref="A416" r:id="rId436" tooltip="Link to Datastream Navigator metadata for US8288061091; right-click for more" xr:uid="{7B1403DA-4619-4D45-A5D0-0B1C49DA1BCA}"/>
    <hyperlink ref="A417" r:id="rId437" tooltip="Link to Datastream Navigator metadata for US8326964058; right-click for more" xr:uid="{FAE96A48-4975-4DCE-BA93-25BC432FB882}"/>
    <hyperlink ref="A418" r:id="rId438" tooltip="Link to Datastream Navigator metadata for US8330341012; right-click for more" xr:uid="{065BBFF6-2169-48A5-A1AC-B1B3FCB6E123}"/>
    <hyperlink ref="A419" r:id="rId439" tooltip="Link to Datastream Navigator metadata for US8425871071; right-click for more" xr:uid="{744552F4-D17D-47C7-8CB5-2BD3480C87EC}"/>
    <hyperlink ref="A420" r:id="rId440" tooltip="Link to Datastream Navigator metadata for US8447411088; right-click for more" xr:uid="{1F1A0F53-9A3D-4BC4-AA43-B4611C42A483}"/>
    <hyperlink ref="A421" r:id="rId441" tooltip="Link to Datastream Navigator metadata for US8475601097; right-click for more" xr:uid="{9BD58A63-8120-4876-AE68-B8D5D51727F1}"/>
    <hyperlink ref="A422" r:id="rId442" tooltip="Link to Datastream Navigator metadata for US8520611000; right-click for more" xr:uid="{F79C479C-889C-4CB8-B62F-9609E99AD96D}"/>
    <hyperlink ref="A423" r:id="rId443" tooltip="Link to Datastream Navigator metadata for US8545021011; right-click for more" xr:uid="{FD482202-77C0-4AC6-9AD7-031466121153}"/>
    <hyperlink ref="A424" r:id="rId444" tooltip="Link to Datastream Navigator metadata for US8550301027; right-click for more" xr:uid="{324393BF-2AE7-4936-B0F1-FACE28722779}"/>
    <hyperlink ref="A425" r:id="rId445" tooltip="Link to Datastream Navigator metadata for US8552441094; right-click for more" xr:uid="{B7C11C6A-32C8-4ADA-89FA-6517BAEA4B18}"/>
    <hyperlink ref="A426" r:id="rId446" tooltip="Link to Datastream Navigator metadata for US85590A4013; right-click for more" xr:uid="{D53C3D72-9FC5-461C-8535-2F1A1A28E88E}"/>
    <hyperlink ref="A427" r:id="rId447" tooltip="Link to Datastream Navigator metadata for US8574771031; right-click for more" xr:uid="{DC87DBB1-8442-4912-955A-BD34FB6F7061}"/>
    <hyperlink ref="A428" r:id="rId448" tooltip="Link to Datastream Navigator metadata for US8589121081; right-click for more" xr:uid="{9C5CF41E-FD91-451F-970A-5B080C1F1B14}"/>
    <hyperlink ref="A429" r:id="rId449" tooltip="Link to Datastream Navigator metadata for US8636671013; right-click for more" xr:uid="{45D79AA8-78D9-4F77-BE61-19F460663B19}"/>
    <hyperlink ref="A430" r:id="rId450" tooltip="Link to Datastream Navigator metadata for US8668102036; right-click for more" xr:uid="{13FA43EF-FE17-4114-991A-AA4AFE7017CC}"/>
    <hyperlink ref="A431" r:id="rId451" tooltip="Link to Datastream Navigator metadata for US86764P1093; right-click for more" xr:uid="{1EDFA30D-318D-4F7B-8AD8-609D021C2186}"/>
    <hyperlink ref="A432" r:id="rId452" tooltip="Link to Datastream Navigator metadata for US8679141031; right-click for more" xr:uid="{9C607B1D-F82C-42E6-AC04-5066A9FA83B9}"/>
    <hyperlink ref="A433" r:id="rId453" tooltip="Link to Datastream Navigator metadata for US8685363017; right-click for more" xr:uid="{F28E49A0-9AFE-4F81-AED8-2E6022A3EE3F}"/>
    <hyperlink ref="A434" r:id="rId454" tooltip="Link to Datastream Navigator metadata for US87161C5013; right-click for more" xr:uid="{8BDD5D43-91B1-4222-8305-F63BF4A5F277}"/>
    <hyperlink ref="A435" r:id="rId455" tooltip="Link to Datastream Navigator metadata for US8718291078; right-click for more" xr:uid="{974B7E75-2993-4DE3-9076-8F64FADD738E}"/>
    <hyperlink ref="A436" r:id="rId456" tooltip="Link to Datastream Navigator metadata for US8723751009; right-click for more" xr:uid="{678E1C95-0204-4952-9A06-EF884A248856}"/>
    <hyperlink ref="A437" r:id="rId457" tooltip="Link to Datastream Navigator metadata for US8725401090; right-click for more" xr:uid="{A0EAC7E4-6C9B-49F4-8B08-EB62FE144B4E}"/>
    <hyperlink ref="A438" r:id="rId458" tooltip="Link to Datastream Navigator metadata for US8760301072; right-click for more" xr:uid="{FA8E948F-18B0-480D-9854-ED8D918D6146}"/>
    <hyperlink ref="A439" r:id="rId459" tooltip="Link to Datastream Navigator metadata for US87612E1064; right-click for more" xr:uid="{9D8A68BC-1FD7-4E11-9E22-9EF68B4BE44A}"/>
    <hyperlink ref="A440" r:id="rId460" tooltip="Link to Datastream Navigator metadata for US87901J1051; right-click for more" xr:uid="{901575DF-E650-4A75-82FF-779B8326191E}"/>
    <hyperlink ref="A441" r:id="rId461" tooltip="Link to Datastream Navigator metadata for US8796641004; right-click for more" xr:uid="{5C70315F-88A3-493D-B819-3E2CD4AE5E0E}"/>
    <hyperlink ref="A442" r:id="rId462" tooltip="Link to Datastream Navigator metadata for US88033G4073; right-click for more" xr:uid="{B8C7FE26-6FF5-434C-8A61-671E63820D7B}"/>
    <hyperlink ref="A443" r:id="rId463" tooltip="Link to Datastream Navigator metadata for US8807701029; right-click for more" xr:uid="{810EEAFE-3232-4CC7-A8E7-8BEE55713526}"/>
    <hyperlink ref="A444" r:id="rId464" tooltip="Link to Datastream Navigator metadata for US8825081040; right-click for more" xr:uid="{E9B70A24-22A1-43F6-B7FF-95E450B6ED90}"/>
    <hyperlink ref="A445" r:id="rId465" tooltip="Link to Datastream Navigator metadata for US8832031012; right-click for more" xr:uid="{ED29A57E-AABF-4D14-9EC1-1902F8A69E77}"/>
    <hyperlink ref="A446" r:id="rId466" tooltip="Link to Datastream Navigator metadata for US88337F1057; right-click for more" xr:uid="{DB14C012-7102-4021-9903-30A69F1082BE}"/>
    <hyperlink ref="A447" r:id="rId467" tooltip="Link to Datastream Navigator metadata for US8835561023; right-click for more" xr:uid="{E40C990C-5891-4EAA-9361-16FD389F8959}"/>
    <hyperlink ref="A448" r:id="rId468" tooltip="Link to Datastream Navigator metadata for US88579Y1010; right-click for more" xr:uid="{5FD55CF5-D5BF-4631-9D24-87CEF7C195EC}"/>
    <hyperlink ref="A449" r:id="rId469" tooltip="Link to Datastream Navigator metadata for US8865471085; right-click for more" xr:uid="{E140F7DC-7B11-4E2F-814C-C5AE716D6911}"/>
    <hyperlink ref="A450" r:id="rId470" tooltip="Link to Datastream Navigator metadata for US8873173038; right-click for more" xr:uid="{C4F9295A-8248-4936-BD09-A16A0D61929A}"/>
    <hyperlink ref="A451" r:id="rId471" tooltip="Link to Datastream Navigator metadata for US8919061098; right-click for more" xr:uid="{F4D5F6F7-5451-4E82-B692-92BC2F429EEC}"/>
    <hyperlink ref="A452" r:id="rId472" tooltip="Link to Datastream Navigator metadata for US8941641024; right-click for more" xr:uid="{AA675C65-B085-47B7-A486-C90CAC649BCB}"/>
    <hyperlink ref="A453" r:id="rId473" tooltip="Link to Datastream Navigator metadata for US89417E1091; right-click for more" xr:uid="{F456D4BF-2332-41E1-9578-EF0750EF78A9}"/>
    <hyperlink ref="A454" r:id="rId474" tooltip="Link to Datastream Navigator metadata for US89832Q1094; right-click for more" xr:uid="{389EDA41-2BD4-4824-B3BF-76304921E352}"/>
    <hyperlink ref="A455" r:id="rId475" tooltip="Link to Datastream Navigator metadata for US90130A3095; right-click for more" xr:uid="{89AB5162-7E03-49E8-8C1A-044B7BC4E41E}"/>
    <hyperlink ref="A456" r:id="rId476" tooltip="Link to Datastream Navigator metadata for US9024941034; right-click for more" xr:uid="{4AB3743A-17BD-44F7-AC99-3E85D7D62014}"/>
    <hyperlink ref="A457" r:id="rId477" tooltip="Link to Datastream Navigator metadata for US9029111062; right-click for more" xr:uid="{CD90190A-CF43-4511-AB32-AA6F69A45DA5}"/>
    <hyperlink ref="A458" r:id="rId478" tooltip="Link to Datastream Navigator metadata for US9029733048; right-click for more" xr:uid="{733203A4-F1F3-4A81-A20B-C10A72CFB3CA}"/>
    <hyperlink ref="A459" r:id="rId479" tooltip="Link to Datastream Navigator metadata for US9078181081; right-click for more" xr:uid="{CFA2681D-BA9A-43B3-81E4-FBA5E91B5538}"/>
    <hyperlink ref="A460" r:id="rId480" tooltip="Link to Datastream Navigator metadata for US9092143067; right-click for more" xr:uid="{30643403-E3A6-41C7-85EB-35A906A31686}"/>
    <hyperlink ref="A461" r:id="rId481" tooltip="Link to Datastream Navigator metadata for US9113121068; right-click for more" xr:uid="{6B61DADC-38D8-425E-8E4C-9DA9EF92204E}"/>
    <hyperlink ref="A462" r:id="rId482" tooltip="Link to Datastream Navigator metadata for US9129091081; right-click for more" xr:uid="{3412D324-D73B-4090-B0E5-1F9002D5DE5E}"/>
    <hyperlink ref="A463" r:id="rId483" tooltip="Link to Datastream Navigator metadata for US91324P1021; right-click for more" xr:uid="{DC469B54-7464-470E-AD4C-3EE2F906FAA6}"/>
    <hyperlink ref="A464" r:id="rId484" tooltip="Link to Datastream Navigator metadata for US91529Y1064; right-click for more" xr:uid="{5387F0D2-6101-4846-AD27-0EB941D571E6}"/>
    <hyperlink ref="A465" r:id="rId485" tooltip="Link to Datastream Navigator metadata for US9182041080; right-click for more" xr:uid="{743837A1-0515-4EC0-94EE-074A04D30878}"/>
    <hyperlink ref="A466" r:id="rId486" tooltip="Link to Datastream Navigator metadata for US91913Y1001; right-click for more" xr:uid="{4641261C-D6CD-45F5-8C4C-59EFFF8A1FC7}"/>
    <hyperlink ref="A467" r:id="rId487" tooltip="Link to Datastream Navigator metadata for US92220P1057; right-click for more" xr:uid="{1D12C54B-1AD3-4368-8771-B229C86E4BC7}"/>
    <hyperlink ref="A468" r:id="rId488" tooltip="Link to Datastream Navigator metadata for US92276F1003; right-click for more" xr:uid="{21B3EE7E-6FC1-4317-A4A7-E5446EF57126}"/>
    <hyperlink ref="A469" r:id="rId489" tooltip="Link to Datastream Navigator metadata for US92343E1029; right-click for more" xr:uid="{65E376DC-8030-40C7-AE9A-597CA21D3F9E}"/>
    <hyperlink ref="A470" r:id="rId490" tooltip="Link to Datastream Navigator metadata for US92343V1044; right-click for more" xr:uid="{2A47F503-587A-4817-B1A9-7D7C554D5187}"/>
    <hyperlink ref="A471" r:id="rId491" tooltip="Link to Datastream Navigator metadata for US92553P2011; right-click for more" xr:uid="{5C5E8EA3-4DAC-41F4-9A8A-FDB54442D1EB}"/>
    <hyperlink ref="A472" r:id="rId492" tooltip="Link to Datastream Navigator metadata for US9255501051; right-click for more" xr:uid="{EC7C09FF-FF87-44CB-984E-07602F057179}"/>
    <hyperlink ref="A473" r:id="rId493" tooltip="Link to Datastream Navigator metadata for US92556H2067; right-click for more" xr:uid="{B7FC5637-AB00-4C20-BDD3-11E2E5F08215}"/>
    <hyperlink ref="A474" r:id="rId494" tooltip="Link to Datastream Navigator metadata for US92556V1061; right-click for more" xr:uid="{A4A971DF-05A3-4DD2-A6C1-16913CE6623C}"/>
    <hyperlink ref="A475" r:id="rId495" tooltip="Link to Datastream Navigator metadata for US92826C8394; right-click for more" xr:uid="{C846FAB8-CB16-4BDD-8B78-57832F770C7A}"/>
    <hyperlink ref="A476" r:id="rId496" tooltip="Link to Datastream Navigator metadata for US9290421091; right-click for more" xr:uid="{BEC27743-46FD-4D96-ABBA-1D9960269CBC}"/>
    <hyperlink ref="A477" r:id="rId497" tooltip="Link to Datastream Navigator metadata for US9291601097; right-click for more" xr:uid="{53B7D029-1FC6-4F0B-AD36-14F007FD7DA9}"/>
    <hyperlink ref="A478" r:id="rId498" tooltip="Link to Datastream Navigator metadata for US92939U1060; right-click for more" xr:uid="{E66A4D61-48E4-4583-8FE8-3F6BA65223CE}"/>
    <hyperlink ref="A479" r:id="rId499" tooltip="Link to Datastream Navigator metadata for US9299031024; right-click for more" xr:uid="{CA92A299-9E5D-46D0-86E3-64AFC3D0E841}"/>
    <hyperlink ref="A480" r:id="rId500" tooltip="Link to Datastream Navigator metadata for US9311421039; right-click for more" xr:uid="{892D1961-E950-4085-B4F4-7F8DC4C163B3}"/>
    <hyperlink ref="A481" r:id="rId501" tooltip="Link to Datastream Navigator metadata for US9314271084; right-click for more" xr:uid="{0386FBE4-F1BA-44FC-91D9-B45363942EDB}"/>
    <hyperlink ref="A482" r:id="rId502" tooltip="Link to Datastream Navigator metadata for US9393221034; right-click for more" xr:uid="{718F222D-39F0-4C82-B58E-CB9F9C5CF603}"/>
    <hyperlink ref="A483" r:id="rId503" tooltip="Link to Datastream Navigator metadata for US94106L1098; right-click for more" xr:uid="{25403C12-4507-4503-963D-DC851A061016}"/>
    <hyperlink ref="A484" r:id="rId504" tooltip="Link to Datastream Navigator metadata for US9418481035; right-click for more" xr:uid="{260821F6-DD82-46FD-AD6B-9B19946960B9}"/>
    <hyperlink ref="A485" r:id="rId505" tooltip="Link to Datastream Navigator metadata for US9497461015; right-click for more" xr:uid="{D3EC2060-F0AB-4DDA-9549-FA9841BE9E02}"/>
    <hyperlink ref="A486" r:id="rId506" tooltip="Link to Datastream Navigator metadata for US95040Q1040; right-click for more" xr:uid="{F1679165-B2D4-461E-BC02-024D4A8F4823}"/>
    <hyperlink ref="A487" r:id="rId507" tooltip="Link to Datastream Navigator metadata for US9505901093; right-click for more" xr:uid="{58010EFC-3AA2-41F9-AC93-832A3CC9D9A5}"/>
    <hyperlink ref="A488" r:id="rId508" tooltip="Link to Datastream Navigator metadata for US9581021055; right-click for more" xr:uid="{8C165F25-D57F-45EF-9508-A8635EC3B1A3}"/>
    <hyperlink ref="A489" r:id="rId509" tooltip="Link to Datastream Navigator metadata for US9598021098; right-click for more" xr:uid="{0EC16873-3C02-4672-93CC-8DC39D36E2C4}"/>
    <hyperlink ref="A490" r:id="rId510" tooltip="Link to Datastream Navigator metadata for US9621661043; right-click for more" xr:uid="{041343EF-3C2E-45B0-BCB1-A2EB1B8849F4}"/>
    <hyperlink ref="A491" r:id="rId511" tooltip="Link to Datastream Navigator metadata for US9633201069; right-click for more" xr:uid="{ED9B9391-07F7-4B99-AA05-6316C95516A1}"/>
    <hyperlink ref="A492" r:id="rId512" tooltip="Link to Datastream Navigator metadata for US9668371068; right-click for more" xr:uid="{13560451-5779-47B7-85B6-6247A70210A4}"/>
    <hyperlink ref="A493" r:id="rId513" tooltip="Link to Datastream Navigator metadata for US9694571004; right-click for more" xr:uid="{EB4EF037-ECC4-4AAA-B555-B9837B655124}"/>
    <hyperlink ref="A494" r:id="rId514" tooltip="Link to Datastream Navigator metadata for US9825261053; right-click for more" xr:uid="{8773505F-52C0-4C2E-9380-D00FD2F2D749}"/>
    <hyperlink ref="A495" r:id="rId515" tooltip="Link to Datastream Navigator metadata for US9830241009; right-click for more" xr:uid="{8E25B254-3D13-4F60-B28F-3402C3A4E40A}"/>
    <hyperlink ref="A496" r:id="rId516" tooltip="Link to Datastream Navigator metadata for US9831341071; right-click for more" xr:uid="{41781224-DAF1-42B1-89C4-AE24557F85D9}"/>
    <hyperlink ref="A497" r:id="rId517" tooltip="Link to Datastream Navigator metadata for US98389B1008; right-click for more" xr:uid="{E3882840-FE1C-4E05-93AE-672485479A6D}"/>
    <hyperlink ref="A498" r:id="rId518" tooltip="Link to Datastream Navigator metadata for US9839191015; right-click for more" xr:uid="{A9B15775-D8C6-4A0F-A0E3-5506D7E1F61E}"/>
    <hyperlink ref="A499" r:id="rId519" tooltip="Link to Datastream Navigator metadata for US98421M1062; right-click for more" xr:uid="{FE108EC9-9B4A-4D52-89AD-3E970CB2B408}"/>
    <hyperlink ref="A500" r:id="rId520" tooltip="Link to Datastream Navigator metadata for US9884981013; right-click for more" xr:uid="{EB71593F-A452-4175-BE08-4C6F3879D4B5}"/>
    <hyperlink ref="A501" r:id="rId521" tooltip="Link to Datastream Navigator metadata for US98956P1021; right-click for more" xr:uid="{14F9F9E3-DDD7-45B1-83FF-AE3A05DF5E62}"/>
    <hyperlink ref="A502" r:id="rId522" tooltip="Link to Datastream Navigator metadata for US9897011071; right-click for more" xr:uid="{A90AB84C-897F-494C-8635-3D4DA37F71DB}"/>
  </hyperlinks>
  <pageMargins left="0.7" right="0.7" top="0.75" bottom="0.75" header="0.3" footer="0.3"/>
  <pageSetup orientation="portrait" r:id="rId523"/>
  <legacyDrawing r:id="rId52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1242E-BB33-43E2-80F1-9CF04568FFAD}">
  <sheetPr codeName="Sheet5"/>
  <dimension ref="A1:AK502"/>
  <sheetViews>
    <sheetView topLeftCell="C1" zoomScale="77" workbookViewId="0">
      <selection activeCell="AK1" sqref="AK1:AK1048576"/>
    </sheetView>
  </sheetViews>
  <sheetFormatPr defaultRowHeight="14.5"/>
  <cols>
    <col min="2" max="2" width="11.1796875" bestFit="1" customWidth="1"/>
    <col min="3" max="3" width="10.7265625" bestFit="1" customWidth="1"/>
    <col min="4" max="6" width="8.81640625" bestFit="1" customWidth="1"/>
    <col min="7" max="7" width="9.6328125" bestFit="1" customWidth="1"/>
    <col min="8" max="22" width="8.81640625" bestFit="1" customWidth="1"/>
    <col min="23" max="24" width="10.7265625" bestFit="1" customWidth="1"/>
    <col min="25" max="25" width="9.6328125" bestFit="1" customWidth="1"/>
    <col min="26" max="26" width="10.7265625" bestFit="1" customWidth="1"/>
    <col min="27" max="27" width="9.6328125" bestFit="1" customWidth="1"/>
    <col min="28" max="30" width="8.81640625" bestFit="1" customWidth="1"/>
  </cols>
  <sheetData>
    <row r="1" spans="1:37">
      <c r="A1" t="str">
        <f>_xll.Thomson.Reuters.AFOSpreadsheetFormulas.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2015-01-01","","","RowHeader=true;ColHeader=true;Heading=true;SeriesMetaDataLink=true;DataTypeDefLink=true;DispSeriesDescription=true;DispDatatypeDescription=false;AutoRefresh=false")</f>
        <v>Date</v>
      </c>
      <c r="B1" s="1">
        <v>42005</v>
      </c>
    </row>
    <row r="2" spans="1:37">
      <c r="A2" t="s">
        <v>661</v>
      </c>
      <c r="B2" s="2" t="s">
        <v>662</v>
      </c>
      <c r="C2" s="2" t="s">
        <v>663</v>
      </c>
      <c r="D2" s="2" t="s">
        <v>664</v>
      </c>
      <c r="E2" s="2" t="s">
        <v>665</v>
      </c>
      <c r="F2" s="2" t="s">
        <v>666</v>
      </c>
      <c r="G2" s="2" t="s">
        <v>667</v>
      </c>
      <c r="H2" s="2" t="s">
        <v>668</v>
      </c>
      <c r="I2" s="2" t="s">
        <v>669</v>
      </c>
      <c r="J2" s="2" t="s">
        <v>670</v>
      </c>
      <c r="K2" s="2" t="s">
        <v>671</v>
      </c>
      <c r="L2" s="2" t="s">
        <v>672</v>
      </c>
      <c r="M2" s="2" t="s">
        <v>673</v>
      </c>
      <c r="N2" s="2" t="s">
        <v>674</v>
      </c>
      <c r="O2" s="2" t="s">
        <v>675</v>
      </c>
      <c r="P2" s="2" t="s">
        <v>676</v>
      </c>
      <c r="Q2" s="2" t="s">
        <v>677</v>
      </c>
      <c r="R2" s="2" t="s">
        <v>678</v>
      </c>
      <c r="S2" s="2" t="s">
        <v>679</v>
      </c>
      <c r="T2" s="2" t="s">
        <v>680</v>
      </c>
      <c r="U2" s="2" t="s">
        <v>681</v>
      </c>
      <c r="V2" s="2" t="s">
        <v>703</v>
      </c>
      <c r="W2" s="2" t="s">
        <v>704</v>
      </c>
      <c r="X2" t="s">
        <v>1198</v>
      </c>
      <c r="Y2" t="s">
        <v>1201</v>
      </c>
      <c r="Z2" s="3" t="s">
        <v>924</v>
      </c>
      <c r="AA2" s="4" t="s">
        <v>1202</v>
      </c>
      <c r="AB2" s="12" t="s">
        <v>23</v>
      </c>
      <c r="AC2" s="6" t="s">
        <v>59</v>
      </c>
      <c r="AD2" s="10" t="s">
        <v>1203</v>
      </c>
      <c r="AE2" t="s">
        <v>1204</v>
      </c>
      <c r="AF2" t="s">
        <v>1736</v>
      </c>
      <c r="AG2" t="s">
        <v>1737</v>
      </c>
      <c r="AH2" t="s">
        <v>1738</v>
      </c>
      <c r="AI2" t="s">
        <v>1739</v>
      </c>
      <c r="AJ2" t="s">
        <v>1740</v>
      </c>
      <c r="AK2" t="s">
        <v>1741</v>
      </c>
    </row>
    <row r="3" spans="1:37">
      <c r="A3" s="2" t="s">
        <v>0</v>
      </c>
      <c r="B3" s="4" t="s">
        <v>117</v>
      </c>
      <c r="C3" s="4">
        <v>9811000</v>
      </c>
      <c r="D3" t="e">
        <v>#N/A</v>
      </c>
      <c r="E3" t="e">
        <v>#N/A</v>
      </c>
      <c r="F3" t="s">
        <v>882</v>
      </c>
      <c r="G3">
        <v>9898000</v>
      </c>
      <c r="H3" s="6" t="s">
        <v>2</v>
      </c>
      <c r="I3" s="6">
        <v>9284000</v>
      </c>
      <c r="J3" t="s">
        <v>37</v>
      </c>
      <c r="K3">
        <v>6014000</v>
      </c>
      <c r="L3" t="s">
        <v>857</v>
      </c>
      <c r="M3" t="e">
        <v>#N/A</v>
      </c>
      <c r="N3" t="s">
        <v>197</v>
      </c>
      <c r="O3" t="e">
        <v>#N/A</v>
      </c>
      <c r="P3" t="s">
        <v>883</v>
      </c>
      <c r="Q3">
        <v>468000</v>
      </c>
      <c r="R3" t="e">
        <v>#N/A</v>
      </c>
      <c r="S3" t="e">
        <v>#N/A</v>
      </c>
      <c r="T3" t="e">
        <v>#N/A</v>
      </c>
      <c r="U3" t="e">
        <v>#N/A</v>
      </c>
      <c r="V3">
        <v>24.94</v>
      </c>
      <c r="W3">
        <v>35475000</v>
      </c>
      <c r="X3">
        <f>SUMIF(B3:U3,"&lt;&gt;#n/a")</f>
        <v>35475000</v>
      </c>
      <c r="Y3">
        <f>W3-X3</f>
        <v>0</v>
      </c>
      <c r="Z3" cm="1">
        <f t="array" aca="1" ref="Z3" ca="1">SumCellsByColor($B3:$U3,Z$2)</f>
        <v>0</v>
      </c>
      <c r="AA3" cm="1">
        <f t="array" aca="1" ref="AA3" ca="1">SumCellsByColor($B3:$U3,AA$2)</f>
        <v>9811000</v>
      </c>
      <c r="AB3" cm="1">
        <f t="array" aca="1" ref="AB3" ca="1">SumCellsByColor($B3:$U3,AB$2)</f>
        <v>0</v>
      </c>
      <c r="AC3" cm="1">
        <f t="array" aca="1" ref="AC3" ca="1">SumCellsByColor($B3:$U3,AC$2)</f>
        <v>9284000</v>
      </c>
      <c r="AD3" cm="1">
        <f t="array" aca="1" ref="AD3" ca="1">IFERROR(SumCellsByColor($B3:$U3,AD$2), 0)</f>
        <v>0</v>
      </c>
      <c r="AE3" t="e" cm="1">
        <f t="array" aca="1" ref="AE3" ca="1">SumCellsByColor($B3:$U3,AE$2)</f>
        <v>#VALUE!</v>
      </c>
      <c r="AF3">
        <f ca="1">(AB3+AD3)/X3</f>
        <v>0</v>
      </c>
      <c r="AG3">
        <f ca="1">Z3/X3</f>
        <v>0</v>
      </c>
      <c r="AH3">
        <f ca="1">IF(SUM(AB3:AD3)&gt;0,SUM(AB3:AD3)/X3, IF(AI3=1,0,"#N/A"))</f>
        <v>0.26170542635658917</v>
      </c>
      <c r="AI3">
        <f ca="1">IF(SUM(Z3:AA3)&gt;0,SUM(Z3:AA3)/X3,"")</f>
        <v>0.27656095842142353</v>
      </c>
      <c r="AJ3">
        <f ca="1">IF(AH3="#N/A",1,0)</f>
        <v>0</v>
      </c>
      <c r="AK3">
        <f>IF(X3=0,1,0)</f>
        <v>0</v>
      </c>
    </row>
    <row r="4" spans="1:37">
      <c r="A4" s="2" t="s">
        <v>4</v>
      </c>
      <c r="B4" s="3" t="s">
        <v>636</v>
      </c>
      <c r="C4" s="3">
        <v>2622100</v>
      </c>
      <c r="D4" t="e">
        <v>#N/A</v>
      </c>
      <c r="E4" t="e">
        <v>#N/A</v>
      </c>
      <c r="F4" t="s">
        <v>884</v>
      </c>
      <c r="G4">
        <v>1153000</v>
      </c>
      <c r="H4" s="5" t="s">
        <v>695</v>
      </c>
      <c r="I4" s="5">
        <v>891900</v>
      </c>
      <c r="J4" t="s">
        <v>36</v>
      </c>
      <c r="K4">
        <v>353900</v>
      </c>
      <c r="L4" t="s">
        <v>58</v>
      </c>
      <c r="M4">
        <v>102000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>
        <v>23.91</v>
      </c>
      <c r="W4">
        <v>5147000</v>
      </c>
      <c r="X4">
        <f t="shared" ref="X4:X67" si="0">SUMIF(B4:U4,"&lt;&gt;#n/a")</f>
        <v>5122900</v>
      </c>
      <c r="Y4">
        <f t="shared" ref="Y4:Y67" si="1">W4-X4</f>
        <v>24100</v>
      </c>
      <c r="Z4" cm="1">
        <f t="array" aca="1" ref="Z4" ca="1">SumCellsByColor($B4:$U4,Z$2)</f>
        <v>2622100</v>
      </c>
      <c r="AA4" cm="1">
        <f t="array" aca="1" ref="AA4" ca="1">SumCellsByColor($B4:$U4,AA$2)</f>
        <v>0</v>
      </c>
      <c r="AB4" cm="1">
        <f t="array" aca="1" ref="AB4" ca="1">SumCellsByColor($B4:$U4,AB$2)</f>
        <v>891900</v>
      </c>
      <c r="AC4" cm="1">
        <f t="array" aca="1" ref="AC4" ca="1">SumCellsByColor($B4:$U4,AC$2)</f>
        <v>0</v>
      </c>
      <c r="AD4" cm="1">
        <f t="array" aca="1" ref="AD4" ca="1">IFERROR(SumCellsByColor($B4:$U4,AD$2), 0)</f>
        <v>0</v>
      </c>
      <c r="AE4" t="e" cm="1">
        <f t="array" aca="1" ref="AE4" ca="1">SumCellsByColor($B4:$U4,AE$2)</f>
        <v>#VALUE!</v>
      </c>
      <c r="AF4">
        <f t="shared" ref="AF4:AF67" ca="1" si="2">(AB4+AD4)/X4</f>
        <v>0.17410060707802222</v>
      </c>
      <c r="AG4">
        <f t="shared" ref="AG4:AG67" ca="1" si="3">Z4/X4</f>
        <v>0.51183899744285466</v>
      </c>
      <c r="AH4">
        <f t="shared" ref="AH4:AH67" ca="1" si="4">IF(SUM(AB4:AD4)&gt;0,SUM(AB4:AD4)/X4, IF(AI4=1,0,"#N/A"))</f>
        <v>0.17410060707802222</v>
      </c>
      <c r="AI4">
        <f t="shared" ref="AI4:AI67" ca="1" si="5">IF(SUM(Z4:AA4)&gt;0,SUM(Z4:AA4)/X4,"")</f>
        <v>0.51183899744285466</v>
      </c>
      <c r="AJ4">
        <f t="shared" ref="AJ4:AJ67" ca="1" si="6">IF(AH4="#N/A",1,0)</f>
        <v>0</v>
      </c>
      <c r="AK4">
        <f t="shared" ref="AK4:AK67" si="7">IF(X4=0,1,0)</f>
        <v>0</v>
      </c>
    </row>
    <row r="5" spans="1:37">
      <c r="A5" s="2" t="s">
        <v>6</v>
      </c>
      <c r="B5" s="3" t="s">
        <v>636</v>
      </c>
      <c r="C5" s="3">
        <v>1823906</v>
      </c>
      <c r="D5" t="e">
        <v>#N/A</v>
      </c>
      <c r="E5" t="e">
        <v>#N/A</v>
      </c>
      <c r="F5" t="s">
        <v>107</v>
      </c>
      <c r="G5">
        <v>2040531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>
        <v>22.54</v>
      </c>
      <c r="W5">
        <v>3864437</v>
      </c>
      <c r="X5">
        <f t="shared" si="0"/>
        <v>3864437</v>
      </c>
      <c r="Y5">
        <f t="shared" si="1"/>
        <v>0</v>
      </c>
      <c r="Z5" cm="1">
        <f t="array" aca="1" ref="Z5" ca="1">SumCellsByColor($B5:$U5,Z$2)</f>
        <v>1823906</v>
      </c>
      <c r="AA5" cm="1">
        <f t="array" aca="1" ref="AA5" ca="1">SumCellsByColor($B5:$U5,AA$2)</f>
        <v>0</v>
      </c>
      <c r="AB5" cm="1">
        <f t="array" aca="1" ref="AB5" ca="1">SumCellsByColor($B5:$U5,AB$2)</f>
        <v>0</v>
      </c>
      <c r="AC5" cm="1">
        <f t="array" aca="1" ref="AC5" ca="1">SumCellsByColor($B5:$U5,AC$2)</f>
        <v>0</v>
      </c>
      <c r="AD5" cm="1">
        <f t="array" aca="1" ref="AD5" ca="1">IFERROR(SumCellsByColor($B5:$U5,AD$2), 0)</f>
        <v>0</v>
      </c>
      <c r="AE5" t="e" cm="1">
        <f t="array" aca="1" ref="AE5" ca="1">SumCellsByColor($B5:$U5,AE$2)</f>
        <v>#VALUE!</v>
      </c>
      <c r="AF5">
        <f t="shared" ca="1" si="2"/>
        <v>0</v>
      </c>
      <c r="AG5">
        <f t="shared" ca="1" si="3"/>
        <v>0.47197198453487532</v>
      </c>
      <c r="AH5" t="str">
        <f t="shared" ca="1" si="4"/>
        <v>#N/A</v>
      </c>
      <c r="AI5">
        <f t="shared" ca="1" si="5"/>
        <v>0.47197198453487532</v>
      </c>
      <c r="AJ5">
        <f t="shared" ca="1" si="6"/>
        <v>1</v>
      </c>
      <c r="AK5">
        <f t="shared" si="7"/>
        <v>0</v>
      </c>
    </row>
    <row r="6" spans="1:37">
      <c r="A6" s="2" t="s">
        <v>8</v>
      </c>
      <c r="B6" s="3" t="s">
        <v>636</v>
      </c>
      <c r="C6" s="3">
        <v>3045031</v>
      </c>
      <c r="D6" t="e">
        <v>#N/A</v>
      </c>
      <c r="E6" t="e">
        <v>#N/A</v>
      </c>
      <c r="F6" s="5" t="s">
        <v>23</v>
      </c>
      <c r="G6" s="5">
        <v>3628258</v>
      </c>
      <c r="H6" t="s">
        <v>10</v>
      </c>
      <c r="I6">
        <v>781618</v>
      </c>
      <c r="J6" t="s">
        <v>30</v>
      </c>
      <c r="K6">
        <v>433917</v>
      </c>
      <c r="L6" t="s">
        <v>885</v>
      </c>
      <c r="M6">
        <v>62239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>
        <v>6.45</v>
      </c>
      <c r="W6">
        <v>9542604</v>
      </c>
      <c r="X6">
        <f t="shared" si="0"/>
        <v>7951063</v>
      </c>
      <c r="Y6">
        <f t="shared" si="1"/>
        <v>1591541</v>
      </c>
      <c r="Z6" cm="1">
        <f t="array" aca="1" ref="Z6" ca="1">SumCellsByColor($B6:$U6,Z$2)</f>
        <v>3045031</v>
      </c>
      <c r="AA6" cm="1">
        <f t="array" aca="1" ref="AA6" ca="1">SumCellsByColor($B6:$U6,AA$2)</f>
        <v>0</v>
      </c>
      <c r="AB6" cm="1">
        <f t="array" aca="1" ref="AB6" ca="1">SumCellsByColor($B6:$U6,AB$2)</f>
        <v>3628258</v>
      </c>
      <c r="AC6" cm="1">
        <f t="array" aca="1" ref="AC6" ca="1">SumCellsByColor($B6:$U6,AC$2)</f>
        <v>0</v>
      </c>
      <c r="AD6" cm="1">
        <f t="array" aca="1" ref="AD6" ca="1">IFERROR(SumCellsByColor($B6:$U6,AD$2), 0)</f>
        <v>0</v>
      </c>
      <c r="AE6" t="e" cm="1">
        <f t="array" aca="1" ref="AE6" ca="1">SumCellsByColor($B6:$U6,AE$2)</f>
        <v>#VALUE!</v>
      </c>
      <c r="AF6">
        <f t="shared" ca="1" si="2"/>
        <v>0.45632363873861898</v>
      </c>
      <c r="AG6">
        <f t="shared" ca="1" si="3"/>
        <v>0.38297155990337395</v>
      </c>
      <c r="AH6">
        <f t="shared" ca="1" si="4"/>
        <v>0.45632363873861898</v>
      </c>
      <c r="AI6">
        <f t="shared" ca="1" si="5"/>
        <v>0.38297155990337395</v>
      </c>
      <c r="AJ6">
        <f t="shared" ca="1" si="6"/>
        <v>0</v>
      </c>
      <c r="AK6">
        <f t="shared" si="7"/>
        <v>0</v>
      </c>
    </row>
    <row r="7" spans="1:37">
      <c r="A7" s="2" t="s">
        <v>11</v>
      </c>
      <c r="B7" s="4" t="s">
        <v>117</v>
      </c>
      <c r="C7" s="4">
        <v>10327800</v>
      </c>
      <c r="D7" t="e">
        <v>#N/A</v>
      </c>
      <c r="E7" t="e">
        <v>#N/A</v>
      </c>
      <c r="F7" t="s">
        <v>886</v>
      </c>
      <c r="G7">
        <v>2581950</v>
      </c>
      <c r="H7" s="5" t="s">
        <v>23</v>
      </c>
      <c r="I7" s="5">
        <v>2581950</v>
      </c>
      <c r="J7" t="s">
        <v>37</v>
      </c>
      <c r="K7">
        <v>1721300</v>
      </c>
      <c r="L7" t="e">
        <v>#N/A</v>
      </c>
      <c r="M7" t="e">
        <v>#N/A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>
        <v>20.23</v>
      </c>
      <c r="W7">
        <v>19099000</v>
      </c>
      <c r="X7">
        <f t="shared" si="0"/>
        <v>17213000</v>
      </c>
      <c r="Y7">
        <f t="shared" si="1"/>
        <v>1886000</v>
      </c>
      <c r="Z7" cm="1">
        <f t="array" aca="1" ref="Z7" ca="1">SumCellsByColor($B7:$U7,Z$2)</f>
        <v>0</v>
      </c>
      <c r="AA7" cm="1">
        <f t="array" aca="1" ref="AA7" ca="1">SumCellsByColor($B7:$U7,AA$2)</f>
        <v>10327800</v>
      </c>
      <c r="AB7" cm="1">
        <f t="array" aca="1" ref="AB7" ca="1">SumCellsByColor($B7:$U7,AB$2)</f>
        <v>2581950</v>
      </c>
      <c r="AC7" cm="1">
        <f t="array" aca="1" ref="AC7" ca="1">SumCellsByColor($B7:$U7,AC$2)</f>
        <v>0</v>
      </c>
      <c r="AD7" cm="1">
        <f t="array" aca="1" ref="AD7" ca="1">IFERROR(SumCellsByColor($B7:$U7,AD$2), 0)</f>
        <v>0</v>
      </c>
      <c r="AE7" t="e" cm="1">
        <f t="array" aca="1" ref="AE7" ca="1">SumCellsByColor($B7:$U7,AE$2)</f>
        <v>#VALUE!</v>
      </c>
      <c r="AF7">
        <f t="shared" ca="1" si="2"/>
        <v>0.15</v>
      </c>
      <c r="AG7">
        <f t="shared" ca="1" si="3"/>
        <v>0</v>
      </c>
      <c r="AH7">
        <f t="shared" ca="1" si="4"/>
        <v>0.15</v>
      </c>
      <c r="AI7">
        <f t="shared" ca="1" si="5"/>
        <v>0.6</v>
      </c>
      <c r="AJ7">
        <f t="shared" ca="1" si="6"/>
        <v>0</v>
      </c>
      <c r="AK7">
        <f t="shared" si="7"/>
        <v>0</v>
      </c>
    </row>
    <row r="8" spans="1:37">
      <c r="A8" s="2" t="s">
        <v>12</v>
      </c>
      <c r="B8" s="3" t="s">
        <v>636</v>
      </c>
      <c r="C8" s="3">
        <v>1891000</v>
      </c>
      <c r="D8" t="e">
        <v>#N/A</v>
      </c>
      <c r="E8" t="e">
        <v>#N/A</v>
      </c>
      <c r="F8" t="s">
        <v>321</v>
      </c>
      <c r="G8">
        <v>3706000</v>
      </c>
      <c r="H8" t="s">
        <v>17</v>
      </c>
      <c r="I8">
        <v>1139000</v>
      </c>
      <c r="J8" t="s">
        <v>19</v>
      </c>
      <c r="K8">
        <v>650000</v>
      </c>
      <c r="L8" t="e">
        <v>#N/A</v>
      </c>
      <c r="M8" t="e">
        <v>#N/A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>
        <v>50.41</v>
      </c>
      <c r="W8">
        <v>7386000</v>
      </c>
      <c r="X8">
        <f t="shared" si="0"/>
        <v>7386000</v>
      </c>
      <c r="Y8">
        <f t="shared" si="1"/>
        <v>0</v>
      </c>
      <c r="Z8" cm="1">
        <f t="array" aca="1" ref="Z8" ca="1">SumCellsByColor($B8:$U8,Z$2)</f>
        <v>1891000</v>
      </c>
      <c r="AA8" cm="1">
        <f t="array" aca="1" ref="AA8" ca="1">SumCellsByColor($B8:$U8,AA$2)</f>
        <v>0</v>
      </c>
      <c r="AB8" cm="1">
        <f t="array" aca="1" ref="AB8" ca="1">SumCellsByColor($B8:$U8,AB$2)</f>
        <v>0</v>
      </c>
      <c r="AC8" cm="1">
        <f t="array" aca="1" ref="AC8" ca="1">SumCellsByColor($B8:$U8,AC$2)</f>
        <v>0</v>
      </c>
      <c r="AD8" cm="1">
        <f t="array" aca="1" ref="AD8" ca="1">IFERROR(SumCellsByColor($B8:$U8,AD$2), 0)</f>
        <v>0</v>
      </c>
      <c r="AE8" t="e" cm="1">
        <f t="array" aca="1" ref="AE8" ca="1">SumCellsByColor($B8:$U8,AE$2)</f>
        <v>#VALUE!</v>
      </c>
      <c r="AF8">
        <f t="shared" ca="1" si="2"/>
        <v>0</v>
      </c>
      <c r="AG8">
        <f t="shared" ca="1" si="3"/>
        <v>0.25602491199566746</v>
      </c>
      <c r="AH8" t="str">
        <f t="shared" ca="1" si="4"/>
        <v>#N/A</v>
      </c>
      <c r="AI8">
        <f t="shared" ca="1" si="5"/>
        <v>0.25602491199566746</v>
      </c>
      <c r="AJ8">
        <f t="shared" ca="1" si="6"/>
        <v>1</v>
      </c>
      <c r="AK8">
        <f t="shared" si="7"/>
        <v>0</v>
      </c>
    </row>
    <row r="9" spans="1:37">
      <c r="A9" s="2" t="s">
        <v>20</v>
      </c>
      <c r="B9" s="3" t="s">
        <v>636</v>
      </c>
      <c r="C9" s="3">
        <v>4138000</v>
      </c>
      <c r="D9" t="e">
        <v>#N/A</v>
      </c>
      <c r="E9" t="e">
        <v>#N/A</v>
      </c>
      <c r="F9" t="s">
        <v>43</v>
      </c>
      <c r="G9">
        <v>4103000</v>
      </c>
      <c r="H9" s="6" t="s">
        <v>709</v>
      </c>
      <c r="I9" s="6">
        <v>3992000</v>
      </c>
      <c r="J9" t="s">
        <v>533</v>
      </c>
      <c r="K9" t="e">
        <v>#N/A</v>
      </c>
      <c r="L9" t="e">
        <v>#N/A</v>
      </c>
      <c r="M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>
        <v>20.36</v>
      </c>
      <c r="W9">
        <v>12233000</v>
      </c>
      <c r="X9">
        <f t="shared" si="0"/>
        <v>12233000</v>
      </c>
      <c r="Y9">
        <f t="shared" si="1"/>
        <v>0</v>
      </c>
      <c r="Z9" cm="1">
        <f t="array" aca="1" ref="Z9" ca="1">SumCellsByColor($B9:$U9,Z$2)</f>
        <v>4138000</v>
      </c>
      <c r="AA9" cm="1">
        <f t="array" aca="1" ref="AA9" ca="1">SumCellsByColor($B9:$U9,AA$2)</f>
        <v>0</v>
      </c>
      <c r="AB9" cm="1">
        <f t="array" aca="1" ref="AB9" ca="1">SumCellsByColor($B9:$U9,AB$2)</f>
        <v>0</v>
      </c>
      <c r="AC9" cm="1">
        <f t="array" aca="1" ref="AC9" ca="1">SumCellsByColor($B9:$U9,AC$2)</f>
        <v>3992000</v>
      </c>
      <c r="AD9" cm="1">
        <f t="array" aca="1" ref="AD9" ca="1">IFERROR(SumCellsByColor($B9:$U9,AD$2), 0)</f>
        <v>0</v>
      </c>
      <c r="AE9" t="e" cm="1">
        <f t="array" aca="1" ref="AE9" ca="1">SumCellsByColor($B9:$U9,AE$2)</f>
        <v>#VALUE!</v>
      </c>
      <c r="AF9">
        <f t="shared" ca="1" si="2"/>
        <v>0</v>
      </c>
      <c r="AG9">
        <f t="shared" ca="1" si="3"/>
        <v>0.33826534782964113</v>
      </c>
      <c r="AH9">
        <f t="shared" ca="1" si="4"/>
        <v>0.32633041772255372</v>
      </c>
      <c r="AI9">
        <f t="shared" ca="1" si="5"/>
        <v>0.33826534782964113</v>
      </c>
      <c r="AJ9">
        <f t="shared" ca="1" si="6"/>
        <v>0</v>
      </c>
      <c r="AK9">
        <f t="shared" si="7"/>
        <v>0</v>
      </c>
    </row>
    <row r="10" spans="1:37">
      <c r="A10" s="2" t="s">
        <v>21</v>
      </c>
      <c r="B10" s="3" t="s">
        <v>636</v>
      </c>
      <c r="C10" s="3">
        <v>704638</v>
      </c>
      <c r="D10" s="10" t="s">
        <v>887</v>
      </c>
      <c r="E10" s="10">
        <v>54470</v>
      </c>
      <c r="F10" t="s">
        <v>803</v>
      </c>
      <c r="G10">
        <v>408655</v>
      </c>
      <c r="H10" t="s">
        <v>19</v>
      </c>
      <c r="I10">
        <v>403636</v>
      </c>
      <c r="J10" s="10" t="s">
        <v>33</v>
      </c>
      <c r="K10" s="10">
        <v>163037</v>
      </c>
      <c r="L10" t="s">
        <v>249</v>
      </c>
      <c r="M10">
        <v>141749</v>
      </c>
      <c r="N10" t="s">
        <v>14</v>
      </c>
      <c r="O10">
        <v>96429</v>
      </c>
      <c r="P10" t="s">
        <v>689</v>
      </c>
      <c r="Q10">
        <v>73733</v>
      </c>
      <c r="R10" t="s">
        <v>28</v>
      </c>
      <c r="S10">
        <v>54029</v>
      </c>
      <c r="T10" t="s">
        <v>888</v>
      </c>
      <c r="U10">
        <v>36642</v>
      </c>
      <c r="V10">
        <v>40.950000000000003</v>
      </c>
      <c r="W10">
        <v>2137018</v>
      </c>
      <c r="X10">
        <f t="shared" si="0"/>
        <v>2137018</v>
      </c>
      <c r="Y10">
        <f t="shared" si="1"/>
        <v>0</v>
      </c>
      <c r="Z10" cm="1">
        <f t="array" aca="1" ref="Z10" ca="1">SumCellsByColor($B10:$U10,Z$2)</f>
        <v>704638</v>
      </c>
      <c r="AA10" cm="1">
        <f t="array" aca="1" ref="AA10" ca="1">SumCellsByColor($B10:$U10,AA$2)</f>
        <v>0</v>
      </c>
      <c r="AB10" cm="1">
        <f t="array" aca="1" ref="AB10" ca="1">SumCellsByColor($B10:$U10,AB$2)</f>
        <v>0</v>
      </c>
      <c r="AC10" cm="1">
        <f t="array" aca="1" ref="AC10" ca="1">SumCellsByColor($B10:$U10,AC$2)</f>
        <v>0</v>
      </c>
      <c r="AD10" cm="1">
        <f t="array" aca="1" ref="AD10" ca="1">IFERROR(SumCellsByColor($B10:$U10,AD$2), 0)</f>
        <v>217507</v>
      </c>
      <c r="AE10" cm="1">
        <f t="array" aca="1" ref="AE10" ca="1">SumCellsByColor($B10:$U10,AE$2)</f>
        <v>1214873</v>
      </c>
      <c r="AF10">
        <f t="shared" ca="1" si="2"/>
        <v>0.1017806120491264</v>
      </c>
      <c r="AG10">
        <f t="shared" ca="1" si="3"/>
        <v>0.32972955772950907</v>
      </c>
      <c r="AH10">
        <f t="shared" ca="1" si="4"/>
        <v>0.1017806120491264</v>
      </c>
      <c r="AI10">
        <f t="shared" ca="1" si="5"/>
        <v>0.32972955772950907</v>
      </c>
      <c r="AJ10">
        <f t="shared" ca="1" si="6"/>
        <v>0</v>
      </c>
      <c r="AK10">
        <f t="shared" si="7"/>
        <v>0</v>
      </c>
    </row>
    <row r="11" spans="1:37">
      <c r="A11" s="2" t="s">
        <v>22</v>
      </c>
      <c r="B11" s="10" t="s">
        <v>889</v>
      </c>
      <c r="C11" s="10">
        <v>2594070</v>
      </c>
      <c r="D11" t="e">
        <v>#N/A</v>
      </c>
      <c r="E11" t="e">
        <v>#N/A</v>
      </c>
      <c r="F11" s="10" t="s">
        <v>890</v>
      </c>
      <c r="G11" s="10">
        <v>2033190</v>
      </c>
      <c r="H11" s="10" t="s">
        <v>891</v>
      </c>
      <c r="I11" s="10">
        <v>1051650</v>
      </c>
      <c r="J11" s="10" t="s">
        <v>892</v>
      </c>
      <c r="K11" s="10">
        <v>560880</v>
      </c>
      <c r="L11" t="s">
        <v>893</v>
      </c>
      <c r="M11">
        <v>420660</v>
      </c>
      <c r="N11" s="10" t="s">
        <v>894</v>
      </c>
      <c r="O11" s="10">
        <v>350550</v>
      </c>
      <c r="P11" s="5" t="s">
        <v>23</v>
      </c>
      <c r="Q11" s="5" t="e">
        <v>#N/A</v>
      </c>
      <c r="R11" t="s">
        <v>197</v>
      </c>
      <c r="S11" t="e">
        <v>#N/A</v>
      </c>
      <c r="T11" t="e">
        <v>#N/A</v>
      </c>
      <c r="U11" t="e">
        <v>#N/A</v>
      </c>
      <c r="V11">
        <v>12.88</v>
      </c>
      <c r="W11">
        <v>7011000</v>
      </c>
      <c r="X11">
        <f t="shared" si="0"/>
        <v>7011000</v>
      </c>
      <c r="Y11">
        <f t="shared" si="1"/>
        <v>0</v>
      </c>
      <c r="Z11" cm="1">
        <f t="array" aca="1" ref="Z11" ca="1">SumCellsByColor($B11:$U11,Z$2)</f>
        <v>0</v>
      </c>
      <c r="AA11" cm="1">
        <f t="array" aca="1" ref="AA11" ca="1">SumCellsByColor($B11:$U11,AA$2)</f>
        <v>0</v>
      </c>
      <c r="AB11" t="e" cm="1">
        <f t="array" aca="1" ref="AB11" ca="1">SumCellsByColor($B11:$U11,AB$2)</f>
        <v>#VALUE!</v>
      </c>
      <c r="AC11" cm="1">
        <f t="array" aca="1" ref="AC11" ca="1">SumCellsByColor($B11:$U11,AC$2)</f>
        <v>0</v>
      </c>
      <c r="AD11" cm="1">
        <f t="array" aca="1" ref="AD11" ca="1">IFERROR(SumCellsByColor($B11:$U11,AD$2), 0)</f>
        <v>6590340</v>
      </c>
      <c r="AE11" t="e" cm="1">
        <f t="array" aca="1" ref="AE11" ca="1">SumCellsByColor($B11:$U11,AE$2)</f>
        <v>#VALUE!</v>
      </c>
      <c r="AF11" t="e">
        <f t="shared" ca="1" si="2"/>
        <v>#VALUE!</v>
      </c>
      <c r="AG11">
        <f t="shared" ca="1" si="3"/>
        <v>0</v>
      </c>
      <c r="AH11" t="e">
        <f t="shared" ca="1" si="4"/>
        <v>#VALUE!</v>
      </c>
      <c r="AI11" t="str">
        <f t="shared" ca="1" si="5"/>
        <v/>
      </c>
      <c r="AJ11" t="e">
        <f t="shared" ca="1" si="6"/>
        <v>#VALUE!</v>
      </c>
      <c r="AK11">
        <f t="shared" si="7"/>
        <v>0</v>
      </c>
    </row>
    <row r="12" spans="1:37">
      <c r="A12" s="2" t="s">
        <v>24</v>
      </c>
      <c r="B12" s="3" t="s">
        <v>636</v>
      </c>
      <c r="C12" s="3">
        <v>1941485</v>
      </c>
      <c r="D12" t="s">
        <v>895</v>
      </c>
      <c r="E12">
        <v>307059</v>
      </c>
      <c r="F12" t="s">
        <v>803</v>
      </c>
      <c r="G12">
        <v>226251</v>
      </c>
      <c r="H12" t="s">
        <v>13</v>
      </c>
      <c r="I12">
        <v>204822</v>
      </c>
      <c r="J12" t="s">
        <v>689</v>
      </c>
      <c r="K12">
        <v>149597</v>
      </c>
      <c r="L12" t="s">
        <v>896</v>
      </c>
      <c r="M12">
        <v>136406</v>
      </c>
      <c r="N12" t="s">
        <v>897</v>
      </c>
      <c r="O12">
        <v>111589</v>
      </c>
      <c r="P12" t="s">
        <v>898</v>
      </c>
      <c r="Q12">
        <v>97065</v>
      </c>
      <c r="R12" t="s">
        <v>899</v>
      </c>
      <c r="S12">
        <v>90082</v>
      </c>
      <c r="T12" s="10" t="s">
        <v>33</v>
      </c>
      <c r="U12" s="10">
        <v>87896</v>
      </c>
      <c r="V12">
        <v>50.25</v>
      </c>
      <c r="W12">
        <v>3261610</v>
      </c>
      <c r="X12">
        <f t="shared" si="0"/>
        <v>3352252</v>
      </c>
      <c r="Y12">
        <f t="shared" si="1"/>
        <v>-90642</v>
      </c>
      <c r="Z12" cm="1">
        <f t="array" aca="1" ref="Z12" ca="1">SumCellsByColor($B12:$U12,Z$2)</f>
        <v>1941485</v>
      </c>
      <c r="AA12" cm="1">
        <f t="array" aca="1" ref="AA12" ca="1">SumCellsByColor($B12:$U12,AA$2)</f>
        <v>0</v>
      </c>
      <c r="AB12" cm="1">
        <f t="array" aca="1" ref="AB12" ca="1">SumCellsByColor($B12:$U12,AB$2)</f>
        <v>0</v>
      </c>
      <c r="AC12" cm="1">
        <f t="array" aca="1" ref="AC12" ca="1">SumCellsByColor($B12:$U12,AC$2)</f>
        <v>0</v>
      </c>
      <c r="AD12" cm="1">
        <f t="array" aca="1" ref="AD12" ca="1">IFERROR(SumCellsByColor($B12:$U12,AD$2), 0)</f>
        <v>87896</v>
      </c>
      <c r="AE12" cm="1">
        <f t="array" aca="1" ref="AE12" ca="1">SumCellsByColor($B12:$U12,AE$2)</f>
        <v>1322871</v>
      </c>
      <c r="AF12">
        <f t="shared" ca="1" si="2"/>
        <v>2.6219985848319281E-2</v>
      </c>
      <c r="AG12">
        <f t="shared" ca="1" si="3"/>
        <v>0.57915842842363885</v>
      </c>
      <c r="AH12">
        <f t="shared" ca="1" si="4"/>
        <v>2.6219985848319281E-2</v>
      </c>
      <c r="AI12">
        <f t="shared" ca="1" si="5"/>
        <v>0.57915842842363885</v>
      </c>
      <c r="AJ12">
        <f t="shared" ca="1" si="6"/>
        <v>0</v>
      </c>
      <c r="AK12">
        <f t="shared" si="7"/>
        <v>0</v>
      </c>
    </row>
    <row r="13" spans="1:37">
      <c r="A13" s="2" t="s">
        <v>31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  <c r="H13" t="e">
        <v>#N/A</v>
      </c>
      <c r="I13" t="e">
        <v>#N/A</v>
      </c>
      <c r="J13" t="e">
        <v>#N/A</v>
      </c>
      <c r="K13" t="e">
        <v>#N/A</v>
      </c>
      <c r="L13" t="e">
        <v>#N/A</v>
      </c>
      <c r="M13" t="e">
        <v>#N/A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T13" t="e">
        <v>#N/A</v>
      </c>
      <c r="U13" t="e">
        <v>#N/A</v>
      </c>
      <c r="V13" t="e">
        <v>#N/A</v>
      </c>
      <c r="W13" t="e">
        <v>#N/A</v>
      </c>
      <c r="X13">
        <f t="shared" si="0"/>
        <v>0</v>
      </c>
      <c r="Y13" t="e">
        <f t="shared" si="1"/>
        <v>#N/A</v>
      </c>
      <c r="Z13" cm="1">
        <f t="array" aca="1" ref="Z13" ca="1">SumCellsByColor($B13:$U13,Z$2)</f>
        <v>0</v>
      </c>
      <c r="AA13" cm="1">
        <f t="array" aca="1" ref="AA13" ca="1">SumCellsByColor($B13:$U13,AA$2)</f>
        <v>0</v>
      </c>
      <c r="AB13" cm="1">
        <f t="array" aca="1" ref="AB13" ca="1">SumCellsByColor($B13:$U13,AB$2)</f>
        <v>0</v>
      </c>
      <c r="AC13" cm="1">
        <f t="array" aca="1" ref="AC13" ca="1">SumCellsByColor($B13:$U13,AC$2)</f>
        <v>0</v>
      </c>
      <c r="AD13" cm="1">
        <f t="array" aca="1" ref="AD13" ca="1">IFERROR(SumCellsByColor($B13:$U13,AD$2), 0)</f>
        <v>0</v>
      </c>
      <c r="AE13" t="e" cm="1">
        <f t="array" aca="1" ref="AE13" ca="1">SumCellsByColor($B13:$U13,AE$2)</f>
        <v>#VALUE!</v>
      </c>
      <c r="AF13" t="e">
        <f t="shared" ca="1" si="2"/>
        <v>#DIV/0!</v>
      </c>
      <c r="AG13" t="e">
        <f t="shared" ca="1" si="3"/>
        <v>#DIV/0!</v>
      </c>
      <c r="AH13" t="str">
        <f t="shared" ca="1" si="4"/>
        <v>#N/A</v>
      </c>
      <c r="AI13" t="str">
        <f t="shared" ca="1" si="5"/>
        <v/>
      </c>
      <c r="AJ13">
        <f t="shared" ca="1" si="6"/>
        <v>1</v>
      </c>
      <c r="AK13">
        <f t="shared" si="7"/>
        <v>1</v>
      </c>
    </row>
    <row r="14" spans="1:37">
      <c r="A14" s="2" t="s">
        <v>35</v>
      </c>
      <c r="B14" s="3" t="s">
        <v>636</v>
      </c>
      <c r="C14" s="3">
        <v>11396000</v>
      </c>
      <c r="D14" t="e">
        <v>#N/A</v>
      </c>
      <c r="E14" t="e">
        <v>#N/A</v>
      </c>
      <c r="F14" s="5" t="s">
        <v>23</v>
      </c>
      <c r="G14" s="5">
        <v>4379000</v>
      </c>
      <c r="H14" t="s">
        <v>41</v>
      </c>
      <c r="I14">
        <v>2385000</v>
      </c>
      <c r="J14" t="s">
        <v>37</v>
      </c>
      <c r="K14">
        <v>1726000</v>
      </c>
      <c r="L14" t="s">
        <v>36</v>
      </c>
      <c r="M14">
        <v>969000</v>
      </c>
      <c r="N14" t="e">
        <v>#N/A</v>
      </c>
      <c r="O14" t="e">
        <v>#N/A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t="e">
        <v>#N/A</v>
      </c>
      <c r="V14">
        <v>12.52</v>
      </c>
      <c r="W14">
        <v>20855000</v>
      </c>
      <c r="X14">
        <f t="shared" si="0"/>
        <v>20855000</v>
      </c>
      <c r="Y14">
        <f t="shared" si="1"/>
        <v>0</v>
      </c>
      <c r="Z14" cm="1">
        <f t="array" aca="1" ref="Z14" ca="1">SumCellsByColor($B14:$U14,Z$2)</f>
        <v>11396000</v>
      </c>
      <c r="AA14" cm="1">
        <f t="array" aca="1" ref="AA14" ca="1">SumCellsByColor($B14:$U14,AA$2)</f>
        <v>0</v>
      </c>
      <c r="AB14" cm="1">
        <f t="array" aca="1" ref="AB14" ca="1">SumCellsByColor($B14:$U14,AB$2)</f>
        <v>4379000</v>
      </c>
      <c r="AC14" cm="1">
        <f t="array" aca="1" ref="AC14" ca="1">SumCellsByColor($B14:$U14,AC$2)</f>
        <v>0</v>
      </c>
      <c r="AD14" cm="1">
        <f t="array" aca="1" ref="AD14" ca="1">IFERROR(SumCellsByColor($B14:$U14,AD$2), 0)</f>
        <v>0</v>
      </c>
      <c r="AE14" t="e" cm="1">
        <f t="array" aca="1" ref="AE14" ca="1">SumCellsByColor($B14:$U14,AE$2)</f>
        <v>#VALUE!</v>
      </c>
      <c r="AF14">
        <f t="shared" ca="1" si="2"/>
        <v>0.20997362742747541</v>
      </c>
      <c r="AG14">
        <f t="shared" ca="1" si="3"/>
        <v>0.54643970270918241</v>
      </c>
      <c r="AH14">
        <f t="shared" ca="1" si="4"/>
        <v>0.20997362742747541</v>
      </c>
      <c r="AI14">
        <f t="shared" ca="1" si="5"/>
        <v>0.54643970270918241</v>
      </c>
      <c r="AJ14">
        <f t="shared" ca="1" si="6"/>
        <v>0</v>
      </c>
      <c r="AK14">
        <f t="shared" si="7"/>
        <v>0</v>
      </c>
    </row>
    <row r="15" spans="1:37">
      <c r="A15" s="2" t="s">
        <v>38</v>
      </c>
      <c r="B15" s="3" t="s">
        <v>636</v>
      </c>
      <c r="C15" s="3">
        <v>7517299</v>
      </c>
      <c r="D15" t="e">
        <v>#N/A</v>
      </c>
      <c r="E15" t="e">
        <v>#N/A</v>
      </c>
      <c r="F15" t="s">
        <v>900</v>
      </c>
      <c r="G15">
        <v>4541913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>
        <v>8.98</v>
      </c>
      <c r="W15">
        <v>12059213</v>
      </c>
      <c r="X15">
        <f t="shared" si="0"/>
        <v>12059212</v>
      </c>
      <c r="Y15">
        <f t="shared" si="1"/>
        <v>1</v>
      </c>
      <c r="Z15" cm="1">
        <f t="array" aca="1" ref="Z15" ca="1">SumCellsByColor($B15:$U15,Z$2)</f>
        <v>7517299</v>
      </c>
      <c r="AA15" cm="1">
        <f t="array" aca="1" ref="AA15" ca="1">SumCellsByColor($B15:$U15,AA$2)</f>
        <v>0</v>
      </c>
      <c r="AB15" cm="1">
        <f t="array" aca="1" ref="AB15" ca="1">SumCellsByColor($B15:$U15,AB$2)</f>
        <v>0</v>
      </c>
      <c r="AC15" cm="1">
        <f t="array" aca="1" ref="AC15" ca="1">SumCellsByColor($B15:$U15,AC$2)</f>
        <v>0</v>
      </c>
      <c r="AD15" cm="1">
        <f t="array" aca="1" ref="AD15" ca="1">IFERROR(SumCellsByColor($B15:$U15,AD$2), 0)</f>
        <v>0</v>
      </c>
      <c r="AE15" t="e" cm="1">
        <f t="array" aca="1" ref="AE15" ca="1">SumCellsByColor($B15:$U15,AE$2)</f>
        <v>#VALUE!</v>
      </c>
      <c r="AF15">
        <f t="shared" ca="1" si="2"/>
        <v>0</v>
      </c>
      <c r="AG15">
        <f t="shared" ca="1" si="3"/>
        <v>0.6233656892340893</v>
      </c>
      <c r="AH15" t="str">
        <f t="shared" ca="1" si="4"/>
        <v>#N/A</v>
      </c>
      <c r="AI15">
        <f t="shared" ca="1" si="5"/>
        <v>0.6233656892340893</v>
      </c>
      <c r="AJ15">
        <f t="shared" ca="1" si="6"/>
        <v>1</v>
      </c>
      <c r="AK15">
        <f t="shared" si="7"/>
        <v>0</v>
      </c>
    </row>
    <row r="16" spans="1:37">
      <c r="A16" s="2" t="s">
        <v>39</v>
      </c>
      <c r="B16" s="3" t="s">
        <v>636</v>
      </c>
      <c r="C16" s="3">
        <v>6063000</v>
      </c>
      <c r="D16" t="e">
        <v>#N/A</v>
      </c>
      <c r="E16" t="e">
        <v>#N/A</v>
      </c>
      <c r="F16" s="6" t="s">
        <v>901</v>
      </c>
      <c r="G16" s="6">
        <v>1909000</v>
      </c>
      <c r="H16" s="10" t="s">
        <v>33</v>
      </c>
      <c r="I16" s="10">
        <v>1527000</v>
      </c>
      <c r="J16" t="s">
        <v>41</v>
      </c>
      <c r="K16">
        <v>1130000</v>
      </c>
      <c r="L16" t="s">
        <v>902</v>
      </c>
      <c r="M16">
        <v>1053000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>
        <v>17.13</v>
      </c>
      <c r="W16">
        <v>11682000</v>
      </c>
      <c r="X16">
        <f t="shared" si="0"/>
        <v>11682000</v>
      </c>
      <c r="Y16">
        <f t="shared" si="1"/>
        <v>0</v>
      </c>
      <c r="Z16" cm="1">
        <f t="array" aca="1" ref="Z16" ca="1">SumCellsByColor($B16:$U16,Z$2)</f>
        <v>6063000</v>
      </c>
      <c r="AA16" cm="1">
        <f t="array" aca="1" ref="AA16" ca="1">SumCellsByColor($B16:$U16,AA$2)</f>
        <v>0</v>
      </c>
      <c r="AB16" cm="1">
        <f t="array" aca="1" ref="AB16" ca="1">SumCellsByColor($B16:$U16,AB$2)</f>
        <v>0</v>
      </c>
      <c r="AC16" cm="1">
        <f t="array" aca="1" ref="AC16" ca="1">SumCellsByColor($B16:$U16,AC$2)</f>
        <v>1909000</v>
      </c>
      <c r="AD16" cm="1">
        <f t="array" aca="1" ref="AD16" ca="1">IFERROR(SumCellsByColor($B16:$U16,AD$2), 0)</f>
        <v>1527000</v>
      </c>
      <c r="AE16" t="e" cm="1">
        <f t="array" aca="1" ref="AE16" ca="1">SumCellsByColor($B16:$U16,AE$2)</f>
        <v>#VALUE!</v>
      </c>
      <c r="AF16">
        <f t="shared" ca="1" si="2"/>
        <v>0.13071391884951206</v>
      </c>
      <c r="AG16">
        <f t="shared" ca="1" si="3"/>
        <v>0.51900359527478168</v>
      </c>
      <c r="AH16">
        <f t="shared" ca="1" si="4"/>
        <v>0.29412771785653141</v>
      </c>
      <c r="AI16">
        <f t="shared" ca="1" si="5"/>
        <v>0.51900359527478168</v>
      </c>
      <c r="AJ16">
        <f t="shared" ca="1" si="6"/>
        <v>0</v>
      </c>
      <c r="AK16">
        <f t="shared" si="7"/>
        <v>0</v>
      </c>
    </row>
    <row r="17" spans="1:37">
      <c r="A17" s="2" t="s">
        <v>40</v>
      </c>
      <c r="B17" t="s">
        <v>334</v>
      </c>
      <c r="C17">
        <v>12125000</v>
      </c>
      <c r="D17" t="e">
        <v>#N/A</v>
      </c>
      <c r="E17" t="e">
        <v>#N/A</v>
      </c>
      <c r="F17" s="6" t="s">
        <v>59</v>
      </c>
      <c r="G17" s="6">
        <v>5064000</v>
      </c>
      <c r="H17" t="s">
        <v>41</v>
      </c>
      <c r="I17">
        <v>2059000</v>
      </c>
      <c r="J17" t="s">
        <v>903</v>
      </c>
      <c r="K17" t="e">
        <v>#N/A</v>
      </c>
      <c r="L17" s="10" t="s">
        <v>299</v>
      </c>
      <c r="M17" s="10" t="e">
        <v>#N/A</v>
      </c>
      <c r="N17" t="s">
        <v>52</v>
      </c>
      <c r="O17">
        <v>1013000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>
        <v>16.47</v>
      </c>
      <c r="W17">
        <v>20261000</v>
      </c>
      <c r="X17">
        <f t="shared" si="0"/>
        <v>20261000</v>
      </c>
      <c r="Y17">
        <f t="shared" si="1"/>
        <v>0</v>
      </c>
      <c r="Z17" cm="1">
        <f t="array" aca="1" ref="Z17" ca="1">SumCellsByColor($B17:$U17,Z$2)</f>
        <v>0</v>
      </c>
      <c r="AA17" cm="1">
        <f t="array" aca="1" ref="AA17" ca="1">SumCellsByColor($B17:$U17,AA$2)</f>
        <v>0</v>
      </c>
      <c r="AB17" cm="1">
        <f t="array" aca="1" ref="AB17" ca="1">SumCellsByColor($B17:$U17,AB$2)</f>
        <v>0</v>
      </c>
      <c r="AC17" cm="1">
        <f t="array" aca="1" ref="AC17" ca="1">SumCellsByColor($B17:$U17,AC$2)</f>
        <v>5064000</v>
      </c>
      <c r="AD17" cm="1">
        <f t="array" aca="1" ref="AD17" ca="1">IFERROR(SumCellsByColor($B17:$U17,AD$2), 0)</f>
        <v>0</v>
      </c>
      <c r="AE17" t="e" cm="1">
        <f t="array" aca="1" ref="AE17" ca="1">SumCellsByColor($B17:$U17,AE$2)</f>
        <v>#VALUE!</v>
      </c>
      <c r="AF17">
        <f t="shared" ca="1" si="2"/>
        <v>0</v>
      </c>
      <c r="AG17">
        <f t="shared" ca="1" si="3"/>
        <v>0</v>
      </c>
      <c r="AH17">
        <f t="shared" ca="1" si="4"/>
        <v>0.24993830511820739</v>
      </c>
      <c r="AI17" t="str">
        <f t="shared" ca="1" si="5"/>
        <v/>
      </c>
      <c r="AJ17">
        <f t="shared" ca="1" si="6"/>
        <v>0</v>
      </c>
      <c r="AK17">
        <f t="shared" si="7"/>
        <v>0</v>
      </c>
    </row>
    <row r="18" spans="1:37">
      <c r="A18" s="2" t="s">
        <v>42</v>
      </c>
      <c r="B18" s="3" t="s">
        <v>636</v>
      </c>
      <c r="C18" s="3">
        <v>5544000</v>
      </c>
      <c r="D18" t="e">
        <v>#N/A</v>
      </c>
      <c r="E18" t="e">
        <v>#N/A</v>
      </c>
      <c r="F18" s="6" t="s">
        <v>709</v>
      </c>
      <c r="G18" s="6">
        <v>2551000</v>
      </c>
      <c r="H18" t="s">
        <v>904</v>
      </c>
      <c r="I18">
        <v>1315000</v>
      </c>
      <c r="J18" t="s">
        <v>37</v>
      </c>
      <c r="K18">
        <v>492000</v>
      </c>
      <c r="L18" t="s">
        <v>905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>
        <v>12.22</v>
      </c>
      <c r="W18">
        <v>9902000</v>
      </c>
      <c r="X18">
        <f t="shared" si="0"/>
        <v>9902000</v>
      </c>
      <c r="Y18">
        <f t="shared" si="1"/>
        <v>0</v>
      </c>
      <c r="Z18" cm="1">
        <f t="array" aca="1" ref="Z18" ca="1">SumCellsByColor($B18:$U18,Z$2)</f>
        <v>5544000</v>
      </c>
      <c r="AA18" cm="1">
        <f t="array" aca="1" ref="AA18" ca="1">SumCellsByColor($B18:$U18,AA$2)</f>
        <v>0</v>
      </c>
      <c r="AB18" cm="1">
        <f t="array" aca="1" ref="AB18" ca="1">SumCellsByColor($B18:$U18,AB$2)</f>
        <v>0</v>
      </c>
      <c r="AC18" cm="1">
        <f t="array" aca="1" ref="AC18" ca="1">SumCellsByColor($B18:$U18,AC$2)</f>
        <v>2551000</v>
      </c>
      <c r="AD18" cm="1">
        <f t="array" aca="1" ref="AD18" ca="1">IFERROR(SumCellsByColor($B18:$U18,AD$2), 0)</f>
        <v>0</v>
      </c>
      <c r="AE18" t="e" cm="1">
        <f t="array" aca="1" ref="AE18" ca="1">SumCellsByColor($B18:$U18,AE$2)</f>
        <v>#VALUE!</v>
      </c>
      <c r="AF18">
        <f t="shared" ca="1" si="2"/>
        <v>0</v>
      </c>
      <c r="AG18">
        <f t="shared" ca="1" si="3"/>
        <v>0.55988689153706317</v>
      </c>
      <c r="AH18">
        <f t="shared" ca="1" si="4"/>
        <v>0.25762472227832761</v>
      </c>
      <c r="AI18">
        <f t="shared" ca="1" si="5"/>
        <v>0.55988689153706317</v>
      </c>
      <c r="AJ18">
        <f t="shared" ca="1" si="6"/>
        <v>0</v>
      </c>
      <c r="AK18">
        <f t="shared" si="7"/>
        <v>0</v>
      </c>
    </row>
    <row r="19" spans="1:37">
      <c r="A19" s="2" t="s">
        <v>44</v>
      </c>
      <c r="B19" s="3" t="s">
        <v>636</v>
      </c>
      <c r="C19" s="3">
        <v>15071000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>
        <v>38.5</v>
      </c>
      <c r="W19">
        <v>15071000</v>
      </c>
      <c r="X19">
        <f t="shared" si="0"/>
        <v>15071000</v>
      </c>
      <c r="Y19">
        <f t="shared" si="1"/>
        <v>0</v>
      </c>
      <c r="Z19" cm="1">
        <f t="array" aca="1" ref="Z19" ca="1">SumCellsByColor($B19:$U19,Z$2)</f>
        <v>15071000</v>
      </c>
      <c r="AA19" cm="1">
        <f t="array" aca="1" ref="AA19" ca="1">SumCellsByColor($B19:$U19,AA$2)</f>
        <v>0</v>
      </c>
      <c r="AB19" cm="1">
        <f t="array" aca="1" ref="AB19" ca="1">SumCellsByColor($B19:$U19,AB$2)</f>
        <v>0</v>
      </c>
      <c r="AC19" cm="1">
        <f t="array" aca="1" ref="AC19" ca="1">SumCellsByColor($B19:$U19,AC$2)</f>
        <v>0</v>
      </c>
      <c r="AD19" cm="1">
        <f t="array" aca="1" ref="AD19" ca="1">IFERROR(SumCellsByColor($B19:$U19,AD$2), 0)</f>
        <v>0</v>
      </c>
      <c r="AE19" t="e" cm="1">
        <f t="array" aca="1" ref="AE19" ca="1">SumCellsByColor($B19:$U19,AE$2)</f>
        <v>#VALUE!</v>
      </c>
      <c r="AF19">
        <f t="shared" ca="1" si="2"/>
        <v>0</v>
      </c>
      <c r="AG19">
        <f t="shared" ca="1" si="3"/>
        <v>1</v>
      </c>
      <c r="AH19">
        <f t="shared" ca="1" si="4"/>
        <v>0</v>
      </c>
      <c r="AI19">
        <f t="shared" ca="1" si="5"/>
        <v>1</v>
      </c>
      <c r="AJ19">
        <f t="shared" ca="1" si="6"/>
        <v>0</v>
      </c>
      <c r="AK19">
        <f t="shared" si="7"/>
        <v>0</v>
      </c>
    </row>
    <row r="20" spans="1:37">
      <c r="A20" s="2" t="s">
        <v>45</v>
      </c>
      <c r="B20" s="4" t="s">
        <v>117</v>
      </c>
      <c r="C20" s="4">
        <v>8015000</v>
      </c>
      <c r="D20" t="e">
        <v>#N/A</v>
      </c>
      <c r="E20" t="e">
        <v>#N/A</v>
      </c>
      <c r="F20" s="5" t="s">
        <v>23</v>
      </c>
      <c r="G20" s="5">
        <v>5133000</v>
      </c>
      <c r="H20" t="s">
        <v>812</v>
      </c>
      <c r="I20">
        <v>2256000</v>
      </c>
      <c r="J20" t="s">
        <v>63</v>
      </c>
      <c r="K20">
        <v>310000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>
        <v>25.75</v>
      </c>
      <c r="W20">
        <v>15714000</v>
      </c>
      <c r="X20">
        <f t="shared" si="0"/>
        <v>15714000</v>
      </c>
      <c r="Y20">
        <f t="shared" si="1"/>
        <v>0</v>
      </c>
      <c r="Z20" cm="1">
        <f t="array" aca="1" ref="Z20" ca="1">SumCellsByColor($B20:$U20,Z$2)</f>
        <v>0</v>
      </c>
      <c r="AA20" cm="1">
        <f t="array" aca="1" ref="AA20" ca="1">SumCellsByColor($B20:$U20,AA$2)</f>
        <v>8015000</v>
      </c>
      <c r="AB20" cm="1">
        <f t="array" aca="1" ref="AB20" ca="1">SumCellsByColor($B20:$U20,AB$2)</f>
        <v>5133000</v>
      </c>
      <c r="AC20" cm="1">
        <f t="array" aca="1" ref="AC20" ca="1">SumCellsByColor($B20:$U20,AC$2)</f>
        <v>0</v>
      </c>
      <c r="AD20" cm="1">
        <f t="array" aca="1" ref="AD20" ca="1">IFERROR(SumCellsByColor($B20:$U20,AD$2), 0)</f>
        <v>0</v>
      </c>
      <c r="AE20" t="e" cm="1">
        <f t="array" aca="1" ref="AE20" ca="1">SumCellsByColor($B20:$U20,AE$2)</f>
        <v>#VALUE!</v>
      </c>
      <c r="AF20">
        <f t="shared" ca="1" si="2"/>
        <v>0.32665139366170293</v>
      </c>
      <c r="AG20">
        <f t="shared" ca="1" si="3"/>
        <v>0</v>
      </c>
      <c r="AH20">
        <f t="shared" ca="1" si="4"/>
        <v>0.32665139366170293</v>
      </c>
      <c r="AI20">
        <f t="shared" ca="1" si="5"/>
        <v>0.51005472826778664</v>
      </c>
      <c r="AJ20">
        <f t="shared" ca="1" si="6"/>
        <v>0</v>
      </c>
      <c r="AK20">
        <f t="shared" si="7"/>
        <v>0</v>
      </c>
    </row>
    <row r="21" spans="1:37">
      <c r="A21" s="2" t="s">
        <v>46</v>
      </c>
      <c r="B21" s="3" t="s">
        <v>636</v>
      </c>
      <c r="C21" s="3">
        <v>5347000</v>
      </c>
      <c r="D21" t="e">
        <v>#N/A</v>
      </c>
      <c r="E21" t="e">
        <v>#N/A</v>
      </c>
      <c r="F21" t="s">
        <v>906</v>
      </c>
      <c r="G21">
        <v>12046000</v>
      </c>
      <c r="H21" t="s">
        <v>30</v>
      </c>
      <c r="I21">
        <v>177000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>
        <v>32.229999999999997</v>
      </c>
      <c r="W21">
        <v>21025000</v>
      </c>
      <c r="X21">
        <f t="shared" si="0"/>
        <v>17570000</v>
      </c>
      <c r="Y21">
        <f t="shared" si="1"/>
        <v>3455000</v>
      </c>
      <c r="Z21" cm="1">
        <f t="array" aca="1" ref="Z21" ca="1">SumCellsByColor($B21:$U21,Z$2)</f>
        <v>5347000</v>
      </c>
      <c r="AA21" cm="1">
        <f t="array" aca="1" ref="AA21" ca="1">SumCellsByColor($B21:$U21,AA$2)</f>
        <v>0</v>
      </c>
      <c r="AB21" cm="1">
        <f t="array" aca="1" ref="AB21" ca="1">SumCellsByColor($B21:$U21,AB$2)</f>
        <v>0</v>
      </c>
      <c r="AC21" cm="1">
        <f t="array" aca="1" ref="AC21" ca="1">SumCellsByColor($B21:$U21,AC$2)</f>
        <v>0</v>
      </c>
      <c r="AD21" cm="1">
        <f t="array" aca="1" ref="AD21" ca="1">IFERROR(SumCellsByColor($B21:$U21,AD$2), 0)</f>
        <v>0</v>
      </c>
      <c r="AE21" t="e" cm="1">
        <f t="array" aca="1" ref="AE21" ca="1">SumCellsByColor($B21:$U21,AE$2)</f>
        <v>#VALUE!</v>
      </c>
      <c r="AF21">
        <f t="shared" ca="1" si="2"/>
        <v>0</v>
      </c>
      <c r="AG21">
        <f t="shared" ca="1" si="3"/>
        <v>0.30432555492316449</v>
      </c>
      <c r="AH21" t="str">
        <f t="shared" ca="1" si="4"/>
        <v>#N/A</v>
      </c>
      <c r="AI21">
        <f t="shared" ca="1" si="5"/>
        <v>0.30432555492316449</v>
      </c>
      <c r="AJ21">
        <f t="shared" ca="1" si="6"/>
        <v>1</v>
      </c>
      <c r="AK21">
        <f t="shared" si="7"/>
        <v>0</v>
      </c>
    </row>
    <row r="22" spans="1:37">
      <c r="A22" s="2" t="s">
        <v>48</v>
      </c>
      <c r="B22" s="3" t="s">
        <v>636</v>
      </c>
      <c r="C22" s="3">
        <v>3597000</v>
      </c>
      <c r="D22" t="s">
        <v>907</v>
      </c>
      <c r="E22">
        <v>2051000</v>
      </c>
      <c r="F22" t="s">
        <v>17</v>
      </c>
      <c r="G22">
        <v>4666000</v>
      </c>
      <c r="H22" t="s">
        <v>711</v>
      </c>
      <c r="I22">
        <v>1523000</v>
      </c>
      <c r="J22" t="s">
        <v>712</v>
      </c>
      <c r="K22">
        <v>736000</v>
      </c>
      <c r="L22" t="s">
        <v>713</v>
      </c>
      <c r="M22">
        <v>632000</v>
      </c>
      <c r="N22" t="s">
        <v>908</v>
      </c>
      <c r="O22">
        <v>557000</v>
      </c>
      <c r="P22" t="s">
        <v>909</v>
      </c>
      <c r="Q22">
        <v>406000</v>
      </c>
      <c r="R22" t="s">
        <v>51</v>
      </c>
      <c r="S22">
        <v>399000</v>
      </c>
      <c r="T22" s="10" t="s">
        <v>33</v>
      </c>
      <c r="U22" s="10">
        <v>396000</v>
      </c>
      <c r="V22">
        <v>17.03</v>
      </c>
      <c r="W22">
        <v>14971000</v>
      </c>
      <c r="X22">
        <f t="shared" si="0"/>
        <v>14963000</v>
      </c>
      <c r="Y22">
        <f t="shared" si="1"/>
        <v>8000</v>
      </c>
      <c r="Z22" cm="1">
        <f t="array" aca="1" ref="Z22" ca="1">SumCellsByColor($B22:$U22,Z$2)</f>
        <v>3597000</v>
      </c>
      <c r="AA22" cm="1">
        <f t="array" aca="1" ref="AA22" ca="1">SumCellsByColor($B22:$U22,AA$2)</f>
        <v>0</v>
      </c>
      <c r="AB22" cm="1">
        <f t="array" aca="1" ref="AB22" ca="1">SumCellsByColor($B22:$U22,AB$2)</f>
        <v>0</v>
      </c>
      <c r="AC22" cm="1">
        <f t="array" aca="1" ref="AC22" ca="1">SumCellsByColor($B22:$U22,AC$2)</f>
        <v>0</v>
      </c>
      <c r="AD22" cm="1">
        <f t="array" aca="1" ref="AD22" ca="1">IFERROR(SumCellsByColor($B22:$U22,AD$2), 0)</f>
        <v>396000</v>
      </c>
      <c r="AE22" cm="1">
        <f t="array" aca="1" ref="AE22" ca="1">SumCellsByColor($B22:$U22,AE$2)</f>
        <v>10970000</v>
      </c>
      <c r="AF22">
        <f t="shared" ca="1" si="2"/>
        <v>2.6465281026532114E-2</v>
      </c>
      <c r="AG22">
        <f t="shared" ca="1" si="3"/>
        <v>0.24039296932433335</v>
      </c>
      <c r="AH22">
        <f t="shared" ca="1" si="4"/>
        <v>2.6465281026532114E-2</v>
      </c>
      <c r="AI22">
        <f t="shared" ca="1" si="5"/>
        <v>0.24039296932433335</v>
      </c>
      <c r="AJ22">
        <f t="shared" ca="1" si="6"/>
        <v>0</v>
      </c>
      <c r="AK22">
        <f t="shared" si="7"/>
        <v>0</v>
      </c>
    </row>
    <row r="23" spans="1:37">
      <c r="A23" s="2" t="s">
        <v>53</v>
      </c>
      <c r="B23" s="3" t="s">
        <v>636</v>
      </c>
      <c r="C23" s="3">
        <v>140234000</v>
      </c>
      <c r="D23" t="e">
        <v>#N/A</v>
      </c>
      <c r="E23" t="e">
        <v>#N/A</v>
      </c>
      <c r="F23" t="s">
        <v>25</v>
      </c>
      <c r="G23">
        <v>2046000</v>
      </c>
      <c r="H23" t="s">
        <v>17</v>
      </c>
      <c r="I23">
        <v>1224000</v>
      </c>
      <c r="J23" t="s">
        <v>910</v>
      </c>
      <c r="K23">
        <v>1157000</v>
      </c>
      <c r="L23" t="s">
        <v>52</v>
      </c>
      <c r="M23">
        <v>2140000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>
        <v>25.14</v>
      </c>
      <c r="W23">
        <v>146801000</v>
      </c>
      <c r="X23">
        <f t="shared" si="0"/>
        <v>146801000</v>
      </c>
      <c r="Y23">
        <f t="shared" si="1"/>
        <v>0</v>
      </c>
      <c r="Z23" cm="1">
        <f t="array" aca="1" ref="Z23" ca="1">SumCellsByColor($B23:$U23,Z$2)</f>
        <v>140234000</v>
      </c>
      <c r="AA23" cm="1">
        <f t="array" aca="1" ref="AA23" ca="1">SumCellsByColor($B23:$U23,AA$2)</f>
        <v>0</v>
      </c>
      <c r="AB23" cm="1">
        <f t="array" aca="1" ref="AB23" ca="1">SumCellsByColor($B23:$U23,AB$2)</f>
        <v>0</v>
      </c>
      <c r="AC23" cm="1">
        <f t="array" aca="1" ref="AC23" ca="1">SumCellsByColor($B23:$U23,AC$2)</f>
        <v>0</v>
      </c>
      <c r="AD23" cm="1">
        <f t="array" aca="1" ref="AD23" ca="1">IFERROR(SumCellsByColor($B23:$U23,AD$2), 0)</f>
        <v>0</v>
      </c>
      <c r="AE23" t="e" cm="1">
        <f t="array" aca="1" ref="AE23" ca="1">SumCellsByColor($B23:$U23,AE$2)</f>
        <v>#VALUE!</v>
      </c>
      <c r="AF23">
        <f t="shared" ca="1" si="2"/>
        <v>0</v>
      </c>
      <c r="AG23">
        <f t="shared" ca="1" si="3"/>
        <v>0.95526597230264099</v>
      </c>
      <c r="AH23" t="str">
        <f t="shared" ca="1" si="4"/>
        <v>#N/A</v>
      </c>
      <c r="AI23">
        <f t="shared" ca="1" si="5"/>
        <v>0.95526597230264099</v>
      </c>
      <c r="AJ23">
        <f t="shared" ca="1" si="6"/>
        <v>1</v>
      </c>
      <c r="AK23">
        <f t="shared" si="7"/>
        <v>0</v>
      </c>
    </row>
    <row r="24" spans="1:37">
      <c r="A24" s="2" t="s">
        <v>54</v>
      </c>
      <c r="B24" t="s">
        <v>146</v>
      </c>
      <c r="C24">
        <v>1796000</v>
      </c>
      <c r="D24" s="10" t="s">
        <v>911</v>
      </c>
      <c r="E24" s="10">
        <v>1527000</v>
      </c>
      <c r="F24" t="s">
        <v>912</v>
      </c>
      <c r="G24">
        <v>1053000</v>
      </c>
      <c r="H24" s="10" t="s">
        <v>34</v>
      </c>
      <c r="I24" s="10">
        <v>1004000</v>
      </c>
      <c r="J24" t="s">
        <v>47</v>
      </c>
      <c r="K24">
        <v>895000</v>
      </c>
      <c r="L24" s="10" t="s">
        <v>723</v>
      </c>
      <c r="M24" s="10">
        <v>855000</v>
      </c>
      <c r="N24" s="10" t="s">
        <v>304</v>
      </c>
      <c r="O24" s="10">
        <v>784000</v>
      </c>
      <c r="P24" t="s">
        <v>476</v>
      </c>
      <c r="Q24">
        <v>483000</v>
      </c>
      <c r="R24" s="10" t="s">
        <v>33</v>
      </c>
      <c r="S24" s="10">
        <v>430000</v>
      </c>
      <c r="T24" t="s">
        <v>36</v>
      </c>
      <c r="U24">
        <v>428000</v>
      </c>
      <c r="V24">
        <v>15.3</v>
      </c>
      <c r="W24">
        <v>20405000</v>
      </c>
      <c r="X24">
        <f t="shared" si="0"/>
        <v>9255000</v>
      </c>
      <c r="Y24">
        <f t="shared" si="1"/>
        <v>11150000</v>
      </c>
      <c r="Z24" cm="1">
        <f t="array" aca="1" ref="Z24" ca="1">SumCellsByColor($B24:$U24,Z$2)</f>
        <v>0</v>
      </c>
      <c r="AA24" cm="1">
        <f t="array" aca="1" ref="AA24" ca="1">SumCellsByColor($B24:$U24,AA$2)</f>
        <v>0</v>
      </c>
      <c r="AB24" cm="1">
        <f t="array" aca="1" ref="AB24" ca="1">SumCellsByColor($B24:$U24,AB$2)</f>
        <v>0</v>
      </c>
      <c r="AC24" cm="1">
        <f t="array" aca="1" ref="AC24" ca="1">SumCellsByColor($B24:$U24,AC$2)</f>
        <v>0</v>
      </c>
      <c r="AD24" cm="1">
        <f t="array" aca="1" ref="AD24" ca="1">IFERROR(SumCellsByColor($B24:$U24,AD$2), 0)</f>
        <v>4600000</v>
      </c>
      <c r="AE24" cm="1">
        <f t="array" aca="1" ref="AE24" ca="1">SumCellsByColor($B24:$U24,AE$2)</f>
        <v>4655000</v>
      </c>
      <c r="AF24">
        <f t="shared" ca="1" si="2"/>
        <v>0.49702863317125878</v>
      </c>
      <c r="AG24">
        <f t="shared" ca="1" si="3"/>
        <v>0</v>
      </c>
      <c r="AH24">
        <f t="shared" ca="1" si="4"/>
        <v>0.49702863317125878</v>
      </c>
      <c r="AI24" t="str">
        <f t="shared" ca="1" si="5"/>
        <v/>
      </c>
      <c r="AJ24">
        <f t="shared" ca="1" si="6"/>
        <v>0</v>
      </c>
      <c r="AK24">
        <f t="shared" si="7"/>
        <v>0</v>
      </c>
    </row>
    <row r="25" spans="1:37">
      <c r="A25" s="2" t="s">
        <v>57</v>
      </c>
      <c r="B25" s="3" t="s">
        <v>636</v>
      </c>
      <c r="C25" s="3">
        <v>2548024</v>
      </c>
      <c r="D25" t="e">
        <v>#N/A</v>
      </c>
      <c r="E25" t="e">
        <v>#N/A</v>
      </c>
      <c r="F25" s="6" t="s">
        <v>913</v>
      </c>
      <c r="G25" s="6">
        <v>1336448</v>
      </c>
      <c r="H25" t="s">
        <v>47</v>
      </c>
      <c r="I25">
        <v>347740</v>
      </c>
      <c r="J25" t="s">
        <v>914</v>
      </c>
      <c r="K25">
        <v>323279</v>
      </c>
      <c r="L25" t="s">
        <v>239</v>
      </c>
      <c r="M25">
        <v>240020</v>
      </c>
      <c r="N25" t="s">
        <v>26</v>
      </c>
      <c r="O25" t="e">
        <v>#N/A</v>
      </c>
      <c r="P25" t="s">
        <v>915</v>
      </c>
      <c r="Q25" t="e">
        <v>#N/A</v>
      </c>
      <c r="R25" t="s">
        <v>7</v>
      </c>
      <c r="S25" t="e">
        <v>#N/A</v>
      </c>
      <c r="T25" t="e">
        <v>#N/A</v>
      </c>
      <c r="U25" t="e">
        <v>#N/A</v>
      </c>
      <c r="V25">
        <v>25.14</v>
      </c>
      <c r="W25">
        <v>4795511</v>
      </c>
      <c r="X25">
        <f t="shared" si="0"/>
        <v>4795511</v>
      </c>
      <c r="Y25">
        <f t="shared" si="1"/>
        <v>0</v>
      </c>
      <c r="Z25" cm="1">
        <f t="array" aca="1" ref="Z25" ca="1">SumCellsByColor($B25:$U25,Z$2)</f>
        <v>2548024</v>
      </c>
      <c r="AA25" cm="1">
        <f t="array" aca="1" ref="AA25" ca="1">SumCellsByColor($B25:$U25,AA$2)</f>
        <v>0</v>
      </c>
      <c r="AB25" cm="1">
        <f t="array" aca="1" ref="AB25" ca="1">SumCellsByColor($B25:$U25,AB$2)</f>
        <v>0</v>
      </c>
      <c r="AC25" cm="1">
        <f t="array" aca="1" ref="AC25" ca="1">SumCellsByColor($B25:$U25,AC$2)</f>
        <v>1336448</v>
      </c>
      <c r="AD25" cm="1">
        <f t="array" aca="1" ref="AD25" ca="1">IFERROR(SumCellsByColor($B25:$U25,AD$2), 0)</f>
        <v>0</v>
      </c>
      <c r="AE25" t="e" cm="1">
        <f t="array" aca="1" ref="AE25" ca="1">SumCellsByColor($B25:$U25,AE$2)</f>
        <v>#VALUE!</v>
      </c>
      <c r="AF25">
        <f t="shared" ca="1" si="2"/>
        <v>0</v>
      </c>
      <c r="AG25">
        <f t="shared" ca="1" si="3"/>
        <v>0.53133524247989417</v>
      </c>
      <c r="AH25">
        <f t="shared" ca="1" si="4"/>
        <v>0.27868729734954212</v>
      </c>
      <c r="AI25">
        <f t="shared" ca="1" si="5"/>
        <v>0.53133524247989417</v>
      </c>
      <c r="AJ25">
        <f t="shared" ca="1" si="6"/>
        <v>0</v>
      </c>
      <c r="AK25">
        <f t="shared" si="7"/>
        <v>0</v>
      </c>
    </row>
    <row r="26" spans="1:37">
      <c r="A26" s="2" t="s">
        <v>60</v>
      </c>
      <c r="B26" s="3" t="s">
        <v>636</v>
      </c>
      <c r="C26" s="3">
        <v>984000</v>
      </c>
      <c r="D26" t="e">
        <v>#N/A</v>
      </c>
      <c r="E26" t="e">
        <v>#N/A</v>
      </c>
      <c r="F26" t="s">
        <v>47</v>
      </c>
      <c r="G26">
        <v>1254000</v>
      </c>
      <c r="H26" t="s">
        <v>146</v>
      </c>
      <c r="I26">
        <v>1145000</v>
      </c>
      <c r="J26" t="s">
        <v>697</v>
      </c>
      <c r="K26">
        <v>356000</v>
      </c>
      <c r="L26" s="5" t="s">
        <v>23</v>
      </c>
      <c r="M26" s="5">
        <v>168000</v>
      </c>
      <c r="N26" t="s">
        <v>689</v>
      </c>
      <c r="O26" t="e">
        <v>#N/A</v>
      </c>
      <c r="P26" t="s">
        <v>837</v>
      </c>
      <c r="Q26">
        <v>84000</v>
      </c>
      <c r="R26" t="e">
        <v>#N/A</v>
      </c>
      <c r="S26" t="e">
        <v>#N/A</v>
      </c>
      <c r="T26" t="e">
        <v>#N/A</v>
      </c>
      <c r="U26" t="e">
        <v>#N/A</v>
      </c>
      <c r="V26">
        <v>-8.49</v>
      </c>
      <c r="W26">
        <v>3991000</v>
      </c>
      <c r="X26">
        <f t="shared" si="0"/>
        <v>3991000</v>
      </c>
      <c r="Y26">
        <f t="shared" si="1"/>
        <v>0</v>
      </c>
      <c r="Z26" cm="1">
        <f t="array" aca="1" ref="Z26" ca="1">SumCellsByColor($B26:$U26,Z$2)</f>
        <v>984000</v>
      </c>
      <c r="AA26" cm="1">
        <f t="array" aca="1" ref="AA26" ca="1">SumCellsByColor($B26:$U26,AA$2)</f>
        <v>0</v>
      </c>
      <c r="AB26" cm="1">
        <f t="array" aca="1" ref="AB26" ca="1">SumCellsByColor($B26:$U26,AB$2)</f>
        <v>168000</v>
      </c>
      <c r="AC26" cm="1">
        <f t="array" aca="1" ref="AC26" ca="1">SumCellsByColor($B26:$U26,AC$2)</f>
        <v>0</v>
      </c>
      <c r="AD26" cm="1">
        <f t="array" aca="1" ref="AD26" ca="1">IFERROR(SumCellsByColor($B26:$U26,AD$2), 0)</f>
        <v>0</v>
      </c>
      <c r="AE26" t="e" cm="1">
        <f t="array" aca="1" ref="AE26" ca="1">SumCellsByColor($B26:$U26,AE$2)</f>
        <v>#VALUE!</v>
      </c>
      <c r="AF26">
        <f t="shared" ca="1" si="2"/>
        <v>4.2094713104485093E-2</v>
      </c>
      <c r="AG26">
        <f t="shared" ca="1" si="3"/>
        <v>0.24655474818341269</v>
      </c>
      <c r="AH26">
        <f t="shared" ca="1" si="4"/>
        <v>4.2094713104485093E-2</v>
      </c>
      <c r="AI26">
        <f t="shared" ca="1" si="5"/>
        <v>0.24655474818341269</v>
      </c>
      <c r="AJ26">
        <f t="shared" ca="1" si="6"/>
        <v>0</v>
      </c>
      <c r="AK26">
        <f t="shared" si="7"/>
        <v>0</v>
      </c>
    </row>
    <row r="27" spans="1:37">
      <c r="A27" s="2" t="s">
        <v>61</v>
      </c>
      <c r="B27" s="3" t="s">
        <v>636</v>
      </c>
      <c r="C27" s="3">
        <v>60336500</v>
      </c>
      <c r="D27" t="e">
        <v>#N/A</v>
      </c>
      <c r="E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>
        <v>6.41</v>
      </c>
      <c r="W27">
        <v>60336500</v>
      </c>
      <c r="X27">
        <f t="shared" si="0"/>
        <v>60336500</v>
      </c>
      <c r="Y27">
        <f t="shared" si="1"/>
        <v>0</v>
      </c>
      <c r="Z27" cm="1">
        <f t="array" aca="1" ref="Z27" ca="1">SumCellsByColor($B27:$U27,Z$2)</f>
        <v>60336500</v>
      </c>
      <c r="AA27" cm="1">
        <f t="array" aca="1" ref="AA27" ca="1">SumCellsByColor($B27:$U27,AA$2)</f>
        <v>0</v>
      </c>
      <c r="AB27" cm="1">
        <f t="array" aca="1" ref="AB27" ca="1">SumCellsByColor($B27:$U27,AB$2)</f>
        <v>0</v>
      </c>
      <c r="AC27" cm="1">
        <f t="array" aca="1" ref="AC27" ca="1">SumCellsByColor($B27:$U27,AC$2)</f>
        <v>0</v>
      </c>
      <c r="AD27" cm="1">
        <f t="array" aca="1" ref="AD27" ca="1">IFERROR(SumCellsByColor($B27:$U27,AD$2), 0)</f>
        <v>0</v>
      </c>
      <c r="AE27" t="e" cm="1">
        <f t="array" aca="1" ref="AE27" ca="1">SumCellsByColor($B27:$U27,AE$2)</f>
        <v>#VALUE!</v>
      </c>
      <c r="AF27">
        <f t="shared" ca="1" si="2"/>
        <v>0</v>
      </c>
      <c r="AG27">
        <f t="shared" ca="1" si="3"/>
        <v>1</v>
      </c>
      <c r="AH27">
        <f t="shared" ca="1" si="4"/>
        <v>0</v>
      </c>
      <c r="AI27">
        <f t="shared" ca="1" si="5"/>
        <v>1</v>
      </c>
      <c r="AJ27">
        <f t="shared" ca="1" si="6"/>
        <v>0</v>
      </c>
      <c r="AK27">
        <f t="shared" si="7"/>
        <v>0</v>
      </c>
    </row>
    <row r="28" spans="1:37">
      <c r="A28" s="2" t="s">
        <v>62</v>
      </c>
      <c r="B28" s="3" t="s">
        <v>636</v>
      </c>
      <c r="C28" s="3">
        <v>1206000</v>
      </c>
      <c r="D28" t="e">
        <v>#N/A</v>
      </c>
      <c r="E28" t="e">
        <v>#N/A</v>
      </c>
      <c r="F28" t="s">
        <v>146</v>
      </c>
      <c r="G28">
        <v>633000</v>
      </c>
      <c r="H28" t="s">
        <v>63</v>
      </c>
      <c r="I28">
        <v>2199000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>
        <v>40.340000000000003</v>
      </c>
      <c r="W28">
        <v>4038000</v>
      </c>
      <c r="X28">
        <f t="shared" si="0"/>
        <v>4038000</v>
      </c>
      <c r="Y28">
        <f t="shared" si="1"/>
        <v>0</v>
      </c>
      <c r="Z28" cm="1">
        <f t="array" aca="1" ref="Z28" ca="1">SumCellsByColor($B28:$U28,Z$2)</f>
        <v>1206000</v>
      </c>
      <c r="AA28" cm="1">
        <f t="array" aca="1" ref="AA28" ca="1">SumCellsByColor($B28:$U28,AA$2)</f>
        <v>0</v>
      </c>
      <c r="AB28" cm="1">
        <f t="array" aca="1" ref="AB28" ca="1">SumCellsByColor($B28:$U28,AB$2)</f>
        <v>0</v>
      </c>
      <c r="AC28" cm="1">
        <f t="array" aca="1" ref="AC28" ca="1">SumCellsByColor($B28:$U28,AC$2)</f>
        <v>0</v>
      </c>
      <c r="AD28" cm="1">
        <f t="array" aca="1" ref="AD28" ca="1">IFERROR(SumCellsByColor($B28:$U28,AD$2), 0)</f>
        <v>0</v>
      </c>
      <c r="AE28" t="e" cm="1">
        <f t="array" aca="1" ref="AE28" ca="1">SumCellsByColor($B28:$U28,AE$2)</f>
        <v>#VALUE!</v>
      </c>
      <c r="AF28">
        <f t="shared" ca="1" si="2"/>
        <v>0</v>
      </c>
      <c r="AG28">
        <f t="shared" ca="1" si="3"/>
        <v>0.29866270430906389</v>
      </c>
      <c r="AH28" t="str">
        <f t="shared" ca="1" si="4"/>
        <v>#N/A</v>
      </c>
      <c r="AI28">
        <f t="shared" ca="1" si="5"/>
        <v>0.29866270430906389</v>
      </c>
      <c r="AJ28">
        <f t="shared" ca="1" si="6"/>
        <v>1</v>
      </c>
      <c r="AK28">
        <f t="shared" si="7"/>
        <v>0</v>
      </c>
    </row>
    <row r="29" spans="1:37">
      <c r="A29" s="2" t="s">
        <v>64</v>
      </c>
      <c r="B29" s="3" t="s">
        <v>636</v>
      </c>
      <c r="C29" s="3">
        <v>4280100</v>
      </c>
      <c r="D29" t="e">
        <v>#N/A</v>
      </c>
      <c r="E29" t="e">
        <v>#N/A</v>
      </c>
      <c r="F29" s="6" t="s">
        <v>916</v>
      </c>
      <c r="G29" s="6">
        <v>2315400</v>
      </c>
      <c r="H29" t="s">
        <v>917</v>
      </c>
      <c r="I29">
        <v>1395200</v>
      </c>
      <c r="J29" t="s">
        <v>146</v>
      </c>
      <c r="K29">
        <v>1129100</v>
      </c>
      <c r="L29" t="s">
        <v>37</v>
      </c>
      <c r="M29">
        <v>528000</v>
      </c>
      <c r="N29" t="s">
        <v>36</v>
      </c>
      <c r="O29">
        <v>247100</v>
      </c>
      <c r="P29" s="10" t="s">
        <v>33</v>
      </c>
      <c r="Q29" s="10" t="e">
        <v>#N/A</v>
      </c>
      <c r="R29" s="10" t="s">
        <v>918</v>
      </c>
      <c r="S29" s="10" t="e">
        <v>#N/A</v>
      </c>
      <c r="T29" t="e">
        <v>#N/A</v>
      </c>
      <c r="U29" t="e">
        <v>#N/A</v>
      </c>
      <c r="V29">
        <v>22.43</v>
      </c>
      <c r="W29">
        <v>9894900</v>
      </c>
      <c r="X29">
        <f t="shared" si="0"/>
        <v>9894900</v>
      </c>
      <c r="Y29">
        <f t="shared" si="1"/>
        <v>0</v>
      </c>
      <c r="Z29" cm="1">
        <f t="array" aca="1" ref="Z29" ca="1">SumCellsByColor($B29:$U29,Z$2)</f>
        <v>4280100</v>
      </c>
      <c r="AA29" cm="1">
        <f t="array" aca="1" ref="AA29" ca="1">SumCellsByColor($B29:$U29,AA$2)</f>
        <v>0</v>
      </c>
      <c r="AB29" cm="1">
        <f t="array" aca="1" ref="AB29" ca="1">SumCellsByColor($B29:$U29,AB$2)</f>
        <v>0</v>
      </c>
      <c r="AC29" cm="1">
        <f t="array" aca="1" ref="AC29" ca="1">SumCellsByColor($B29:$U29,AC$2)</f>
        <v>2315400</v>
      </c>
      <c r="AD29" cm="1">
        <f t="array" aca="1" ref="AD29" ca="1">IFERROR(SumCellsByColor($B29:$U29,AD$2), 0)</f>
        <v>0</v>
      </c>
      <c r="AE29" t="e" cm="1">
        <f t="array" aca="1" ref="AE29" ca="1">SumCellsByColor($B29:$U29,AE$2)</f>
        <v>#VALUE!</v>
      </c>
      <c r="AF29">
        <f t="shared" ca="1" si="2"/>
        <v>0</v>
      </c>
      <c r="AG29">
        <f t="shared" ca="1" si="3"/>
        <v>0.43255616529727436</v>
      </c>
      <c r="AH29">
        <f t="shared" ca="1" si="4"/>
        <v>0.23399933298972198</v>
      </c>
      <c r="AI29">
        <f t="shared" ca="1" si="5"/>
        <v>0.43255616529727436</v>
      </c>
      <c r="AJ29">
        <f t="shared" ca="1" si="6"/>
        <v>0</v>
      </c>
      <c r="AK29">
        <f t="shared" si="7"/>
        <v>0</v>
      </c>
    </row>
    <row r="30" spans="1:37">
      <c r="A30" s="2" t="s">
        <v>66</v>
      </c>
      <c r="B30" s="3" t="s">
        <v>636</v>
      </c>
      <c r="C30" s="3">
        <v>1604492</v>
      </c>
      <c r="D30" t="e">
        <v>#N/A</v>
      </c>
      <c r="E30" t="e">
        <v>#N/A</v>
      </c>
      <c r="F30" t="s">
        <v>77</v>
      </c>
      <c r="G30">
        <v>592956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>
        <v>33.979999999999997</v>
      </c>
      <c r="W30">
        <v>2197448</v>
      </c>
      <c r="X30">
        <f t="shared" si="0"/>
        <v>2197448</v>
      </c>
      <c r="Y30">
        <f t="shared" si="1"/>
        <v>0</v>
      </c>
      <c r="Z30" cm="1">
        <f t="array" aca="1" ref="Z30" ca="1">SumCellsByColor($B30:$U30,Z$2)</f>
        <v>1604492</v>
      </c>
      <c r="AA30" cm="1">
        <f t="array" aca="1" ref="AA30" ca="1">SumCellsByColor($B30:$U30,AA$2)</f>
        <v>0</v>
      </c>
      <c r="AB30" cm="1">
        <f t="array" aca="1" ref="AB30" ca="1">SumCellsByColor($B30:$U30,AB$2)</f>
        <v>0</v>
      </c>
      <c r="AC30" cm="1">
        <f t="array" aca="1" ref="AC30" ca="1">SumCellsByColor($B30:$U30,AC$2)</f>
        <v>0</v>
      </c>
      <c r="AD30" cm="1">
        <f t="array" aca="1" ref="AD30" ca="1">IFERROR(SumCellsByColor($B30:$U30,AD$2), 0)</f>
        <v>0</v>
      </c>
      <c r="AE30" t="e" cm="1">
        <f t="array" aca="1" ref="AE30" ca="1">SumCellsByColor($B30:$U30,AE$2)</f>
        <v>#VALUE!</v>
      </c>
      <c r="AF30">
        <f t="shared" ca="1" si="2"/>
        <v>0</v>
      </c>
      <c r="AG30">
        <f t="shared" ca="1" si="3"/>
        <v>0.7301615328326313</v>
      </c>
      <c r="AH30" t="str">
        <f t="shared" ca="1" si="4"/>
        <v>#N/A</v>
      </c>
      <c r="AI30">
        <f t="shared" ca="1" si="5"/>
        <v>0.7301615328326313</v>
      </c>
      <c r="AJ30">
        <f t="shared" ca="1" si="6"/>
        <v>1</v>
      </c>
      <c r="AK30">
        <f t="shared" si="7"/>
        <v>0</v>
      </c>
    </row>
    <row r="31" spans="1:37">
      <c r="A31" s="2" t="s">
        <v>67</v>
      </c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  <c r="W31" t="e">
        <v>#N/A</v>
      </c>
      <c r="X31">
        <f t="shared" si="0"/>
        <v>0</v>
      </c>
      <c r="Y31" t="e">
        <f t="shared" si="1"/>
        <v>#N/A</v>
      </c>
      <c r="Z31" cm="1">
        <f t="array" aca="1" ref="Z31" ca="1">SumCellsByColor($B31:$U31,Z$2)</f>
        <v>0</v>
      </c>
      <c r="AA31" cm="1">
        <f t="array" aca="1" ref="AA31" ca="1">SumCellsByColor($B31:$U31,AA$2)</f>
        <v>0</v>
      </c>
      <c r="AB31" cm="1">
        <f t="array" aca="1" ref="AB31" ca="1">SumCellsByColor($B31:$U31,AB$2)</f>
        <v>0</v>
      </c>
      <c r="AC31" cm="1">
        <f t="array" aca="1" ref="AC31" ca="1">SumCellsByColor($B31:$U31,AC$2)</f>
        <v>0</v>
      </c>
      <c r="AD31" cm="1">
        <f t="array" aca="1" ref="AD31" ca="1">IFERROR(SumCellsByColor($B31:$U31,AD$2), 0)</f>
        <v>0</v>
      </c>
      <c r="AE31" t="e" cm="1">
        <f t="array" aca="1" ref="AE31" ca="1">SumCellsByColor($B31:$U31,AE$2)</f>
        <v>#VALUE!</v>
      </c>
      <c r="AF31" t="e">
        <f t="shared" ca="1" si="2"/>
        <v>#DIV/0!</v>
      </c>
      <c r="AG31" t="e">
        <f t="shared" ca="1" si="3"/>
        <v>#DIV/0!</v>
      </c>
      <c r="AH31" t="str">
        <f t="shared" ca="1" si="4"/>
        <v>#N/A</v>
      </c>
      <c r="AI31" t="str">
        <f t="shared" ca="1" si="5"/>
        <v/>
      </c>
      <c r="AJ31">
        <f t="shared" ca="1" si="6"/>
        <v>1</v>
      </c>
      <c r="AK31">
        <f t="shared" si="7"/>
        <v>1</v>
      </c>
    </row>
    <row r="32" spans="1:37">
      <c r="A32" s="2" t="s">
        <v>68</v>
      </c>
      <c r="B32" s="3" t="s">
        <v>636</v>
      </c>
      <c r="C32" s="3">
        <v>2142600</v>
      </c>
      <c r="D32" s="10" t="s">
        <v>911</v>
      </c>
      <c r="E32" s="10">
        <v>65000</v>
      </c>
      <c r="F32" t="s">
        <v>30</v>
      </c>
      <c r="G32">
        <v>285100</v>
      </c>
      <c r="H32" t="s">
        <v>146</v>
      </c>
      <c r="I32">
        <v>246900</v>
      </c>
      <c r="J32" t="s">
        <v>47</v>
      </c>
      <c r="K32">
        <v>202300</v>
      </c>
      <c r="L32" s="10" t="s">
        <v>33</v>
      </c>
      <c r="M32" s="10">
        <v>198200</v>
      </c>
      <c r="N32" s="10" t="s">
        <v>34</v>
      </c>
      <c r="O32" s="10">
        <v>193300</v>
      </c>
      <c r="P32" t="s">
        <v>36</v>
      </c>
      <c r="Q32">
        <v>154500</v>
      </c>
      <c r="R32" s="10" t="s">
        <v>242</v>
      </c>
      <c r="S32" s="10">
        <v>153300</v>
      </c>
      <c r="T32" t="s">
        <v>25</v>
      </c>
      <c r="U32">
        <v>78400</v>
      </c>
      <c r="V32">
        <v>-3.04</v>
      </c>
      <c r="W32">
        <v>3719600</v>
      </c>
      <c r="X32">
        <f t="shared" si="0"/>
        <v>3719600</v>
      </c>
      <c r="Y32">
        <f t="shared" si="1"/>
        <v>0</v>
      </c>
      <c r="Z32" cm="1">
        <f t="array" aca="1" ref="Z32" ca="1">SumCellsByColor($B32:$U32,Z$2)</f>
        <v>2142600</v>
      </c>
      <c r="AA32" cm="1">
        <f t="array" aca="1" ref="AA32" ca="1">SumCellsByColor($B32:$U32,AA$2)</f>
        <v>0</v>
      </c>
      <c r="AB32" cm="1">
        <f t="array" aca="1" ref="AB32" ca="1">SumCellsByColor($B32:$U32,AB$2)</f>
        <v>0</v>
      </c>
      <c r="AC32" cm="1">
        <f t="array" aca="1" ref="AC32" ca="1">SumCellsByColor($B32:$U32,AC$2)</f>
        <v>0</v>
      </c>
      <c r="AD32" cm="1">
        <f t="array" aca="1" ref="AD32" ca="1">IFERROR(SumCellsByColor($B32:$U32,AD$2), 0)</f>
        <v>609800</v>
      </c>
      <c r="AE32" cm="1">
        <f t="array" aca="1" ref="AE32" ca="1">SumCellsByColor($B32:$U32,AE$2)</f>
        <v>967200</v>
      </c>
      <c r="AF32">
        <f t="shared" ca="1" si="2"/>
        <v>0.16394235939348317</v>
      </c>
      <c r="AG32">
        <f t="shared" ca="1" si="3"/>
        <v>0.57602968061081838</v>
      </c>
      <c r="AH32">
        <f t="shared" ca="1" si="4"/>
        <v>0.16394235939348317</v>
      </c>
      <c r="AI32">
        <f t="shared" ca="1" si="5"/>
        <v>0.57602968061081838</v>
      </c>
      <c r="AJ32">
        <f t="shared" ca="1" si="6"/>
        <v>0</v>
      </c>
      <c r="AK32">
        <f t="shared" si="7"/>
        <v>0</v>
      </c>
    </row>
    <row r="33" spans="1:37">
      <c r="A33" s="2" t="s">
        <v>69</v>
      </c>
      <c r="B33" t="e">
        <v>#N/A</v>
      </c>
      <c r="C33" t="e">
        <v>#N/A</v>
      </c>
      <c r="D33" t="e">
        <v>#N/A</v>
      </c>
      <c r="E33" t="e">
        <v>#N/A</v>
      </c>
      <c r="F33" t="e">
        <v>#N/A</v>
      </c>
      <c r="G33" t="e">
        <v>#N/A</v>
      </c>
      <c r="H33" t="e">
        <v>#N/A</v>
      </c>
      <c r="I33" t="e">
        <v>#N/A</v>
      </c>
      <c r="J33" t="e">
        <v>#N/A</v>
      </c>
      <c r="K33" t="e">
        <v>#N/A</v>
      </c>
      <c r="L33" t="e">
        <v>#N/A</v>
      </c>
      <c r="M33" t="e">
        <v>#N/A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  <c r="W33" t="e">
        <v>#N/A</v>
      </c>
      <c r="X33">
        <f t="shared" si="0"/>
        <v>0</v>
      </c>
      <c r="Y33" t="e">
        <f t="shared" si="1"/>
        <v>#N/A</v>
      </c>
      <c r="Z33" cm="1">
        <f t="array" aca="1" ref="Z33" ca="1">SumCellsByColor($B33:$U33,Z$2)</f>
        <v>0</v>
      </c>
      <c r="AA33" cm="1">
        <f t="array" aca="1" ref="AA33" ca="1">SumCellsByColor($B33:$U33,AA$2)</f>
        <v>0</v>
      </c>
      <c r="AB33" cm="1">
        <f t="array" aca="1" ref="AB33" ca="1">SumCellsByColor($B33:$U33,AB$2)</f>
        <v>0</v>
      </c>
      <c r="AC33" cm="1">
        <f t="array" aca="1" ref="AC33" ca="1">SumCellsByColor($B33:$U33,AC$2)</f>
        <v>0</v>
      </c>
      <c r="AD33" cm="1">
        <f t="array" aca="1" ref="AD33" ca="1">IFERROR(SumCellsByColor($B33:$U33,AD$2), 0)</f>
        <v>0</v>
      </c>
      <c r="AE33" t="e" cm="1">
        <f t="array" aca="1" ref="AE33" ca="1">SumCellsByColor($B33:$U33,AE$2)</f>
        <v>#VALUE!</v>
      </c>
      <c r="AF33" t="e">
        <f t="shared" ca="1" si="2"/>
        <v>#DIV/0!</v>
      </c>
      <c r="AG33" t="e">
        <f t="shared" ca="1" si="3"/>
        <v>#DIV/0!</v>
      </c>
      <c r="AH33" t="str">
        <f t="shared" ca="1" si="4"/>
        <v>#N/A</v>
      </c>
      <c r="AI33" t="str">
        <f t="shared" ca="1" si="5"/>
        <v/>
      </c>
      <c r="AJ33">
        <f t="shared" ca="1" si="6"/>
        <v>1</v>
      </c>
      <c r="AK33">
        <f t="shared" si="7"/>
        <v>1</v>
      </c>
    </row>
    <row r="34" spans="1:37">
      <c r="A34" s="2" t="s">
        <v>70</v>
      </c>
      <c r="B34" s="3" t="s">
        <v>636</v>
      </c>
      <c r="C34" s="3">
        <v>36105000</v>
      </c>
      <c r="D34" t="e">
        <v>#N/A</v>
      </c>
      <c r="E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>
        <v>10.02</v>
      </c>
      <c r="W34">
        <v>36105000</v>
      </c>
      <c r="X34">
        <f t="shared" si="0"/>
        <v>36105000</v>
      </c>
      <c r="Y34">
        <f t="shared" si="1"/>
        <v>0</v>
      </c>
      <c r="Z34" cm="1">
        <f t="array" aca="1" ref="Z34" ca="1">SumCellsByColor($B34:$U34,Z$2)</f>
        <v>36105000</v>
      </c>
      <c r="AA34" cm="1">
        <f t="array" aca="1" ref="AA34" ca="1">SumCellsByColor($B34:$U34,AA$2)</f>
        <v>0</v>
      </c>
      <c r="AB34" cm="1">
        <f t="array" aca="1" ref="AB34" ca="1">SumCellsByColor($B34:$U34,AB$2)</f>
        <v>0</v>
      </c>
      <c r="AC34" cm="1">
        <f t="array" aca="1" ref="AC34" ca="1">SumCellsByColor($B34:$U34,AC$2)</f>
        <v>0</v>
      </c>
      <c r="AD34" cm="1">
        <f t="array" aca="1" ref="AD34" ca="1">IFERROR(SumCellsByColor($B34:$U34,AD$2), 0)</f>
        <v>0</v>
      </c>
      <c r="AE34" t="e" cm="1">
        <f t="array" aca="1" ref="AE34" ca="1">SumCellsByColor($B34:$U34,AE$2)</f>
        <v>#VALUE!</v>
      </c>
      <c r="AF34">
        <f t="shared" ca="1" si="2"/>
        <v>0</v>
      </c>
      <c r="AG34">
        <f t="shared" ca="1" si="3"/>
        <v>1</v>
      </c>
      <c r="AH34">
        <f t="shared" ca="1" si="4"/>
        <v>0</v>
      </c>
      <c r="AI34">
        <f t="shared" ca="1" si="5"/>
        <v>1</v>
      </c>
      <c r="AJ34">
        <f t="shared" ca="1" si="6"/>
        <v>0</v>
      </c>
      <c r="AK34">
        <f t="shared" si="7"/>
        <v>0</v>
      </c>
    </row>
    <row r="35" spans="1:37">
      <c r="A35" s="2" t="s">
        <v>71</v>
      </c>
      <c r="B35" t="e">
        <v>#N/A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  <c r="W35" t="e">
        <v>#N/A</v>
      </c>
      <c r="X35">
        <f t="shared" si="0"/>
        <v>0</v>
      </c>
      <c r="Y35" t="e">
        <f t="shared" si="1"/>
        <v>#N/A</v>
      </c>
      <c r="Z35" cm="1">
        <f t="array" aca="1" ref="Z35" ca="1">SumCellsByColor($B35:$U35,Z$2)</f>
        <v>0</v>
      </c>
      <c r="AA35" cm="1">
        <f t="array" aca="1" ref="AA35" ca="1">SumCellsByColor($B35:$U35,AA$2)</f>
        <v>0</v>
      </c>
      <c r="AB35" cm="1">
        <f t="array" aca="1" ref="AB35" ca="1">SumCellsByColor($B35:$U35,AB$2)</f>
        <v>0</v>
      </c>
      <c r="AC35" cm="1">
        <f t="array" aca="1" ref="AC35" ca="1">SumCellsByColor($B35:$U35,AC$2)</f>
        <v>0</v>
      </c>
      <c r="AD35" cm="1">
        <f t="array" aca="1" ref="AD35" ca="1">IFERROR(SumCellsByColor($B35:$U35,AD$2), 0)</f>
        <v>0</v>
      </c>
      <c r="AE35" t="e" cm="1">
        <f t="array" aca="1" ref="AE35" ca="1">SumCellsByColor($B35:$U35,AE$2)</f>
        <v>#VALUE!</v>
      </c>
      <c r="AF35" t="e">
        <f t="shared" ca="1" si="2"/>
        <v>#DIV/0!</v>
      </c>
      <c r="AG35" t="e">
        <f t="shared" ca="1" si="3"/>
        <v>#DIV/0!</v>
      </c>
      <c r="AH35" t="str">
        <f t="shared" ca="1" si="4"/>
        <v>#N/A</v>
      </c>
      <c r="AI35" t="str">
        <f t="shared" ca="1" si="5"/>
        <v/>
      </c>
      <c r="AJ35">
        <f t="shared" ca="1" si="6"/>
        <v>1</v>
      </c>
      <c r="AK35">
        <f t="shared" si="7"/>
        <v>1</v>
      </c>
    </row>
    <row r="36" spans="1:37">
      <c r="A36" s="2" t="s">
        <v>72</v>
      </c>
      <c r="B36" s="3" t="s">
        <v>636</v>
      </c>
      <c r="C36" s="3">
        <v>34810000</v>
      </c>
      <c r="D36" t="e">
        <v>#N/A</v>
      </c>
      <c r="E36" t="e">
        <v>#N/A</v>
      </c>
      <c r="F36" t="s">
        <v>321</v>
      </c>
      <c r="G36">
        <v>33112000</v>
      </c>
      <c r="H36" s="10" t="s">
        <v>33</v>
      </c>
      <c r="I36" s="10">
        <v>7067000</v>
      </c>
      <c r="J36" t="e">
        <v>#N/A</v>
      </c>
      <c r="K36" t="e">
        <v>#N/A</v>
      </c>
      <c r="L36" t="e">
        <v>#N/A</v>
      </c>
      <c r="M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>
        <v>35.25</v>
      </c>
      <c r="W36">
        <v>74989000</v>
      </c>
      <c r="X36">
        <f t="shared" si="0"/>
        <v>74989000</v>
      </c>
      <c r="Y36">
        <f t="shared" si="1"/>
        <v>0</v>
      </c>
      <c r="Z36" cm="1">
        <f t="array" aca="1" ref="Z36" ca="1">SumCellsByColor($B36:$U36,Z$2)</f>
        <v>34810000</v>
      </c>
      <c r="AA36" cm="1">
        <f t="array" aca="1" ref="AA36" ca="1">SumCellsByColor($B36:$U36,AA$2)</f>
        <v>0</v>
      </c>
      <c r="AB36" cm="1">
        <f t="array" aca="1" ref="AB36" ca="1">SumCellsByColor($B36:$U36,AB$2)</f>
        <v>0</v>
      </c>
      <c r="AC36" cm="1">
        <f t="array" aca="1" ref="AC36" ca="1">SumCellsByColor($B36:$U36,AC$2)</f>
        <v>0</v>
      </c>
      <c r="AD36" cm="1">
        <f t="array" aca="1" ref="AD36" ca="1">IFERROR(SumCellsByColor($B36:$U36,AD$2), 0)</f>
        <v>7067000</v>
      </c>
      <c r="AE36" t="e" cm="1">
        <f t="array" aca="1" ref="AE36" ca="1">SumCellsByColor($B36:$U36,AE$2)</f>
        <v>#VALUE!</v>
      </c>
      <c r="AF36">
        <f t="shared" ca="1" si="2"/>
        <v>9.4240488604995398E-2</v>
      </c>
      <c r="AG36">
        <f t="shared" ca="1" si="3"/>
        <v>0.46420141620771044</v>
      </c>
      <c r="AH36">
        <f t="shared" ca="1" si="4"/>
        <v>9.4240488604995398E-2</v>
      </c>
      <c r="AI36">
        <f t="shared" ca="1" si="5"/>
        <v>0.46420141620771044</v>
      </c>
      <c r="AJ36">
        <f t="shared" ca="1" si="6"/>
        <v>0</v>
      </c>
      <c r="AK36">
        <f t="shared" si="7"/>
        <v>0</v>
      </c>
    </row>
    <row r="37" spans="1:37">
      <c r="A37" s="2" t="s">
        <v>73</v>
      </c>
      <c r="B37" s="3" t="s">
        <v>636</v>
      </c>
      <c r="C37" s="3">
        <v>3976770</v>
      </c>
      <c r="D37" t="e">
        <v>#N/A</v>
      </c>
      <c r="E37" t="e">
        <v>#N/A</v>
      </c>
      <c r="F37" t="s">
        <v>41</v>
      </c>
      <c r="G37">
        <v>647885</v>
      </c>
      <c r="H37" s="6" t="s">
        <v>59</v>
      </c>
      <c r="I37" s="6">
        <v>343646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>
        <v>21.37</v>
      </c>
      <c r="W37">
        <v>4968301</v>
      </c>
      <c r="X37">
        <f t="shared" si="0"/>
        <v>4968301</v>
      </c>
      <c r="Y37">
        <f t="shared" si="1"/>
        <v>0</v>
      </c>
      <c r="Z37" cm="1">
        <f t="array" aca="1" ref="Z37" ca="1">SumCellsByColor($B37:$U37,Z$2)</f>
        <v>3976770</v>
      </c>
      <c r="AA37" cm="1">
        <f t="array" aca="1" ref="AA37" ca="1">SumCellsByColor($B37:$U37,AA$2)</f>
        <v>0</v>
      </c>
      <c r="AB37" cm="1">
        <f t="array" aca="1" ref="AB37" ca="1">SumCellsByColor($B37:$U37,AB$2)</f>
        <v>0</v>
      </c>
      <c r="AC37" cm="1">
        <f t="array" aca="1" ref="AC37" ca="1">SumCellsByColor($B37:$U37,AC$2)</f>
        <v>343646</v>
      </c>
      <c r="AD37" cm="1">
        <f t="array" aca="1" ref="AD37" ca="1">IFERROR(SumCellsByColor($B37:$U37,AD$2), 0)</f>
        <v>0</v>
      </c>
      <c r="AE37" t="e" cm="1">
        <f t="array" aca="1" ref="AE37" ca="1">SumCellsByColor($B37:$U37,AE$2)</f>
        <v>#VALUE!</v>
      </c>
      <c r="AF37">
        <f t="shared" ca="1" si="2"/>
        <v>0</v>
      </c>
      <c r="AG37">
        <f t="shared" ca="1" si="3"/>
        <v>0.80042855696544957</v>
      </c>
      <c r="AH37">
        <f t="shared" ca="1" si="4"/>
        <v>6.9167709444335201E-2</v>
      </c>
      <c r="AI37">
        <f t="shared" ca="1" si="5"/>
        <v>0.80042855696544957</v>
      </c>
      <c r="AJ37">
        <f t="shared" ca="1" si="6"/>
        <v>0</v>
      </c>
      <c r="AK37">
        <f t="shared" si="7"/>
        <v>0</v>
      </c>
    </row>
    <row r="38" spans="1:37">
      <c r="A38" s="2" t="s">
        <v>74</v>
      </c>
      <c r="B38" t="e">
        <v>#N/A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>
        <f t="shared" si="0"/>
        <v>0</v>
      </c>
      <c r="Y38" t="e">
        <f t="shared" si="1"/>
        <v>#N/A</v>
      </c>
      <c r="Z38" cm="1">
        <f t="array" aca="1" ref="Z38" ca="1">SumCellsByColor($B38:$U38,Z$2)</f>
        <v>0</v>
      </c>
      <c r="AA38" cm="1">
        <f t="array" aca="1" ref="AA38" ca="1">SumCellsByColor($B38:$U38,AA$2)</f>
        <v>0</v>
      </c>
      <c r="AB38" cm="1">
        <f t="array" aca="1" ref="AB38" ca="1">SumCellsByColor($B38:$U38,AB$2)</f>
        <v>0</v>
      </c>
      <c r="AC38" cm="1">
        <f t="array" aca="1" ref="AC38" ca="1">SumCellsByColor($B38:$U38,AC$2)</f>
        <v>0</v>
      </c>
      <c r="AD38" cm="1">
        <f t="array" aca="1" ref="AD38" ca="1">IFERROR(SumCellsByColor($B38:$U38,AD$2), 0)</f>
        <v>0</v>
      </c>
      <c r="AE38" t="e" cm="1">
        <f t="array" aca="1" ref="AE38" ca="1">SumCellsByColor($B38:$U38,AE$2)</f>
        <v>#VALUE!</v>
      </c>
      <c r="AF38" t="e">
        <f t="shared" ca="1" si="2"/>
        <v>#DIV/0!</v>
      </c>
      <c r="AG38" t="e">
        <f t="shared" ca="1" si="3"/>
        <v>#DIV/0!</v>
      </c>
      <c r="AH38" t="str">
        <f t="shared" ca="1" si="4"/>
        <v>#N/A</v>
      </c>
      <c r="AI38" t="str">
        <f t="shared" ca="1" si="5"/>
        <v/>
      </c>
      <c r="AJ38">
        <f t="shared" ca="1" si="6"/>
        <v>1</v>
      </c>
      <c r="AK38">
        <f t="shared" si="7"/>
        <v>1</v>
      </c>
    </row>
    <row r="39" spans="1:37">
      <c r="A39" s="2" t="s">
        <v>75</v>
      </c>
      <c r="B39" s="3" t="s">
        <v>636</v>
      </c>
      <c r="C39" s="3">
        <v>18854000</v>
      </c>
      <c r="D39" t="e">
        <v>#N/A</v>
      </c>
      <c r="E39" t="e">
        <v>#N/A</v>
      </c>
      <c r="F39" t="e">
        <v>#N/A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>
        <v>29.54</v>
      </c>
      <c r="W39">
        <v>18854000</v>
      </c>
      <c r="X39">
        <f t="shared" si="0"/>
        <v>18854000</v>
      </c>
      <c r="Y39">
        <f t="shared" si="1"/>
        <v>0</v>
      </c>
      <c r="Z39" cm="1">
        <f t="array" aca="1" ref="Z39" ca="1">SumCellsByColor($B39:$U39,Z$2)</f>
        <v>18854000</v>
      </c>
      <c r="AA39" cm="1">
        <f t="array" aca="1" ref="AA39" ca="1">SumCellsByColor($B39:$U39,AA$2)</f>
        <v>0</v>
      </c>
      <c r="AB39" cm="1">
        <f t="array" aca="1" ref="AB39" ca="1">SumCellsByColor($B39:$U39,AB$2)</f>
        <v>0</v>
      </c>
      <c r="AC39" cm="1">
        <f t="array" aca="1" ref="AC39" ca="1">SumCellsByColor($B39:$U39,AC$2)</f>
        <v>0</v>
      </c>
      <c r="AD39" cm="1">
        <f t="array" aca="1" ref="AD39" ca="1">IFERROR(SumCellsByColor($B39:$U39,AD$2), 0)</f>
        <v>0</v>
      </c>
      <c r="AE39" t="e" cm="1">
        <f t="array" aca="1" ref="AE39" ca="1">SumCellsByColor($B39:$U39,AE$2)</f>
        <v>#VALUE!</v>
      </c>
      <c r="AF39">
        <f t="shared" ca="1" si="2"/>
        <v>0</v>
      </c>
      <c r="AG39">
        <f t="shared" ca="1" si="3"/>
        <v>1</v>
      </c>
      <c r="AH39">
        <f t="shared" ca="1" si="4"/>
        <v>0</v>
      </c>
      <c r="AI39">
        <f t="shared" ca="1" si="5"/>
        <v>1</v>
      </c>
      <c r="AJ39">
        <f t="shared" ca="1" si="6"/>
        <v>0</v>
      </c>
      <c r="AK39">
        <f t="shared" si="7"/>
        <v>0</v>
      </c>
    </row>
    <row r="40" spans="1:37">
      <c r="A40" s="2" t="s">
        <v>76</v>
      </c>
      <c r="B40" s="4" t="s">
        <v>117</v>
      </c>
      <c r="C40" s="4">
        <v>63708000</v>
      </c>
      <c r="D40" t="e">
        <v>#N/A</v>
      </c>
      <c r="E40" t="e">
        <v>#N/A</v>
      </c>
      <c r="F40" t="s">
        <v>77</v>
      </c>
      <c r="G40">
        <v>35418000</v>
      </c>
      <c r="H40" t="s">
        <v>919</v>
      </c>
      <c r="I40">
        <v>7880000</v>
      </c>
      <c r="J40" t="s">
        <v>857</v>
      </c>
      <c r="K40" t="e">
        <v>#N/A</v>
      </c>
      <c r="L40" t="s">
        <v>197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>
        <v>8.75</v>
      </c>
      <c r="W40">
        <v>107006000</v>
      </c>
      <c r="X40">
        <f t="shared" si="0"/>
        <v>107006000</v>
      </c>
      <c r="Y40">
        <f t="shared" si="1"/>
        <v>0</v>
      </c>
      <c r="Z40" cm="1">
        <f t="array" aca="1" ref="Z40" ca="1">SumCellsByColor($B40:$U40,Z$2)</f>
        <v>0</v>
      </c>
      <c r="AA40" cm="1">
        <f t="array" aca="1" ref="AA40" ca="1">SumCellsByColor($B40:$U40,AA$2)</f>
        <v>63708000</v>
      </c>
      <c r="AB40" cm="1">
        <f t="array" aca="1" ref="AB40" ca="1">SumCellsByColor($B40:$U40,AB$2)</f>
        <v>0</v>
      </c>
      <c r="AC40" cm="1">
        <f t="array" aca="1" ref="AC40" ca="1">SumCellsByColor($B40:$U40,AC$2)</f>
        <v>0</v>
      </c>
      <c r="AD40" cm="1">
        <f t="array" aca="1" ref="AD40" ca="1">IFERROR(SumCellsByColor($B40:$U40,AD$2), 0)</f>
        <v>0</v>
      </c>
      <c r="AE40" t="e" cm="1">
        <f t="array" aca="1" ref="AE40" ca="1">SumCellsByColor($B40:$U40,AE$2)</f>
        <v>#VALUE!</v>
      </c>
      <c r="AF40">
        <f t="shared" ca="1" si="2"/>
        <v>0</v>
      </c>
      <c r="AG40">
        <f t="shared" ca="1" si="3"/>
        <v>0</v>
      </c>
      <c r="AH40" t="str">
        <f t="shared" ca="1" si="4"/>
        <v>#N/A</v>
      </c>
      <c r="AI40">
        <f t="shared" ca="1" si="5"/>
        <v>0.59536848401024245</v>
      </c>
      <c r="AJ40">
        <f t="shared" ca="1" si="6"/>
        <v>1</v>
      </c>
      <c r="AK40">
        <f t="shared" si="7"/>
        <v>0</v>
      </c>
    </row>
    <row r="41" spans="1:37">
      <c r="A41" s="2" t="s">
        <v>78</v>
      </c>
      <c r="B41" s="3" t="s">
        <v>636</v>
      </c>
      <c r="C41" s="3">
        <v>6098000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>
        <v>31.31</v>
      </c>
      <c r="W41">
        <v>6098000</v>
      </c>
      <c r="X41">
        <f t="shared" si="0"/>
        <v>6098000</v>
      </c>
      <c r="Y41">
        <f t="shared" si="1"/>
        <v>0</v>
      </c>
      <c r="Z41" cm="1">
        <f t="array" aca="1" ref="Z41" ca="1">SumCellsByColor($B41:$U41,Z$2)</f>
        <v>6098000</v>
      </c>
      <c r="AA41" cm="1">
        <f t="array" aca="1" ref="AA41" ca="1">SumCellsByColor($B41:$U41,AA$2)</f>
        <v>0</v>
      </c>
      <c r="AB41" cm="1">
        <f t="array" aca="1" ref="AB41" ca="1">SumCellsByColor($B41:$U41,AB$2)</f>
        <v>0</v>
      </c>
      <c r="AC41" cm="1">
        <f t="array" aca="1" ref="AC41" ca="1">SumCellsByColor($B41:$U41,AC$2)</f>
        <v>0</v>
      </c>
      <c r="AD41" cm="1">
        <f t="array" aca="1" ref="AD41" ca="1">IFERROR(SumCellsByColor($B41:$U41,AD$2), 0)</f>
        <v>0</v>
      </c>
      <c r="AE41" t="e" cm="1">
        <f t="array" aca="1" ref="AE41" ca="1">SumCellsByColor($B41:$U41,AE$2)</f>
        <v>#VALUE!</v>
      </c>
      <c r="AF41">
        <f t="shared" ca="1" si="2"/>
        <v>0</v>
      </c>
      <c r="AG41">
        <f t="shared" ca="1" si="3"/>
        <v>1</v>
      </c>
      <c r="AH41">
        <f t="shared" ca="1" si="4"/>
        <v>0</v>
      </c>
      <c r="AI41">
        <f t="shared" ca="1" si="5"/>
        <v>1</v>
      </c>
      <c r="AJ41">
        <f t="shared" ca="1" si="6"/>
        <v>0</v>
      </c>
      <c r="AK41">
        <f t="shared" si="7"/>
        <v>0</v>
      </c>
    </row>
    <row r="42" spans="1:37">
      <c r="A42" s="2" t="s">
        <v>79</v>
      </c>
      <c r="B42" s="3" t="s">
        <v>636</v>
      </c>
      <c r="C42" s="3">
        <v>16453200</v>
      </c>
      <c r="D42" t="e">
        <v>#N/A</v>
      </c>
      <c r="E42" t="e">
        <v>#N/A</v>
      </c>
      <c r="F42" t="e">
        <v>#N/A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>
        <v>27.93</v>
      </c>
      <c r="W42">
        <v>16453200</v>
      </c>
      <c r="X42">
        <f t="shared" si="0"/>
        <v>16453200</v>
      </c>
      <c r="Y42">
        <f t="shared" si="1"/>
        <v>0</v>
      </c>
      <c r="Z42" cm="1">
        <f t="array" aca="1" ref="Z42" ca="1">SumCellsByColor($B42:$U42,Z$2)</f>
        <v>16453200</v>
      </c>
      <c r="AA42" cm="1">
        <f t="array" aca="1" ref="AA42" ca="1">SumCellsByColor($B42:$U42,AA$2)</f>
        <v>0</v>
      </c>
      <c r="AB42" cm="1">
        <f t="array" aca="1" ref="AB42" ca="1">SumCellsByColor($B42:$U42,AB$2)</f>
        <v>0</v>
      </c>
      <c r="AC42" cm="1">
        <f t="array" aca="1" ref="AC42" ca="1">SumCellsByColor($B42:$U42,AC$2)</f>
        <v>0</v>
      </c>
      <c r="AD42" cm="1">
        <f t="array" aca="1" ref="AD42" ca="1">IFERROR(SumCellsByColor($B42:$U42,AD$2), 0)</f>
        <v>0</v>
      </c>
      <c r="AE42" t="e" cm="1">
        <f t="array" aca="1" ref="AE42" ca="1">SumCellsByColor($B42:$U42,AE$2)</f>
        <v>#VALUE!</v>
      </c>
      <c r="AF42">
        <f t="shared" ca="1" si="2"/>
        <v>0</v>
      </c>
      <c r="AG42">
        <f t="shared" ca="1" si="3"/>
        <v>1</v>
      </c>
      <c r="AH42">
        <f t="shared" ca="1" si="4"/>
        <v>0</v>
      </c>
      <c r="AI42">
        <f t="shared" ca="1" si="5"/>
        <v>1</v>
      </c>
      <c r="AJ42">
        <f t="shared" ca="1" si="6"/>
        <v>0</v>
      </c>
      <c r="AK42">
        <f t="shared" si="7"/>
        <v>0</v>
      </c>
    </row>
    <row r="43" spans="1:37">
      <c r="A43" s="2" t="s">
        <v>80</v>
      </c>
      <c r="B43" s="3" t="s">
        <v>636</v>
      </c>
      <c r="C43" s="3">
        <v>24791000</v>
      </c>
      <c r="D43" t="e">
        <v>#N/A</v>
      </c>
      <c r="E43" t="e">
        <v>#N/A</v>
      </c>
      <c r="F43" s="5" t="s">
        <v>23</v>
      </c>
      <c r="G43" s="5">
        <v>3161000</v>
      </c>
      <c r="H43" t="s">
        <v>82</v>
      </c>
      <c r="I43">
        <v>2649000</v>
      </c>
      <c r="J43" t="s">
        <v>920</v>
      </c>
      <c r="K43">
        <v>2384000</v>
      </c>
      <c r="L43" t="s">
        <v>857</v>
      </c>
      <c r="M43">
        <v>-167000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>
        <v>25.94</v>
      </c>
      <c r="W43">
        <v>34441000</v>
      </c>
      <c r="X43">
        <f t="shared" si="0"/>
        <v>32818000</v>
      </c>
      <c r="Y43">
        <f t="shared" si="1"/>
        <v>1623000</v>
      </c>
      <c r="Z43" cm="1">
        <f t="array" aca="1" ref="Z43" ca="1">SumCellsByColor($B43:$U43,Z$2)</f>
        <v>24791000</v>
      </c>
      <c r="AA43" cm="1">
        <f t="array" aca="1" ref="AA43" ca="1">SumCellsByColor($B43:$U43,AA$2)</f>
        <v>0</v>
      </c>
      <c r="AB43" cm="1">
        <f t="array" aca="1" ref="AB43" ca="1">SumCellsByColor($B43:$U43,AB$2)</f>
        <v>3161000</v>
      </c>
      <c r="AC43" cm="1">
        <f t="array" aca="1" ref="AC43" ca="1">SumCellsByColor($B43:$U43,AC$2)</f>
        <v>0</v>
      </c>
      <c r="AD43" cm="1">
        <f t="array" aca="1" ref="AD43" ca="1">IFERROR(SumCellsByColor($B43:$U43,AD$2), 0)</f>
        <v>0</v>
      </c>
      <c r="AE43" t="e" cm="1">
        <f t="array" aca="1" ref="AE43" ca="1">SumCellsByColor($B43:$U43,AE$2)</f>
        <v>#VALUE!</v>
      </c>
      <c r="AF43">
        <f t="shared" ca="1" si="2"/>
        <v>9.6319093180571635E-2</v>
      </c>
      <c r="AG43">
        <f t="shared" ca="1" si="3"/>
        <v>0.75540861722225605</v>
      </c>
      <c r="AH43">
        <f t="shared" ca="1" si="4"/>
        <v>9.6319093180571635E-2</v>
      </c>
      <c r="AI43">
        <f t="shared" ca="1" si="5"/>
        <v>0.75540861722225605</v>
      </c>
      <c r="AJ43">
        <f t="shared" ca="1" si="6"/>
        <v>0</v>
      </c>
      <c r="AK43">
        <f t="shared" si="7"/>
        <v>0</v>
      </c>
    </row>
    <row r="44" spans="1:37">
      <c r="A44" s="2" t="s">
        <v>83</v>
      </c>
      <c r="B44" s="3" t="s">
        <v>639</v>
      </c>
      <c r="C44" s="3">
        <v>42366000</v>
      </c>
      <c r="D44" t="e">
        <v>#N/A</v>
      </c>
      <c r="E44" t="e">
        <v>#N/A</v>
      </c>
      <c r="F44" t="s">
        <v>779</v>
      </c>
      <c r="G44">
        <v>5942000</v>
      </c>
      <c r="H44" t="s">
        <v>52</v>
      </c>
      <c r="I44">
        <v>10019000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>
        <v>4.88</v>
      </c>
      <c r="W44">
        <v>58918000</v>
      </c>
      <c r="X44">
        <f t="shared" si="0"/>
        <v>58327000</v>
      </c>
      <c r="Y44">
        <f t="shared" si="1"/>
        <v>591000</v>
      </c>
      <c r="Z44" cm="1">
        <f t="array" aca="1" ref="Z44" ca="1">SumCellsByColor($B44:$U44,Z$2)</f>
        <v>42366000</v>
      </c>
      <c r="AA44" cm="1">
        <f t="array" aca="1" ref="AA44" ca="1">SumCellsByColor($B44:$U44,AA$2)</f>
        <v>0</v>
      </c>
      <c r="AB44" cm="1">
        <f t="array" aca="1" ref="AB44" ca="1">SumCellsByColor($B44:$U44,AB$2)</f>
        <v>0</v>
      </c>
      <c r="AC44" cm="1">
        <f t="array" aca="1" ref="AC44" ca="1">SumCellsByColor($B44:$U44,AC$2)</f>
        <v>0</v>
      </c>
      <c r="AD44" cm="1">
        <f t="array" aca="1" ref="AD44" ca="1">IFERROR(SumCellsByColor($B44:$U44,AD$2), 0)</f>
        <v>0</v>
      </c>
      <c r="AE44" t="e" cm="1">
        <f t="array" aca="1" ref="AE44" ca="1">SumCellsByColor($B44:$U44,AE$2)</f>
        <v>#VALUE!</v>
      </c>
      <c r="AF44">
        <f t="shared" ca="1" si="2"/>
        <v>0</v>
      </c>
      <c r="AG44">
        <f t="shared" ca="1" si="3"/>
        <v>0.72635314691309338</v>
      </c>
      <c r="AH44" t="str">
        <f t="shared" ca="1" si="4"/>
        <v>#N/A</v>
      </c>
      <c r="AI44">
        <f t="shared" ca="1" si="5"/>
        <v>0.72635314691309338</v>
      </c>
      <c r="AJ44">
        <f t="shared" ca="1" si="6"/>
        <v>1</v>
      </c>
      <c r="AK44">
        <f t="shared" si="7"/>
        <v>0</v>
      </c>
    </row>
    <row r="45" spans="1:37">
      <c r="A45" s="2" t="s">
        <v>84</v>
      </c>
      <c r="B45" s="3" t="s">
        <v>636</v>
      </c>
      <c r="C45" s="3">
        <v>3248629</v>
      </c>
      <c r="D45" t="s">
        <v>921</v>
      </c>
      <c r="E45">
        <v>112483</v>
      </c>
      <c r="F45" t="s">
        <v>17</v>
      </c>
      <c r="G45">
        <v>408644</v>
      </c>
      <c r="H45" t="s">
        <v>25</v>
      </c>
      <c r="I45">
        <v>340461</v>
      </c>
      <c r="J45" t="s">
        <v>26</v>
      </c>
      <c r="K45">
        <v>242223</v>
      </c>
      <c r="L45" t="s">
        <v>922</v>
      </c>
      <c r="M45">
        <v>109701</v>
      </c>
      <c r="N45" t="s">
        <v>863</v>
      </c>
      <c r="O45">
        <v>94549</v>
      </c>
      <c r="P45" t="s">
        <v>873</v>
      </c>
      <c r="Q45">
        <v>80510</v>
      </c>
      <c r="R45" t="s">
        <v>908</v>
      </c>
      <c r="S45">
        <v>78351</v>
      </c>
      <c r="T45" s="10" t="s">
        <v>923</v>
      </c>
      <c r="U45" s="10">
        <v>55965</v>
      </c>
      <c r="V45">
        <v>48.59</v>
      </c>
      <c r="W45">
        <v>4771516</v>
      </c>
      <c r="X45">
        <f t="shared" si="0"/>
        <v>4771516</v>
      </c>
      <c r="Y45">
        <f t="shared" si="1"/>
        <v>0</v>
      </c>
      <c r="Z45" cm="1">
        <f t="array" aca="1" ref="Z45" ca="1">SumCellsByColor($B45:$U45,Z$2)</f>
        <v>3248629</v>
      </c>
      <c r="AA45" cm="1">
        <f t="array" aca="1" ref="AA45" ca="1">SumCellsByColor($B45:$U45,AA$2)</f>
        <v>0</v>
      </c>
      <c r="AB45" cm="1">
        <f t="array" aca="1" ref="AB45" ca="1">SumCellsByColor($B45:$U45,AB$2)</f>
        <v>0</v>
      </c>
      <c r="AC45" cm="1">
        <f t="array" aca="1" ref="AC45" ca="1">SumCellsByColor($B45:$U45,AC$2)</f>
        <v>0</v>
      </c>
      <c r="AD45" cm="1">
        <f t="array" aca="1" ref="AD45" ca="1">IFERROR(SumCellsByColor($B45:$U45,AD$2), 0)</f>
        <v>55965</v>
      </c>
      <c r="AE45" cm="1">
        <f t="array" aca="1" ref="AE45" ca="1">SumCellsByColor($B45:$U45,AE$2)</f>
        <v>1466922</v>
      </c>
      <c r="AF45">
        <f t="shared" ca="1" si="2"/>
        <v>1.1728976702582576E-2</v>
      </c>
      <c r="AG45">
        <f t="shared" ca="1" si="3"/>
        <v>0.68083791398792337</v>
      </c>
      <c r="AH45">
        <f t="shared" ca="1" si="4"/>
        <v>1.1728976702582576E-2</v>
      </c>
      <c r="AI45">
        <f t="shared" ca="1" si="5"/>
        <v>0.68083791398792337</v>
      </c>
      <c r="AJ45">
        <f t="shared" ca="1" si="6"/>
        <v>0</v>
      </c>
      <c r="AK45">
        <f t="shared" si="7"/>
        <v>0</v>
      </c>
    </row>
    <row r="46" spans="1:37">
      <c r="A46" s="2" t="s">
        <v>85</v>
      </c>
      <c r="B46" s="3" t="s">
        <v>636</v>
      </c>
      <c r="C46" s="3">
        <v>135961803</v>
      </c>
      <c r="D46" t="e">
        <v>#N/A</v>
      </c>
      <c r="E46" t="e">
        <v>#N/A</v>
      </c>
      <c r="F46" t="e">
        <v>#N/A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>
        <v>0.85</v>
      </c>
      <c r="W46">
        <v>135961803</v>
      </c>
      <c r="X46">
        <f t="shared" si="0"/>
        <v>135961803</v>
      </c>
      <c r="Y46">
        <f t="shared" si="1"/>
        <v>0</v>
      </c>
      <c r="Z46" cm="1">
        <f t="array" aca="1" ref="Z46" ca="1">SumCellsByColor($B46:$U46,Z$2)</f>
        <v>135961803</v>
      </c>
      <c r="AA46" cm="1">
        <f t="array" aca="1" ref="AA46" ca="1">SumCellsByColor($B46:$U46,AA$2)</f>
        <v>0</v>
      </c>
      <c r="AB46" cm="1">
        <f t="array" aca="1" ref="AB46" ca="1">SumCellsByColor($B46:$U46,AB$2)</f>
        <v>0</v>
      </c>
      <c r="AC46" cm="1">
        <f t="array" aca="1" ref="AC46" ca="1">SumCellsByColor($B46:$U46,AC$2)</f>
        <v>0</v>
      </c>
      <c r="AD46" cm="1">
        <f t="array" aca="1" ref="AD46" ca="1">IFERROR(SumCellsByColor($B46:$U46,AD$2), 0)</f>
        <v>0</v>
      </c>
      <c r="AE46" t="e" cm="1">
        <f t="array" aca="1" ref="AE46" ca="1">SumCellsByColor($B46:$U46,AE$2)</f>
        <v>#VALUE!</v>
      </c>
      <c r="AF46">
        <f t="shared" ca="1" si="2"/>
        <v>0</v>
      </c>
      <c r="AG46">
        <f t="shared" ca="1" si="3"/>
        <v>1</v>
      </c>
      <c r="AH46">
        <f t="shared" ca="1" si="4"/>
        <v>0</v>
      </c>
      <c r="AI46">
        <f t="shared" ca="1" si="5"/>
        <v>1</v>
      </c>
      <c r="AJ46">
        <f t="shared" ca="1" si="6"/>
        <v>0</v>
      </c>
      <c r="AK46">
        <f t="shared" si="7"/>
        <v>0</v>
      </c>
    </row>
    <row r="47" spans="1:37">
      <c r="A47" s="2" t="s">
        <v>86</v>
      </c>
      <c r="B47" s="3" t="s">
        <v>636</v>
      </c>
      <c r="C47" s="3">
        <v>10831300</v>
      </c>
      <c r="D47" t="e">
        <v>#N/A</v>
      </c>
      <c r="E47" t="e">
        <v>#N/A</v>
      </c>
      <c r="F47" t="s">
        <v>52</v>
      </c>
      <c r="G47">
        <v>1338700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>
        <v>18.28</v>
      </c>
      <c r="W47">
        <v>12200000</v>
      </c>
      <c r="X47">
        <f t="shared" si="0"/>
        <v>12170000</v>
      </c>
      <c r="Y47">
        <f t="shared" si="1"/>
        <v>30000</v>
      </c>
      <c r="Z47" cm="1">
        <f t="array" aca="1" ref="Z47" ca="1">SumCellsByColor($B47:$U47,Z$2)</f>
        <v>10831300</v>
      </c>
      <c r="AA47" cm="1">
        <f t="array" aca="1" ref="AA47" ca="1">SumCellsByColor($B47:$U47,AA$2)</f>
        <v>0</v>
      </c>
      <c r="AB47" cm="1">
        <f t="array" aca="1" ref="AB47" ca="1">SumCellsByColor($B47:$U47,AB$2)</f>
        <v>0</v>
      </c>
      <c r="AC47" cm="1">
        <f t="array" aca="1" ref="AC47" ca="1">SumCellsByColor($B47:$U47,AC$2)</f>
        <v>0</v>
      </c>
      <c r="AD47" cm="1">
        <f t="array" aca="1" ref="AD47" ca="1">IFERROR(SumCellsByColor($B47:$U47,AD$2), 0)</f>
        <v>0</v>
      </c>
      <c r="AE47" t="e" cm="1">
        <f t="array" aca="1" ref="AE47" ca="1">SumCellsByColor($B47:$U47,AE$2)</f>
        <v>#VALUE!</v>
      </c>
      <c r="AF47">
        <f t="shared" ca="1" si="2"/>
        <v>0</v>
      </c>
      <c r="AG47">
        <f t="shared" ca="1" si="3"/>
        <v>0.89</v>
      </c>
      <c r="AH47" t="str">
        <f t="shared" ca="1" si="4"/>
        <v>#N/A</v>
      </c>
      <c r="AI47">
        <f t="shared" ca="1" si="5"/>
        <v>0.89</v>
      </c>
      <c r="AJ47">
        <f t="shared" ca="1" si="6"/>
        <v>1</v>
      </c>
      <c r="AK47">
        <f t="shared" si="7"/>
        <v>0</v>
      </c>
    </row>
    <row r="48" spans="1:37">
      <c r="A48" s="2" t="s">
        <v>87</v>
      </c>
      <c r="B48" s="3" t="s">
        <v>924</v>
      </c>
      <c r="C48" s="3">
        <v>17167000</v>
      </c>
      <c r="D48" t="e">
        <v>#N/A</v>
      </c>
      <c r="E48" t="e">
        <v>#N/A</v>
      </c>
      <c r="F48" t="s">
        <v>788</v>
      </c>
      <c r="G48" t="e">
        <v>#N/A</v>
      </c>
      <c r="H48" t="s">
        <v>925</v>
      </c>
      <c r="I48" t="e">
        <v>#N/A</v>
      </c>
      <c r="J48" t="s">
        <v>926</v>
      </c>
      <c r="K48">
        <v>4495000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>
        <v>38.61</v>
      </c>
      <c r="W48">
        <v>21662000</v>
      </c>
      <c r="X48">
        <f t="shared" si="0"/>
        <v>21662000</v>
      </c>
      <c r="Y48">
        <f t="shared" si="1"/>
        <v>0</v>
      </c>
      <c r="Z48" cm="1">
        <f t="array" aca="1" ref="Z48" ca="1">SumCellsByColor($B48:$U48,Z$2)</f>
        <v>17167000</v>
      </c>
      <c r="AA48" cm="1">
        <f t="array" aca="1" ref="AA48" ca="1">SumCellsByColor($B48:$U48,AA$2)</f>
        <v>0</v>
      </c>
      <c r="AB48" cm="1">
        <f t="array" aca="1" ref="AB48" ca="1">SumCellsByColor($B48:$U48,AB$2)</f>
        <v>0</v>
      </c>
      <c r="AC48" cm="1">
        <f t="array" aca="1" ref="AC48" ca="1">SumCellsByColor($B48:$U48,AC$2)</f>
        <v>0</v>
      </c>
      <c r="AD48" cm="1">
        <f t="array" aca="1" ref="AD48" ca="1">IFERROR(SumCellsByColor($B48:$U48,AD$2), 0)</f>
        <v>0</v>
      </c>
      <c r="AE48" t="e" cm="1">
        <f t="array" aca="1" ref="AE48" ca="1">SumCellsByColor($B48:$U48,AE$2)</f>
        <v>#VALUE!</v>
      </c>
      <c r="AF48">
        <f t="shared" ca="1" si="2"/>
        <v>0</v>
      </c>
      <c r="AG48">
        <f t="shared" ca="1" si="3"/>
        <v>0.79249376788846826</v>
      </c>
      <c r="AH48" t="str">
        <f t="shared" ca="1" si="4"/>
        <v>#N/A</v>
      </c>
      <c r="AI48">
        <f t="shared" ca="1" si="5"/>
        <v>0.79249376788846826</v>
      </c>
      <c r="AJ48">
        <f t="shared" ca="1" si="6"/>
        <v>1</v>
      </c>
      <c r="AK48">
        <f t="shared" si="7"/>
        <v>0</v>
      </c>
    </row>
    <row r="49" spans="1:37">
      <c r="A49" s="2" t="s">
        <v>88</v>
      </c>
      <c r="B49" s="3" t="s">
        <v>636</v>
      </c>
      <c r="C49" s="3">
        <v>1696300</v>
      </c>
      <c r="D49" t="e">
        <v>#N/A</v>
      </c>
      <c r="E49" t="e">
        <v>#N/A</v>
      </c>
      <c r="F49" t="s">
        <v>927</v>
      </c>
      <c r="G49">
        <v>2196900</v>
      </c>
      <c r="H49" t="s">
        <v>146</v>
      </c>
      <c r="I49">
        <v>1675500</v>
      </c>
      <c r="J49" t="e">
        <v>#N/A</v>
      </c>
      <c r="K49" t="e">
        <v>#N/A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>
        <v>17.43</v>
      </c>
      <c r="W49">
        <v>5568700</v>
      </c>
      <c r="X49">
        <f t="shared" si="0"/>
        <v>5568700</v>
      </c>
      <c r="Y49">
        <f t="shared" si="1"/>
        <v>0</v>
      </c>
      <c r="Z49" cm="1">
        <f t="array" aca="1" ref="Z49" ca="1">SumCellsByColor($B49:$U49,Z$2)</f>
        <v>1696300</v>
      </c>
      <c r="AA49" cm="1">
        <f t="array" aca="1" ref="AA49" ca="1">SumCellsByColor($B49:$U49,AA$2)</f>
        <v>0</v>
      </c>
      <c r="AB49" cm="1">
        <f t="array" aca="1" ref="AB49" ca="1">SumCellsByColor($B49:$U49,AB$2)</f>
        <v>0</v>
      </c>
      <c r="AC49" cm="1">
        <f t="array" aca="1" ref="AC49" ca="1">SumCellsByColor($B49:$U49,AC$2)</f>
        <v>0</v>
      </c>
      <c r="AD49" cm="1">
        <f t="array" aca="1" ref="AD49" ca="1">IFERROR(SumCellsByColor($B49:$U49,AD$2), 0)</f>
        <v>0</v>
      </c>
      <c r="AE49" t="e" cm="1">
        <f t="array" aca="1" ref="AE49" ca="1">SumCellsByColor($B49:$U49,AE$2)</f>
        <v>#VALUE!</v>
      </c>
      <c r="AF49">
        <f t="shared" ca="1" si="2"/>
        <v>0</v>
      </c>
      <c r="AG49">
        <f t="shared" ca="1" si="3"/>
        <v>0.30461328496776624</v>
      </c>
      <c r="AH49" t="str">
        <f t="shared" ca="1" si="4"/>
        <v>#N/A</v>
      </c>
      <c r="AI49">
        <f t="shared" ca="1" si="5"/>
        <v>0.30461328496776624</v>
      </c>
      <c r="AJ49">
        <f t="shared" ca="1" si="6"/>
        <v>1</v>
      </c>
      <c r="AK49">
        <f t="shared" si="7"/>
        <v>0</v>
      </c>
    </row>
    <row r="50" spans="1:37">
      <c r="A50" s="2" t="s">
        <v>89</v>
      </c>
      <c r="B50" s="3" t="s">
        <v>636</v>
      </c>
      <c r="C50" s="3">
        <v>7819000</v>
      </c>
      <c r="D50" t="e">
        <v>#N/A</v>
      </c>
      <c r="E50" t="e">
        <v>#N/A</v>
      </c>
      <c r="F50" t="s">
        <v>90</v>
      </c>
      <c r="G50">
        <v>1189000</v>
      </c>
      <c r="H50" t="s">
        <v>96</v>
      </c>
      <c r="I50">
        <v>478000</v>
      </c>
      <c r="J50" t="e">
        <v>#N/A</v>
      </c>
      <c r="K50" t="e">
        <v>#N/A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>
        <v>-17.420000000000002</v>
      </c>
      <c r="W50">
        <v>9486000</v>
      </c>
      <c r="X50">
        <f t="shared" si="0"/>
        <v>9486000</v>
      </c>
      <c r="Y50">
        <f t="shared" si="1"/>
        <v>0</v>
      </c>
      <c r="Z50" cm="1">
        <f t="array" aca="1" ref="Z50" ca="1">SumCellsByColor($B50:$U50,Z$2)</f>
        <v>7819000</v>
      </c>
      <c r="AA50" cm="1">
        <f t="array" aca="1" ref="AA50" ca="1">SumCellsByColor($B50:$U50,AA$2)</f>
        <v>0</v>
      </c>
      <c r="AB50" cm="1">
        <f t="array" aca="1" ref="AB50" ca="1">SumCellsByColor($B50:$U50,AB$2)</f>
        <v>0</v>
      </c>
      <c r="AC50" cm="1">
        <f t="array" aca="1" ref="AC50" ca="1">SumCellsByColor($B50:$U50,AC$2)</f>
        <v>0</v>
      </c>
      <c r="AD50" cm="1">
        <f t="array" aca="1" ref="AD50" ca="1">IFERROR(SumCellsByColor($B50:$U50,AD$2), 0)</f>
        <v>0</v>
      </c>
      <c r="AE50" t="e" cm="1">
        <f t="array" aca="1" ref="AE50" ca="1">SumCellsByColor($B50:$U50,AE$2)</f>
        <v>#VALUE!</v>
      </c>
      <c r="AF50">
        <f t="shared" ca="1" si="2"/>
        <v>0</v>
      </c>
      <c r="AG50">
        <f t="shared" ca="1" si="3"/>
        <v>0.82426734134514024</v>
      </c>
      <c r="AH50" t="str">
        <f t="shared" ca="1" si="4"/>
        <v>#N/A</v>
      </c>
      <c r="AI50">
        <f t="shared" ca="1" si="5"/>
        <v>0.82426734134514024</v>
      </c>
      <c r="AJ50">
        <f t="shared" ca="1" si="6"/>
        <v>1</v>
      </c>
      <c r="AK50">
        <f t="shared" si="7"/>
        <v>0</v>
      </c>
    </row>
    <row r="51" spans="1:37">
      <c r="A51" s="2" t="s">
        <v>91</v>
      </c>
      <c r="B51" s="3" t="s">
        <v>636</v>
      </c>
      <c r="C51" s="3">
        <v>1325279</v>
      </c>
      <c r="D51" t="e">
        <v>#N/A</v>
      </c>
      <c r="E51" t="e">
        <v>#N/A</v>
      </c>
      <c r="F51" s="5" t="s">
        <v>23</v>
      </c>
      <c r="G51" s="5">
        <v>939230</v>
      </c>
      <c r="H51" t="s">
        <v>146</v>
      </c>
      <c r="I51">
        <v>511365</v>
      </c>
      <c r="J51" t="s">
        <v>47</v>
      </c>
      <c r="K51">
        <v>319569</v>
      </c>
      <c r="L51" t="s">
        <v>928</v>
      </c>
      <c r="M51">
        <v>242460</v>
      </c>
      <c r="N51" t="s">
        <v>929</v>
      </c>
      <c r="O51">
        <v>97189</v>
      </c>
      <c r="P51" t="s">
        <v>716</v>
      </c>
      <c r="Q51" t="e">
        <v>#N/A</v>
      </c>
      <c r="R51" s="10" t="s">
        <v>299</v>
      </c>
      <c r="S51" s="10" t="e">
        <v>#N/A</v>
      </c>
      <c r="T51" t="e">
        <v>#N/A</v>
      </c>
      <c r="U51" t="e">
        <v>#N/A</v>
      </c>
      <c r="V51">
        <v>26.72</v>
      </c>
      <c r="W51">
        <v>3435092</v>
      </c>
      <c r="X51">
        <f t="shared" si="0"/>
        <v>3435092</v>
      </c>
      <c r="Y51">
        <f t="shared" si="1"/>
        <v>0</v>
      </c>
      <c r="Z51" cm="1">
        <f t="array" aca="1" ref="Z51" ca="1">SumCellsByColor($B51:$U51,Z$2)</f>
        <v>1325279</v>
      </c>
      <c r="AA51" cm="1">
        <f t="array" aca="1" ref="AA51" ca="1">SumCellsByColor($B51:$U51,AA$2)</f>
        <v>0</v>
      </c>
      <c r="AB51" cm="1">
        <f t="array" aca="1" ref="AB51" ca="1">SumCellsByColor($B51:$U51,AB$2)</f>
        <v>939230</v>
      </c>
      <c r="AC51" cm="1">
        <f t="array" aca="1" ref="AC51" ca="1">SumCellsByColor($B51:$U51,AC$2)</f>
        <v>0</v>
      </c>
      <c r="AD51" cm="1">
        <f t="array" aca="1" ref="AD51" ca="1">IFERROR(SumCellsByColor($B51:$U51,AD$2), 0)</f>
        <v>0</v>
      </c>
      <c r="AE51" t="e" cm="1">
        <f t="array" aca="1" ref="AE51" ca="1">SumCellsByColor($B51:$U51,AE$2)</f>
        <v>#VALUE!</v>
      </c>
      <c r="AF51">
        <f t="shared" ca="1" si="2"/>
        <v>0.27342208010731589</v>
      </c>
      <c r="AG51">
        <f t="shared" ca="1" si="3"/>
        <v>0.38580596967999692</v>
      </c>
      <c r="AH51">
        <f t="shared" ca="1" si="4"/>
        <v>0.27342208010731589</v>
      </c>
      <c r="AI51">
        <f t="shared" ca="1" si="5"/>
        <v>0.38580596967999692</v>
      </c>
      <c r="AJ51">
        <f t="shared" ca="1" si="6"/>
        <v>0</v>
      </c>
      <c r="AK51">
        <f t="shared" si="7"/>
        <v>0</v>
      </c>
    </row>
    <row r="52" spans="1:37">
      <c r="A52" s="2" t="s">
        <v>92</v>
      </c>
      <c r="B52" s="3" t="s">
        <v>636</v>
      </c>
      <c r="C52" s="3">
        <v>28644000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>
        <v>9.1199999999999992</v>
      </c>
      <c r="W52">
        <v>28644000</v>
      </c>
      <c r="X52">
        <f t="shared" si="0"/>
        <v>28644000</v>
      </c>
      <c r="Y52">
        <f t="shared" si="1"/>
        <v>0</v>
      </c>
      <c r="Z52" cm="1">
        <f t="array" aca="1" ref="Z52" ca="1">SumCellsByColor($B52:$U52,Z$2)</f>
        <v>28644000</v>
      </c>
      <c r="AA52" cm="1">
        <f t="array" aca="1" ref="AA52" ca="1">SumCellsByColor($B52:$U52,AA$2)</f>
        <v>0</v>
      </c>
      <c r="AB52" cm="1">
        <f t="array" aca="1" ref="AB52" ca="1">SumCellsByColor($B52:$U52,AB$2)</f>
        <v>0</v>
      </c>
      <c r="AC52" cm="1">
        <f t="array" aca="1" ref="AC52" ca="1">SumCellsByColor($B52:$U52,AC$2)</f>
        <v>0</v>
      </c>
      <c r="AD52" cm="1">
        <f t="array" aca="1" ref="AD52" ca="1">IFERROR(SumCellsByColor($B52:$U52,AD$2), 0)</f>
        <v>0</v>
      </c>
      <c r="AE52" t="e" cm="1">
        <f t="array" aca="1" ref="AE52" ca="1">SumCellsByColor($B52:$U52,AE$2)</f>
        <v>#VALUE!</v>
      </c>
      <c r="AF52">
        <f t="shared" ca="1" si="2"/>
        <v>0</v>
      </c>
      <c r="AG52">
        <f t="shared" ca="1" si="3"/>
        <v>1</v>
      </c>
      <c r="AH52">
        <f t="shared" ca="1" si="4"/>
        <v>0</v>
      </c>
      <c r="AI52">
        <f t="shared" ca="1" si="5"/>
        <v>1</v>
      </c>
      <c r="AJ52">
        <f t="shared" ca="1" si="6"/>
        <v>0</v>
      </c>
      <c r="AK52">
        <f t="shared" si="7"/>
        <v>0</v>
      </c>
    </row>
    <row r="53" spans="1:37">
      <c r="A53" s="2" t="s">
        <v>93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>
        <f t="shared" si="0"/>
        <v>0</v>
      </c>
      <c r="Y53" t="e">
        <f t="shared" si="1"/>
        <v>#N/A</v>
      </c>
      <c r="Z53" cm="1">
        <f t="array" aca="1" ref="Z53" ca="1">SumCellsByColor($B53:$U53,Z$2)</f>
        <v>0</v>
      </c>
      <c r="AA53" cm="1">
        <f t="array" aca="1" ref="AA53" ca="1">SumCellsByColor($B53:$U53,AA$2)</f>
        <v>0</v>
      </c>
      <c r="AB53" cm="1">
        <f t="array" aca="1" ref="AB53" ca="1">SumCellsByColor($B53:$U53,AB$2)</f>
        <v>0</v>
      </c>
      <c r="AC53" cm="1">
        <f t="array" aca="1" ref="AC53" ca="1">SumCellsByColor($B53:$U53,AC$2)</f>
        <v>0</v>
      </c>
      <c r="AD53" cm="1">
        <f t="array" aca="1" ref="AD53" ca="1">IFERROR(SumCellsByColor($B53:$U53,AD$2), 0)</f>
        <v>0</v>
      </c>
      <c r="AE53" t="e" cm="1">
        <f t="array" aca="1" ref="AE53" ca="1">SumCellsByColor($B53:$U53,AE$2)</f>
        <v>#VALUE!</v>
      </c>
      <c r="AF53" t="e">
        <f t="shared" ca="1" si="2"/>
        <v>#DIV/0!</v>
      </c>
      <c r="AG53" t="e">
        <f t="shared" ca="1" si="3"/>
        <v>#DIV/0!</v>
      </c>
      <c r="AH53" t="str">
        <f t="shared" ca="1" si="4"/>
        <v>#N/A</v>
      </c>
      <c r="AI53" t="str">
        <f t="shared" ca="1" si="5"/>
        <v/>
      </c>
      <c r="AJ53">
        <f t="shared" ca="1" si="6"/>
        <v>1</v>
      </c>
      <c r="AK53">
        <f t="shared" si="7"/>
        <v>1</v>
      </c>
    </row>
    <row r="54" spans="1:37">
      <c r="A54" s="2" t="s">
        <v>94</v>
      </c>
      <c r="B54" s="3" t="s">
        <v>636</v>
      </c>
      <c r="C54" s="3">
        <v>79239900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>
        <v>5.19</v>
      </c>
      <c r="W54">
        <v>79239900</v>
      </c>
      <c r="X54">
        <f t="shared" si="0"/>
        <v>79239900</v>
      </c>
      <c r="Y54">
        <f t="shared" si="1"/>
        <v>0</v>
      </c>
      <c r="Z54" cm="1">
        <f t="array" aca="1" ref="Z54" ca="1">SumCellsByColor($B54:$U54,Z$2)</f>
        <v>79239900</v>
      </c>
      <c r="AA54" cm="1">
        <f t="array" aca="1" ref="AA54" ca="1">SumCellsByColor($B54:$U54,AA$2)</f>
        <v>0</v>
      </c>
      <c r="AB54" cm="1">
        <f t="array" aca="1" ref="AB54" ca="1">SumCellsByColor($B54:$U54,AB$2)</f>
        <v>0</v>
      </c>
      <c r="AC54" cm="1">
        <f t="array" aca="1" ref="AC54" ca="1">SumCellsByColor($B54:$U54,AC$2)</f>
        <v>0</v>
      </c>
      <c r="AD54" cm="1">
        <f t="array" aca="1" ref="AD54" ca="1">IFERROR(SumCellsByColor($B54:$U54,AD$2), 0)</f>
        <v>0</v>
      </c>
      <c r="AE54" t="e" cm="1">
        <f t="array" aca="1" ref="AE54" ca="1">SumCellsByColor($B54:$U54,AE$2)</f>
        <v>#VALUE!</v>
      </c>
      <c r="AF54">
        <f t="shared" ca="1" si="2"/>
        <v>0</v>
      </c>
      <c r="AG54">
        <f t="shared" ca="1" si="3"/>
        <v>1</v>
      </c>
      <c r="AH54">
        <f t="shared" ca="1" si="4"/>
        <v>0</v>
      </c>
      <c r="AI54">
        <f t="shared" ca="1" si="5"/>
        <v>1</v>
      </c>
      <c r="AJ54">
        <f t="shared" ca="1" si="6"/>
        <v>0</v>
      </c>
      <c r="AK54">
        <f t="shared" si="7"/>
        <v>0</v>
      </c>
    </row>
    <row r="55" spans="1:37">
      <c r="A55" s="2" t="s">
        <v>95</v>
      </c>
      <c r="B55" s="3" t="s">
        <v>636</v>
      </c>
      <c r="C55" s="3">
        <v>2637000</v>
      </c>
      <c r="D55" t="e">
        <v>#N/A</v>
      </c>
      <c r="E55" t="e">
        <v>#N/A</v>
      </c>
      <c r="F55" t="s">
        <v>97</v>
      </c>
      <c r="G55">
        <v>1968000</v>
      </c>
      <c r="H55" t="s">
        <v>717</v>
      </c>
      <c r="I55">
        <v>1280000</v>
      </c>
      <c r="J55" t="s">
        <v>36</v>
      </c>
      <c r="K55">
        <v>498000</v>
      </c>
      <c r="L55" t="s">
        <v>96</v>
      </c>
      <c r="M55">
        <v>0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>
        <v>49.41</v>
      </c>
      <c r="W55">
        <v>6383000</v>
      </c>
      <c r="X55">
        <f t="shared" si="0"/>
        <v>6383000</v>
      </c>
      <c r="Y55">
        <f t="shared" si="1"/>
        <v>0</v>
      </c>
      <c r="Z55" cm="1">
        <f t="array" aca="1" ref="Z55" ca="1">SumCellsByColor($B55:$U55,Z$2)</f>
        <v>2637000</v>
      </c>
      <c r="AA55" cm="1">
        <f t="array" aca="1" ref="AA55" ca="1">SumCellsByColor($B55:$U55,AA$2)</f>
        <v>0</v>
      </c>
      <c r="AB55" cm="1">
        <f t="array" aca="1" ref="AB55" ca="1">SumCellsByColor($B55:$U55,AB$2)</f>
        <v>0</v>
      </c>
      <c r="AC55" cm="1">
        <f t="array" aca="1" ref="AC55" ca="1">SumCellsByColor($B55:$U55,AC$2)</f>
        <v>0</v>
      </c>
      <c r="AD55" cm="1">
        <f t="array" aca="1" ref="AD55" ca="1">IFERROR(SumCellsByColor($B55:$U55,AD$2), 0)</f>
        <v>0</v>
      </c>
      <c r="AE55" t="e" cm="1">
        <f t="array" aca="1" ref="AE55" ca="1">SumCellsByColor($B55:$U55,AE$2)</f>
        <v>#VALUE!</v>
      </c>
      <c r="AF55">
        <f t="shared" ca="1" si="2"/>
        <v>0</v>
      </c>
      <c r="AG55">
        <f t="shared" ca="1" si="3"/>
        <v>0.41312862290459029</v>
      </c>
      <c r="AH55" t="str">
        <f t="shared" ca="1" si="4"/>
        <v>#N/A</v>
      </c>
      <c r="AI55">
        <f t="shared" ca="1" si="5"/>
        <v>0.41312862290459029</v>
      </c>
      <c r="AJ55">
        <f t="shared" ca="1" si="6"/>
        <v>1</v>
      </c>
      <c r="AK55">
        <f t="shared" si="7"/>
        <v>0</v>
      </c>
    </row>
    <row r="56" spans="1:37">
      <c r="A56" s="2" t="s">
        <v>98</v>
      </c>
      <c r="B56" s="3" t="s">
        <v>636</v>
      </c>
      <c r="C56" s="3">
        <v>981310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>
        <v>38.89</v>
      </c>
      <c r="W56">
        <v>981310</v>
      </c>
      <c r="X56">
        <f t="shared" si="0"/>
        <v>981310</v>
      </c>
      <c r="Y56">
        <f t="shared" si="1"/>
        <v>0</v>
      </c>
      <c r="Z56" cm="1">
        <f t="array" aca="1" ref="Z56" ca="1">SumCellsByColor($B56:$U56,Z$2)</f>
        <v>981310</v>
      </c>
      <c r="AA56" cm="1">
        <f t="array" aca="1" ref="AA56" ca="1">SumCellsByColor($B56:$U56,AA$2)</f>
        <v>0</v>
      </c>
      <c r="AB56" cm="1">
        <f t="array" aca="1" ref="AB56" ca="1">SumCellsByColor($B56:$U56,AB$2)</f>
        <v>0</v>
      </c>
      <c r="AC56" cm="1">
        <f t="array" aca="1" ref="AC56" ca="1">SumCellsByColor($B56:$U56,AC$2)</f>
        <v>0</v>
      </c>
      <c r="AD56" cm="1">
        <f t="array" aca="1" ref="AD56" ca="1">IFERROR(SumCellsByColor($B56:$U56,AD$2), 0)</f>
        <v>0</v>
      </c>
      <c r="AE56" t="e" cm="1">
        <f t="array" aca="1" ref="AE56" ca="1">SumCellsByColor($B56:$U56,AE$2)</f>
        <v>#VALUE!</v>
      </c>
      <c r="AF56">
        <f t="shared" ca="1" si="2"/>
        <v>0</v>
      </c>
      <c r="AG56">
        <f t="shared" ca="1" si="3"/>
        <v>1</v>
      </c>
      <c r="AH56">
        <f t="shared" ca="1" si="4"/>
        <v>0</v>
      </c>
      <c r="AI56">
        <f t="shared" ca="1" si="5"/>
        <v>1</v>
      </c>
      <c r="AJ56">
        <f t="shared" ca="1" si="6"/>
        <v>0</v>
      </c>
      <c r="AK56">
        <f t="shared" si="7"/>
        <v>0</v>
      </c>
    </row>
    <row r="57" spans="1:37">
      <c r="A57" s="2" t="s">
        <v>99</v>
      </c>
      <c r="B57" s="3" t="s">
        <v>636</v>
      </c>
      <c r="C57" s="3">
        <v>2175058</v>
      </c>
      <c r="D57" t="e">
        <v>#N/A</v>
      </c>
      <c r="E57" t="e">
        <v>#N/A</v>
      </c>
      <c r="F57" s="10" t="s">
        <v>33</v>
      </c>
      <c r="G57" s="10">
        <v>230596</v>
      </c>
      <c r="H57" t="s">
        <v>13</v>
      </c>
      <c r="I57" t="e">
        <v>#N/A</v>
      </c>
      <c r="J57" t="s">
        <v>30</v>
      </c>
      <c r="K57">
        <v>160623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>
        <v>12.15</v>
      </c>
      <c r="W57">
        <v>2566277</v>
      </c>
      <c r="X57">
        <f t="shared" si="0"/>
        <v>2566277</v>
      </c>
      <c r="Y57">
        <f t="shared" si="1"/>
        <v>0</v>
      </c>
      <c r="Z57" cm="1">
        <f t="array" aca="1" ref="Z57" ca="1">SumCellsByColor($B57:$U57,Z$2)</f>
        <v>2175058</v>
      </c>
      <c r="AA57" cm="1">
        <f t="array" aca="1" ref="AA57" ca="1">SumCellsByColor($B57:$U57,AA$2)</f>
        <v>0</v>
      </c>
      <c r="AB57" cm="1">
        <f t="array" aca="1" ref="AB57" ca="1">SumCellsByColor($B57:$U57,AB$2)</f>
        <v>0</v>
      </c>
      <c r="AC57" cm="1">
        <f t="array" aca="1" ref="AC57" ca="1">SumCellsByColor($B57:$U57,AC$2)</f>
        <v>0</v>
      </c>
      <c r="AD57" cm="1">
        <f t="array" aca="1" ref="AD57" ca="1">IFERROR(SumCellsByColor($B57:$U57,AD$2), 0)</f>
        <v>230596</v>
      </c>
      <c r="AE57" t="e" cm="1">
        <f t="array" aca="1" ref="AE57" ca="1">SumCellsByColor($B57:$U57,AE$2)</f>
        <v>#VALUE!</v>
      </c>
      <c r="AF57">
        <f t="shared" ca="1" si="2"/>
        <v>8.985623921345981E-2</v>
      </c>
      <c r="AG57">
        <f t="shared" ca="1" si="3"/>
        <v>0.84755386889256301</v>
      </c>
      <c r="AH57">
        <f t="shared" ca="1" si="4"/>
        <v>8.985623921345981E-2</v>
      </c>
      <c r="AI57">
        <f t="shared" ca="1" si="5"/>
        <v>0.84755386889256301</v>
      </c>
      <c r="AJ57">
        <f t="shared" ca="1" si="6"/>
        <v>0</v>
      </c>
      <c r="AK57">
        <f t="shared" si="7"/>
        <v>0</v>
      </c>
    </row>
    <row r="58" spans="1:37">
      <c r="A58" s="2" t="s">
        <v>100</v>
      </c>
      <c r="B58" s="3" t="s">
        <v>636</v>
      </c>
      <c r="C58" s="3">
        <v>81732000</v>
      </c>
      <c r="D58" t="e">
        <v>#N/A</v>
      </c>
      <c r="E58" t="e">
        <v>#N/A</v>
      </c>
      <c r="F58" t="s">
        <v>52</v>
      </c>
      <c r="G58">
        <v>95436000</v>
      </c>
      <c r="H58" t="s">
        <v>146</v>
      </c>
      <c r="I58">
        <v>56547000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>
        <v>29.79</v>
      </c>
      <c r="W58">
        <v>233715000</v>
      </c>
      <c r="X58">
        <f t="shared" si="0"/>
        <v>233715000</v>
      </c>
      <c r="Y58">
        <f t="shared" si="1"/>
        <v>0</v>
      </c>
      <c r="Z58" cm="1">
        <f t="array" aca="1" ref="Z58" ca="1">SumCellsByColor($B58:$U58,Z$2)</f>
        <v>81732000</v>
      </c>
      <c r="AA58" cm="1">
        <f t="array" aca="1" ref="AA58" ca="1">SumCellsByColor($B58:$U58,AA$2)</f>
        <v>0</v>
      </c>
      <c r="AB58" cm="1">
        <f t="array" aca="1" ref="AB58" ca="1">SumCellsByColor($B58:$U58,AB$2)</f>
        <v>0</v>
      </c>
      <c r="AC58" cm="1">
        <f t="array" aca="1" ref="AC58" ca="1">SumCellsByColor($B58:$U58,AC$2)</f>
        <v>0</v>
      </c>
      <c r="AD58" cm="1">
        <f t="array" aca="1" ref="AD58" ca="1">IFERROR(SumCellsByColor($B58:$U58,AD$2), 0)</f>
        <v>0</v>
      </c>
      <c r="AE58" t="e" cm="1">
        <f t="array" aca="1" ref="AE58" ca="1">SumCellsByColor($B58:$U58,AE$2)</f>
        <v>#VALUE!</v>
      </c>
      <c r="AF58">
        <f t="shared" ca="1" si="2"/>
        <v>0</v>
      </c>
      <c r="AG58">
        <f t="shared" ca="1" si="3"/>
        <v>0.34970797766510492</v>
      </c>
      <c r="AH58" t="str">
        <f t="shared" ca="1" si="4"/>
        <v>#N/A</v>
      </c>
      <c r="AI58">
        <f t="shared" ca="1" si="5"/>
        <v>0.34970797766510492</v>
      </c>
      <c r="AJ58">
        <f t="shared" ca="1" si="6"/>
        <v>1</v>
      </c>
      <c r="AK58">
        <f t="shared" si="7"/>
        <v>0</v>
      </c>
    </row>
    <row r="59" spans="1:37">
      <c r="A59" s="2" t="s">
        <v>101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>
        <f t="shared" si="0"/>
        <v>0</v>
      </c>
      <c r="Y59" t="e">
        <f t="shared" si="1"/>
        <v>#N/A</v>
      </c>
      <c r="Z59" cm="1">
        <f t="array" aca="1" ref="Z59" ca="1">SumCellsByColor($B59:$U59,Z$2)</f>
        <v>0</v>
      </c>
      <c r="AA59" cm="1">
        <f t="array" aca="1" ref="AA59" ca="1">SumCellsByColor($B59:$U59,AA$2)</f>
        <v>0</v>
      </c>
      <c r="AB59" cm="1">
        <f t="array" aca="1" ref="AB59" ca="1">SumCellsByColor($B59:$U59,AB$2)</f>
        <v>0</v>
      </c>
      <c r="AC59" cm="1">
        <f t="array" aca="1" ref="AC59" ca="1">SumCellsByColor($B59:$U59,AC$2)</f>
        <v>0</v>
      </c>
      <c r="AD59" cm="1">
        <f t="array" aca="1" ref="AD59" ca="1">IFERROR(SumCellsByColor($B59:$U59,AD$2), 0)</f>
        <v>0</v>
      </c>
      <c r="AE59" t="e" cm="1">
        <f t="array" aca="1" ref="AE59" ca="1">SumCellsByColor($B59:$U59,AE$2)</f>
        <v>#VALUE!</v>
      </c>
      <c r="AF59" t="e">
        <f t="shared" ca="1" si="2"/>
        <v>#DIV/0!</v>
      </c>
      <c r="AG59" t="e">
        <f t="shared" ca="1" si="3"/>
        <v>#DIV/0!</v>
      </c>
      <c r="AH59" t="str">
        <f t="shared" ca="1" si="4"/>
        <v>#N/A</v>
      </c>
      <c r="AI59" t="str">
        <f t="shared" ca="1" si="5"/>
        <v/>
      </c>
      <c r="AJ59">
        <f t="shared" ca="1" si="6"/>
        <v>1</v>
      </c>
      <c r="AK59">
        <f t="shared" si="7"/>
        <v>1</v>
      </c>
    </row>
    <row r="60" spans="1:37">
      <c r="A60" s="2" t="s">
        <v>103</v>
      </c>
      <c r="B60" s="3" t="s">
        <v>636</v>
      </c>
      <c r="C60" s="3">
        <v>1630000</v>
      </c>
      <c r="D60" t="e">
        <v>#N/A</v>
      </c>
      <c r="E60" t="e">
        <v>#N/A</v>
      </c>
      <c r="F60" t="s">
        <v>105</v>
      </c>
      <c r="G60">
        <v>2600000</v>
      </c>
      <c r="H60" t="s">
        <v>104</v>
      </c>
      <c r="I60">
        <v>1654000</v>
      </c>
      <c r="J60" t="s">
        <v>146</v>
      </c>
      <c r="K60">
        <v>1623000</v>
      </c>
      <c r="L60" t="s">
        <v>47</v>
      </c>
      <c r="M60">
        <v>1078000</v>
      </c>
      <c r="N60" s="5" t="s">
        <v>23</v>
      </c>
      <c r="O60" s="5">
        <v>642000</v>
      </c>
      <c r="P60" t="s">
        <v>930</v>
      </c>
      <c r="Q60">
        <v>432000</v>
      </c>
      <c r="R60" t="e">
        <v>#N/A</v>
      </c>
      <c r="S60" t="e">
        <v>#N/A</v>
      </c>
      <c r="T60" t="e">
        <v>#N/A</v>
      </c>
      <c r="U60" t="e">
        <v>#N/A</v>
      </c>
      <c r="V60">
        <v>18.61</v>
      </c>
      <c r="W60">
        <v>9659000</v>
      </c>
      <c r="X60">
        <f t="shared" si="0"/>
        <v>9659000</v>
      </c>
      <c r="Y60">
        <f t="shared" si="1"/>
        <v>0</v>
      </c>
      <c r="Z60" cm="1">
        <f t="array" aca="1" ref="Z60" ca="1">SumCellsByColor($B60:$U60,Z$2)</f>
        <v>1630000</v>
      </c>
      <c r="AA60" cm="1">
        <f t="array" aca="1" ref="AA60" ca="1">SumCellsByColor($B60:$U60,AA$2)</f>
        <v>0</v>
      </c>
      <c r="AB60" cm="1">
        <f t="array" aca="1" ref="AB60" ca="1">SumCellsByColor($B60:$U60,AB$2)</f>
        <v>642000</v>
      </c>
      <c r="AC60" cm="1">
        <f t="array" aca="1" ref="AC60" ca="1">SumCellsByColor($B60:$U60,AC$2)</f>
        <v>0</v>
      </c>
      <c r="AD60" cm="1">
        <f t="array" aca="1" ref="AD60" ca="1">IFERROR(SumCellsByColor($B60:$U60,AD$2), 0)</f>
        <v>0</v>
      </c>
      <c r="AE60" t="e" cm="1">
        <f t="array" aca="1" ref="AE60" ca="1">SumCellsByColor($B60:$U60,AE$2)</f>
        <v>#VALUE!</v>
      </c>
      <c r="AF60">
        <f t="shared" ca="1" si="2"/>
        <v>6.6466507920074538E-2</v>
      </c>
      <c r="AG60">
        <f t="shared" ca="1" si="3"/>
        <v>0.16875452945439487</v>
      </c>
      <c r="AH60">
        <f t="shared" ca="1" si="4"/>
        <v>6.6466507920074538E-2</v>
      </c>
      <c r="AI60">
        <f t="shared" ca="1" si="5"/>
        <v>0.16875452945439487</v>
      </c>
      <c r="AJ60">
        <f t="shared" ca="1" si="6"/>
        <v>0</v>
      </c>
      <c r="AK60">
        <f t="shared" si="7"/>
        <v>0</v>
      </c>
    </row>
    <row r="61" spans="1:37">
      <c r="A61" s="2" t="s">
        <v>106</v>
      </c>
      <c r="B61" s="3" t="s">
        <v>636</v>
      </c>
      <c r="C61" s="3">
        <v>31828000</v>
      </c>
      <c r="D61" t="e">
        <v>#N/A</v>
      </c>
      <c r="E61" t="e">
        <v>#N/A</v>
      </c>
      <c r="F61" s="10" t="s">
        <v>304</v>
      </c>
      <c r="G61" s="10">
        <v>11681000</v>
      </c>
      <c r="H61" s="10" t="s">
        <v>34</v>
      </c>
      <c r="I61" s="10">
        <v>3436000</v>
      </c>
      <c r="J61" t="s">
        <v>52</v>
      </c>
      <c r="K61">
        <v>20757000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>
        <v>3.3</v>
      </c>
      <c r="W61">
        <v>67686000</v>
      </c>
      <c r="X61">
        <f t="shared" si="0"/>
        <v>67702000</v>
      </c>
      <c r="Y61">
        <f t="shared" si="1"/>
        <v>-16000</v>
      </c>
      <c r="Z61" cm="1">
        <f t="array" aca="1" ref="Z61" ca="1">SumCellsByColor($B61:$U61,Z$2)</f>
        <v>31828000</v>
      </c>
      <c r="AA61" cm="1">
        <f t="array" aca="1" ref="AA61" ca="1">SumCellsByColor($B61:$U61,AA$2)</f>
        <v>0</v>
      </c>
      <c r="AB61" cm="1">
        <f t="array" aca="1" ref="AB61" ca="1">SumCellsByColor($B61:$U61,AB$2)</f>
        <v>0</v>
      </c>
      <c r="AC61" cm="1">
        <f t="array" aca="1" ref="AC61" ca="1">SumCellsByColor($B61:$U61,AC$2)</f>
        <v>0</v>
      </c>
      <c r="AD61" cm="1">
        <f t="array" aca="1" ref="AD61" ca="1">IFERROR(SumCellsByColor($B61:$U61,AD$2), 0)</f>
        <v>15117000</v>
      </c>
      <c r="AE61" t="e" cm="1">
        <f t="array" aca="1" ref="AE61" ca="1">SumCellsByColor($B61:$U61,AE$2)</f>
        <v>#VALUE!</v>
      </c>
      <c r="AF61">
        <f t="shared" ca="1" si="2"/>
        <v>0.22328734749342707</v>
      </c>
      <c r="AG61">
        <f t="shared" ca="1" si="3"/>
        <v>0.47011905113586011</v>
      </c>
      <c r="AH61">
        <f t="shared" ca="1" si="4"/>
        <v>0.22328734749342707</v>
      </c>
      <c r="AI61">
        <f t="shared" ca="1" si="5"/>
        <v>0.47011905113586011</v>
      </c>
      <c r="AJ61">
        <f t="shared" ca="1" si="6"/>
        <v>0</v>
      </c>
      <c r="AK61">
        <f t="shared" si="7"/>
        <v>0</v>
      </c>
    </row>
    <row r="62" spans="1:37">
      <c r="A62" s="2" t="s">
        <v>108</v>
      </c>
      <c r="B62" t="e">
        <v>#N/A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  <c r="H62" t="e">
        <v>#N/A</v>
      </c>
      <c r="I62" t="e">
        <v>#N/A</v>
      </c>
      <c r="J62" t="e">
        <v>#N/A</v>
      </c>
      <c r="K62" t="e">
        <v>#N/A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>
        <v>10.51</v>
      </c>
      <c r="W62">
        <v>5387000</v>
      </c>
      <c r="X62">
        <f t="shared" si="0"/>
        <v>0</v>
      </c>
      <c r="Y62">
        <f t="shared" si="1"/>
        <v>5387000</v>
      </c>
      <c r="Z62" cm="1">
        <f t="array" aca="1" ref="Z62" ca="1">SumCellsByColor($B62:$U62,Z$2)</f>
        <v>0</v>
      </c>
      <c r="AA62" cm="1">
        <f t="array" aca="1" ref="AA62" ca="1">SumCellsByColor($B62:$U62,AA$2)</f>
        <v>0</v>
      </c>
      <c r="AB62" cm="1">
        <f t="array" aca="1" ref="AB62" ca="1">SumCellsByColor($B62:$U62,AB$2)</f>
        <v>0</v>
      </c>
      <c r="AC62" cm="1">
        <f t="array" aca="1" ref="AC62" ca="1">SumCellsByColor($B62:$U62,AC$2)</f>
        <v>0</v>
      </c>
      <c r="AD62" cm="1">
        <f t="array" aca="1" ref="AD62" ca="1">IFERROR(SumCellsByColor($B62:$U62,AD$2), 0)</f>
        <v>0</v>
      </c>
      <c r="AE62" t="e" cm="1">
        <f t="array" aca="1" ref="AE62" ca="1">SumCellsByColor($B62:$U62,AE$2)</f>
        <v>#VALUE!</v>
      </c>
      <c r="AF62" t="e">
        <f t="shared" ca="1" si="2"/>
        <v>#DIV/0!</v>
      </c>
      <c r="AG62" t="e">
        <f t="shared" ca="1" si="3"/>
        <v>#DIV/0!</v>
      </c>
      <c r="AH62" t="str">
        <f t="shared" ca="1" si="4"/>
        <v>#N/A</v>
      </c>
      <c r="AI62" t="str">
        <f t="shared" ca="1" si="5"/>
        <v/>
      </c>
      <c r="AJ62">
        <f t="shared" ca="1" si="6"/>
        <v>1</v>
      </c>
      <c r="AK62">
        <f t="shared" si="7"/>
        <v>1</v>
      </c>
    </row>
    <row r="63" spans="1:37">
      <c r="A63" s="2" t="s">
        <v>109</v>
      </c>
      <c r="B63" s="3" t="s">
        <v>636</v>
      </c>
      <c r="C63" s="3">
        <v>8917732</v>
      </c>
      <c r="D63" t="e">
        <v>#N/A</v>
      </c>
      <c r="E63" t="e">
        <v>#N/A</v>
      </c>
      <c r="F63" t="s">
        <v>931</v>
      </c>
      <c r="G63">
        <v>1407762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>
        <v>2.41</v>
      </c>
      <c r="W63">
        <v>10330518</v>
      </c>
      <c r="X63">
        <f t="shared" si="0"/>
        <v>10325494</v>
      </c>
      <c r="Y63">
        <f t="shared" si="1"/>
        <v>5024</v>
      </c>
      <c r="Z63" cm="1">
        <f t="array" aca="1" ref="Z63" ca="1">SumCellsByColor($B63:$U63,Z$2)</f>
        <v>8917732</v>
      </c>
      <c r="AA63" cm="1">
        <f t="array" aca="1" ref="AA63" ca="1">SumCellsByColor($B63:$U63,AA$2)</f>
        <v>0</v>
      </c>
      <c r="AB63" cm="1">
        <f t="array" aca="1" ref="AB63" ca="1">SumCellsByColor($B63:$U63,AB$2)</f>
        <v>0</v>
      </c>
      <c r="AC63" cm="1">
        <f t="array" aca="1" ref="AC63" ca="1">SumCellsByColor($B63:$U63,AC$2)</f>
        <v>0</v>
      </c>
      <c r="AD63" cm="1">
        <f t="array" aca="1" ref="AD63" ca="1">IFERROR(SumCellsByColor($B63:$U63,AD$2), 0)</f>
        <v>0</v>
      </c>
      <c r="AE63" t="e" cm="1">
        <f t="array" aca="1" ref="AE63" ca="1">SumCellsByColor($B63:$U63,AE$2)</f>
        <v>#VALUE!</v>
      </c>
      <c r="AF63">
        <f t="shared" ca="1" si="2"/>
        <v>0</v>
      </c>
      <c r="AG63">
        <f t="shared" ca="1" si="3"/>
        <v>0.8636615352253364</v>
      </c>
      <c r="AH63" t="str">
        <f t="shared" ca="1" si="4"/>
        <v>#N/A</v>
      </c>
      <c r="AI63">
        <f t="shared" ca="1" si="5"/>
        <v>0.8636615352253364</v>
      </c>
      <c r="AJ63">
        <f t="shared" ca="1" si="6"/>
        <v>1</v>
      </c>
      <c r="AK63">
        <f t="shared" si="7"/>
        <v>0</v>
      </c>
    </row>
    <row r="64" spans="1:37">
      <c r="A64" s="2" t="s">
        <v>110</v>
      </c>
      <c r="B64" s="3" t="s">
        <v>636</v>
      </c>
      <c r="C64" s="3">
        <v>803900</v>
      </c>
      <c r="D64" t="e">
        <v>#N/A</v>
      </c>
      <c r="E64" t="e">
        <v>#N/A</v>
      </c>
      <c r="F64" s="6" t="s">
        <v>709</v>
      </c>
      <c r="G64" s="6">
        <v>934600</v>
      </c>
      <c r="H64" t="s">
        <v>932</v>
      </c>
      <c r="I64">
        <v>377000</v>
      </c>
      <c r="J64" t="s">
        <v>47</v>
      </c>
      <c r="K64">
        <v>219700</v>
      </c>
      <c r="L64" t="s">
        <v>239</v>
      </c>
      <c r="M64">
        <v>168900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>
        <v>8.92</v>
      </c>
      <c r="W64">
        <v>2504100</v>
      </c>
      <c r="X64">
        <f t="shared" si="0"/>
        <v>2504100</v>
      </c>
      <c r="Y64">
        <f t="shared" si="1"/>
        <v>0</v>
      </c>
      <c r="Z64" cm="1">
        <f t="array" aca="1" ref="Z64" ca="1">SumCellsByColor($B64:$U64,Z$2)</f>
        <v>803900</v>
      </c>
      <c r="AA64" cm="1">
        <f t="array" aca="1" ref="AA64" ca="1">SumCellsByColor($B64:$U64,AA$2)</f>
        <v>0</v>
      </c>
      <c r="AB64" cm="1">
        <f t="array" aca="1" ref="AB64" ca="1">SumCellsByColor($B64:$U64,AB$2)</f>
        <v>0</v>
      </c>
      <c r="AC64" cm="1">
        <f t="array" aca="1" ref="AC64" ca="1">SumCellsByColor($B64:$U64,AC$2)</f>
        <v>934600</v>
      </c>
      <c r="AD64" cm="1">
        <f t="array" aca="1" ref="AD64" ca="1">IFERROR(SumCellsByColor($B64:$U64,AD$2), 0)</f>
        <v>0</v>
      </c>
      <c r="AE64" t="e" cm="1">
        <f t="array" aca="1" ref="AE64" ca="1">SumCellsByColor($B64:$U64,AE$2)</f>
        <v>#VALUE!</v>
      </c>
      <c r="AF64">
        <f t="shared" ca="1" si="2"/>
        <v>0</v>
      </c>
      <c r="AG64">
        <f t="shared" ca="1" si="3"/>
        <v>0.32103350505171518</v>
      </c>
      <c r="AH64">
        <f t="shared" ca="1" si="4"/>
        <v>0.37322790623377661</v>
      </c>
      <c r="AI64">
        <f t="shared" ca="1" si="5"/>
        <v>0.32103350505171518</v>
      </c>
      <c r="AJ64">
        <f t="shared" ca="1" si="6"/>
        <v>0</v>
      </c>
      <c r="AK64">
        <f t="shared" si="7"/>
        <v>0</v>
      </c>
    </row>
    <row r="65" spans="1:37">
      <c r="A65" s="2" t="s">
        <v>111</v>
      </c>
      <c r="B65" s="3" t="s">
        <v>636</v>
      </c>
      <c r="C65" s="3">
        <v>9101800</v>
      </c>
      <c r="D65" t="e">
        <v>#N/A</v>
      </c>
      <c r="E65" t="e">
        <v>#N/A</v>
      </c>
      <c r="F65" s="5" t="s">
        <v>23</v>
      </c>
      <c r="G65" s="5">
        <v>1086600</v>
      </c>
      <c r="H65" t="s">
        <v>30</v>
      </c>
      <c r="I65">
        <v>429300</v>
      </c>
      <c r="J65" t="s">
        <v>36</v>
      </c>
      <c r="K65">
        <v>320800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>
        <v>18.78</v>
      </c>
      <c r="W65">
        <v>10938500</v>
      </c>
      <c r="X65">
        <f t="shared" si="0"/>
        <v>10938500</v>
      </c>
      <c r="Y65">
        <f t="shared" si="1"/>
        <v>0</v>
      </c>
      <c r="Z65" cm="1">
        <f t="array" aca="1" ref="Z65" ca="1">SumCellsByColor($B65:$U65,Z$2)</f>
        <v>9101800</v>
      </c>
      <c r="AA65" cm="1">
        <f t="array" aca="1" ref="AA65" ca="1">SumCellsByColor($B65:$U65,AA$2)</f>
        <v>0</v>
      </c>
      <c r="AB65" cm="1">
        <f t="array" aca="1" ref="AB65" ca="1">SumCellsByColor($B65:$U65,AB$2)</f>
        <v>1086600</v>
      </c>
      <c r="AC65" cm="1">
        <f t="array" aca="1" ref="AC65" ca="1">SumCellsByColor($B65:$U65,AC$2)</f>
        <v>0</v>
      </c>
      <c r="AD65" cm="1">
        <f t="array" aca="1" ref="AD65" ca="1">IFERROR(SumCellsByColor($B65:$U65,AD$2), 0)</f>
        <v>0</v>
      </c>
      <c r="AE65" t="e" cm="1">
        <f t="array" aca="1" ref="AE65" ca="1">SumCellsByColor($B65:$U65,AE$2)</f>
        <v>#VALUE!</v>
      </c>
      <c r="AF65">
        <f t="shared" ca="1" si="2"/>
        <v>9.9337203455684045E-2</v>
      </c>
      <c r="AG65">
        <f t="shared" ca="1" si="3"/>
        <v>0.83208849476619284</v>
      </c>
      <c r="AH65">
        <f t="shared" ca="1" si="4"/>
        <v>9.9337203455684045E-2</v>
      </c>
      <c r="AI65">
        <f t="shared" ca="1" si="5"/>
        <v>0.83208849476619284</v>
      </c>
      <c r="AJ65">
        <f t="shared" ca="1" si="6"/>
        <v>0</v>
      </c>
      <c r="AK65">
        <f t="shared" si="7"/>
        <v>0</v>
      </c>
    </row>
    <row r="66" spans="1:37">
      <c r="A66" s="2" t="s">
        <v>112</v>
      </c>
      <c r="B66" s="3" t="s">
        <v>636</v>
      </c>
      <c r="C66" s="3">
        <v>20862000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>
        <v>2.83</v>
      </c>
      <c r="W66">
        <v>20862000</v>
      </c>
      <c r="X66">
        <f t="shared" si="0"/>
        <v>20862000</v>
      </c>
      <c r="Y66">
        <f t="shared" si="1"/>
        <v>0</v>
      </c>
      <c r="Z66" cm="1">
        <f t="array" aca="1" ref="Z66" ca="1">SumCellsByColor($B66:$U66,Z$2)</f>
        <v>20862000</v>
      </c>
      <c r="AA66" cm="1">
        <f t="array" aca="1" ref="AA66" ca="1">SumCellsByColor($B66:$U66,AA$2)</f>
        <v>0</v>
      </c>
      <c r="AB66" cm="1">
        <f t="array" aca="1" ref="AB66" ca="1">SumCellsByColor($B66:$U66,AB$2)</f>
        <v>0</v>
      </c>
      <c r="AC66" cm="1">
        <f t="array" aca="1" ref="AC66" ca="1">SumCellsByColor($B66:$U66,AC$2)</f>
        <v>0</v>
      </c>
      <c r="AD66" cm="1">
        <f t="array" aca="1" ref="AD66" ca="1">IFERROR(SumCellsByColor($B66:$U66,AD$2), 0)</f>
        <v>0</v>
      </c>
      <c r="AE66" t="e" cm="1">
        <f t="array" aca="1" ref="AE66" ca="1">SumCellsByColor($B66:$U66,AE$2)</f>
        <v>#VALUE!</v>
      </c>
      <c r="AF66">
        <f t="shared" ca="1" si="2"/>
        <v>0</v>
      </c>
      <c r="AG66">
        <f t="shared" ca="1" si="3"/>
        <v>1</v>
      </c>
      <c r="AH66">
        <f t="shared" ca="1" si="4"/>
        <v>0</v>
      </c>
      <c r="AI66">
        <f t="shared" ca="1" si="5"/>
        <v>1</v>
      </c>
      <c r="AJ66">
        <f t="shared" ca="1" si="6"/>
        <v>0</v>
      </c>
      <c r="AK66">
        <f t="shared" si="7"/>
        <v>0</v>
      </c>
    </row>
    <row r="67" spans="1:37">
      <c r="A67" s="2" t="s">
        <v>113</v>
      </c>
      <c r="B67" s="3" t="s">
        <v>636</v>
      </c>
      <c r="C67" s="3">
        <v>10187340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>
        <v>14.39</v>
      </c>
      <c r="W67">
        <v>10187340</v>
      </c>
      <c r="X67">
        <f t="shared" si="0"/>
        <v>10187340</v>
      </c>
      <c r="Y67">
        <f t="shared" si="1"/>
        <v>0</v>
      </c>
      <c r="Z67" cm="1">
        <f t="array" aca="1" ref="Z67" ca="1">SumCellsByColor($B67:$U67,Z$2)</f>
        <v>10187340</v>
      </c>
      <c r="AA67" cm="1">
        <f t="array" aca="1" ref="AA67" ca="1">SumCellsByColor($B67:$U67,AA$2)</f>
        <v>0</v>
      </c>
      <c r="AB67" cm="1">
        <f t="array" aca="1" ref="AB67" ca="1">SumCellsByColor($B67:$U67,AB$2)</f>
        <v>0</v>
      </c>
      <c r="AC67" cm="1">
        <f t="array" aca="1" ref="AC67" ca="1">SumCellsByColor($B67:$U67,AC$2)</f>
        <v>0</v>
      </c>
      <c r="AD67" cm="1">
        <f t="array" aca="1" ref="AD67" ca="1">IFERROR(SumCellsByColor($B67:$U67,AD$2), 0)</f>
        <v>0</v>
      </c>
      <c r="AE67" t="e" cm="1">
        <f t="array" aca="1" ref="AE67" ca="1">SumCellsByColor($B67:$U67,AE$2)</f>
        <v>#VALUE!</v>
      </c>
      <c r="AF67">
        <f t="shared" ca="1" si="2"/>
        <v>0</v>
      </c>
      <c r="AG67">
        <f t="shared" ca="1" si="3"/>
        <v>1</v>
      </c>
      <c r="AH67">
        <f t="shared" ca="1" si="4"/>
        <v>0</v>
      </c>
      <c r="AI67">
        <f t="shared" ca="1" si="5"/>
        <v>1</v>
      </c>
      <c r="AJ67">
        <f t="shared" ca="1" si="6"/>
        <v>0</v>
      </c>
      <c r="AK67">
        <f t="shared" si="7"/>
        <v>0</v>
      </c>
    </row>
    <row r="68" spans="1:37">
      <c r="A68" s="2" t="s">
        <v>114</v>
      </c>
      <c r="B68" s="3" t="s">
        <v>636</v>
      </c>
      <c r="C68" s="3">
        <v>1865675</v>
      </c>
      <c r="D68" t="e">
        <v>#N/A</v>
      </c>
      <c r="E68" t="e">
        <v>#N/A</v>
      </c>
      <c r="F68" t="e">
        <v>#N/A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>
        <v>55.35</v>
      </c>
      <c r="W68">
        <v>1865675</v>
      </c>
      <c r="X68">
        <f t="shared" ref="X68:X131" si="8">SUMIF(B68:U68,"&lt;&gt;#n/a")</f>
        <v>1865675</v>
      </c>
      <c r="Y68">
        <f t="shared" ref="Y68:Y131" si="9">W68-X68</f>
        <v>0</v>
      </c>
      <c r="Z68" cm="1">
        <f t="array" aca="1" ref="Z68" ca="1">SumCellsByColor($B68:$U68,Z$2)</f>
        <v>1865675</v>
      </c>
      <c r="AA68" cm="1">
        <f t="array" aca="1" ref="AA68" ca="1">SumCellsByColor($B68:$U68,AA$2)</f>
        <v>0</v>
      </c>
      <c r="AB68" cm="1">
        <f t="array" aca="1" ref="AB68" ca="1">SumCellsByColor($B68:$U68,AB$2)</f>
        <v>0</v>
      </c>
      <c r="AC68" cm="1">
        <f t="array" aca="1" ref="AC68" ca="1">SumCellsByColor($B68:$U68,AC$2)</f>
        <v>0</v>
      </c>
      <c r="AD68" cm="1">
        <f t="array" aca="1" ref="AD68" ca="1">IFERROR(SumCellsByColor($B68:$U68,AD$2), 0)</f>
        <v>0</v>
      </c>
      <c r="AE68" t="e" cm="1">
        <f t="array" aca="1" ref="AE68" ca="1">SumCellsByColor($B68:$U68,AE$2)</f>
        <v>#VALUE!</v>
      </c>
      <c r="AF68">
        <f t="shared" ref="AF68:AF131" ca="1" si="10">(AB68+AD68)/X68</f>
        <v>0</v>
      </c>
      <c r="AG68">
        <f t="shared" ref="AG68:AG131" ca="1" si="11">Z68/X68</f>
        <v>1</v>
      </c>
      <c r="AH68">
        <f t="shared" ref="AH68:AH131" ca="1" si="12">IF(SUM(AB68:AD68)&gt;0,SUM(AB68:AD68)/X68, IF(AI68=1,0,"#N/A"))</f>
        <v>0</v>
      </c>
      <c r="AI68">
        <f t="shared" ref="AI68:AI131" ca="1" si="13">IF(SUM(Z68:AA68)&gt;0,SUM(Z68:AA68)/X68,"")</f>
        <v>1</v>
      </c>
      <c r="AJ68">
        <f t="shared" ref="AJ68:AJ131" ca="1" si="14">IF(AH68="#N/A",1,0)</f>
        <v>0</v>
      </c>
      <c r="AK68">
        <f t="shared" ref="AK68:AK131" si="15">IF(X68=0,1,0)</f>
        <v>0</v>
      </c>
    </row>
    <row r="69" spans="1:37">
      <c r="A69" s="2" t="s">
        <v>115</v>
      </c>
      <c r="B69" s="3" t="s">
        <v>636</v>
      </c>
      <c r="C69" s="3">
        <v>1546800</v>
      </c>
      <c r="D69" t="e">
        <v>#N/A</v>
      </c>
      <c r="E69" t="e">
        <v>#N/A</v>
      </c>
      <c r="F69" t="s">
        <v>58</v>
      </c>
      <c r="G69">
        <v>1924000</v>
      </c>
      <c r="H69" s="5" t="s">
        <v>23</v>
      </c>
      <c r="I69" s="5">
        <v>1753000</v>
      </c>
      <c r="J69" t="s">
        <v>37</v>
      </c>
      <c r="K69">
        <v>466300</v>
      </c>
      <c r="L69" t="s">
        <v>933</v>
      </c>
      <c r="M69">
        <v>276800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>
        <v>10.23</v>
      </c>
      <c r="W69">
        <v>5966900</v>
      </c>
      <c r="X69">
        <f t="shared" si="8"/>
        <v>5966900</v>
      </c>
      <c r="Y69">
        <f t="shared" si="9"/>
        <v>0</v>
      </c>
      <c r="Z69" cm="1">
        <f t="array" aca="1" ref="Z69" ca="1">SumCellsByColor($B69:$U69,Z$2)</f>
        <v>1546800</v>
      </c>
      <c r="AA69" cm="1">
        <f t="array" aca="1" ref="AA69" ca="1">SumCellsByColor($B69:$U69,AA$2)</f>
        <v>0</v>
      </c>
      <c r="AB69" cm="1">
        <f t="array" aca="1" ref="AB69" ca="1">SumCellsByColor($B69:$U69,AB$2)</f>
        <v>1753000</v>
      </c>
      <c r="AC69" cm="1">
        <f t="array" aca="1" ref="AC69" ca="1">SumCellsByColor($B69:$U69,AC$2)</f>
        <v>0</v>
      </c>
      <c r="AD69" cm="1">
        <f t="array" aca="1" ref="AD69" ca="1">IFERROR(SumCellsByColor($B69:$U69,AD$2), 0)</f>
        <v>0</v>
      </c>
      <c r="AE69" t="e" cm="1">
        <f t="array" aca="1" ref="AE69" ca="1">SumCellsByColor($B69:$U69,AE$2)</f>
        <v>#VALUE!</v>
      </c>
      <c r="AF69">
        <f t="shared" ca="1" si="10"/>
        <v>0.29378739378906971</v>
      </c>
      <c r="AG69">
        <f t="shared" ca="1" si="11"/>
        <v>0.25923008597429154</v>
      </c>
      <c r="AH69">
        <f t="shared" ca="1" si="12"/>
        <v>0.29378739378906971</v>
      </c>
      <c r="AI69">
        <f t="shared" ca="1" si="13"/>
        <v>0.25923008597429154</v>
      </c>
      <c r="AJ69">
        <f t="shared" ca="1" si="14"/>
        <v>0</v>
      </c>
      <c r="AK69">
        <f t="shared" si="15"/>
        <v>0</v>
      </c>
    </row>
    <row r="70" spans="1:37">
      <c r="A70" s="2" t="s">
        <v>116</v>
      </c>
      <c r="B70" t="s">
        <v>37</v>
      </c>
      <c r="C70">
        <v>3260400</v>
      </c>
      <c r="D70" t="e">
        <v>#N/A</v>
      </c>
      <c r="E70" t="e">
        <v>#N/A</v>
      </c>
      <c r="F70" t="s">
        <v>934</v>
      </c>
      <c r="G70">
        <v>2272300</v>
      </c>
      <c r="H70" t="s">
        <v>682</v>
      </c>
      <c r="I70">
        <v>627800</v>
      </c>
      <c r="J70" t="s">
        <v>52</v>
      </c>
      <c r="K70" t="e">
        <v>#N/A</v>
      </c>
      <c r="L70" t="s">
        <v>935</v>
      </c>
      <c r="M70">
        <v>0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>
        <v>5.7</v>
      </c>
      <c r="W70">
        <v>6160500</v>
      </c>
      <c r="X70">
        <f t="shared" si="8"/>
        <v>6160500</v>
      </c>
      <c r="Y70">
        <f t="shared" si="9"/>
        <v>0</v>
      </c>
      <c r="Z70" cm="1">
        <f t="array" aca="1" ref="Z70" ca="1">SumCellsByColor($B70:$U70,Z$2)</f>
        <v>0</v>
      </c>
      <c r="AA70" cm="1">
        <f t="array" aca="1" ref="AA70" ca="1">SumCellsByColor($B70:$U70,AA$2)</f>
        <v>0</v>
      </c>
      <c r="AB70" cm="1">
        <f t="array" aca="1" ref="AB70" ca="1">SumCellsByColor($B70:$U70,AB$2)</f>
        <v>0</v>
      </c>
      <c r="AC70" cm="1">
        <f t="array" aca="1" ref="AC70" ca="1">SumCellsByColor($B70:$U70,AC$2)</f>
        <v>0</v>
      </c>
      <c r="AD70" cm="1">
        <f t="array" aca="1" ref="AD70" ca="1">IFERROR(SumCellsByColor($B70:$U70,AD$2), 0)</f>
        <v>0</v>
      </c>
      <c r="AE70" t="e" cm="1">
        <f t="array" aca="1" ref="AE70" ca="1">SumCellsByColor($B70:$U70,AE$2)</f>
        <v>#VALUE!</v>
      </c>
      <c r="AF70">
        <f t="shared" ca="1" si="10"/>
        <v>0</v>
      </c>
      <c r="AG70">
        <f t="shared" ca="1" si="11"/>
        <v>0</v>
      </c>
      <c r="AH70" t="str">
        <f t="shared" ca="1" si="12"/>
        <v>#N/A</v>
      </c>
      <c r="AI70" t="str">
        <f t="shared" ca="1" si="13"/>
        <v/>
      </c>
      <c r="AJ70">
        <f t="shared" ca="1" si="14"/>
        <v>1</v>
      </c>
      <c r="AK70">
        <f t="shared" si="15"/>
        <v>0</v>
      </c>
    </row>
    <row r="71" spans="1:37">
      <c r="A71" s="2" t="s">
        <v>118</v>
      </c>
      <c r="B71" t="e">
        <v>#N/A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>
        <f t="shared" si="8"/>
        <v>0</v>
      </c>
      <c r="Y71" t="e">
        <f t="shared" si="9"/>
        <v>#N/A</v>
      </c>
      <c r="Z71" cm="1">
        <f t="array" aca="1" ref="Z71" ca="1">SumCellsByColor($B71:$U71,Z$2)</f>
        <v>0</v>
      </c>
      <c r="AA71" cm="1">
        <f t="array" aca="1" ref="AA71" ca="1">SumCellsByColor($B71:$U71,AA$2)</f>
        <v>0</v>
      </c>
      <c r="AB71" cm="1">
        <f t="array" aca="1" ref="AB71" ca="1">SumCellsByColor($B71:$U71,AB$2)</f>
        <v>0</v>
      </c>
      <c r="AC71" cm="1">
        <f t="array" aca="1" ref="AC71" ca="1">SumCellsByColor($B71:$U71,AC$2)</f>
        <v>0</v>
      </c>
      <c r="AD71" cm="1">
        <f t="array" aca="1" ref="AD71" ca="1">IFERROR(SumCellsByColor($B71:$U71,AD$2), 0)</f>
        <v>0</v>
      </c>
      <c r="AE71" t="e" cm="1">
        <f t="array" aca="1" ref="AE71" ca="1">SumCellsByColor($B71:$U71,AE$2)</f>
        <v>#VALUE!</v>
      </c>
      <c r="AF71" t="e">
        <f t="shared" ca="1" si="10"/>
        <v>#DIV/0!</v>
      </c>
      <c r="AG71" t="e">
        <f t="shared" ca="1" si="11"/>
        <v>#DIV/0!</v>
      </c>
      <c r="AH71" t="str">
        <f t="shared" ca="1" si="12"/>
        <v>#N/A</v>
      </c>
      <c r="AI71" t="str">
        <f t="shared" ca="1" si="13"/>
        <v/>
      </c>
      <c r="AJ71">
        <f t="shared" ca="1" si="14"/>
        <v>1</v>
      </c>
      <c r="AK71">
        <f t="shared" si="15"/>
        <v>1</v>
      </c>
    </row>
    <row r="72" spans="1:37">
      <c r="A72" s="2" t="s">
        <v>121</v>
      </c>
      <c r="B72" s="3" t="s">
        <v>936</v>
      </c>
      <c r="C72" s="3">
        <v>5800000</v>
      </c>
      <c r="D72" t="e">
        <v>#N/A</v>
      </c>
      <c r="E72" t="e">
        <v>#N/A</v>
      </c>
      <c r="F72" t="s">
        <v>937</v>
      </c>
      <c r="G72">
        <v>3701000</v>
      </c>
      <c r="H72" s="6" t="s">
        <v>938</v>
      </c>
      <c r="I72" s="6">
        <v>3555000</v>
      </c>
      <c r="J72" t="s">
        <v>37</v>
      </c>
      <c r="K72">
        <v>1847000</v>
      </c>
      <c r="L72" t="s">
        <v>36</v>
      </c>
      <c r="M72">
        <v>839000</v>
      </c>
      <c r="N72" s="4" t="s">
        <v>117</v>
      </c>
      <c r="O72" s="4" t="e">
        <v>#N/A</v>
      </c>
      <c r="P72" t="s">
        <v>939</v>
      </c>
      <c r="Q72" t="e">
        <v>#N/A</v>
      </c>
      <c r="R72" t="s">
        <v>940</v>
      </c>
      <c r="S72" t="e">
        <v>#N/A</v>
      </c>
      <c r="T72" t="s">
        <v>941</v>
      </c>
      <c r="U72" t="e">
        <v>#N/A</v>
      </c>
      <c r="V72">
        <v>2.64</v>
      </c>
      <c r="W72">
        <v>15742000</v>
      </c>
      <c r="X72">
        <f t="shared" si="8"/>
        <v>15742000</v>
      </c>
      <c r="Y72">
        <f t="shared" si="9"/>
        <v>0</v>
      </c>
      <c r="Z72" cm="1">
        <f t="array" aca="1" ref="Z72" ca="1">SumCellsByColor($B72:$U72,Z$2)</f>
        <v>5800000</v>
      </c>
      <c r="AA72" t="e" cm="1">
        <f t="array" aca="1" ref="AA72" ca="1">SumCellsByColor($B72:$U72,AA$2)</f>
        <v>#VALUE!</v>
      </c>
      <c r="AB72" cm="1">
        <f t="array" aca="1" ref="AB72" ca="1">SumCellsByColor($B72:$U72,AB$2)</f>
        <v>0</v>
      </c>
      <c r="AC72" cm="1">
        <f t="array" aca="1" ref="AC72" ca="1">SumCellsByColor($B72:$U72,AC$2)</f>
        <v>3555000</v>
      </c>
      <c r="AD72" cm="1">
        <f t="array" aca="1" ref="AD72" ca="1">IFERROR(SumCellsByColor($B72:$U72,AD$2), 0)</f>
        <v>0</v>
      </c>
      <c r="AE72" t="e" cm="1">
        <f t="array" aca="1" ref="AE72" ca="1">SumCellsByColor($B72:$U72,AE$2)</f>
        <v>#VALUE!</v>
      </c>
      <c r="AF72">
        <f t="shared" ca="1" si="10"/>
        <v>0</v>
      </c>
      <c r="AG72">
        <f t="shared" ca="1" si="11"/>
        <v>0.36844111294625842</v>
      </c>
      <c r="AH72">
        <f t="shared" ca="1" si="12"/>
        <v>0.22582899250412908</v>
      </c>
      <c r="AI72" t="e">
        <f t="shared" ca="1" si="13"/>
        <v>#VALUE!</v>
      </c>
      <c r="AJ72">
        <f t="shared" ca="1" si="14"/>
        <v>0</v>
      </c>
      <c r="AK72">
        <f t="shared" si="15"/>
        <v>0</v>
      </c>
    </row>
    <row r="73" spans="1:37">
      <c r="A73" s="2" t="s">
        <v>124</v>
      </c>
      <c r="B73" s="3" t="s">
        <v>636</v>
      </c>
      <c r="C73" s="3">
        <v>4738000</v>
      </c>
      <c r="D73" t="e">
        <v>#N/A</v>
      </c>
      <c r="E73" t="e">
        <v>#N/A</v>
      </c>
      <c r="F73" t="s">
        <v>17</v>
      </c>
      <c r="G73" t="e">
        <v>#N/A</v>
      </c>
      <c r="H73" t="s">
        <v>52</v>
      </c>
      <c r="I73">
        <v>3259000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>
        <v>10.84</v>
      </c>
      <c r="W73">
        <v>7997000</v>
      </c>
      <c r="X73">
        <f t="shared" si="8"/>
        <v>7997000</v>
      </c>
      <c r="Y73">
        <f t="shared" si="9"/>
        <v>0</v>
      </c>
      <c r="Z73" cm="1">
        <f t="array" aca="1" ref="Z73" ca="1">SumCellsByColor($B73:$U73,Z$2)</f>
        <v>4738000</v>
      </c>
      <c r="AA73" cm="1">
        <f t="array" aca="1" ref="AA73" ca="1">SumCellsByColor($B73:$U73,AA$2)</f>
        <v>0</v>
      </c>
      <c r="AB73" cm="1">
        <f t="array" aca="1" ref="AB73" ca="1">SumCellsByColor($B73:$U73,AB$2)</f>
        <v>0</v>
      </c>
      <c r="AC73" cm="1">
        <f t="array" aca="1" ref="AC73" ca="1">SumCellsByColor($B73:$U73,AC$2)</f>
        <v>0</v>
      </c>
      <c r="AD73" cm="1">
        <f t="array" aca="1" ref="AD73" ca="1">IFERROR(SumCellsByColor($B73:$U73,AD$2), 0)</f>
        <v>0</v>
      </c>
      <c r="AE73" t="e" cm="1">
        <f t="array" aca="1" ref="AE73" ca="1">SumCellsByColor($B73:$U73,AE$2)</f>
        <v>#VALUE!</v>
      </c>
      <c r="AF73">
        <f t="shared" ca="1" si="10"/>
        <v>0</v>
      </c>
      <c r="AG73">
        <f t="shared" ca="1" si="11"/>
        <v>0.59247217706639987</v>
      </c>
      <c r="AH73" t="str">
        <f t="shared" ca="1" si="12"/>
        <v>#N/A</v>
      </c>
      <c r="AI73">
        <f t="shared" ca="1" si="13"/>
        <v>0.59247217706639987</v>
      </c>
      <c r="AJ73">
        <f t="shared" ca="1" si="14"/>
        <v>1</v>
      </c>
      <c r="AK73">
        <f t="shared" si="15"/>
        <v>0</v>
      </c>
    </row>
    <row r="74" spans="1:37">
      <c r="A74" s="2" t="s">
        <v>125</v>
      </c>
      <c r="B74" s="3" t="s">
        <v>942</v>
      </c>
      <c r="C74" s="3">
        <v>71659000</v>
      </c>
      <c r="D74" t="e">
        <v>#N/A</v>
      </c>
      <c r="E74" t="e">
        <v>#N/A</v>
      </c>
      <c r="F74" s="6" t="s">
        <v>943</v>
      </c>
      <c r="G74" s="6">
        <v>6081000</v>
      </c>
      <c r="H74" t="s">
        <v>58</v>
      </c>
      <c r="I74">
        <v>3524000</v>
      </c>
      <c r="J74" t="s">
        <v>944</v>
      </c>
      <c r="K74">
        <v>1243000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>
        <v>25.54</v>
      </c>
      <c r="W74">
        <v>92876000</v>
      </c>
      <c r="X74">
        <f t="shared" si="8"/>
        <v>82507000</v>
      </c>
      <c r="Y74">
        <f t="shared" si="9"/>
        <v>10369000</v>
      </c>
      <c r="Z74" cm="1">
        <f t="array" aca="1" ref="Z74" ca="1">SumCellsByColor($B74:$U74,Z$2)</f>
        <v>71659000</v>
      </c>
      <c r="AA74" cm="1">
        <f t="array" aca="1" ref="AA74" ca="1">SumCellsByColor($B74:$U74,AA$2)</f>
        <v>0</v>
      </c>
      <c r="AB74" cm="1">
        <f t="array" aca="1" ref="AB74" ca="1">SumCellsByColor($B74:$U74,AB$2)</f>
        <v>0</v>
      </c>
      <c r="AC74" cm="1">
        <f t="array" aca="1" ref="AC74" ca="1">SumCellsByColor($B74:$U74,AC$2)</f>
        <v>6081000</v>
      </c>
      <c r="AD74" cm="1">
        <f t="array" aca="1" ref="AD74" ca="1">IFERROR(SumCellsByColor($B74:$U74,AD$2), 0)</f>
        <v>0</v>
      </c>
      <c r="AE74" t="e" cm="1">
        <f t="array" aca="1" ref="AE74" ca="1">SumCellsByColor($B74:$U74,AE$2)</f>
        <v>#VALUE!</v>
      </c>
      <c r="AF74">
        <f t="shared" ca="1" si="10"/>
        <v>0</v>
      </c>
      <c r="AG74">
        <f t="shared" ca="1" si="11"/>
        <v>0.86852024676694095</v>
      </c>
      <c r="AH74">
        <f t="shared" ca="1" si="12"/>
        <v>7.3702837335013996E-2</v>
      </c>
      <c r="AI74">
        <f t="shared" ca="1" si="13"/>
        <v>0.86852024676694095</v>
      </c>
      <c r="AJ74">
        <f t="shared" ca="1" si="14"/>
        <v>0</v>
      </c>
      <c r="AK74">
        <f t="shared" si="15"/>
        <v>0</v>
      </c>
    </row>
    <row r="75" spans="1:37">
      <c r="A75" s="2" t="s">
        <v>126</v>
      </c>
      <c r="B75" s="3" t="s">
        <v>636</v>
      </c>
      <c r="C75" s="3">
        <v>9781000</v>
      </c>
      <c r="D75" t="e">
        <v>#N/A</v>
      </c>
      <c r="E75" t="e">
        <v>#N/A</v>
      </c>
      <c r="F75" s="5" t="s">
        <v>23</v>
      </c>
      <c r="G75" s="5">
        <v>3932000</v>
      </c>
      <c r="H75" t="s">
        <v>58</v>
      </c>
      <c r="I75">
        <v>904000</v>
      </c>
      <c r="J75" t="s">
        <v>52</v>
      </c>
      <c r="K75">
        <v>577000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>
        <v>30.68</v>
      </c>
      <c r="W75">
        <v>15490000</v>
      </c>
      <c r="X75">
        <f t="shared" si="8"/>
        <v>15194000</v>
      </c>
      <c r="Y75">
        <f t="shared" si="9"/>
        <v>296000</v>
      </c>
      <c r="Z75" cm="1">
        <f t="array" aca="1" ref="Z75" ca="1">SumCellsByColor($B75:$U75,Z$2)</f>
        <v>9781000</v>
      </c>
      <c r="AA75" cm="1">
        <f t="array" aca="1" ref="AA75" ca="1">SumCellsByColor($B75:$U75,AA$2)</f>
        <v>0</v>
      </c>
      <c r="AB75" cm="1">
        <f t="array" aca="1" ref="AB75" ca="1">SumCellsByColor($B75:$U75,AB$2)</f>
        <v>3932000</v>
      </c>
      <c r="AC75" cm="1">
        <f t="array" aca="1" ref="AC75" ca="1">SumCellsByColor($B75:$U75,AC$2)</f>
        <v>0</v>
      </c>
      <c r="AD75" cm="1">
        <f t="array" aca="1" ref="AD75" ca="1">IFERROR(SumCellsByColor($B75:$U75,AD$2), 0)</f>
        <v>0</v>
      </c>
      <c r="AE75" t="e" cm="1">
        <f t="array" aca="1" ref="AE75" ca="1">SumCellsByColor($B75:$U75,AE$2)</f>
        <v>#VALUE!</v>
      </c>
      <c r="AF75">
        <f t="shared" ca="1" si="10"/>
        <v>0.25878636303804131</v>
      </c>
      <c r="AG75">
        <f t="shared" ca="1" si="11"/>
        <v>0.64374095037514811</v>
      </c>
      <c r="AH75">
        <f t="shared" ca="1" si="12"/>
        <v>0.25878636303804131</v>
      </c>
      <c r="AI75">
        <f t="shared" ca="1" si="13"/>
        <v>0.64374095037514811</v>
      </c>
      <c r="AJ75">
        <f t="shared" ca="1" si="14"/>
        <v>0</v>
      </c>
      <c r="AK75">
        <f t="shared" si="15"/>
        <v>0</v>
      </c>
    </row>
    <row r="76" spans="1:37">
      <c r="A76" s="2" t="s">
        <v>127</v>
      </c>
      <c r="B76" s="3" t="s">
        <v>636</v>
      </c>
      <c r="C76" s="3">
        <v>2378400</v>
      </c>
      <c r="D76" t="e">
        <v>#N/A</v>
      </c>
      <c r="E76" t="e">
        <v>#N/A</v>
      </c>
      <c r="F76" t="s">
        <v>30</v>
      </c>
      <c r="G76">
        <v>440200</v>
      </c>
      <c r="H76" s="5" t="s">
        <v>23</v>
      </c>
      <c r="I76" s="5">
        <v>439500</v>
      </c>
      <c r="J76" t="s">
        <v>47</v>
      </c>
      <c r="K76">
        <v>157900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T76" t="e">
        <v>#N/A</v>
      </c>
      <c r="U76" t="e">
        <v>#N/A</v>
      </c>
      <c r="V76">
        <v>30.32</v>
      </c>
      <c r="W76">
        <v>3416000</v>
      </c>
      <c r="X76">
        <f t="shared" si="8"/>
        <v>3416000</v>
      </c>
      <c r="Y76">
        <f t="shared" si="9"/>
        <v>0</v>
      </c>
      <c r="Z76" cm="1">
        <f t="array" aca="1" ref="Z76" ca="1">SumCellsByColor($B76:$U76,Z$2)</f>
        <v>2378400</v>
      </c>
      <c r="AA76" cm="1">
        <f t="array" aca="1" ref="AA76" ca="1">SumCellsByColor($B76:$U76,AA$2)</f>
        <v>0</v>
      </c>
      <c r="AB76" cm="1">
        <f t="array" aca="1" ref="AB76" ca="1">SumCellsByColor($B76:$U76,AB$2)</f>
        <v>439500</v>
      </c>
      <c r="AC76" cm="1">
        <f t="array" aca="1" ref="AC76" ca="1">SumCellsByColor($B76:$U76,AC$2)</f>
        <v>0</v>
      </c>
      <c r="AD76" cm="1">
        <f t="array" aca="1" ref="AD76" ca="1">IFERROR(SumCellsByColor($B76:$U76,AD$2), 0)</f>
        <v>0</v>
      </c>
      <c r="AE76" t="e" cm="1">
        <f t="array" aca="1" ref="AE76" ca="1">SumCellsByColor($B76:$U76,AE$2)</f>
        <v>#VALUE!</v>
      </c>
      <c r="AF76">
        <f t="shared" ca="1" si="10"/>
        <v>0.12865925058548008</v>
      </c>
      <c r="AG76">
        <f t="shared" ca="1" si="11"/>
        <v>0.6962529274004684</v>
      </c>
      <c r="AH76">
        <f t="shared" ca="1" si="12"/>
        <v>0.12865925058548008</v>
      </c>
      <c r="AI76">
        <f t="shared" ca="1" si="13"/>
        <v>0.6962529274004684</v>
      </c>
      <c r="AJ76">
        <f t="shared" ca="1" si="14"/>
        <v>0</v>
      </c>
      <c r="AK76">
        <f t="shared" si="15"/>
        <v>0</v>
      </c>
    </row>
    <row r="77" spans="1:37">
      <c r="A77" s="2" t="s">
        <v>128</v>
      </c>
      <c r="B77" s="3" t="s">
        <v>636</v>
      </c>
      <c r="C77" s="3">
        <v>10840000</v>
      </c>
      <c r="D77" t="e">
        <v>#N/A</v>
      </c>
      <c r="E77" t="e">
        <v>#N/A</v>
      </c>
      <c r="F77" t="s">
        <v>77</v>
      </c>
      <c r="G77">
        <v>1314000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>
        <v>13.41</v>
      </c>
      <c r="W77">
        <v>12154000</v>
      </c>
      <c r="X77">
        <f t="shared" si="8"/>
        <v>12154000</v>
      </c>
      <c r="Y77">
        <f t="shared" si="9"/>
        <v>0</v>
      </c>
      <c r="Z77" cm="1">
        <f t="array" aca="1" ref="Z77" ca="1">SumCellsByColor($B77:$U77,Z$2)</f>
        <v>10840000</v>
      </c>
      <c r="AA77" cm="1">
        <f t="array" aca="1" ref="AA77" ca="1">SumCellsByColor($B77:$U77,AA$2)</f>
        <v>0</v>
      </c>
      <c r="AB77" cm="1">
        <f t="array" aca="1" ref="AB77" ca="1">SumCellsByColor($B77:$U77,AB$2)</f>
        <v>0</v>
      </c>
      <c r="AC77" cm="1">
        <f t="array" aca="1" ref="AC77" ca="1">SumCellsByColor($B77:$U77,AC$2)</f>
        <v>0</v>
      </c>
      <c r="AD77" cm="1">
        <f t="array" aca="1" ref="AD77" ca="1">IFERROR(SumCellsByColor($B77:$U77,AD$2), 0)</f>
        <v>0</v>
      </c>
      <c r="AE77" t="e" cm="1">
        <f t="array" aca="1" ref="AE77" ca="1">SumCellsByColor($B77:$U77,AE$2)</f>
        <v>#VALUE!</v>
      </c>
      <c r="AF77">
        <f t="shared" ca="1" si="10"/>
        <v>0</v>
      </c>
      <c r="AG77">
        <f t="shared" ca="1" si="11"/>
        <v>0.89188744446272827</v>
      </c>
      <c r="AH77" t="str">
        <f t="shared" ca="1" si="12"/>
        <v>#N/A</v>
      </c>
      <c r="AI77">
        <f t="shared" ca="1" si="13"/>
        <v>0.89188744446272827</v>
      </c>
      <c r="AJ77">
        <f t="shared" ca="1" si="14"/>
        <v>1</v>
      </c>
      <c r="AK77">
        <f t="shared" si="15"/>
        <v>0</v>
      </c>
    </row>
    <row r="78" spans="1:37">
      <c r="A78" s="2" t="s">
        <v>129</v>
      </c>
      <c r="B78" s="3" t="s">
        <v>636</v>
      </c>
      <c r="C78" s="3">
        <v>4001000</v>
      </c>
      <c r="D78" t="e">
        <v>#N/A</v>
      </c>
      <c r="E78" t="e">
        <v>#N/A</v>
      </c>
      <c r="F78" s="5" t="s">
        <v>23</v>
      </c>
      <c r="G78" s="5">
        <v>2774000</v>
      </c>
      <c r="H78" t="s">
        <v>286</v>
      </c>
      <c r="I78">
        <v>1972000</v>
      </c>
      <c r="J78" t="s">
        <v>945</v>
      </c>
      <c r="K78">
        <v>1221000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>
        <v>16.5</v>
      </c>
      <c r="W78">
        <v>9968000</v>
      </c>
      <c r="X78">
        <f t="shared" si="8"/>
        <v>9968000</v>
      </c>
      <c r="Y78">
        <f t="shared" si="9"/>
        <v>0</v>
      </c>
      <c r="Z78" cm="1">
        <f t="array" aca="1" ref="Z78" ca="1">SumCellsByColor($B78:$U78,Z$2)</f>
        <v>4001000</v>
      </c>
      <c r="AA78" cm="1">
        <f t="array" aca="1" ref="AA78" ca="1">SumCellsByColor($B78:$U78,AA$2)</f>
        <v>0</v>
      </c>
      <c r="AB78" cm="1">
        <f t="array" aca="1" ref="AB78" ca="1">SumCellsByColor($B78:$U78,AB$2)</f>
        <v>2774000</v>
      </c>
      <c r="AC78" cm="1">
        <f t="array" aca="1" ref="AC78" ca="1">SumCellsByColor($B78:$U78,AC$2)</f>
        <v>0</v>
      </c>
      <c r="AD78" cm="1">
        <f t="array" aca="1" ref="AD78" ca="1">IFERROR(SumCellsByColor($B78:$U78,AD$2), 0)</f>
        <v>0</v>
      </c>
      <c r="AE78" t="e" cm="1">
        <f t="array" aca="1" ref="AE78" ca="1">SumCellsByColor($B78:$U78,AE$2)</f>
        <v>#VALUE!</v>
      </c>
      <c r="AF78">
        <f t="shared" ca="1" si="10"/>
        <v>0.2782905296950241</v>
      </c>
      <c r="AG78">
        <f t="shared" ca="1" si="11"/>
        <v>0.401384430176565</v>
      </c>
      <c r="AH78">
        <f t="shared" ca="1" si="12"/>
        <v>0.2782905296950241</v>
      </c>
      <c r="AI78">
        <f t="shared" ca="1" si="13"/>
        <v>0.401384430176565</v>
      </c>
      <c r="AJ78">
        <f t="shared" ca="1" si="14"/>
        <v>0</v>
      </c>
      <c r="AK78">
        <f t="shared" si="15"/>
        <v>0</v>
      </c>
    </row>
    <row r="79" spans="1:37">
      <c r="A79" s="2" t="s">
        <v>130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>
        <f t="shared" si="8"/>
        <v>0</v>
      </c>
      <c r="Y79" t="e">
        <f t="shared" si="9"/>
        <v>#N/A</v>
      </c>
      <c r="Z79" cm="1">
        <f t="array" aca="1" ref="Z79" ca="1">SumCellsByColor($B79:$U79,Z$2)</f>
        <v>0</v>
      </c>
      <c r="AA79" cm="1">
        <f t="array" aca="1" ref="AA79" ca="1">SumCellsByColor($B79:$U79,AA$2)</f>
        <v>0</v>
      </c>
      <c r="AB79" cm="1">
        <f t="array" aca="1" ref="AB79" ca="1">SumCellsByColor($B79:$U79,AB$2)</f>
        <v>0</v>
      </c>
      <c r="AC79" cm="1">
        <f t="array" aca="1" ref="AC79" ca="1">SumCellsByColor($B79:$U79,AC$2)</f>
        <v>0</v>
      </c>
      <c r="AD79" cm="1">
        <f t="array" aca="1" ref="AD79" ca="1">IFERROR(SumCellsByColor($B79:$U79,AD$2), 0)</f>
        <v>0</v>
      </c>
      <c r="AE79" t="e" cm="1">
        <f t="array" aca="1" ref="AE79" ca="1">SumCellsByColor($B79:$U79,AE$2)</f>
        <v>#VALUE!</v>
      </c>
      <c r="AF79" t="e">
        <f t="shared" ca="1" si="10"/>
        <v>#DIV/0!</v>
      </c>
      <c r="AG79" t="e">
        <f t="shared" ca="1" si="11"/>
        <v>#DIV/0!</v>
      </c>
      <c r="AH79" t="str">
        <f t="shared" ca="1" si="12"/>
        <v>#N/A</v>
      </c>
      <c r="AI79" t="str">
        <f t="shared" ca="1" si="13"/>
        <v/>
      </c>
      <c r="AJ79">
        <f t="shared" ca="1" si="14"/>
        <v>1</v>
      </c>
      <c r="AK79">
        <f t="shared" si="15"/>
        <v>1</v>
      </c>
    </row>
    <row r="80" spans="1:37">
      <c r="A80" s="2" t="s">
        <v>132</v>
      </c>
      <c r="B80" s="3" t="s">
        <v>636</v>
      </c>
      <c r="C80" s="3">
        <v>5069000</v>
      </c>
      <c r="D80" t="e">
        <v>#N/A</v>
      </c>
      <c r="E80" t="e">
        <v>#N/A</v>
      </c>
      <c r="F80" s="5" t="s">
        <v>23</v>
      </c>
      <c r="G80" s="5">
        <v>2434000</v>
      </c>
      <c r="H80" t="s">
        <v>946</v>
      </c>
      <c r="I80">
        <v>1545000</v>
      </c>
      <c r="J80" t="s">
        <v>30</v>
      </c>
      <c r="K80">
        <v>1234000</v>
      </c>
      <c r="L80" t="s">
        <v>197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>
        <v>13.89</v>
      </c>
      <c r="W80">
        <v>10282000</v>
      </c>
      <c r="X80">
        <f t="shared" si="8"/>
        <v>10282000</v>
      </c>
      <c r="Y80">
        <f t="shared" si="9"/>
        <v>0</v>
      </c>
      <c r="Z80" cm="1">
        <f t="array" aca="1" ref="Z80" ca="1">SumCellsByColor($B80:$U80,Z$2)</f>
        <v>5069000</v>
      </c>
      <c r="AA80" cm="1">
        <f t="array" aca="1" ref="AA80" ca="1">SumCellsByColor($B80:$U80,AA$2)</f>
        <v>0</v>
      </c>
      <c r="AB80" cm="1">
        <f t="array" aca="1" ref="AB80" ca="1">SumCellsByColor($B80:$U80,AB$2)</f>
        <v>2434000</v>
      </c>
      <c r="AC80" cm="1">
        <f t="array" aca="1" ref="AC80" ca="1">SumCellsByColor($B80:$U80,AC$2)</f>
        <v>0</v>
      </c>
      <c r="AD80" cm="1">
        <f t="array" aca="1" ref="AD80" ca="1">IFERROR(SumCellsByColor($B80:$U80,AD$2), 0)</f>
        <v>0</v>
      </c>
      <c r="AE80" t="e" cm="1">
        <f t="array" aca="1" ref="AE80" ca="1">SumCellsByColor($B80:$U80,AE$2)</f>
        <v>#VALUE!</v>
      </c>
      <c r="AF80">
        <f t="shared" ca="1" si="10"/>
        <v>0.2367243726901381</v>
      </c>
      <c r="AG80">
        <f t="shared" ca="1" si="11"/>
        <v>0.49299747130908383</v>
      </c>
      <c r="AH80">
        <f t="shared" ca="1" si="12"/>
        <v>0.2367243726901381</v>
      </c>
      <c r="AI80">
        <f t="shared" ca="1" si="13"/>
        <v>0.49299747130908383</v>
      </c>
      <c r="AJ80">
        <f t="shared" ca="1" si="14"/>
        <v>0</v>
      </c>
      <c r="AK80">
        <f t="shared" si="15"/>
        <v>0</v>
      </c>
    </row>
    <row r="81" spans="1:37">
      <c r="A81" s="2" t="s">
        <v>133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>
        <f t="shared" si="8"/>
        <v>0</v>
      </c>
      <c r="Y81" t="e">
        <f t="shared" si="9"/>
        <v>#N/A</v>
      </c>
      <c r="Z81" cm="1">
        <f t="array" aca="1" ref="Z81" ca="1">SumCellsByColor($B81:$U81,Z$2)</f>
        <v>0</v>
      </c>
      <c r="AA81" cm="1">
        <f t="array" aca="1" ref="AA81" ca="1">SumCellsByColor($B81:$U81,AA$2)</f>
        <v>0</v>
      </c>
      <c r="AB81" cm="1">
        <f t="array" aca="1" ref="AB81" ca="1">SumCellsByColor($B81:$U81,AB$2)</f>
        <v>0</v>
      </c>
      <c r="AC81" cm="1">
        <f t="array" aca="1" ref="AC81" ca="1">SumCellsByColor($B81:$U81,AC$2)</f>
        <v>0</v>
      </c>
      <c r="AD81" cm="1">
        <f t="array" aca="1" ref="AD81" ca="1">IFERROR(SumCellsByColor($B81:$U81,AD$2), 0)</f>
        <v>0</v>
      </c>
      <c r="AE81" t="e" cm="1">
        <f t="array" aca="1" ref="AE81" ca="1">SumCellsByColor($B81:$U81,AE$2)</f>
        <v>#VALUE!</v>
      </c>
      <c r="AF81" t="e">
        <f t="shared" ca="1" si="10"/>
        <v>#DIV/0!</v>
      </c>
      <c r="AG81" t="e">
        <f t="shared" ca="1" si="11"/>
        <v>#DIV/0!</v>
      </c>
      <c r="AH81" t="str">
        <f t="shared" ca="1" si="12"/>
        <v>#N/A</v>
      </c>
      <c r="AI81" t="str">
        <f t="shared" ca="1" si="13"/>
        <v/>
      </c>
      <c r="AJ81">
        <f t="shared" ca="1" si="14"/>
        <v>1</v>
      </c>
      <c r="AK81">
        <f t="shared" si="15"/>
        <v>1</v>
      </c>
    </row>
    <row r="82" spans="1:37">
      <c r="A82" s="2" t="s">
        <v>134</v>
      </c>
      <c r="B82" s="3" t="s">
        <v>636</v>
      </c>
      <c r="C82" s="3">
        <v>2937800</v>
      </c>
      <c r="D82" t="e">
        <v>#N/A</v>
      </c>
      <c r="E82" t="e">
        <v>#N/A</v>
      </c>
      <c r="F82" t="s">
        <v>17</v>
      </c>
      <c r="G82">
        <v>442500</v>
      </c>
      <c r="H82" t="s">
        <v>239</v>
      </c>
      <c r="I82">
        <v>273500</v>
      </c>
      <c r="J82" s="5" t="s">
        <v>23</v>
      </c>
      <c r="K82" s="5">
        <v>233900</v>
      </c>
      <c r="L82" t="s">
        <v>82</v>
      </c>
      <c r="M82">
        <v>183700</v>
      </c>
      <c r="N82" t="s">
        <v>7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>
        <v>10.54</v>
      </c>
      <c r="W82">
        <v>4071400</v>
      </c>
      <c r="X82">
        <f t="shared" si="8"/>
        <v>4071400</v>
      </c>
      <c r="Y82">
        <f t="shared" si="9"/>
        <v>0</v>
      </c>
      <c r="Z82" cm="1">
        <f t="array" aca="1" ref="Z82" ca="1">SumCellsByColor($B82:$U82,Z$2)</f>
        <v>2937800</v>
      </c>
      <c r="AA82" cm="1">
        <f t="array" aca="1" ref="AA82" ca="1">SumCellsByColor($B82:$U82,AA$2)</f>
        <v>0</v>
      </c>
      <c r="AB82" cm="1">
        <f t="array" aca="1" ref="AB82" ca="1">SumCellsByColor($B82:$U82,AB$2)</f>
        <v>233900</v>
      </c>
      <c r="AC82" cm="1">
        <f t="array" aca="1" ref="AC82" ca="1">SumCellsByColor($B82:$U82,AC$2)</f>
        <v>0</v>
      </c>
      <c r="AD82" cm="1">
        <f t="array" aca="1" ref="AD82" ca="1">IFERROR(SumCellsByColor($B82:$U82,AD$2), 0)</f>
        <v>0</v>
      </c>
      <c r="AE82" t="e" cm="1">
        <f t="array" aca="1" ref="AE82" ca="1">SumCellsByColor($B82:$U82,AE$2)</f>
        <v>#VALUE!</v>
      </c>
      <c r="AF82">
        <f t="shared" ca="1" si="10"/>
        <v>5.7449525961585694E-2</v>
      </c>
      <c r="AG82">
        <f t="shared" ca="1" si="11"/>
        <v>0.72156997592965566</v>
      </c>
      <c r="AH82">
        <f t="shared" ca="1" si="12"/>
        <v>5.7449525961585694E-2</v>
      </c>
      <c r="AI82">
        <f t="shared" ca="1" si="13"/>
        <v>0.72156997592965566</v>
      </c>
      <c r="AJ82">
        <f t="shared" ca="1" si="14"/>
        <v>0</v>
      </c>
      <c r="AK82">
        <f t="shared" si="15"/>
        <v>0</v>
      </c>
    </row>
    <row r="83" spans="1:37">
      <c r="A83" s="2" t="s">
        <v>135</v>
      </c>
      <c r="B83" s="3" t="s">
        <v>637</v>
      </c>
      <c r="C83" s="3">
        <v>209847000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>
        <v>11.23</v>
      </c>
      <c r="W83">
        <v>209847000</v>
      </c>
      <c r="X83">
        <f t="shared" si="8"/>
        <v>209847000</v>
      </c>
      <c r="Y83">
        <f t="shared" si="9"/>
        <v>0</v>
      </c>
      <c r="Z83" cm="1">
        <f t="array" aca="1" ref="Z83" ca="1">SumCellsByColor($B83:$U83,Z$2)</f>
        <v>209847000</v>
      </c>
      <c r="AA83" cm="1">
        <f t="array" aca="1" ref="AA83" ca="1">SumCellsByColor($B83:$U83,AA$2)</f>
        <v>0</v>
      </c>
      <c r="AB83" cm="1">
        <f t="array" aca="1" ref="AB83" ca="1">SumCellsByColor($B83:$U83,AB$2)</f>
        <v>0</v>
      </c>
      <c r="AC83" cm="1">
        <f t="array" aca="1" ref="AC83" ca="1">SumCellsByColor($B83:$U83,AC$2)</f>
        <v>0</v>
      </c>
      <c r="AD83" cm="1">
        <f t="array" aca="1" ref="AD83" ca="1">IFERROR(SumCellsByColor($B83:$U83,AD$2), 0)</f>
        <v>0</v>
      </c>
      <c r="AE83" t="e" cm="1">
        <f t="array" aca="1" ref="AE83" ca="1">SumCellsByColor($B83:$U83,AE$2)</f>
        <v>#VALUE!</v>
      </c>
      <c r="AF83">
        <f t="shared" ca="1" si="10"/>
        <v>0</v>
      </c>
      <c r="AG83">
        <f t="shared" ca="1" si="11"/>
        <v>1</v>
      </c>
      <c r="AH83">
        <f t="shared" ca="1" si="12"/>
        <v>0</v>
      </c>
      <c r="AI83">
        <f t="shared" ca="1" si="13"/>
        <v>1</v>
      </c>
      <c r="AJ83">
        <f t="shared" ca="1" si="14"/>
        <v>0</v>
      </c>
      <c r="AK83">
        <f t="shared" si="15"/>
        <v>0</v>
      </c>
    </row>
    <row r="84" spans="1:37">
      <c r="A84" s="2" t="s">
        <v>136</v>
      </c>
      <c r="B84" s="3" t="s">
        <v>636</v>
      </c>
      <c r="C84" s="3">
        <v>36365000</v>
      </c>
      <c r="D84" t="e">
        <v>#N/A</v>
      </c>
      <c r="E84" t="e">
        <v>#N/A</v>
      </c>
      <c r="F84" t="s">
        <v>36</v>
      </c>
      <c r="G84">
        <v>2917000</v>
      </c>
      <c r="H84" t="s">
        <v>30</v>
      </c>
      <c r="I84">
        <v>246000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>
        <v>4.67</v>
      </c>
      <c r="W84">
        <v>39528000</v>
      </c>
      <c r="X84">
        <f t="shared" si="8"/>
        <v>39528000</v>
      </c>
      <c r="Y84">
        <f t="shared" si="9"/>
        <v>0</v>
      </c>
      <c r="Z84" cm="1">
        <f t="array" aca="1" ref="Z84" ca="1">SumCellsByColor($B84:$U84,Z$2)</f>
        <v>36365000</v>
      </c>
      <c r="AA84" cm="1">
        <f t="array" aca="1" ref="AA84" ca="1">SumCellsByColor($B84:$U84,AA$2)</f>
        <v>0</v>
      </c>
      <c r="AB84" cm="1">
        <f t="array" aca="1" ref="AB84" ca="1">SumCellsByColor($B84:$U84,AB$2)</f>
        <v>0</v>
      </c>
      <c r="AC84" cm="1">
        <f t="array" aca="1" ref="AC84" ca="1">SumCellsByColor($B84:$U84,AC$2)</f>
        <v>0</v>
      </c>
      <c r="AD84" cm="1">
        <f t="array" aca="1" ref="AD84" ca="1">IFERROR(SumCellsByColor($B84:$U84,AD$2), 0)</f>
        <v>0</v>
      </c>
      <c r="AE84" t="e" cm="1">
        <f t="array" aca="1" ref="AE84" ca="1">SumCellsByColor($B84:$U84,AE$2)</f>
        <v>#VALUE!</v>
      </c>
      <c r="AF84">
        <f t="shared" ca="1" si="10"/>
        <v>0</v>
      </c>
      <c r="AG84">
        <f t="shared" ca="1" si="11"/>
        <v>0.91998077312284965</v>
      </c>
      <c r="AH84" t="str">
        <f t="shared" ca="1" si="12"/>
        <v>#N/A</v>
      </c>
      <c r="AI84">
        <f t="shared" ca="1" si="13"/>
        <v>0.91998077312284965</v>
      </c>
      <c r="AJ84">
        <f t="shared" ca="1" si="14"/>
        <v>1</v>
      </c>
      <c r="AK84">
        <f t="shared" si="15"/>
        <v>0</v>
      </c>
    </row>
    <row r="85" spans="1:37">
      <c r="A85" s="2" t="s">
        <v>137</v>
      </c>
      <c r="B85" s="3" t="s">
        <v>636</v>
      </c>
      <c r="C85" s="3">
        <v>5190582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>
        <v>5.08</v>
      </c>
      <c r="W85">
        <v>5190582</v>
      </c>
      <c r="X85">
        <f t="shared" si="8"/>
        <v>5190582</v>
      </c>
      <c r="Y85">
        <f t="shared" si="9"/>
        <v>0</v>
      </c>
      <c r="Z85" cm="1">
        <f t="array" aca="1" ref="Z85" ca="1">SumCellsByColor($B85:$U85,Z$2)</f>
        <v>5190582</v>
      </c>
      <c r="AA85" cm="1">
        <f t="array" aca="1" ref="AA85" ca="1">SumCellsByColor($B85:$U85,AA$2)</f>
        <v>0</v>
      </c>
      <c r="AB85" cm="1">
        <f t="array" aca="1" ref="AB85" ca="1">SumCellsByColor($B85:$U85,AB$2)</f>
        <v>0</v>
      </c>
      <c r="AC85" cm="1">
        <f t="array" aca="1" ref="AC85" ca="1">SumCellsByColor($B85:$U85,AC$2)</f>
        <v>0</v>
      </c>
      <c r="AD85" cm="1">
        <f t="array" aca="1" ref="AD85" ca="1">IFERROR(SumCellsByColor($B85:$U85,AD$2), 0)</f>
        <v>0</v>
      </c>
      <c r="AE85" t="e" cm="1">
        <f t="array" aca="1" ref="AE85" ca="1">SumCellsByColor($B85:$U85,AE$2)</f>
        <v>#VALUE!</v>
      </c>
      <c r="AF85">
        <f t="shared" ca="1" si="10"/>
        <v>0</v>
      </c>
      <c r="AG85">
        <f t="shared" ca="1" si="11"/>
        <v>1</v>
      </c>
      <c r="AH85">
        <f t="shared" ca="1" si="12"/>
        <v>0</v>
      </c>
      <c r="AI85">
        <f t="shared" ca="1" si="13"/>
        <v>1</v>
      </c>
      <c r="AJ85">
        <f t="shared" ca="1" si="14"/>
        <v>0</v>
      </c>
      <c r="AK85">
        <f t="shared" si="15"/>
        <v>0</v>
      </c>
    </row>
    <row r="86" spans="1:37">
      <c r="A86" s="2" t="s">
        <v>138</v>
      </c>
      <c r="B86" s="3" t="s">
        <v>636</v>
      </c>
      <c r="C86" s="3">
        <v>7957600</v>
      </c>
      <c r="D86" t="e">
        <v>#N/A</v>
      </c>
      <c r="E86" t="e">
        <v>#N/A</v>
      </c>
      <c r="F86" s="5" t="s">
        <v>23</v>
      </c>
      <c r="G86" s="5">
        <v>1530700</v>
      </c>
      <c r="H86" s="10" t="s">
        <v>34</v>
      </c>
      <c r="I86" s="10">
        <v>669700</v>
      </c>
      <c r="J86" t="s">
        <v>58</v>
      </c>
      <c r="K86">
        <v>206600</v>
      </c>
      <c r="L86" t="s">
        <v>52</v>
      </c>
      <c r="M86">
        <v>399200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>
        <v>39.869999999999997</v>
      </c>
      <c r="W86">
        <v>10763800</v>
      </c>
      <c r="X86">
        <f t="shared" si="8"/>
        <v>10763800</v>
      </c>
      <c r="Y86">
        <f t="shared" si="9"/>
        <v>0</v>
      </c>
      <c r="Z86" cm="1">
        <f t="array" aca="1" ref="Z86" ca="1">SumCellsByColor($B86:$U86,Z$2)</f>
        <v>7957600</v>
      </c>
      <c r="AA86" cm="1">
        <f t="array" aca="1" ref="AA86" ca="1">SumCellsByColor($B86:$U86,AA$2)</f>
        <v>0</v>
      </c>
      <c r="AB86" cm="1">
        <f t="array" aca="1" ref="AB86" ca="1">SumCellsByColor($B86:$U86,AB$2)</f>
        <v>1530700</v>
      </c>
      <c r="AC86" cm="1">
        <f t="array" aca="1" ref="AC86" ca="1">SumCellsByColor($B86:$U86,AC$2)</f>
        <v>0</v>
      </c>
      <c r="AD86" cm="1">
        <f t="array" aca="1" ref="AD86" ca="1">IFERROR(SumCellsByColor($B86:$U86,AD$2), 0)</f>
        <v>669700</v>
      </c>
      <c r="AE86" t="e" cm="1">
        <f t="array" aca="1" ref="AE86" ca="1">SumCellsByColor($B86:$U86,AE$2)</f>
        <v>#VALUE!</v>
      </c>
      <c r="AF86">
        <f t="shared" ca="1" si="10"/>
        <v>0.20442594622716884</v>
      </c>
      <c r="AG86">
        <f t="shared" ca="1" si="11"/>
        <v>0.73929281480518028</v>
      </c>
      <c r="AH86">
        <f t="shared" ca="1" si="12"/>
        <v>0.20442594622716884</v>
      </c>
      <c r="AI86">
        <f t="shared" ca="1" si="13"/>
        <v>0.73929281480518028</v>
      </c>
      <c r="AJ86">
        <f t="shared" ca="1" si="14"/>
        <v>0</v>
      </c>
      <c r="AK86">
        <f t="shared" si="15"/>
        <v>0</v>
      </c>
    </row>
    <row r="87" spans="1:37">
      <c r="A87" s="2" t="s">
        <v>139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>
        <f t="shared" si="8"/>
        <v>0</v>
      </c>
      <c r="Y87" t="e">
        <f t="shared" si="9"/>
        <v>#N/A</v>
      </c>
      <c r="Z87" cm="1">
        <f t="array" aca="1" ref="Z87" ca="1">SumCellsByColor($B87:$U87,Z$2)</f>
        <v>0</v>
      </c>
      <c r="AA87" cm="1">
        <f t="array" aca="1" ref="AA87" ca="1">SumCellsByColor($B87:$U87,AA$2)</f>
        <v>0</v>
      </c>
      <c r="AB87" cm="1">
        <f t="array" aca="1" ref="AB87" ca="1">SumCellsByColor($B87:$U87,AB$2)</f>
        <v>0</v>
      </c>
      <c r="AC87" cm="1">
        <f t="array" aca="1" ref="AC87" ca="1">SumCellsByColor($B87:$U87,AC$2)</f>
        <v>0</v>
      </c>
      <c r="AD87" cm="1">
        <f t="array" aca="1" ref="AD87" ca="1">IFERROR(SumCellsByColor($B87:$U87,AD$2), 0)</f>
        <v>0</v>
      </c>
      <c r="AE87" t="e" cm="1">
        <f t="array" aca="1" ref="AE87" ca="1">SumCellsByColor($B87:$U87,AE$2)</f>
        <v>#VALUE!</v>
      </c>
      <c r="AF87" t="e">
        <f t="shared" ca="1" si="10"/>
        <v>#DIV/0!</v>
      </c>
      <c r="AG87" t="e">
        <f t="shared" ca="1" si="11"/>
        <v>#DIV/0!</v>
      </c>
      <c r="AH87" t="str">
        <f t="shared" ca="1" si="12"/>
        <v>#N/A</v>
      </c>
      <c r="AI87" t="str">
        <f t="shared" ca="1" si="13"/>
        <v/>
      </c>
      <c r="AJ87">
        <f t="shared" ca="1" si="14"/>
        <v>1</v>
      </c>
      <c r="AK87">
        <f t="shared" si="15"/>
        <v>1</v>
      </c>
    </row>
    <row r="88" spans="1:37">
      <c r="A88" s="2" t="s">
        <v>140</v>
      </c>
      <c r="B88" t="s">
        <v>334</v>
      </c>
      <c r="C88">
        <v>7502000</v>
      </c>
      <c r="D88" t="e">
        <v>#N/A</v>
      </c>
      <c r="E88" t="e">
        <v>#N/A</v>
      </c>
      <c r="F88" s="5" t="s">
        <v>23</v>
      </c>
      <c r="G88" s="5">
        <v>3356000</v>
      </c>
      <c r="H88" t="s">
        <v>58</v>
      </c>
      <c r="I88">
        <v>543000</v>
      </c>
      <c r="J88" t="s">
        <v>43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>
        <v>30.79</v>
      </c>
      <c r="W88">
        <v>11517000</v>
      </c>
      <c r="X88">
        <f t="shared" si="8"/>
        <v>11401000</v>
      </c>
      <c r="Y88">
        <f t="shared" si="9"/>
        <v>116000</v>
      </c>
      <c r="Z88" cm="1">
        <f t="array" aca="1" ref="Z88" ca="1">SumCellsByColor($B88:$U88,Z$2)</f>
        <v>0</v>
      </c>
      <c r="AA88" cm="1">
        <f t="array" aca="1" ref="AA88" ca="1">SumCellsByColor($B88:$U88,AA$2)</f>
        <v>0</v>
      </c>
      <c r="AB88" cm="1">
        <f t="array" aca="1" ref="AB88" ca="1">SumCellsByColor($B88:$U88,AB$2)</f>
        <v>3356000</v>
      </c>
      <c r="AC88" cm="1">
        <f t="array" aca="1" ref="AC88" ca="1">SumCellsByColor($B88:$U88,AC$2)</f>
        <v>0</v>
      </c>
      <c r="AD88" cm="1">
        <f t="array" aca="1" ref="AD88" ca="1">IFERROR(SumCellsByColor($B88:$U88,AD$2), 0)</f>
        <v>0</v>
      </c>
      <c r="AE88" t="e" cm="1">
        <f t="array" aca="1" ref="AE88" ca="1">SumCellsByColor($B88:$U88,AE$2)</f>
        <v>#VALUE!</v>
      </c>
      <c r="AF88">
        <f t="shared" ca="1" si="10"/>
        <v>0.29436014384703096</v>
      </c>
      <c r="AG88">
        <f t="shared" ca="1" si="11"/>
        <v>0</v>
      </c>
      <c r="AH88">
        <f t="shared" ca="1" si="12"/>
        <v>0.29436014384703096</v>
      </c>
      <c r="AI88" t="str">
        <f t="shared" ca="1" si="13"/>
        <v/>
      </c>
      <c r="AJ88">
        <f t="shared" ca="1" si="14"/>
        <v>0</v>
      </c>
      <c r="AK88">
        <f t="shared" si="15"/>
        <v>0</v>
      </c>
    </row>
    <row r="89" spans="1:37">
      <c r="A89" s="2" t="s">
        <v>141</v>
      </c>
      <c r="B89" s="3" t="s">
        <v>639</v>
      </c>
      <c r="C89" s="3">
        <v>2846958</v>
      </c>
      <c r="D89" t="e">
        <v>#N/A</v>
      </c>
      <c r="E89" t="e">
        <v>#N/A</v>
      </c>
      <c r="F89" t="s">
        <v>77</v>
      </c>
      <c r="G89">
        <v>231700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>
        <v>23.36</v>
      </c>
      <c r="W89">
        <v>3078658</v>
      </c>
      <c r="X89">
        <f t="shared" si="8"/>
        <v>3078658</v>
      </c>
      <c r="Y89">
        <f t="shared" si="9"/>
        <v>0</v>
      </c>
      <c r="Z89" cm="1">
        <f t="array" aca="1" ref="Z89" ca="1">SumCellsByColor($B89:$U89,Z$2)</f>
        <v>2846958</v>
      </c>
      <c r="AA89" cm="1">
        <f t="array" aca="1" ref="AA89" ca="1">SumCellsByColor($B89:$U89,AA$2)</f>
        <v>0</v>
      </c>
      <c r="AB89" cm="1">
        <f t="array" aca="1" ref="AB89" ca="1">SumCellsByColor($B89:$U89,AB$2)</f>
        <v>0</v>
      </c>
      <c r="AC89" cm="1">
        <f t="array" aca="1" ref="AC89" ca="1">SumCellsByColor($B89:$U89,AC$2)</f>
        <v>0</v>
      </c>
      <c r="AD89" cm="1">
        <f t="array" aca="1" ref="AD89" ca="1">IFERROR(SumCellsByColor($B89:$U89,AD$2), 0)</f>
        <v>0</v>
      </c>
      <c r="AE89" t="e" cm="1">
        <f t="array" aca="1" ref="AE89" ca="1">SumCellsByColor($B89:$U89,AE$2)</f>
        <v>#VALUE!</v>
      </c>
      <c r="AF89">
        <f t="shared" ca="1" si="10"/>
        <v>0</v>
      </c>
      <c r="AG89">
        <f t="shared" ca="1" si="11"/>
        <v>0.92473993538743182</v>
      </c>
      <c r="AH89" t="str">
        <f t="shared" ca="1" si="12"/>
        <v>#N/A</v>
      </c>
      <c r="AI89">
        <f t="shared" ca="1" si="13"/>
        <v>0.92473993538743182</v>
      </c>
      <c r="AJ89">
        <f t="shared" ca="1" si="14"/>
        <v>1</v>
      </c>
      <c r="AK89">
        <f t="shared" si="15"/>
        <v>0</v>
      </c>
    </row>
    <row r="90" spans="1:37">
      <c r="A90" s="2" t="s">
        <v>142</v>
      </c>
      <c r="B90" s="3" t="s">
        <v>636</v>
      </c>
      <c r="C90" s="3">
        <v>39287000</v>
      </c>
      <c r="D90" t="e">
        <v>#N/A</v>
      </c>
      <c r="E90" t="e">
        <v>#N/A</v>
      </c>
      <c r="F90" t="s">
        <v>58</v>
      </c>
      <c r="G90">
        <v>13433000</v>
      </c>
      <c r="H90" t="s">
        <v>146</v>
      </c>
      <c r="I90">
        <v>12556000</v>
      </c>
      <c r="J90" s="5" t="s">
        <v>23</v>
      </c>
      <c r="K90" s="5">
        <v>12248000</v>
      </c>
      <c r="L90" t="s">
        <v>165</v>
      </c>
      <c r="M90">
        <v>10846000</v>
      </c>
      <c r="N90" t="s">
        <v>145</v>
      </c>
      <c r="O90">
        <v>2601000</v>
      </c>
      <c r="P90" t="s">
        <v>947</v>
      </c>
      <c r="Q90">
        <v>1875000</v>
      </c>
      <c r="R90" t="s">
        <v>36</v>
      </c>
      <c r="S90">
        <v>1870000</v>
      </c>
      <c r="T90" t="s">
        <v>144</v>
      </c>
      <c r="U90">
        <v>1398000</v>
      </c>
      <c r="V90">
        <v>7.87</v>
      </c>
      <c r="W90">
        <v>96114000</v>
      </c>
      <c r="X90">
        <f t="shared" si="8"/>
        <v>96114000</v>
      </c>
      <c r="Y90">
        <f t="shared" si="9"/>
        <v>0</v>
      </c>
      <c r="Z90" cm="1">
        <f t="array" aca="1" ref="Z90" ca="1">SumCellsByColor($B90:$U90,Z$2)</f>
        <v>39287000</v>
      </c>
      <c r="AA90" cm="1">
        <f t="array" aca="1" ref="AA90" ca="1">SumCellsByColor($B90:$U90,AA$2)</f>
        <v>0</v>
      </c>
      <c r="AB90" cm="1">
        <f t="array" aca="1" ref="AB90" ca="1">SumCellsByColor($B90:$U90,AB$2)</f>
        <v>12248000</v>
      </c>
      <c r="AC90" cm="1">
        <f t="array" aca="1" ref="AC90" ca="1">SumCellsByColor($B90:$U90,AC$2)</f>
        <v>0</v>
      </c>
      <c r="AD90" cm="1">
        <f t="array" aca="1" ref="AD90" ca="1">IFERROR(SumCellsByColor($B90:$U90,AD$2), 0)</f>
        <v>0</v>
      </c>
      <c r="AE90" t="e" cm="1">
        <f t="array" aca="1" ref="AE90" ca="1">SumCellsByColor($B90:$U90,AE$2)</f>
        <v>#VALUE!</v>
      </c>
      <c r="AF90">
        <f t="shared" ca="1" si="10"/>
        <v>0.12743200782404229</v>
      </c>
      <c r="AG90">
        <f t="shared" ca="1" si="11"/>
        <v>0.40875418773539757</v>
      </c>
      <c r="AH90">
        <f t="shared" ca="1" si="12"/>
        <v>0.12743200782404229</v>
      </c>
      <c r="AI90">
        <f t="shared" ca="1" si="13"/>
        <v>0.40875418773539757</v>
      </c>
      <c r="AJ90">
        <f t="shared" ca="1" si="14"/>
        <v>0</v>
      </c>
      <c r="AK90">
        <f t="shared" si="15"/>
        <v>0</v>
      </c>
    </row>
    <row r="91" spans="1:37">
      <c r="A91" s="2" t="s">
        <v>147</v>
      </c>
      <c r="B91" s="3" t="s">
        <v>636</v>
      </c>
      <c r="C91" s="3">
        <v>1817360</v>
      </c>
      <c r="D91" t="e">
        <v>#N/A</v>
      </c>
      <c r="E91" t="e">
        <v>#N/A</v>
      </c>
      <c r="F91" s="10" t="s">
        <v>29</v>
      </c>
      <c r="G91" s="10">
        <v>6205116</v>
      </c>
      <c r="H91" t="s">
        <v>52</v>
      </c>
      <c r="I91">
        <v>1201511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>
        <v>33.72</v>
      </c>
      <c r="W91">
        <v>9223987</v>
      </c>
      <c r="X91">
        <f t="shared" si="8"/>
        <v>9223987</v>
      </c>
      <c r="Y91">
        <f t="shared" si="9"/>
        <v>0</v>
      </c>
      <c r="Z91" cm="1">
        <f t="array" aca="1" ref="Z91" ca="1">SumCellsByColor($B91:$U91,Z$2)</f>
        <v>1817360</v>
      </c>
      <c r="AA91" cm="1">
        <f t="array" aca="1" ref="AA91" ca="1">SumCellsByColor($B91:$U91,AA$2)</f>
        <v>0</v>
      </c>
      <c r="AB91" cm="1">
        <f t="array" aca="1" ref="AB91" ca="1">SumCellsByColor($B91:$U91,AB$2)</f>
        <v>0</v>
      </c>
      <c r="AC91" cm="1">
        <f t="array" aca="1" ref="AC91" ca="1">SumCellsByColor($B91:$U91,AC$2)</f>
        <v>0</v>
      </c>
      <c r="AD91" cm="1">
        <f t="array" aca="1" ref="AD91" ca="1">IFERROR(SumCellsByColor($B91:$U91,AD$2), 0)</f>
        <v>6205116</v>
      </c>
      <c r="AE91" t="e" cm="1">
        <f t="array" aca="1" ref="AE91" ca="1">SumCellsByColor($B91:$U91,AE$2)</f>
        <v>#VALUE!</v>
      </c>
      <c r="AF91">
        <f t="shared" ca="1" si="10"/>
        <v>0.67271517186656915</v>
      </c>
      <c r="AG91">
        <f t="shared" ca="1" si="11"/>
        <v>0.19702542945908316</v>
      </c>
      <c r="AH91">
        <f t="shared" ca="1" si="12"/>
        <v>0.67271517186656915</v>
      </c>
      <c r="AI91">
        <f t="shared" ca="1" si="13"/>
        <v>0.19702542945908316</v>
      </c>
      <c r="AJ91">
        <f t="shared" ca="1" si="14"/>
        <v>0</v>
      </c>
      <c r="AK91">
        <f t="shared" si="15"/>
        <v>0</v>
      </c>
    </row>
    <row r="92" spans="1:37">
      <c r="A92" s="2" t="s">
        <v>148</v>
      </c>
      <c r="B92" s="3" t="s">
        <v>636</v>
      </c>
      <c r="C92" s="3">
        <v>2866716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>
        <v>36.93</v>
      </c>
      <c r="W92">
        <v>2866716</v>
      </c>
      <c r="X92">
        <f t="shared" si="8"/>
        <v>2866716</v>
      </c>
      <c r="Y92">
        <f t="shared" si="9"/>
        <v>0</v>
      </c>
      <c r="Z92" cm="1">
        <f t="array" aca="1" ref="Z92" ca="1">SumCellsByColor($B92:$U92,Z$2)</f>
        <v>2866716</v>
      </c>
      <c r="AA92" cm="1">
        <f t="array" aca="1" ref="AA92" ca="1">SumCellsByColor($B92:$U92,AA$2)</f>
        <v>0</v>
      </c>
      <c r="AB92" cm="1">
        <f t="array" aca="1" ref="AB92" ca="1">SumCellsByColor($B92:$U92,AB$2)</f>
        <v>0</v>
      </c>
      <c r="AC92" cm="1">
        <f t="array" aca="1" ref="AC92" ca="1">SumCellsByColor($B92:$U92,AC$2)</f>
        <v>0</v>
      </c>
      <c r="AD92" cm="1">
        <f t="array" aca="1" ref="AD92" ca="1">IFERROR(SumCellsByColor($B92:$U92,AD$2), 0)</f>
        <v>0</v>
      </c>
      <c r="AE92" t="e" cm="1">
        <f t="array" aca="1" ref="AE92" ca="1">SumCellsByColor($B92:$U92,AE$2)</f>
        <v>#VALUE!</v>
      </c>
      <c r="AF92">
        <f t="shared" ca="1" si="10"/>
        <v>0</v>
      </c>
      <c r="AG92">
        <f t="shared" ca="1" si="11"/>
        <v>1</v>
      </c>
      <c r="AH92">
        <f t="shared" ca="1" si="12"/>
        <v>0</v>
      </c>
      <c r="AI92">
        <f t="shared" ca="1" si="13"/>
        <v>1</v>
      </c>
      <c r="AJ92">
        <f t="shared" ca="1" si="14"/>
        <v>0</v>
      </c>
      <c r="AK92">
        <f t="shared" si="15"/>
        <v>0</v>
      </c>
    </row>
    <row r="93" spans="1:37">
      <c r="A93" s="2" t="s">
        <v>149</v>
      </c>
      <c r="B93" s="3" t="s">
        <v>636</v>
      </c>
      <c r="C93" s="3">
        <v>4229000</v>
      </c>
      <c r="D93" t="e">
        <v>#N/A</v>
      </c>
      <c r="E93" t="e">
        <v>#N/A</v>
      </c>
      <c r="F93" t="s">
        <v>47</v>
      </c>
      <c r="G93">
        <v>602000</v>
      </c>
      <c r="H93" s="10" t="s">
        <v>299</v>
      </c>
      <c r="I93" s="10" t="e">
        <v>#N/A</v>
      </c>
      <c r="J93" t="s">
        <v>948</v>
      </c>
      <c r="K93">
        <v>2646000</v>
      </c>
      <c r="L93" t="s">
        <v>949</v>
      </c>
      <c r="M93">
        <v>0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>
        <v>4.28</v>
      </c>
      <c r="W93">
        <v>7477000</v>
      </c>
      <c r="X93">
        <f t="shared" si="8"/>
        <v>7477000</v>
      </c>
      <c r="Y93">
        <f t="shared" si="9"/>
        <v>0</v>
      </c>
      <c r="Z93" cm="1">
        <f t="array" aca="1" ref="Z93" ca="1">SumCellsByColor($B93:$U93,Z$2)</f>
        <v>4229000</v>
      </c>
      <c r="AA93" cm="1">
        <f t="array" aca="1" ref="AA93" ca="1">SumCellsByColor($B93:$U93,AA$2)</f>
        <v>0</v>
      </c>
      <c r="AB93" cm="1">
        <f t="array" aca="1" ref="AB93" ca="1">SumCellsByColor($B93:$U93,AB$2)</f>
        <v>0</v>
      </c>
      <c r="AC93" cm="1">
        <f t="array" aca="1" ref="AC93" ca="1">SumCellsByColor($B93:$U93,AC$2)</f>
        <v>0</v>
      </c>
      <c r="AD93" cm="1">
        <f t="array" aca="1" ref="AD93" ca="1">IFERROR(SumCellsByColor($B93:$U93,AD$2), 0)</f>
        <v>0</v>
      </c>
      <c r="AE93" t="e" cm="1">
        <f t="array" aca="1" ref="AE93" ca="1">SumCellsByColor($B93:$U93,AE$2)</f>
        <v>#VALUE!</v>
      </c>
      <c r="AF93">
        <f t="shared" ca="1" si="10"/>
        <v>0</v>
      </c>
      <c r="AG93">
        <f t="shared" ca="1" si="11"/>
        <v>0.56560117694262402</v>
      </c>
      <c r="AH93" t="str">
        <f t="shared" ca="1" si="12"/>
        <v>#N/A</v>
      </c>
      <c r="AI93">
        <f t="shared" ca="1" si="13"/>
        <v>0.56560117694262402</v>
      </c>
      <c r="AJ93">
        <f t="shared" ca="1" si="14"/>
        <v>1</v>
      </c>
      <c r="AK93">
        <f t="shared" si="15"/>
        <v>0</v>
      </c>
    </row>
    <row r="94" spans="1:37">
      <c r="A94" s="2" t="s">
        <v>150</v>
      </c>
      <c r="B94" s="3" t="s">
        <v>636</v>
      </c>
      <c r="C94" s="3">
        <v>8188000</v>
      </c>
      <c r="D94" t="e">
        <v>#N/A</v>
      </c>
      <c r="E94" t="e">
        <v>#N/A</v>
      </c>
      <c r="F94" t="s">
        <v>63</v>
      </c>
      <c r="G94">
        <v>4142000</v>
      </c>
      <c r="H94" s="5" t="s">
        <v>23</v>
      </c>
      <c r="I94" s="5">
        <v>3491000</v>
      </c>
      <c r="J94" t="s">
        <v>30</v>
      </c>
      <c r="K94">
        <v>739000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>
        <v>17.27</v>
      </c>
      <c r="W94">
        <v>16560000</v>
      </c>
      <c r="X94">
        <f t="shared" si="8"/>
        <v>16560000</v>
      </c>
      <c r="Y94">
        <f t="shared" si="9"/>
        <v>0</v>
      </c>
      <c r="Z94" cm="1">
        <f t="array" aca="1" ref="Z94" ca="1">SumCellsByColor($B94:$U94,Z$2)</f>
        <v>8188000</v>
      </c>
      <c r="AA94" cm="1">
        <f t="array" aca="1" ref="AA94" ca="1">SumCellsByColor($B94:$U94,AA$2)</f>
        <v>0</v>
      </c>
      <c r="AB94" cm="1">
        <f t="array" aca="1" ref="AB94" ca="1">SumCellsByColor($B94:$U94,AB$2)</f>
        <v>3491000</v>
      </c>
      <c r="AC94" cm="1">
        <f t="array" aca="1" ref="AC94" ca="1">SumCellsByColor($B94:$U94,AC$2)</f>
        <v>0</v>
      </c>
      <c r="AD94" cm="1">
        <f t="array" aca="1" ref="AD94" ca="1">IFERROR(SumCellsByColor($B94:$U94,AD$2), 0)</f>
        <v>0</v>
      </c>
      <c r="AE94" t="e" cm="1">
        <f t="array" aca="1" ref="AE94" ca="1">SumCellsByColor($B94:$U94,AE$2)</f>
        <v>#VALUE!</v>
      </c>
      <c r="AF94">
        <f t="shared" ca="1" si="10"/>
        <v>0.21080917874396135</v>
      </c>
      <c r="AG94">
        <f t="shared" ca="1" si="11"/>
        <v>0.49444444444444446</v>
      </c>
      <c r="AH94">
        <f t="shared" ca="1" si="12"/>
        <v>0.21080917874396135</v>
      </c>
      <c r="AI94">
        <f t="shared" ca="1" si="13"/>
        <v>0.49444444444444446</v>
      </c>
      <c r="AJ94">
        <f t="shared" ca="1" si="14"/>
        <v>0</v>
      </c>
      <c r="AK94">
        <f t="shared" si="15"/>
        <v>0</v>
      </c>
    </row>
    <row r="95" spans="1:37">
      <c r="A95" s="2" t="s">
        <v>153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>
        <f t="shared" si="8"/>
        <v>0</v>
      </c>
      <c r="Y95" t="e">
        <f t="shared" si="9"/>
        <v>#N/A</v>
      </c>
      <c r="Z95" cm="1">
        <f t="array" aca="1" ref="Z95" ca="1">SumCellsByColor($B95:$U95,Z$2)</f>
        <v>0</v>
      </c>
      <c r="AA95" cm="1">
        <f t="array" aca="1" ref="AA95" ca="1">SumCellsByColor($B95:$U95,AA$2)</f>
        <v>0</v>
      </c>
      <c r="AB95" cm="1">
        <f t="array" aca="1" ref="AB95" ca="1">SumCellsByColor($B95:$U95,AB$2)</f>
        <v>0</v>
      </c>
      <c r="AC95" cm="1">
        <f t="array" aca="1" ref="AC95" ca="1">SumCellsByColor($B95:$U95,AC$2)</f>
        <v>0</v>
      </c>
      <c r="AD95" cm="1">
        <f t="array" aca="1" ref="AD95" ca="1">IFERROR(SumCellsByColor($B95:$U95,AD$2), 0)</f>
        <v>0</v>
      </c>
      <c r="AE95" t="e" cm="1">
        <f t="array" aca="1" ref="AE95" ca="1">SumCellsByColor($B95:$U95,AE$2)</f>
        <v>#VALUE!</v>
      </c>
      <c r="AF95" t="e">
        <f t="shared" ca="1" si="10"/>
        <v>#DIV/0!</v>
      </c>
      <c r="AG95" t="e">
        <f t="shared" ca="1" si="11"/>
        <v>#DIV/0!</v>
      </c>
      <c r="AH95" t="str">
        <f t="shared" ca="1" si="12"/>
        <v>#N/A</v>
      </c>
      <c r="AI95" t="str">
        <f t="shared" ca="1" si="13"/>
        <v/>
      </c>
      <c r="AJ95">
        <f t="shared" ca="1" si="14"/>
        <v>1</v>
      </c>
      <c r="AK95">
        <f t="shared" si="15"/>
        <v>1</v>
      </c>
    </row>
    <row r="96" spans="1:37">
      <c r="A96" s="2" t="s">
        <v>154</v>
      </c>
      <c r="B96" s="3" t="s">
        <v>636</v>
      </c>
      <c r="C96" s="3">
        <v>1780000</v>
      </c>
      <c r="D96" t="e">
        <v>#N/A</v>
      </c>
      <c r="E96" t="e">
        <v>#N/A</v>
      </c>
      <c r="F96" s="5" t="s">
        <v>23</v>
      </c>
      <c r="G96" s="5">
        <v>1270000</v>
      </c>
      <c r="H96" t="s">
        <v>950</v>
      </c>
      <c r="I96">
        <v>431000</v>
      </c>
      <c r="J96" t="s">
        <v>52</v>
      </c>
      <c r="K96">
        <v>615000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>
        <v>24.94</v>
      </c>
      <c r="W96">
        <v>3067000</v>
      </c>
      <c r="X96">
        <f t="shared" si="8"/>
        <v>4096000</v>
      </c>
      <c r="Y96">
        <f t="shared" si="9"/>
        <v>-1029000</v>
      </c>
      <c r="Z96" cm="1">
        <f t="array" aca="1" ref="Z96" ca="1">SumCellsByColor($B96:$U96,Z$2)</f>
        <v>1780000</v>
      </c>
      <c r="AA96" cm="1">
        <f t="array" aca="1" ref="AA96" ca="1">SumCellsByColor($B96:$U96,AA$2)</f>
        <v>0</v>
      </c>
      <c r="AB96" cm="1">
        <f t="array" aca="1" ref="AB96" ca="1">SumCellsByColor($B96:$U96,AB$2)</f>
        <v>1270000</v>
      </c>
      <c r="AC96" cm="1">
        <f t="array" aca="1" ref="AC96" ca="1">SumCellsByColor($B96:$U96,AC$2)</f>
        <v>0</v>
      </c>
      <c r="AD96" cm="1">
        <f t="array" aca="1" ref="AD96" ca="1">IFERROR(SumCellsByColor($B96:$U96,AD$2), 0)</f>
        <v>0</v>
      </c>
      <c r="AE96" t="e" cm="1">
        <f t="array" aca="1" ref="AE96" ca="1">SumCellsByColor($B96:$U96,AE$2)</f>
        <v>#VALUE!</v>
      </c>
      <c r="AF96">
        <f t="shared" ca="1" si="10"/>
        <v>0.31005859375</v>
      </c>
      <c r="AG96">
        <f t="shared" ca="1" si="11"/>
        <v>0.4345703125</v>
      </c>
      <c r="AH96">
        <f t="shared" ca="1" si="12"/>
        <v>0.31005859375</v>
      </c>
      <c r="AI96">
        <f t="shared" ca="1" si="13"/>
        <v>0.4345703125</v>
      </c>
      <c r="AJ96">
        <f t="shared" ca="1" si="14"/>
        <v>0</v>
      </c>
      <c r="AK96">
        <f t="shared" si="15"/>
        <v>0</v>
      </c>
    </row>
    <row r="97" spans="1:37">
      <c r="A97" s="2" t="s">
        <v>155</v>
      </c>
      <c r="B97" s="3" t="s">
        <v>636</v>
      </c>
      <c r="C97" s="3">
        <v>2727800</v>
      </c>
      <c r="D97" t="e">
        <v>#N/A</v>
      </c>
      <c r="E97" t="e">
        <v>#N/A</v>
      </c>
      <c r="F97" t="s">
        <v>52</v>
      </c>
      <c r="G97">
        <v>1377900</v>
      </c>
      <c r="H97" t="s">
        <v>951</v>
      </c>
      <c r="I97">
        <v>0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>
        <v>9.15</v>
      </c>
      <c r="W97">
        <v>4105700</v>
      </c>
      <c r="X97">
        <f t="shared" si="8"/>
        <v>4105700</v>
      </c>
      <c r="Y97">
        <f t="shared" si="9"/>
        <v>0</v>
      </c>
      <c r="Z97" cm="1">
        <f t="array" aca="1" ref="Z97" ca="1">SumCellsByColor($B97:$U97,Z$2)</f>
        <v>2727800</v>
      </c>
      <c r="AA97" cm="1">
        <f t="array" aca="1" ref="AA97" ca="1">SumCellsByColor($B97:$U97,AA$2)</f>
        <v>0</v>
      </c>
      <c r="AB97" cm="1">
        <f t="array" aca="1" ref="AB97" ca="1">SumCellsByColor($B97:$U97,AB$2)</f>
        <v>0</v>
      </c>
      <c r="AC97" cm="1">
        <f t="array" aca="1" ref="AC97" ca="1">SumCellsByColor($B97:$U97,AC$2)</f>
        <v>0</v>
      </c>
      <c r="AD97" cm="1">
        <f t="array" aca="1" ref="AD97" ca="1">IFERROR(SumCellsByColor($B97:$U97,AD$2), 0)</f>
        <v>0</v>
      </c>
      <c r="AE97" t="e" cm="1">
        <f t="array" aca="1" ref="AE97" ca="1">SumCellsByColor($B97:$U97,AE$2)</f>
        <v>#VALUE!</v>
      </c>
      <c r="AF97">
        <f t="shared" ca="1" si="10"/>
        <v>0</v>
      </c>
      <c r="AG97">
        <f t="shared" ca="1" si="11"/>
        <v>0.66439340429159466</v>
      </c>
      <c r="AH97" t="str">
        <f t="shared" ca="1" si="12"/>
        <v>#N/A</v>
      </c>
      <c r="AI97">
        <f t="shared" ca="1" si="13"/>
        <v>0.66439340429159466</v>
      </c>
      <c r="AJ97">
        <f t="shared" ca="1" si="14"/>
        <v>1</v>
      </c>
      <c r="AK97">
        <f t="shared" si="15"/>
        <v>0</v>
      </c>
    </row>
    <row r="98" spans="1:37">
      <c r="A98" s="2" t="s">
        <v>156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>
        <v>33.299999999999997</v>
      </c>
      <c r="W98">
        <v>21967000</v>
      </c>
      <c r="X98">
        <f t="shared" si="8"/>
        <v>0</v>
      </c>
      <c r="Y98">
        <f t="shared" si="9"/>
        <v>21967000</v>
      </c>
      <c r="Z98" cm="1">
        <f t="array" aca="1" ref="Z98" ca="1">SumCellsByColor($B98:$U98,Z$2)</f>
        <v>0</v>
      </c>
      <c r="AA98" cm="1">
        <f t="array" aca="1" ref="AA98" ca="1">SumCellsByColor($B98:$U98,AA$2)</f>
        <v>0</v>
      </c>
      <c r="AB98" cm="1">
        <f t="array" aca="1" ref="AB98" ca="1">SumCellsByColor($B98:$U98,AB$2)</f>
        <v>0</v>
      </c>
      <c r="AC98" cm="1">
        <f t="array" aca="1" ref="AC98" ca="1">SumCellsByColor($B98:$U98,AC$2)</f>
        <v>0</v>
      </c>
      <c r="AD98" cm="1">
        <f t="array" aca="1" ref="AD98" ca="1">IFERROR(SumCellsByColor($B98:$U98,AD$2), 0)</f>
        <v>0</v>
      </c>
      <c r="AE98" t="e" cm="1">
        <f t="array" aca="1" ref="AE98" ca="1">SumCellsByColor($B98:$U98,AE$2)</f>
        <v>#VALUE!</v>
      </c>
      <c r="AF98" t="e">
        <f t="shared" ca="1" si="10"/>
        <v>#DIV/0!</v>
      </c>
      <c r="AG98" t="e">
        <f t="shared" ca="1" si="11"/>
        <v>#DIV/0!</v>
      </c>
      <c r="AH98" t="str">
        <f t="shared" ca="1" si="12"/>
        <v>#N/A</v>
      </c>
      <c r="AI98" t="str">
        <f t="shared" ca="1" si="13"/>
        <v/>
      </c>
      <c r="AJ98">
        <f t="shared" ca="1" si="14"/>
        <v>1</v>
      </c>
      <c r="AK98">
        <f t="shared" si="15"/>
        <v>1</v>
      </c>
    </row>
    <row r="99" spans="1:37">
      <c r="A99" s="2" t="s">
        <v>157</v>
      </c>
      <c r="B99" s="3" t="s">
        <v>636</v>
      </c>
      <c r="C99" s="3">
        <v>5991826</v>
      </c>
      <c r="D99" t="e">
        <v>#N/A</v>
      </c>
      <c r="E99" t="e">
        <v>#N/A</v>
      </c>
      <c r="F99" s="10" t="s">
        <v>33</v>
      </c>
      <c r="G99" s="10">
        <v>1912270</v>
      </c>
      <c r="H99" t="s">
        <v>279</v>
      </c>
      <c r="I99">
        <v>2951714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>
        <v>7.84</v>
      </c>
      <c r="W99">
        <v>10855810</v>
      </c>
      <c r="X99">
        <f t="shared" si="8"/>
        <v>10855810</v>
      </c>
      <c r="Y99">
        <f t="shared" si="9"/>
        <v>0</v>
      </c>
      <c r="Z99" cm="1">
        <f t="array" aca="1" ref="Z99" ca="1">SumCellsByColor($B99:$U99,Z$2)</f>
        <v>5991826</v>
      </c>
      <c r="AA99" cm="1">
        <f t="array" aca="1" ref="AA99" ca="1">SumCellsByColor($B99:$U99,AA$2)</f>
        <v>0</v>
      </c>
      <c r="AB99" cm="1">
        <f t="array" aca="1" ref="AB99" ca="1">SumCellsByColor($B99:$U99,AB$2)</f>
        <v>0</v>
      </c>
      <c r="AC99" cm="1">
        <f t="array" aca="1" ref="AC99" ca="1">SumCellsByColor($B99:$U99,AC$2)</f>
        <v>0</v>
      </c>
      <c r="AD99" cm="1">
        <f t="array" aca="1" ref="AD99" ca="1">IFERROR(SumCellsByColor($B99:$U99,AD$2), 0)</f>
        <v>1912270</v>
      </c>
      <c r="AE99" t="e" cm="1">
        <f t="array" aca="1" ref="AE99" ca="1">SumCellsByColor($B99:$U99,AE$2)</f>
        <v>#VALUE!</v>
      </c>
      <c r="AF99">
        <f t="shared" ca="1" si="10"/>
        <v>0.17615175652484708</v>
      </c>
      <c r="AG99">
        <f t="shared" ca="1" si="11"/>
        <v>0.55194646921786583</v>
      </c>
      <c r="AH99">
        <f t="shared" ca="1" si="12"/>
        <v>0.17615175652484708</v>
      </c>
      <c r="AI99">
        <f t="shared" ca="1" si="13"/>
        <v>0.55194646921786583</v>
      </c>
      <c r="AJ99">
        <f t="shared" ca="1" si="14"/>
        <v>0</v>
      </c>
      <c r="AK99">
        <f t="shared" si="15"/>
        <v>0</v>
      </c>
    </row>
    <row r="100" spans="1:37">
      <c r="A100" s="2" t="s">
        <v>158</v>
      </c>
      <c r="B100" s="3" t="s">
        <v>636</v>
      </c>
      <c r="C100" s="3">
        <v>3484900</v>
      </c>
      <c r="D100" t="e">
        <v>#N/A</v>
      </c>
      <c r="E100" t="e">
        <v>#N/A</v>
      </c>
      <c r="F100" t="s">
        <v>36</v>
      </c>
      <c r="G100">
        <v>490000</v>
      </c>
      <c r="H100" t="s">
        <v>107</v>
      </c>
      <c r="I100">
        <v>333400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>
        <v>35.97</v>
      </c>
      <c r="W100">
        <v>4308300</v>
      </c>
      <c r="X100">
        <f t="shared" si="8"/>
        <v>4308300</v>
      </c>
      <c r="Y100">
        <f t="shared" si="9"/>
        <v>0</v>
      </c>
      <c r="Z100" cm="1">
        <f t="array" aca="1" ref="Z100" ca="1">SumCellsByColor($B100:$U100,Z$2)</f>
        <v>3484900</v>
      </c>
      <c r="AA100" cm="1">
        <f t="array" aca="1" ref="AA100" ca="1">SumCellsByColor($B100:$U100,AA$2)</f>
        <v>0</v>
      </c>
      <c r="AB100" cm="1">
        <f t="array" aca="1" ref="AB100" ca="1">SumCellsByColor($B100:$U100,AB$2)</f>
        <v>0</v>
      </c>
      <c r="AC100" cm="1">
        <f t="array" aca="1" ref="AC100" ca="1">SumCellsByColor($B100:$U100,AC$2)</f>
        <v>0</v>
      </c>
      <c r="AD100" cm="1">
        <f t="array" aca="1" ref="AD100" ca="1">IFERROR(SumCellsByColor($B100:$U100,AD$2), 0)</f>
        <v>0</v>
      </c>
      <c r="AE100" t="e" cm="1">
        <f t="array" aca="1" ref="AE100" ca="1">SumCellsByColor($B100:$U100,AE$2)</f>
        <v>#VALUE!</v>
      </c>
      <c r="AF100">
        <f t="shared" ca="1" si="10"/>
        <v>0</v>
      </c>
      <c r="AG100">
        <f t="shared" ca="1" si="11"/>
        <v>0.80888053292481954</v>
      </c>
      <c r="AH100" t="str">
        <f t="shared" ca="1" si="12"/>
        <v>#N/A</v>
      </c>
      <c r="AI100">
        <f t="shared" ca="1" si="13"/>
        <v>0.80888053292481954</v>
      </c>
      <c r="AJ100">
        <f t="shared" ca="1" si="14"/>
        <v>1</v>
      </c>
      <c r="AK100">
        <f t="shared" si="15"/>
        <v>0</v>
      </c>
    </row>
    <row r="101" spans="1:37">
      <c r="A101" s="2" t="s">
        <v>159</v>
      </c>
      <c r="B101" s="3" t="s">
        <v>636</v>
      </c>
      <c r="C101" s="3">
        <v>12097633</v>
      </c>
      <c r="D101" t="e">
        <v>#N/A</v>
      </c>
      <c r="E101" t="e">
        <v>#N/A</v>
      </c>
      <c r="F101" t="s">
        <v>952</v>
      </c>
      <c r="G101">
        <v>1378451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>
        <v>4.66</v>
      </c>
      <c r="W101">
        <v>13476084</v>
      </c>
      <c r="X101">
        <f t="shared" si="8"/>
        <v>13476084</v>
      </c>
      <c r="Y101">
        <f t="shared" si="9"/>
        <v>0</v>
      </c>
      <c r="Z101" cm="1">
        <f t="array" aca="1" ref="Z101" ca="1">SumCellsByColor($B101:$U101,Z$2)</f>
        <v>12097633</v>
      </c>
      <c r="AA101" cm="1">
        <f t="array" aca="1" ref="AA101" ca="1">SumCellsByColor($B101:$U101,AA$2)</f>
        <v>0</v>
      </c>
      <c r="AB101" cm="1">
        <f t="array" aca="1" ref="AB101" ca="1">SumCellsByColor($B101:$U101,AB$2)</f>
        <v>0</v>
      </c>
      <c r="AC101" cm="1">
        <f t="array" aca="1" ref="AC101" ca="1">SumCellsByColor($B101:$U101,AC$2)</f>
        <v>0</v>
      </c>
      <c r="AD101" cm="1">
        <f t="array" aca="1" ref="AD101" ca="1">IFERROR(SumCellsByColor($B101:$U101,AD$2), 0)</f>
        <v>0</v>
      </c>
      <c r="AE101" t="e" cm="1">
        <f t="array" aca="1" ref="AE101" ca="1">SumCellsByColor($B101:$U101,AE$2)</f>
        <v>#VALUE!</v>
      </c>
      <c r="AF101">
        <f t="shared" ca="1" si="10"/>
        <v>0</v>
      </c>
      <c r="AG101">
        <f t="shared" ca="1" si="11"/>
        <v>0.89771130841867708</v>
      </c>
      <c r="AH101" t="str">
        <f t="shared" ca="1" si="12"/>
        <v>#N/A</v>
      </c>
      <c r="AI101">
        <f t="shared" ca="1" si="13"/>
        <v>0.89771130841867708</v>
      </c>
      <c r="AJ101">
        <f t="shared" ca="1" si="14"/>
        <v>1</v>
      </c>
      <c r="AK101">
        <f t="shared" si="15"/>
        <v>0</v>
      </c>
    </row>
    <row r="102" spans="1:37">
      <c r="A102" s="2" t="s">
        <v>160</v>
      </c>
      <c r="B102" s="3" t="s">
        <v>636</v>
      </c>
      <c r="C102" s="3">
        <v>33185000</v>
      </c>
      <c r="D102" t="e">
        <v>#N/A</v>
      </c>
      <c r="E102" t="e">
        <v>#N/A</v>
      </c>
      <c r="F102" t="s">
        <v>52</v>
      </c>
      <c r="G102">
        <v>3481000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>
        <v>7.15</v>
      </c>
      <c r="W102">
        <v>37988000</v>
      </c>
      <c r="X102">
        <f t="shared" si="8"/>
        <v>36666000</v>
      </c>
      <c r="Y102">
        <f t="shared" si="9"/>
        <v>1322000</v>
      </c>
      <c r="Z102" cm="1">
        <f t="array" aca="1" ref="Z102" ca="1">SumCellsByColor($B102:$U102,Z$2)</f>
        <v>33185000</v>
      </c>
      <c r="AA102" cm="1">
        <f t="array" aca="1" ref="AA102" ca="1">SumCellsByColor($B102:$U102,AA$2)</f>
        <v>0</v>
      </c>
      <c r="AB102" cm="1">
        <f t="array" aca="1" ref="AB102" ca="1">SumCellsByColor($B102:$U102,AB$2)</f>
        <v>0</v>
      </c>
      <c r="AC102" cm="1">
        <f t="array" aca="1" ref="AC102" ca="1">SumCellsByColor($B102:$U102,AC$2)</f>
        <v>0</v>
      </c>
      <c r="AD102" cm="1">
        <f t="array" aca="1" ref="AD102" ca="1">IFERROR(SumCellsByColor($B102:$U102,AD$2), 0)</f>
        <v>0</v>
      </c>
      <c r="AE102" t="e" cm="1">
        <f t="array" aca="1" ref="AE102" ca="1">SumCellsByColor($B102:$U102,AE$2)</f>
        <v>#VALUE!</v>
      </c>
      <c r="AF102">
        <f t="shared" ca="1" si="10"/>
        <v>0</v>
      </c>
      <c r="AG102">
        <f t="shared" ca="1" si="11"/>
        <v>0.90506191021654936</v>
      </c>
      <c r="AH102" t="str">
        <f t="shared" ca="1" si="12"/>
        <v>#N/A</v>
      </c>
      <c r="AI102">
        <f t="shared" ca="1" si="13"/>
        <v>0.90506191021654936</v>
      </c>
      <c r="AJ102">
        <f t="shared" ca="1" si="14"/>
        <v>1</v>
      </c>
      <c r="AK102">
        <f t="shared" si="15"/>
        <v>0</v>
      </c>
    </row>
    <row r="103" spans="1:37">
      <c r="A103" s="2" t="s">
        <v>161</v>
      </c>
      <c r="B103" s="3" t="s">
        <v>636</v>
      </c>
      <c r="C103" s="3">
        <v>3326800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>
        <v>50.21</v>
      </c>
      <c r="W103">
        <v>3326800</v>
      </c>
      <c r="X103">
        <f t="shared" si="8"/>
        <v>3326800</v>
      </c>
      <c r="Y103">
        <f t="shared" si="9"/>
        <v>0</v>
      </c>
      <c r="Z103" cm="1">
        <f t="array" aca="1" ref="Z103" ca="1">SumCellsByColor($B103:$U103,Z$2)</f>
        <v>3326800</v>
      </c>
      <c r="AA103" cm="1">
        <f t="array" aca="1" ref="AA103" ca="1">SumCellsByColor($B103:$U103,AA$2)</f>
        <v>0</v>
      </c>
      <c r="AB103" cm="1">
        <f t="array" aca="1" ref="AB103" ca="1">SumCellsByColor($B103:$U103,AB$2)</f>
        <v>0</v>
      </c>
      <c r="AC103" cm="1">
        <f t="array" aca="1" ref="AC103" ca="1">SumCellsByColor($B103:$U103,AC$2)</f>
        <v>0</v>
      </c>
      <c r="AD103" cm="1">
        <f t="array" aca="1" ref="AD103" ca="1">IFERROR(SumCellsByColor($B103:$U103,AD$2), 0)</f>
        <v>0</v>
      </c>
      <c r="AE103" t="e" cm="1">
        <f t="array" aca="1" ref="AE103" ca="1">SumCellsByColor($B103:$U103,AE$2)</f>
        <v>#VALUE!</v>
      </c>
      <c r="AF103">
        <f t="shared" ca="1" si="10"/>
        <v>0</v>
      </c>
      <c r="AG103">
        <f t="shared" ca="1" si="11"/>
        <v>1</v>
      </c>
      <c r="AH103">
        <f t="shared" ca="1" si="12"/>
        <v>0</v>
      </c>
      <c r="AI103">
        <f t="shared" ca="1" si="13"/>
        <v>1</v>
      </c>
      <c r="AJ103">
        <f t="shared" ca="1" si="14"/>
        <v>0</v>
      </c>
      <c r="AK103">
        <f t="shared" si="15"/>
        <v>0</v>
      </c>
    </row>
    <row r="104" spans="1:37">
      <c r="A104" s="2" t="s">
        <v>162</v>
      </c>
      <c r="B104" s="3" t="s">
        <v>636</v>
      </c>
      <c r="C104" s="3">
        <v>6456000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>
        <v>21.96</v>
      </c>
      <c r="W104">
        <v>6456000</v>
      </c>
      <c r="X104">
        <f t="shared" si="8"/>
        <v>6456000</v>
      </c>
      <c r="Y104">
        <f t="shared" si="9"/>
        <v>0</v>
      </c>
      <c r="Z104" cm="1">
        <f t="array" aca="1" ref="Z104" ca="1">SumCellsByColor($B104:$U104,Z$2)</f>
        <v>6456000</v>
      </c>
      <c r="AA104" cm="1">
        <f t="array" aca="1" ref="AA104" ca="1">SumCellsByColor($B104:$U104,AA$2)</f>
        <v>0</v>
      </c>
      <c r="AB104" cm="1">
        <f t="array" aca="1" ref="AB104" ca="1">SumCellsByColor($B104:$U104,AB$2)</f>
        <v>0</v>
      </c>
      <c r="AC104" cm="1">
        <f t="array" aca="1" ref="AC104" ca="1">SumCellsByColor($B104:$U104,AC$2)</f>
        <v>0</v>
      </c>
      <c r="AD104" cm="1">
        <f t="array" aca="1" ref="AD104" ca="1">IFERROR(SumCellsByColor($B104:$U104,AD$2), 0)</f>
        <v>0</v>
      </c>
      <c r="AE104" t="e" cm="1">
        <f t="array" aca="1" ref="AE104" ca="1">SumCellsByColor($B104:$U104,AE$2)</f>
        <v>#VALUE!</v>
      </c>
      <c r="AF104">
        <f t="shared" ca="1" si="10"/>
        <v>0</v>
      </c>
      <c r="AG104">
        <f t="shared" ca="1" si="11"/>
        <v>1</v>
      </c>
      <c r="AH104">
        <f t="shared" ca="1" si="12"/>
        <v>0</v>
      </c>
      <c r="AI104">
        <f t="shared" ca="1" si="13"/>
        <v>1</v>
      </c>
      <c r="AJ104">
        <f t="shared" ca="1" si="14"/>
        <v>0</v>
      </c>
      <c r="AK104">
        <f t="shared" si="15"/>
        <v>0</v>
      </c>
    </row>
    <row r="105" spans="1:37">
      <c r="A105" s="2" t="s">
        <v>163</v>
      </c>
      <c r="B105" s="3" t="s">
        <v>636</v>
      </c>
      <c r="C105" s="3">
        <v>11811000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>
        <v>30.18</v>
      </c>
      <c r="W105">
        <v>11811000</v>
      </c>
      <c r="X105">
        <f t="shared" si="8"/>
        <v>11811000</v>
      </c>
      <c r="Y105">
        <f t="shared" si="9"/>
        <v>0</v>
      </c>
      <c r="Z105" cm="1">
        <f t="array" aca="1" ref="Z105" ca="1">SumCellsByColor($B105:$U105,Z$2)</f>
        <v>11811000</v>
      </c>
      <c r="AA105" cm="1">
        <f t="array" aca="1" ref="AA105" ca="1">SumCellsByColor($B105:$U105,AA$2)</f>
        <v>0</v>
      </c>
      <c r="AB105" cm="1">
        <f t="array" aca="1" ref="AB105" ca="1">SumCellsByColor($B105:$U105,AB$2)</f>
        <v>0</v>
      </c>
      <c r="AC105" cm="1">
        <f t="array" aca="1" ref="AC105" ca="1">SumCellsByColor($B105:$U105,AC$2)</f>
        <v>0</v>
      </c>
      <c r="AD105" cm="1">
        <f t="array" aca="1" ref="AD105" ca="1">IFERROR(SumCellsByColor($B105:$U105,AD$2), 0)</f>
        <v>0</v>
      </c>
      <c r="AE105" t="e" cm="1">
        <f t="array" aca="1" ref="AE105" ca="1">SumCellsByColor($B105:$U105,AE$2)</f>
        <v>#VALUE!</v>
      </c>
      <c r="AF105">
        <f t="shared" ca="1" si="10"/>
        <v>0</v>
      </c>
      <c r="AG105">
        <f t="shared" ca="1" si="11"/>
        <v>1</v>
      </c>
      <c r="AH105">
        <f t="shared" ca="1" si="12"/>
        <v>0</v>
      </c>
      <c r="AI105">
        <f t="shared" ca="1" si="13"/>
        <v>1</v>
      </c>
      <c r="AJ105">
        <f t="shared" ca="1" si="14"/>
        <v>0</v>
      </c>
      <c r="AK105">
        <f t="shared" si="15"/>
        <v>0</v>
      </c>
    </row>
    <row r="106" spans="1:37">
      <c r="A106" s="2" t="s">
        <v>164</v>
      </c>
      <c r="B106" s="3" t="s">
        <v>636</v>
      </c>
      <c r="C106" s="3">
        <v>2395882</v>
      </c>
      <c r="D106" t="e">
        <v>#N/A</v>
      </c>
      <c r="E106" t="e">
        <v>#N/A</v>
      </c>
      <c r="F106" s="5" t="s">
        <v>23</v>
      </c>
      <c r="G106" s="5">
        <v>67685</v>
      </c>
      <c r="H106" t="s">
        <v>166</v>
      </c>
      <c r="I106">
        <v>20959</v>
      </c>
      <c r="J106" t="s">
        <v>36</v>
      </c>
      <c r="K106">
        <v>5836</v>
      </c>
      <c r="L106" t="s">
        <v>30</v>
      </c>
      <c r="M106">
        <v>10619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>
        <v>21.38</v>
      </c>
      <c r="W106">
        <v>2500981</v>
      </c>
      <c r="X106">
        <f t="shared" si="8"/>
        <v>2500981</v>
      </c>
      <c r="Y106">
        <f t="shared" si="9"/>
        <v>0</v>
      </c>
      <c r="Z106" cm="1">
        <f t="array" aca="1" ref="Z106" ca="1">SumCellsByColor($B106:$U106,Z$2)</f>
        <v>2395882</v>
      </c>
      <c r="AA106" cm="1">
        <f t="array" aca="1" ref="AA106" ca="1">SumCellsByColor($B106:$U106,AA$2)</f>
        <v>0</v>
      </c>
      <c r="AB106" cm="1">
        <f t="array" aca="1" ref="AB106" ca="1">SumCellsByColor($B106:$U106,AB$2)</f>
        <v>67685</v>
      </c>
      <c r="AC106" cm="1">
        <f t="array" aca="1" ref="AC106" ca="1">SumCellsByColor($B106:$U106,AC$2)</f>
        <v>0</v>
      </c>
      <c r="AD106" cm="1">
        <f t="array" aca="1" ref="AD106" ca="1">IFERROR(SumCellsByColor($B106:$U106,AD$2), 0)</f>
        <v>0</v>
      </c>
      <c r="AE106" t="e" cm="1">
        <f t="array" aca="1" ref="AE106" ca="1">SumCellsByColor($B106:$U106,AE$2)</f>
        <v>#VALUE!</v>
      </c>
      <c r="AF106">
        <f t="shared" ca="1" si="10"/>
        <v>2.706338032955868E-2</v>
      </c>
      <c r="AG106">
        <f t="shared" ca="1" si="11"/>
        <v>0.95797688986841567</v>
      </c>
      <c r="AH106">
        <f t="shared" ca="1" si="12"/>
        <v>2.706338032955868E-2</v>
      </c>
      <c r="AI106">
        <f t="shared" ca="1" si="13"/>
        <v>0.95797688986841567</v>
      </c>
      <c r="AJ106">
        <f t="shared" ca="1" si="14"/>
        <v>0</v>
      </c>
      <c r="AK106">
        <f t="shared" si="15"/>
        <v>0</v>
      </c>
    </row>
    <row r="107" spans="1:37">
      <c r="A107" s="2" t="s">
        <v>167</v>
      </c>
      <c r="B107" s="3" t="s">
        <v>636</v>
      </c>
      <c r="C107" s="3">
        <v>153290000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>
        <v>4.76</v>
      </c>
      <c r="W107">
        <v>153290000</v>
      </c>
      <c r="X107">
        <f t="shared" si="8"/>
        <v>153290000</v>
      </c>
      <c r="Y107">
        <f t="shared" si="9"/>
        <v>0</v>
      </c>
      <c r="Z107" cm="1">
        <f t="array" aca="1" ref="Z107" ca="1">SumCellsByColor($B107:$U107,Z$2)</f>
        <v>153290000</v>
      </c>
      <c r="AA107" cm="1">
        <f t="array" aca="1" ref="AA107" ca="1">SumCellsByColor($B107:$U107,AA$2)</f>
        <v>0</v>
      </c>
      <c r="AB107" cm="1">
        <f t="array" aca="1" ref="AB107" ca="1">SumCellsByColor($B107:$U107,AB$2)</f>
        <v>0</v>
      </c>
      <c r="AC107" cm="1">
        <f t="array" aca="1" ref="AC107" ca="1">SumCellsByColor($B107:$U107,AC$2)</f>
        <v>0</v>
      </c>
      <c r="AD107" cm="1">
        <f t="array" aca="1" ref="AD107" ca="1">IFERROR(SumCellsByColor($B107:$U107,AD$2), 0)</f>
        <v>0</v>
      </c>
      <c r="AE107" t="e" cm="1">
        <f t="array" aca="1" ref="AE107" ca="1">SumCellsByColor($B107:$U107,AE$2)</f>
        <v>#VALUE!</v>
      </c>
      <c r="AF107">
        <f t="shared" ca="1" si="10"/>
        <v>0</v>
      </c>
      <c r="AG107">
        <f t="shared" ca="1" si="11"/>
        <v>1</v>
      </c>
      <c r="AH107">
        <f t="shared" ca="1" si="12"/>
        <v>0</v>
      </c>
      <c r="AI107">
        <f t="shared" ca="1" si="13"/>
        <v>1</v>
      </c>
      <c r="AJ107">
        <f t="shared" ca="1" si="14"/>
        <v>0</v>
      </c>
      <c r="AK107">
        <f t="shared" si="15"/>
        <v>0</v>
      </c>
    </row>
    <row r="108" spans="1:37">
      <c r="A108" s="2" t="s">
        <v>168</v>
      </c>
      <c r="B108" s="3" t="s">
        <v>636</v>
      </c>
      <c r="C108" s="3">
        <v>3053000</v>
      </c>
      <c r="D108" t="e">
        <v>#N/A</v>
      </c>
      <c r="E108" t="e">
        <v>#N/A</v>
      </c>
      <c r="F108" s="6" t="s">
        <v>59</v>
      </c>
      <c r="G108" s="6">
        <v>1008000</v>
      </c>
      <c r="H108" t="s">
        <v>77</v>
      </c>
      <c r="I108">
        <v>639000</v>
      </c>
      <c r="J108" t="s">
        <v>301</v>
      </c>
      <c r="K108">
        <v>-438000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>
        <v>27.8</v>
      </c>
      <c r="W108">
        <v>4262000</v>
      </c>
      <c r="X108">
        <f t="shared" si="8"/>
        <v>4262000</v>
      </c>
      <c r="Y108">
        <f t="shared" si="9"/>
        <v>0</v>
      </c>
      <c r="Z108" cm="1">
        <f t="array" aca="1" ref="Z108" ca="1">SumCellsByColor($B108:$U108,Z$2)</f>
        <v>3053000</v>
      </c>
      <c r="AA108" cm="1">
        <f t="array" aca="1" ref="AA108" ca="1">SumCellsByColor($B108:$U108,AA$2)</f>
        <v>0</v>
      </c>
      <c r="AB108" cm="1">
        <f t="array" aca="1" ref="AB108" ca="1">SumCellsByColor($B108:$U108,AB$2)</f>
        <v>0</v>
      </c>
      <c r="AC108" cm="1">
        <f t="array" aca="1" ref="AC108" ca="1">SumCellsByColor($B108:$U108,AC$2)</f>
        <v>1008000</v>
      </c>
      <c r="AD108" cm="1">
        <f t="array" aca="1" ref="AD108" ca="1">IFERROR(SumCellsByColor($B108:$U108,AD$2), 0)</f>
        <v>0</v>
      </c>
      <c r="AE108" t="e" cm="1">
        <f t="array" aca="1" ref="AE108" ca="1">SumCellsByColor($B108:$U108,AE$2)</f>
        <v>#VALUE!</v>
      </c>
      <c r="AF108">
        <f t="shared" ca="1" si="10"/>
        <v>0</v>
      </c>
      <c r="AG108">
        <f t="shared" ca="1" si="11"/>
        <v>0.71633036133270767</v>
      </c>
      <c r="AH108">
        <f t="shared" ca="1" si="12"/>
        <v>0.23650868137024872</v>
      </c>
      <c r="AI108">
        <f t="shared" ca="1" si="13"/>
        <v>0.71633036133270767</v>
      </c>
      <c r="AJ108">
        <f t="shared" ca="1" si="14"/>
        <v>0</v>
      </c>
      <c r="AK108">
        <f t="shared" si="15"/>
        <v>0</v>
      </c>
    </row>
    <row r="109" spans="1:37">
      <c r="A109" s="2" t="s">
        <v>169</v>
      </c>
      <c r="B109" s="3" t="s">
        <v>636</v>
      </c>
      <c r="C109" s="3">
        <v>1300464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>
        <v>53.76</v>
      </c>
      <c r="W109">
        <v>1300464</v>
      </c>
      <c r="X109">
        <f t="shared" si="8"/>
        <v>1300464</v>
      </c>
      <c r="Y109">
        <f t="shared" si="9"/>
        <v>0</v>
      </c>
      <c r="Z109" cm="1">
        <f t="array" aca="1" ref="Z109" ca="1">SumCellsByColor($B109:$U109,Z$2)</f>
        <v>1300464</v>
      </c>
      <c r="AA109" cm="1">
        <f t="array" aca="1" ref="AA109" ca="1">SumCellsByColor($B109:$U109,AA$2)</f>
        <v>0</v>
      </c>
      <c r="AB109" cm="1">
        <f t="array" aca="1" ref="AB109" ca="1">SumCellsByColor($B109:$U109,AB$2)</f>
        <v>0</v>
      </c>
      <c r="AC109" cm="1">
        <f t="array" aca="1" ref="AC109" ca="1">SumCellsByColor($B109:$U109,AC$2)</f>
        <v>0</v>
      </c>
      <c r="AD109" cm="1">
        <f t="array" aca="1" ref="AD109" ca="1">IFERROR(SumCellsByColor($B109:$U109,AD$2), 0)</f>
        <v>0</v>
      </c>
      <c r="AE109" t="e" cm="1">
        <f t="array" aca="1" ref="AE109" ca="1">SumCellsByColor($B109:$U109,AE$2)</f>
        <v>#VALUE!</v>
      </c>
      <c r="AF109">
        <f t="shared" ca="1" si="10"/>
        <v>0</v>
      </c>
      <c r="AG109">
        <f t="shared" ca="1" si="11"/>
        <v>1</v>
      </c>
      <c r="AH109">
        <f t="shared" ca="1" si="12"/>
        <v>0</v>
      </c>
      <c r="AI109">
        <f t="shared" ca="1" si="13"/>
        <v>1</v>
      </c>
      <c r="AJ109">
        <f t="shared" ca="1" si="14"/>
        <v>0</v>
      </c>
      <c r="AK109">
        <f t="shared" si="15"/>
        <v>0</v>
      </c>
    </row>
    <row r="110" spans="1:37">
      <c r="A110" s="2" t="s">
        <v>170</v>
      </c>
      <c r="B110" s="3" t="s">
        <v>636</v>
      </c>
      <c r="C110" s="3">
        <v>6400000</v>
      </c>
      <c r="D110" t="e">
        <v>#N/A</v>
      </c>
      <c r="E110" t="e">
        <v>#N/A</v>
      </c>
      <c r="F110" t="s">
        <v>13</v>
      </c>
      <c r="G110">
        <v>646000</v>
      </c>
      <c r="H110" t="s">
        <v>52</v>
      </c>
      <c r="I110">
        <v>1036000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>
        <v>14.45</v>
      </c>
      <c r="W110">
        <v>8082000</v>
      </c>
      <c r="X110">
        <f t="shared" si="8"/>
        <v>8082000</v>
      </c>
      <c r="Y110">
        <f t="shared" si="9"/>
        <v>0</v>
      </c>
      <c r="Z110" cm="1">
        <f t="array" aca="1" ref="Z110" ca="1">SumCellsByColor($B110:$U110,Z$2)</f>
        <v>6400000</v>
      </c>
      <c r="AA110" cm="1">
        <f t="array" aca="1" ref="AA110" ca="1">SumCellsByColor($B110:$U110,AA$2)</f>
        <v>0</v>
      </c>
      <c r="AB110" cm="1">
        <f t="array" aca="1" ref="AB110" ca="1">SumCellsByColor($B110:$U110,AB$2)</f>
        <v>0</v>
      </c>
      <c r="AC110" cm="1">
        <f t="array" aca="1" ref="AC110" ca="1">SumCellsByColor($B110:$U110,AC$2)</f>
        <v>0</v>
      </c>
      <c r="AD110" cm="1">
        <f t="array" aca="1" ref="AD110" ca="1">IFERROR(SumCellsByColor($B110:$U110,AD$2), 0)</f>
        <v>0</v>
      </c>
      <c r="AE110" t="e" cm="1">
        <f t="array" aca="1" ref="AE110" ca="1">SumCellsByColor($B110:$U110,AE$2)</f>
        <v>#VALUE!</v>
      </c>
      <c r="AF110">
        <f t="shared" ca="1" si="10"/>
        <v>0</v>
      </c>
      <c r="AG110">
        <f t="shared" ca="1" si="11"/>
        <v>0.79188319722840883</v>
      </c>
      <c r="AH110" t="str">
        <f t="shared" ca="1" si="12"/>
        <v>#N/A</v>
      </c>
      <c r="AI110">
        <f t="shared" ca="1" si="13"/>
        <v>0.79188319722840883</v>
      </c>
      <c r="AJ110">
        <f t="shared" ca="1" si="14"/>
        <v>1</v>
      </c>
      <c r="AK110">
        <f t="shared" si="15"/>
        <v>0</v>
      </c>
    </row>
    <row r="111" spans="1:37">
      <c r="A111" s="2" t="s">
        <v>173</v>
      </c>
      <c r="B111" s="3" t="s">
        <v>637</v>
      </c>
      <c r="C111" s="3">
        <v>25068000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>
        <v>43.08</v>
      </c>
      <c r="W111">
        <v>25068000</v>
      </c>
      <c r="X111">
        <f t="shared" si="8"/>
        <v>25068000</v>
      </c>
      <c r="Y111">
        <f t="shared" si="9"/>
        <v>0</v>
      </c>
      <c r="Z111" cm="1">
        <f t="array" aca="1" ref="Z111" ca="1">SumCellsByColor($B111:$U111,Z$2)</f>
        <v>25068000</v>
      </c>
      <c r="AA111" cm="1">
        <f t="array" aca="1" ref="AA111" ca="1">SumCellsByColor($B111:$U111,AA$2)</f>
        <v>0</v>
      </c>
      <c r="AB111" cm="1">
        <f t="array" aca="1" ref="AB111" ca="1">SumCellsByColor($B111:$U111,AB$2)</f>
        <v>0</v>
      </c>
      <c r="AC111" cm="1">
        <f t="array" aca="1" ref="AC111" ca="1">SumCellsByColor($B111:$U111,AC$2)</f>
        <v>0</v>
      </c>
      <c r="AD111" cm="1">
        <f t="array" aca="1" ref="AD111" ca="1">IFERROR(SumCellsByColor($B111:$U111,AD$2), 0)</f>
        <v>0</v>
      </c>
      <c r="AE111" t="e" cm="1">
        <f t="array" aca="1" ref="AE111" ca="1">SumCellsByColor($B111:$U111,AE$2)</f>
        <v>#VALUE!</v>
      </c>
      <c r="AF111">
        <f t="shared" ca="1" si="10"/>
        <v>0</v>
      </c>
      <c r="AG111">
        <f t="shared" ca="1" si="11"/>
        <v>1</v>
      </c>
      <c r="AH111">
        <f t="shared" ca="1" si="12"/>
        <v>0</v>
      </c>
      <c r="AI111">
        <f t="shared" ca="1" si="13"/>
        <v>1</v>
      </c>
      <c r="AJ111">
        <f t="shared" ca="1" si="14"/>
        <v>0</v>
      </c>
      <c r="AK111">
        <f t="shared" si="15"/>
        <v>0</v>
      </c>
    </row>
    <row r="112" spans="1:37">
      <c r="A112" s="2" t="s">
        <v>174</v>
      </c>
      <c r="B112" s="3" t="s">
        <v>636</v>
      </c>
      <c r="C112" s="3">
        <v>98435000</v>
      </c>
      <c r="D112" t="e">
        <v>#N/A</v>
      </c>
      <c r="E112" t="e">
        <v>#N/A</v>
      </c>
      <c r="F112" t="s">
        <v>77</v>
      </c>
      <c r="G112">
        <v>4096000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>
        <v>2.04</v>
      </c>
      <c r="W112">
        <v>102531000</v>
      </c>
      <c r="X112">
        <f t="shared" si="8"/>
        <v>102531000</v>
      </c>
      <c r="Y112">
        <f t="shared" si="9"/>
        <v>0</v>
      </c>
      <c r="Z112" cm="1">
        <f t="array" aca="1" ref="Z112" ca="1">SumCellsByColor($B112:$U112,Z$2)</f>
        <v>98435000</v>
      </c>
      <c r="AA112" cm="1">
        <f t="array" aca="1" ref="AA112" ca="1">SumCellsByColor($B112:$U112,AA$2)</f>
        <v>0</v>
      </c>
      <c r="AB112" cm="1">
        <f t="array" aca="1" ref="AB112" ca="1">SumCellsByColor($B112:$U112,AB$2)</f>
        <v>0</v>
      </c>
      <c r="AC112" cm="1">
        <f t="array" aca="1" ref="AC112" ca="1">SumCellsByColor($B112:$U112,AC$2)</f>
        <v>0</v>
      </c>
      <c r="AD112" cm="1">
        <f t="array" aca="1" ref="AD112" ca="1">IFERROR(SumCellsByColor($B112:$U112,AD$2), 0)</f>
        <v>0</v>
      </c>
      <c r="AE112" t="e" cm="1">
        <f t="array" aca="1" ref="AE112" ca="1">SumCellsByColor($B112:$U112,AE$2)</f>
        <v>#VALUE!</v>
      </c>
      <c r="AF112">
        <f t="shared" ca="1" si="10"/>
        <v>0</v>
      </c>
      <c r="AG112">
        <f t="shared" ca="1" si="11"/>
        <v>0.96005110649462111</v>
      </c>
      <c r="AH112" t="str">
        <f t="shared" ca="1" si="12"/>
        <v>#N/A</v>
      </c>
      <c r="AI112">
        <f t="shared" ca="1" si="13"/>
        <v>0.96005110649462111</v>
      </c>
      <c r="AJ112">
        <f t="shared" ca="1" si="14"/>
        <v>1</v>
      </c>
      <c r="AK112">
        <f t="shared" si="15"/>
        <v>0</v>
      </c>
    </row>
    <row r="113" spans="1:37">
      <c r="A113" s="2" t="s">
        <v>175</v>
      </c>
      <c r="B113" s="3" t="s">
        <v>636</v>
      </c>
      <c r="C113" s="3">
        <v>14268716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>
        <v>6.64</v>
      </c>
      <c r="W113">
        <v>14268716</v>
      </c>
      <c r="X113">
        <f t="shared" si="8"/>
        <v>14268716</v>
      </c>
      <c r="Y113">
        <f t="shared" si="9"/>
        <v>0</v>
      </c>
      <c r="Z113" cm="1">
        <f t="array" aca="1" ref="Z113" ca="1">SumCellsByColor($B113:$U113,Z$2)</f>
        <v>14268716</v>
      </c>
      <c r="AA113" cm="1">
        <f t="array" aca="1" ref="AA113" ca="1">SumCellsByColor($B113:$U113,AA$2)</f>
        <v>0</v>
      </c>
      <c r="AB113" cm="1">
        <f t="array" aca="1" ref="AB113" ca="1">SumCellsByColor($B113:$U113,AB$2)</f>
        <v>0</v>
      </c>
      <c r="AC113" cm="1">
        <f t="array" aca="1" ref="AC113" ca="1">SumCellsByColor($B113:$U113,AC$2)</f>
        <v>0</v>
      </c>
      <c r="AD113" cm="1">
        <f t="array" aca="1" ref="AD113" ca="1">IFERROR(SumCellsByColor($B113:$U113,AD$2), 0)</f>
        <v>0</v>
      </c>
      <c r="AE113" t="e" cm="1">
        <f t="array" aca="1" ref="AE113" ca="1">SumCellsByColor($B113:$U113,AE$2)</f>
        <v>#VALUE!</v>
      </c>
      <c r="AF113">
        <f t="shared" ca="1" si="10"/>
        <v>0</v>
      </c>
      <c r="AG113">
        <f t="shared" ca="1" si="11"/>
        <v>1</v>
      </c>
      <c r="AH113">
        <f t="shared" ca="1" si="12"/>
        <v>0</v>
      </c>
      <c r="AI113">
        <f t="shared" ca="1" si="13"/>
        <v>1</v>
      </c>
      <c r="AJ113">
        <f t="shared" ca="1" si="14"/>
        <v>0</v>
      </c>
      <c r="AK113">
        <f t="shared" si="15"/>
        <v>0</v>
      </c>
    </row>
    <row r="114" spans="1:37">
      <c r="A114" s="2" t="s">
        <v>176</v>
      </c>
      <c r="B114" s="3" t="s">
        <v>953</v>
      </c>
      <c r="C114" s="3" t="e">
        <v>#N/A</v>
      </c>
      <c r="D114" t="e">
        <v>#N/A</v>
      </c>
      <c r="E114" t="e">
        <v>#N/A</v>
      </c>
      <c r="F114" s="4" t="s">
        <v>117</v>
      </c>
      <c r="G114" s="4">
        <v>21825000</v>
      </c>
      <c r="H114" s="6" t="s">
        <v>851</v>
      </c>
      <c r="I114" s="6">
        <v>11502000</v>
      </c>
      <c r="J114" t="s">
        <v>82</v>
      </c>
      <c r="K114">
        <v>8882000</v>
      </c>
      <c r="L114" t="s">
        <v>37</v>
      </c>
      <c r="M114">
        <v>4802000</v>
      </c>
      <c r="N114" t="s">
        <v>954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>
        <v>12.05</v>
      </c>
      <c r="W114">
        <v>47011000</v>
      </c>
      <c r="X114">
        <f t="shared" si="8"/>
        <v>47011000</v>
      </c>
      <c r="Y114">
        <f t="shared" si="9"/>
        <v>0</v>
      </c>
      <c r="Z114" t="e" cm="1">
        <f t="array" aca="1" ref="Z114" ca="1">SumCellsByColor($B114:$U114,Z$2)</f>
        <v>#VALUE!</v>
      </c>
      <c r="AA114" cm="1">
        <f t="array" aca="1" ref="AA114" ca="1">SumCellsByColor($B114:$U114,AA$2)</f>
        <v>21825000</v>
      </c>
      <c r="AB114" cm="1">
        <f t="array" aca="1" ref="AB114" ca="1">SumCellsByColor($B114:$U114,AB$2)</f>
        <v>0</v>
      </c>
      <c r="AC114" cm="1">
        <f t="array" aca="1" ref="AC114" ca="1">SumCellsByColor($B114:$U114,AC$2)</f>
        <v>11502000</v>
      </c>
      <c r="AD114" cm="1">
        <f t="array" aca="1" ref="AD114" ca="1">IFERROR(SumCellsByColor($B114:$U114,AD$2), 0)</f>
        <v>0</v>
      </c>
      <c r="AE114" t="e" cm="1">
        <f t="array" aca="1" ref="AE114" ca="1">SumCellsByColor($B114:$U114,AE$2)</f>
        <v>#VALUE!</v>
      </c>
      <c r="AF114">
        <f t="shared" ca="1" si="10"/>
        <v>0</v>
      </c>
      <c r="AG114" t="e">
        <f t="shared" ca="1" si="11"/>
        <v>#VALUE!</v>
      </c>
      <c r="AH114">
        <f t="shared" ca="1" si="12"/>
        <v>0.24466614196677372</v>
      </c>
      <c r="AI114" t="e">
        <f t="shared" ca="1" si="13"/>
        <v>#VALUE!</v>
      </c>
      <c r="AJ114">
        <f t="shared" ca="1" si="14"/>
        <v>0</v>
      </c>
      <c r="AK114">
        <f t="shared" si="15"/>
        <v>0</v>
      </c>
    </row>
    <row r="115" spans="1:37">
      <c r="A115" s="2" t="s">
        <v>178</v>
      </c>
      <c r="B115" s="3" t="s">
        <v>636</v>
      </c>
      <c r="C115" s="3">
        <v>5604000</v>
      </c>
      <c r="D115" t="e">
        <v>#N/A</v>
      </c>
      <c r="E115" t="e">
        <v>#N/A</v>
      </c>
      <c r="F115" s="5" t="s">
        <v>23</v>
      </c>
      <c r="G115" s="5">
        <v>2624300</v>
      </c>
      <c r="H115" t="s">
        <v>262</v>
      </c>
      <c r="I115">
        <v>1027700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>
        <v>27.38</v>
      </c>
      <c r="W115">
        <v>9256000</v>
      </c>
      <c r="X115">
        <f t="shared" si="8"/>
        <v>9256000</v>
      </c>
      <c r="Y115">
        <f t="shared" si="9"/>
        <v>0</v>
      </c>
      <c r="Z115" cm="1">
        <f t="array" aca="1" ref="Z115" ca="1">SumCellsByColor($B115:$U115,Z$2)</f>
        <v>5604000</v>
      </c>
      <c r="AA115" cm="1">
        <f t="array" aca="1" ref="AA115" ca="1">SumCellsByColor($B115:$U115,AA$2)</f>
        <v>0</v>
      </c>
      <c r="AB115" cm="1">
        <f t="array" aca="1" ref="AB115" ca="1">SumCellsByColor($B115:$U115,AB$2)</f>
        <v>2624300</v>
      </c>
      <c r="AC115" cm="1">
        <f t="array" aca="1" ref="AC115" ca="1">SumCellsByColor($B115:$U115,AC$2)</f>
        <v>0</v>
      </c>
      <c r="AD115" cm="1">
        <f t="array" aca="1" ref="AD115" ca="1">IFERROR(SumCellsByColor($B115:$U115,AD$2), 0)</f>
        <v>0</v>
      </c>
      <c r="AE115" t="e" cm="1">
        <f t="array" aca="1" ref="AE115" ca="1">SumCellsByColor($B115:$U115,AE$2)</f>
        <v>#VALUE!</v>
      </c>
      <c r="AF115">
        <f t="shared" ca="1" si="10"/>
        <v>0.28352420051858251</v>
      </c>
      <c r="AG115">
        <f t="shared" ca="1" si="11"/>
        <v>0.6054451166810717</v>
      </c>
      <c r="AH115">
        <f t="shared" ca="1" si="12"/>
        <v>0.28352420051858251</v>
      </c>
      <c r="AI115">
        <f t="shared" ca="1" si="13"/>
        <v>0.6054451166810717</v>
      </c>
      <c r="AJ115">
        <f t="shared" ca="1" si="14"/>
        <v>0</v>
      </c>
      <c r="AK115">
        <f t="shared" si="15"/>
        <v>0</v>
      </c>
    </row>
    <row r="116" spans="1:37">
      <c r="A116" s="2" t="s">
        <v>179</v>
      </c>
      <c r="B116" s="3" t="s">
        <v>636</v>
      </c>
      <c r="C116" s="3">
        <v>7252000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>
        <v>24.79</v>
      </c>
      <c r="W116">
        <v>7252000</v>
      </c>
      <c r="X116">
        <f t="shared" si="8"/>
        <v>7252000</v>
      </c>
      <c r="Y116">
        <f t="shared" si="9"/>
        <v>0</v>
      </c>
      <c r="Z116" cm="1">
        <f t="array" aca="1" ref="Z116" ca="1">SumCellsByColor($B116:$U116,Z$2)</f>
        <v>7252000</v>
      </c>
      <c r="AA116" cm="1">
        <f t="array" aca="1" ref="AA116" ca="1">SumCellsByColor($B116:$U116,AA$2)</f>
        <v>0</v>
      </c>
      <c r="AB116" cm="1">
        <f t="array" aca="1" ref="AB116" ca="1">SumCellsByColor($B116:$U116,AB$2)</f>
        <v>0</v>
      </c>
      <c r="AC116" cm="1">
        <f t="array" aca="1" ref="AC116" ca="1">SumCellsByColor($B116:$U116,AC$2)</f>
        <v>0</v>
      </c>
      <c r="AD116" cm="1">
        <f t="array" aca="1" ref="AD116" ca="1">IFERROR(SumCellsByColor($B116:$U116,AD$2), 0)</f>
        <v>0</v>
      </c>
      <c r="AE116" t="e" cm="1">
        <f t="array" aca="1" ref="AE116" ca="1">SumCellsByColor($B116:$U116,AE$2)</f>
        <v>#VALUE!</v>
      </c>
      <c r="AF116">
        <f t="shared" ca="1" si="10"/>
        <v>0</v>
      </c>
      <c r="AG116">
        <f t="shared" ca="1" si="11"/>
        <v>1</v>
      </c>
      <c r="AH116">
        <f t="shared" ca="1" si="12"/>
        <v>0</v>
      </c>
      <c r="AI116">
        <f t="shared" ca="1" si="13"/>
        <v>1</v>
      </c>
      <c r="AJ116">
        <f t="shared" ca="1" si="14"/>
        <v>0</v>
      </c>
      <c r="AK116">
        <f t="shared" si="15"/>
        <v>0</v>
      </c>
    </row>
    <row r="117" spans="1:37">
      <c r="A117" s="2" t="s">
        <v>180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>
        <f t="shared" si="8"/>
        <v>0</v>
      </c>
      <c r="Y117" t="e">
        <f t="shared" si="9"/>
        <v>#N/A</v>
      </c>
      <c r="Z117" cm="1">
        <f t="array" aca="1" ref="Z117" ca="1">SumCellsByColor($B117:$U117,Z$2)</f>
        <v>0</v>
      </c>
      <c r="AA117" cm="1">
        <f t="array" aca="1" ref="AA117" ca="1">SumCellsByColor($B117:$U117,AA$2)</f>
        <v>0</v>
      </c>
      <c r="AB117" cm="1">
        <f t="array" aca="1" ref="AB117" ca="1">SumCellsByColor($B117:$U117,AB$2)</f>
        <v>0</v>
      </c>
      <c r="AC117" cm="1">
        <f t="array" aca="1" ref="AC117" ca="1">SumCellsByColor($B117:$U117,AC$2)</f>
        <v>0</v>
      </c>
      <c r="AD117" cm="1">
        <f t="array" aca="1" ref="AD117" ca="1">IFERROR(SumCellsByColor($B117:$U117,AD$2), 0)</f>
        <v>0</v>
      </c>
      <c r="AE117" t="e" cm="1">
        <f t="array" aca="1" ref="AE117" ca="1">SumCellsByColor($B117:$U117,AE$2)</f>
        <v>#VALUE!</v>
      </c>
      <c r="AF117" t="e">
        <f t="shared" ca="1" si="10"/>
        <v>#DIV/0!</v>
      </c>
      <c r="AG117" t="e">
        <f t="shared" ca="1" si="11"/>
        <v>#DIV/0!</v>
      </c>
      <c r="AH117" t="str">
        <f t="shared" ca="1" si="12"/>
        <v>#N/A</v>
      </c>
      <c r="AI117" t="str">
        <f t="shared" ca="1" si="13"/>
        <v/>
      </c>
      <c r="AJ117">
        <f t="shared" ca="1" si="14"/>
        <v>1</v>
      </c>
      <c r="AK117">
        <f t="shared" si="15"/>
        <v>1</v>
      </c>
    </row>
    <row r="118" spans="1:37">
      <c r="A118" s="2" t="s">
        <v>181</v>
      </c>
      <c r="B118" s="3" t="s">
        <v>639</v>
      </c>
      <c r="C118" s="3">
        <v>3904454</v>
      </c>
      <c r="D118" t="e">
        <v>#N/A</v>
      </c>
      <c r="E118" t="e">
        <v>#N/A</v>
      </c>
      <c r="F118" t="s">
        <v>955</v>
      </c>
      <c r="G118">
        <v>520813</v>
      </c>
      <c r="H118" t="s">
        <v>18</v>
      </c>
      <c r="I118">
        <v>0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>
        <v>25.89</v>
      </c>
      <c r="W118">
        <v>4352465</v>
      </c>
      <c r="X118">
        <f t="shared" si="8"/>
        <v>4425267</v>
      </c>
      <c r="Y118">
        <f t="shared" si="9"/>
        <v>-72802</v>
      </c>
      <c r="Z118" cm="1">
        <f t="array" aca="1" ref="Z118" ca="1">SumCellsByColor($B118:$U118,Z$2)</f>
        <v>3904454</v>
      </c>
      <c r="AA118" cm="1">
        <f t="array" aca="1" ref="AA118" ca="1">SumCellsByColor($B118:$U118,AA$2)</f>
        <v>0</v>
      </c>
      <c r="AB118" cm="1">
        <f t="array" aca="1" ref="AB118" ca="1">SumCellsByColor($B118:$U118,AB$2)</f>
        <v>0</v>
      </c>
      <c r="AC118" cm="1">
        <f t="array" aca="1" ref="AC118" ca="1">SumCellsByColor($B118:$U118,AC$2)</f>
        <v>0</v>
      </c>
      <c r="AD118" cm="1">
        <f t="array" aca="1" ref="AD118" ca="1">IFERROR(SumCellsByColor($B118:$U118,AD$2), 0)</f>
        <v>0</v>
      </c>
      <c r="AE118" t="e" cm="1">
        <f t="array" aca="1" ref="AE118" ca="1">SumCellsByColor($B118:$U118,AE$2)</f>
        <v>#VALUE!</v>
      </c>
      <c r="AF118">
        <f t="shared" ca="1" si="10"/>
        <v>0</v>
      </c>
      <c r="AG118">
        <f t="shared" ca="1" si="11"/>
        <v>0.88230924823293144</v>
      </c>
      <c r="AH118" t="str">
        <f t="shared" ca="1" si="12"/>
        <v>#N/A</v>
      </c>
      <c r="AI118">
        <f t="shared" ca="1" si="13"/>
        <v>0.88230924823293144</v>
      </c>
      <c r="AJ118">
        <f t="shared" ca="1" si="14"/>
        <v>1</v>
      </c>
      <c r="AK118">
        <f t="shared" si="15"/>
        <v>0</v>
      </c>
    </row>
    <row r="119" spans="1:37">
      <c r="A119" s="2" t="s">
        <v>182</v>
      </c>
      <c r="B119" s="3" t="s">
        <v>636</v>
      </c>
      <c r="C119" s="3">
        <v>12140000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>
        <v>18.68</v>
      </c>
      <c r="W119">
        <v>12140000</v>
      </c>
      <c r="X119">
        <f t="shared" si="8"/>
        <v>12140000</v>
      </c>
      <c r="Y119">
        <f t="shared" si="9"/>
        <v>0</v>
      </c>
      <c r="Z119" cm="1">
        <f t="array" aca="1" ref="Z119" ca="1">SumCellsByColor($B119:$U119,Z$2)</f>
        <v>12140000</v>
      </c>
      <c r="AA119" cm="1">
        <f t="array" aca="1" ref="AA119" ca="1">SumCellsByColor($B119:$U119,AA$2)</f>
        <v>0</v>
      </c>
      <c r="AB119" cm="1">
        <f t="array" aca="1" ref="AB119" ca="1">SumCellsByColor($B119:$U119,AB$2)</f>
        <v>0</v>
      </c>
      <c r="AC119" cm="1">
        <f t="array" aca="1" ref="AC119" ca="1">SumCellsByColor($B119:$U119,AC$2)</f>
        <v>0</v>
      </c>
      <c r="AD119" cm="1">
        <f t="array" aca="1" ref="AD119" ca="1">IFERROR(SumCellsByColor($B119:$U119,AD$2), 0)</f>
        <v>0</v>
      </c>
      <c r="AE119" t="e" cm="1">
        <f t="array" aca="1" ref="AE119" ca="1">SumCellsByColor($B119:$U119,AE$2)</f>
        <v>#VALUE!</v>
      </c>
      <c r="AF119">
        <f t="shared" ca="1" si="10"/>
        <v>0</v>
      </c>
      <c r="AG119">
        <f t="shared" ca="1" si="11"/>
        <v>1</v>
      </c>
      <c r="AH119">
        <f t="shared" ca="1" si="12"/>
        <v>0</v>
      </c>
      <c r="AI119">
        <f t="shared" ca="1" si="13"/>
        <v>1</v>
      </c>
      <c r="AJ119">
        <f t="shared" ca="1" si="14"/>
        <v>0</v>
      </c>
      <c r="AK119">
        <f t="shared" si="15"/>
        <v>0</v>
      </c>
    </row>
    <row r="120" spans="1:37">
      <c r="A120" s="2" t="s">
        <v>183</v>
      </c>
      <c r="B120" s="3" t="s">
        <v>636</v>
      </c>
      <c r="C120" s="3">
        <v>67133000</v>
      </c>
      <c r="D120" t="e">
        <v>#N/A</v>
      </c>
      <c r="E120" t="e">
        <v>#N/A</v>
      </c>
      <c r="F120" t="s">
        <v>956</v>
      </c>
      <c r="G120">
        <v>85878000</v>
      </c>
      <c r="H120" t="s">
        <v>77</v>
      </c>
      <c r="I120" t="e">
        <v>#N/A</v>
      </c>
      <c r="J120" t="s">
        <v>957</v>
      </c>
      <c r="K120">
        <v>-23086000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>
        <v>16.510000000000002</v>
      </c>
      <c r="W120">
        <v>129648000</v>
      </c>
      <c r="X120">
        <f t="shared" si="8"/>
        <v>129925000</v>
      </c>
      <c r="Y120">
        <f t="shared" si="9"/>
        <v>-277000</v>
      </c>
      <c r="Z120" cm="1">
        <f t="array" aca="1" ref="Z120" ca="1">SumCellsByColor($B120:$U120,Z$2)</f>
        <v>67133000</v>
      </c>
      <c r="AA120" cm="1">
        <f t="array" aca="1" ref="AA120" ca="1">SumCellsByColor($B120:$U120,AA$2)</f>
        <v>0</v>
      </c>
      <c r="AB120" cm="1">
        <f t="array" aca="1" ref="AB120" ca="1">SumCellsByColor($B120:$U120,AB$2)</f>
        <v>0</v>
      </c>
      <c r="AC120" cm="1">
        <f t="array" aca="1" ref="AC120" ca="1">SumCellsByColor($B120:$U120,AC$2)</f>
        <v>0</v>
      </c>
      <c r="AD120" cm="1">
        <f t="array" aca="1" ref="AD120" ca="1">IFERROR(SumCellsByColor($B120:$U120,AD$2), 0)</f>
        <v>0</v>
      </c>
      <c r="AE120" t="e" cm="1">
        <f t="array" aca="1" ref="AE120" ca="1">SumCellsByColor($B120:$U120,AE$2)</f>
        <v>#VALUE!</v>
      </c>
      <c r="AF120">
        <f t="shared" ca="1" si="10"/>
        <v>0</v>
      </c>
      <c r="AG120">
        <f t="shared" ca="1" si="11"/>
        <v>0.51670579180296328</v>
      </c>
      <c r="AH120" t="str">
        <f t="shared" ca="1" si="12"/>
        <v>#N/A</v>
      </c>
      <c r="AI120">
        <f t="shared" ca="1" si="13"/>
        <v>0.51670579180296328</v>
      </c>
      <c r="AJ120">
        <f t="shared" ca="1" si="14"/>
        <v>1</v>
      </c>
      <c r="AK120">
        <f t="shared" si="15"/>
        <v>0</v>
      </c>
    </row>
    <row r="121" spans="1:37">
      <c r="A121" s="2" t="s">
        <v>185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>
        <f t="shared" si="8"/>
        <v>0</v>
      </c>
      <c r="Y121" t="e">
        <f t="shared" si="9"/>
        <v>#N/A</v>
      </c>
      <c r="Z121" cm="1">
        <f t="array" aca="1" ref="Z121" ca="1">SumCellsByColor($B121:$U121,Z$2)</f>
        <v>0</v>
      </c>
      <c r="AA121" cm="1">
        <f t="array" aca="1" ref="AA121" ca="1">SumCellsByColor($B121:$U121,AA$2)</f>
        <v>0</v>
      </c>
      <c r="AB121" cm="1">
        <f t="array" aca="1" ref="AB121" ca="1">SumCellsByColor($B121:$U121,AB$2)</f>
        <v>0</v>
      </c>
      <c r="AC121" cm="1">
        <f t="array" aca="1" ref="AC121" ca="1">SumCellsByColor($B121:$U121,AC$2)</f>
        <v>0</v>
      </c>
      <c r="AD121" cm="1">
        <f t="array" aca="1" ref="AD121" ca="1">IFERROR(SumCellsByColor($B121:$U121,AD$2), 0)</f>
        <v>0</v>
      </c>
      <c r="AE121" t="e" cm="1">
        <f t="array" aca="1" ref="AE121" ca="1">SumCellsByColor($B121:$U121,AE$2)</f>
        <v>#VALUE!</v>
      </c>
      <c r="AF121" t="e">
        <f t="shared" ca="1" si="10"/>
        <v>#DIV/0!</v>
      </c>
      <c r="AG121" t="e">
        <f t="shared" ca="1" si="11"/>
        <v>#DIV/0!</v>
      </c>
      <c r="AH121" t="str">
        <f t="shared" ca="1" si="12"/>
        <v>#N/A</v>
      </c>
      <c r="AI121" t="str">
        <f t="shared" ca="1" si="13"/>
        <v/>
      </c>
      <c r="AJ121">
        <f t="shared" ca="1" si="14"/>
        <v>1</v>
      </c>
      <c r="AK121">
        <f t="shared" si="15"/>
        <v>1</v>
      </c>
    </row>
    <row r="122" spans="1:37">
      <c r="A122" s="2" t="s">
        <v>186</v>
      </c>
      <c r="B122" s="3" t="s">
        <v>636</v>
      </c>
      <c r="C122" s="3">
        <v>5142000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>
        <v>20.69</v>
      </c>
      <c r="W122">
        <v>5142000</v>
      </c>
      <c r="X122">
        <f t="shared" si="8"/>
        <v>5142000</v>
      </c>
      <c r="Y122">
        <f t="shared" si="9"/>
        <v>0</v>
      </c>
      <c r="Z122" cm="1">
        <f t="array" aca="1" ref="Z122" ca="1">SumCellsByColor($B122:$U122,Z$2)</f>
        <v>5142000</v>
      </c>
      <c r="AA122" cm="1">
        <f t="array" aca="1" ref="AA122" ca="1">SumCellsByColor($B122:$U122,AA$2)</f>
        <v>0</v>
      </c>
      <c r="AB122" cm="1">
        <f t="array" aca="1" ref="AB122" ca="1">SumCellsByColor($B122:$U122,AB$2)</f>
        <v>0</v>
      </c>
      <c r="AC122" cm="1">
        <f t="array" aca="1" ref="AC122" ca="1">SumCellsByColor($B122:$U122,AC$2)</f>
        <v>0</v>
      </c>
      <c r="AD122" cm="1">
        <f t="array" aca="1" ref="AD122" ca="1">IFERROR(SumCellsByColor($B122:$U122,AD$2), 0)</f>
        <v>0</v>
      </c>
      <c r="AE122" t="e" cm="1">
        <f t="array" aca="1" ref="AE122" ca="1">SumCellsByColor($B122:$U122,AE$2)</f>
        <v>#VALUE!</v>
      </c>
      <c r="AF122">
        <f t="shared" ca="1" si="10"/>
        <v>0</v>
      </c>
      <c r="AG122">
        <f t="shared" ca="1" si="11"/>
        <v>1</v>
      </c>
      <c r="AH122">
        <f t="shared" ca="1" si="12"/>
        <v>0</v>
      </c>
      <c r="AI122">
        <f t="shared" ca="1" si="13"/>
        <v>1</v>
      </c>
      <c r="AJ122">
        <f t="shared" ca="1" si="14"/>
        <v>0</v>
      </c>
      <c r="AK122">
        <f t="shared" si="15"/>
        <v>0</v>
      </c>
    </row>
    <row r="123" spans="1:37">
      <c r="A123" s="2" t="s">
        <v>187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>
        <f t="shared" si="8"/>
        <v>0</v>
      </c>
      <c r="Y123" t="e">
        <f t="shared" si="9"/>
        <v>#N/A</v>
      </c>
      <c r="Z123" cm="1">
        <f t="array" aca="1" ref="Z123" ca="1">SumCellsByColor($B123:$U123,Z$2)</f>
        <v>0</v>
      </c>
      <c r="AA123" cm="1">
        <f t="array" aca="1" ref="AA123" ca="1">SumCellsByColor($B123:$U123,AA$2)</f>
        <v>0</v>
      </c>
      <c r="AB123" cm="1">
        <f t="array" aca="1" ref="AB123" ca="1">SumCellsByColor($B123:$U123,AB$2)</f>
        <v>0</v>
      </c>
      <c r="AC123" cm="1">
        <f t="array" aca="1" ref="AC123" ca="1">SumCellsByColor($B123:$U123,AC$2)</f>
        <v>0</v>
      </c>
      <c r="AD123" cm="1">
        <f t="array" aca="1" ref="AD123" ca="1">IFERROR(SumCellsByColor($B123:$U123,AD$2), 0)</f>
        <v>0</v>
      </c>
      <c r="AE123" t="e" cm="1">
        <f t="array" aca="1" ref="AE123" ca="1">SumCellsByColor($B123:$U123,AE$2)</f>
        <v>#VALUE!</v>
      </c>
      <c r="AF123" t="e">
        <f t="shared" ca="1" si="10"/>
        <v>#DIV/0!</v>
      </c>
      <c r="AG123" t="e">
        <f t="shared" ca="1" si="11"/>
        <v>#DIV/0!</v>
      </c>
      <c r="AH123" t="str">
        <f t="shared" ca="1" si="12"/>
        <v>#N/A</v>
      </c>
      <c r="AI123" t="str">
        <f t="shared" ca="1" si="13"/>
        <v/>
      </c>
      <c r="AJ123">
        <f t="shared" ca="1" si="14"/>
        <v>1</v>
      </c>
      <c r="AK123">
        <f t="shared" si="15"/>
        <v>1</v>
      </c>
    </row>
    <row r="124" spans="1:37">
      <c r="A124" s="2" t="s">
        <v>188</v>
      </c>
      <c r="B124" s="3" t="s">
        <v>636</v>
      </c>
      <c r="C124" s="3">
        <v>26000000</v>
      </c>
      <c r="D124" t="e">
        <v>#N/A</v>
      </c>
      <c r="E124" t="e">
        <v>#N/A</v>
      </c>
      <c r="F124" s="6" t="s">
        <v>59</v>
      </c>
      <c r="G124" s="6">
        <v>12322000</v>
      </c>
      <c r="H124" t="s">
        <v>958</v>
      </c>
      <c r="I124">
        <v>7184000</v>
      </c>
      <c r="J124" t="s">
        <v>334</v>
      </c>
      <c r="K124">
        <v>3655000</v>
      </c>
      <c r="L124" t="s">
        <v>77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>
        <v>25.61</v>
      </c>
      <c r="W124">
        <v>49161000</v>
      </c>
      <c r="X124">
        <f t="shared" si="8"/>
        <v>49161000</v>
      </c>
      <c r="Y124">
        <f t="shared" si="9"/>
        <v>0</v>
      </c>
      <c r="Z124" cm="1">
        <f t="array" aca="1" ref="Z124" ca="1">SumCellsByColor($B124:$U124,Z$2)</f>
        <v>26000000</v>
      </c>
      <c r="AA124" cm="1">
        <f t="array" aca="1" ref="AA124" ca="1">SumCellsByColor($B124:$U124,AA$2)</f>
        <v>0</v>
      </c>
      <c r="AB124" cm="1">
        <f t="array" aca="1" ref="AB124" ca="1">SumCellsByColor($B124:$U124,AB$2)</f>
        <v>0</v>
      </c>
      <c r="AC124" cm="1">
        <f t="array" aca="1" ref="AC124" ca="1">SumCellsByColor($B124:$U124,AC$2)</f>
        <v>12322000</v>
      </c>
      <c r="AD124" cm="1">
        <f t="array" aca="1" ref="AD124" ca="1">IFERROR(SumCellsByColor($B124:$U124,AD$2), 0)</f>
        <v>0</v>
      </c>
      <c r="AE124" t="e" cm="1">
        <f t="array" aca="1" ref="AE124" ca="1">SumCellsByColor($B124:$U124,AE$2)</f>
        <v>#VALUE!</v>
      </c>
      <c r="AF124">
        <f t="shared" ca="1" si="10"/>
        <v>0</v>
      </c>
      <c r="AG124">
        <f t="shared" ca="1" si="11"/>
        <v>0.52887451435080657</v>
      </c>
      <c r="AH124">
        <f t="shared" ca="1" si="12"/>
        <v>0.25064583714733224</v>
      </c>
      <c r="AI124">
        <f t="shared" ca="1" si="13"/>
        <v>0.52887451435080657</v>
      </c>
      <c r="AJ124">
        <f t="shared" ca="1" si="14"/>
        <v>0</v>
      </c>
      <c r="AK124">
        <f t="shared" si="15"/>
        <v>0</v>
      </c>
    </row>
    <row r="125" spans="1:37">
      <c r="A125" s="2" t="s">
        <v>190</v>
      </c>
      <c r="B125" s="3" t="s">
        <v>637</v>
      </c>
      <c r="C125" s="3">
        <v>4476886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>
        <v>13.34</v>
      </c>
      <c r="W125">
        <v>4476886</v>
      </c>
      <c r="X125">
        <f t="shared" si="8"/>
        <v>4476886</v>
      </c>
      <c r="Y125">
        <f t="shared" si="9"/>
        <v>0</v>
      </c>
      <c r="Z125" cm="1">
        <f t="array" aca="1" ref="Z125" ca="1">SumCellsByColor($B125:$U125,Z$2)</f>
        <v>4476886</v>
      </c>
      <c r="AA125" cm="1">
        <f t="array" aca="1" ref="AA125" ca="1">SumCellsByColor($B125:$U125,AA$2)</f>
        <v>0</v>
      </c>
      <c r="AB125" cm="1">
        <f t="array" aca="1" ref="AB125" ca="1">SumCellsByColor($B125:$U125,AB$2)</f>
        <v>0</v>
      </c>
      <c r="AC125" cm="1">
        <f t="array" aca="1" ref="AC125" ca="1">SumCellsByColor($B125:$U125,AC$2)</f>
        <v>0</v>
      </c>
      <c r="AD125" cm="1">
        <f t="array" aca="1" ref="AD125" ca="1">IFERROR(SumCellsByColor($B125:$U125,AD$2), 0)</f>
        <v>0</v>
      </c>
      <c r="AE125" t="e" cm="1">
        <f t="array" aca="1" ref="AE125" ca="1">SumCellsByColor($B125:$U125,AE$2)</f>
        <v>#VALUE!</v>
      </c>
      <c r="AF125">
        <f t="shared" ca="1" si="10"/>
        <v>0</v>
      </c>
      <c r="AG125">
        <f t="shared" ca="1" si="11"/>
        <v>1</v>
      </c>
      <c r="AH125">
        <f t="shared" ca="1" si="12"/>
        <v>0</v>
      </c>
      <c r="AI125">
        <f t="shared" ca="1" si="13"/>
        <v>1</v>
      </c>
      <c r="AJ125">
        <f t="shared" ca="1" si="14"/>
        <v>0</v>
      </c>
      <c r="AK125">
        <f t="shared" si="15"/>
        <v>0</v>
      </c>
    </row>
    <row r="126" spans="1:37">
      <c r="A126" s="2" t="s">
        <v>191</v>
      </c>
      <c r="B126" s="4" t="s">
        <v>117</v>
      </c>
      <c r="C126" s="4">
        <v>32553000</v>
      </c>
      <c r="D126" t="e">
        <v>#N/A</v>
      </c>
      <c r="E126" t="e">
        <v>#N/A</v>
      </c>
      <c r="F126" t="s">
        <v>58</v>
      </c>
      <c r="G126">
        <v>14017000</v>
      </c>
      <c r="H126" t="s">
        <v>37</v>
      </c>
      <c r="I126">
        <v>11241000</v>
      </c>
      <c r="J126" s="6" t="s">
        <v>959</v>
      </c>
      <c r="K126" s="6">
        <v>9799000</v>
      </c>
      <c r="L126" t="s">
        <v>960</v>
      </c>
      <c r="M126">
        <v>7837000</v>
      </c>
      <c r="N126" t="s">
        <v>961</v>
      </c>
      <c r="O126">
        <v>907000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>
        <v>23.18</v>
      </c>
      <c r="W126">
        <v>88540000</v>
      </c>
      <c r="X126">
        <f t="shared" si="8"/>
        <v>76354000</v>
      </c>
      <c r="Y126">
        <f t="shared" si="9"/>
        <v>12186000</v>
      </c>
      <c r="Z126" cm="1">
        <f t="array" aca="1" ref="Z126" ca="1">SumCellsByColor($B126:$U126,Z$2)</f>
        <v>0</v>
      </c>
      <c r="AA126" cm="1">
        <f t="array" aca="1" ref="AA126" ca="1">SumCellsByColor($B126:$U126,AA$2)</f>
        <v>32553000</v>
      </c>
      <c r="AB126" cm="1">
        <f t="array" aca="1" ref="AB126" ca="1">SumCellsByColor($B126:$U126,AB$2)</f>
        <v>0</v>
      </c>
      <c r="AC126" cm="1">
        <f t="array" aca="1" ref="AC126" ca="1">SumCellsByColor($B126:$U126,AC$2)</f>
        <v>9799000</v>
      </c>
      <c r="AD126" cm="1">
        <f t="array" aca="1" ref="AD126" ca="1">IFERROR(SumCellsByColor($B126:$U126,AD$2), 0)</f>
        <v>0</v>
      </c>
      <c r="AE126" t="e" cm="1">
        <f t="array" aca="1" ref="AE126" ca="1">SumCellsByColor($B126:$U126,AE$2)</f>
        <v>#VALUE!</v>
      </c>
      <c r="AF126">
        <f t="shared" ca="1" si="10"/>
        <v>0</v>
      </c>
      <c r="AG126">
        <f t="shared" ca="1" si="11"/>
        <v>0</v>
      </c>
      <c r="AH126">
        <f t="shared" ca="1" si="12"/>
        <v>0.12833643293082223</v>
      </c>
      <c r="AI126">
        <f t="shared" ca="1" si="13"/>
        <v>0.42634308615134769</v>
      </c>
      <c r="AJ126">
        <f t="shared" ca="1" si="14"/>
        <v>0</v>
      </c>
      <c r="AK126">
        <f t="shared" si="15"/>
        <v>0</v>
      </c>
    </row>
    <row r="127" spans="1:37">
      <c r="A127" s="2" t="s">
        <v>192</v>
      </c>
      <c r="B127" t="s">
        <v>334</v>
      </c>
      <c r="C127">
        <v>2011885</v>
      </c>
      <c r="D127" t="e">
        <v>#N/A</v>
      </c>
      <c r="E127" t="e">
        <v>#N/A</v>
      </c>
      <c r="F127" s="6" t="s">
        <v>724</v>
      </c>
      <c r="G127" s="6">
        <v>958099</v>
      </c>
      <c r="H127" t="s">
        <v>41</v>
      </c>
      <c r="I127">
        <v>305610</v>
      </c>
      <c r="J127" s="10" t="s">
        <v>33</v>
      </c>
      <c r="K127" s="10" t="e">
        <v>#N/A</v>
      </c>
      <c r="L127" t="s">
        <v>30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>
        <v>25.11</v>
      </c>
      <c r="W127">
        <v>3275594</v>
      </c>
      <c r="X127">
        <f t="shared" si="8"/>
        <v>3275594</v>
      </c>
      <c r="Y127">
        <f t="shared" si="9"/>
        <v>0</v>
      </c>
      <c r="Z127" cm="1">
        <f t="array" aca="1" ref="Z127" ca="1">SumCellsByColor($B127:$U127,Z$2)</f>
        <v>0</v>
      </c>
      <c r="AA127" cm="1">
        <f t="array" aca="1" ref="AA127" ca="1">SumCellsByColor($B127:$U127,AA$2)</f>
        <v>0</v>
      </c>
      <c r="AB127" cm="1">
        <f t="array" aca="1" ref="AB127" ca="1">SumCellsByColor($B127:$U127,AB$2)</f>
        <v>0</v>
      </c>
      <c r="AC127" cm="1">
        <f t="array" aca="1" ref="AC127" ca="1">SumCellsByColor($B127:$U127,AC$2)</f>
        <v>958099</v>
      </c>
      <c r="AD127" cm="1">
        <f t="array" aca="1" ref="AD127" ca="1">IFERROR(SumCellsByColor($B127:$U127,AD$2), 0)</f>
        <v>0</v>
      </c>
      <c r="AE127" t="e" cm="1">
        <f t="array" aca="1" ref="AE127" ca="1">SumCellsByColor($B127:$U127,AE$2)</f>
        <v>#VALUE!</v>
      </c>
      <c r="AF127">
        <f t="shared" ca="1" si="10"/>
        <v>0</v>
      </c>
      <c r="AG127">
        <f t="shared" ca="1" si="11"/>
        <v>0</v>
      </c>
      <c r="AH127">
        <f t="shared" ca="1" si="12"/>
        <v>0.29249626174672438</v>
      </c>
      <c r="AI127" t="str">
        <f t="shared" ca="1" si="13"/>
        <v/>
      </c>
      <c r="AJ127">
        <f t="shared" ca="1" si="14"/>
        <v>0</v>
      </c>
      <c r="AK127">
        <f t="shared" si="15"/>
        <v>0</v>
      </c>
    </row>
    <row r="128" spans="1:37">
      <c r="A128" s="2" t="s">
        <v>194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>
        <f t="shared" si="8"/>
        <v>0</v>
      </c>
      <c r="Y128" t="e">
        <f t="shared" si="9"/>
        <v>#N/A</v>
      </c>
      <c r="Z128" cm="1">
        <f t="array" aca="1" ref="Z128" ca="1">SumCellsByColor($B128:$U128,Z$2)</f>
        <v>0</v>
      </c>
      <c r="AA128" cm="1">
        <f t="array" aca="1" ref="AA128" ca="1">SumCellsByColor($B128:$U128,AA$2)</f>
        <v>0</v>
      </c>
      <c r="AB128" cm="1">
        <f t="array" aca="1" ref="AB128" ca="1">SumCellsByColor($B128:$U128,AB$2)</f>
        <v>0</v>
      </c>
      <c r="AC128" cm="1">
        <f t="array" aca="1" ref="AC128" ca="1">SumCellsByColor($B128:$U128,AC$2)</f>
        <v>0</v>
      </c>
      <c r="AD128" cm="1">
        <f t="array" aca="1" ref="AD128" ca="1">IFERROR(SumCellsByColor($B128:$U128,AD$2), 0)</f>
        <v>0</v>
      </c>
      <c r="AE128" t="e" cm="1">
        <f t="array" aca="1" ref="AE128" ca="1">SumCellsByColor($B128:$U128,AE$2)</f>
        <v>#VALUE!</v>
      </c>
      <c r="AF128" t="e">
        <f t="shared" ca="1" si="10"/>
        <v>#DIV/0!</v>
      </c>
      <c r="AG128" t="e">
        <f t="shared" ca="1" si="11"/>
        <v>#DIV/0!</v>
      </c>
      <c r="AH128" t="str">
        <f t="shared" ca="1" si="12"/>
        <v>#N/A</v>
      </c>
      <c r="AI128" t="str">
        <f t="shared" ca="1" si="13"/>
        <v/>
      </c>
      <c r="AJ128">
        <f t="shared" ca="1" si="14"/>
        <v>1</v>
      </c>
      <c r="AK128">
        <f t="shared" si="15"/>
        <v>1</v>
      </c>
    </row>
    <row r="129" spans="1:37">
      <c r="A129" s="2" t="s">
        <v>195</v>
      </c>
      <c r="B129" s="3" t="s">
        <v>636</v>
      </c>
      <c r="C129" s="3">
        <v>4609000</v>
      </c>
      <c r="D129" t="e">
        <v>#N/A</v>
      </c>
      <c r="E129" t="e">
        <v>#N/A</v>
      </c>
      <c r="F129" t="s">
        <v>7</v>
      </c>
      <c r="G129">
        <v>1046000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>
        <v>13.53</v>
      </c>
      <c r="W129">
        <v>5655000</v>
      </c>
      <c r="X129">
        <f t="shared" si="8"/>
        <v>5655000</v>
      </c>
      <c r="Y129">
        <f t="shared" si="9"/>
        <v>0</v>
      </c>
      <c r="Z129" cm="1">
        <f t="array" aca="1" ref="Z129" ca="1">SumCellsByColor($B129:$U129,Z$2)</f>
        <v>4609000</v>
      </c>
      <c r="AA129" cm="1">
        <f t="array" aca="1" ref="AA129" ca="1">SumCellsByColor($B129:$U129,AA$2)</f>
        <v>0</v>
      </c>
      <c r="AB129" cm="1">
        <f t="array" aca="1" ref="AB129" ca="1">SumCellsByColor($B129:$U129,AB$2)</f>
        <v>0</v>
      </c>
      <c r="AC129" cm="1">
        <f t="array" aca="1" ref="AC129" ca="1">SumCellsByColor($B129:$U129,AC$2)</f>
        <v>0</v>
      </c>
      <c r="AD129" cm="1">
        <f t="array" aca="1" ref="AD129" ca="1">IFERROR(SumCellsByColor($B129:$U129,AD$2), 0)</f>
        <v>0</v>
      </c>
      <c r="AE129" t="e" cm="1">
        <f t="array" aca="1" ref="AE129" ca="1">SumCellsByColor($B129:$U129,AE$2)</f>
        <v>#VALUE!</v>
      </c>
      <c r="AF129">
        <f t="shared" ca="1" si="10"/>
        <v>0</v>
      </c>
      <c r="AG129">
        <f t="shared" ca="1" si="11"/>
        <v>0.81503094606542881</v>
      </c>
      <c r="AH129" t="str">
        <f t="shared" ca="1" si="12"/>
        <v>#N/A</v>
      </c>
      <c r="AI129">
        <f t="shared" ca="1" si="13"/>
        <v>0.81503094606542881</v>
      </c>
      <c r="AJ129">
        <f t="shared" ca="1" si="14"/>
        <v>1</v>
      </c>
      <c r="AK129">
        <f t="shared" si="15"/>
        <v>0</v>
      </c>
    </row>
    <row r="130" spans="1:37">
      <c r="A130" s="2" t="s">
        <v>196</v>
      </c>
      <c r="B130" s="3" t="s">
        <v>636</v>
      </c>
      <c r="C130" s="3">
        <v>20360000</v>
      </c>
      <c r="D130" t="e">
        <v>#N/A</v>
      </c>
      <c r="E130" t="e">
        <v>#N/A</v>
      </c>
      <c r="F130" t="s">
        <v>77</v>
      </c>
      <c r="G130">
        <v>23934000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>
        <v>24.14</v>
      </c>
      <c r="W130">
        <v>44257000</v>
      </c>
      <c r="X130">
        <f t="shared" si="8"/>
        <v>44294000</v>
      </c>
      <c r="Y130">
        <f t="shared" si="9"/>
        <v>-37000</v>
      </c>
      <c r="Z130" cm="1">
        <f t="array" aca="1" ref="Z130" ca="1">SumCellsByColor($B130:$U130,Z$2)</f>
        <v>20360000</v>
      </c>
      <c r="AA130" cm="1">
        <f t="array" aca="1" ref="AA130" ca="1">SumCellsByColor($B130:$U130,AA$2)</f>
        <v>0</v>
      </c>
      <c r="AB130" cm="1">
        <f t="array" aca="1" ref="AB130" ca="1">SumCellsByColor($B130:$U130,AB$2)</f>
        <v>0</v>
      </c>
      <c r="AC130" cm="1">
        <f t="array" aca="1" ref="AC130" ca="1">SumCellsByColor($B130:$U130,AC$2)</f>
        <v>0</v>
      </c>
      <c r="AD130" cm="1">
        <f t="array" aca="1" ref="AD130" ca="1">IFERROR(SumCellsByColor($B130:$U130,AD$2), 0)</f>
        <v>0</v>
      </c>
      <c r="AE130" t="e" cm="1">
        <f t="array" aca="1" ref="AE130" ca="1">SumCellsByColor($B130:$U130,AE$2)</f>
        <v>#VALUE!</v>
      </c>
      <c r="AF130">
        <f t="shared" ca="1" si="10"/>
        <v>0</v>
      </c>
      <c r="AG130">
        <f t="shared" ca="1" si="11"/>
        <v>0.45965593534112975</v>
      </c>
      <c r="AH130" t="str">
        <f t="shared" ca="1" si="12"/>
        <v>#N/A</v>
      </c>
      <c r="AI130">
        <f t="shared" ca="1" si="13"/>
        <v>0.45965593534112975</v>
      </c>
      <c r="AJ130">
        <f t="shared" ca="1" si="14"/>
        <v>1</v>
      </c>
      <c r="AK130">
        <f t="shared" si="15"/>
        <v>0</v>
      </c>
    </row>
    <row r="131" spans="1:37">
      <c r="A131" s="2" t="s">
        <v>200</v>
      </c>
      <c r="B131" s="4" t="s">
        <v>117</v>
      </c>
      <c r="C131" s="4">
        <v>9759400</v>
      </c>
      <c r="D131" t="e">
        <v>#N/A</v>
      </c>
      <c r="E131" t="e">
        <v>#N/A</v>
      </c>
      <c r="F131" s="5" t="s">
        <v>23</v>
      </c>
      <c r="G131" s="5">
        <v>2008200</v>
      </c>
      <c r="H131" t="s">
        <v>30</v>
      </c>
      <c r="I131">
        <v>648400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>
        <v>16.47</v>
      </c>
      <c r="W131">
        <v>12416000</v>
      </c>
      <c r="X131">
        <f t="shared" si="8"/>
        <v>12416000</v>
      </c>
      <c r="Y131">
        <f t="shared" si="9"/>
        <v>0</v>
      </c>
      <c r="Z131" cm="1">
        <f t="array" aca="1" ref="Z131" ca="1">SumCellsByColor($B131:$U131,Z$2)</f>
        <v>0</v>
      </c>
      <c r="AA131" cm="1">
        <f t="array" aca="1" ref="AA131" ca="1">SumCellsByColor($B131:$U131,AA$2)</f>
        <v>9759400</v>
      </c>
      <c r="AB131" cm="1">
        <f t="array" aca="1" ref="AB131" ca="1">SumCellsByColor($B131:$U131,AB$2)</f>
        <v>2008200</v>
      </c>
      <c r="AC131" cm="1">
        <f t="array" aca="1" ref="AC131" ca="1">SumCellsByColor($B131:$U131,AC$2)</f>
        <v>0</v>
      </c>
      <c r="AD131" cm="1">
        <f t="array" aca="1" ref="AD131" ca="1">IFERROR(SumCellsByColor($B131:$U131,AD$2), 0)</f>
        <v>0</v>
      </c>
      <c r="AE131" t="e" cm="1">
        <f t="array" aca="1" ref="AE131" ca="1">SumCellsByColor($B131:$U131,AE$2)</f>
        <v>#VALUE!</v>
      </c>
      <c r="AF131">
        <f t="shared" ca="1" si="10"/>
        <v>0.16174291237113403</v>
      </c>
      <c r="AG131">
        <f t="shared" ca="1" si="11"/>
        <v>0</v>
      </c>
      <c r="AH131">
        <f t="shared" ca="1" si="12"/>
        <v>0.16174291237113403</v>
      </c>
      <c r="AI131">
        <f t="shared" ca="1" si="13"/>
        <v>0.78603414948453609</v>
      </c>
      <c r="AJ131">
        <f t="shared" ca="1" si="14"/>
        <v>0</v>
      </c>
      <c r="AK131">
        <f t="shared" si="15"/>
        <v>0</v>
      </c>
    </row>
    <row r="132" spans="1:37">
      <c r="A132" s="2" t="s">
        <v>201</v>
      </c>
      <c r="B132" s="4" t="s">
        <v>117</v>
      </c>
      <c r="C132" s="4">
        <v>3149000</v>
      </c>
      <c r="D132" t="e">
        <v>#N/A</v>
      </c>
      <c r="E132" t="e">
        <v>#N/A</v>
      </c>
      <c r="F132" t="s">
        <v>37</v>
      </c>
      <c r="G132">
        <v>4327000</v>
      </c>
      <c r="H132" s="5" t="s">
        <v>23</v>
      </c>
      <c r="I132" s="5">
        <v>2870000</v>
      </c>
      <c r="J132" t="s">
        <v>686</v>
      </c>
      <c r="K132">
        <v>2478000</v>
      </c>
      <c r="L132" t="s">
        <v>962</v>
      </c>
      <c r="M132">
        <v>2212000</v>
      </c>
      <c r="N132" t="s">
        <v>144</v>
      </c>
      <c r="O132">
        <v>998000</v>
      </c>
      <c r="P132" t="s">
        <v>940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>
        <v>19.149999999999999</v>
      </c>
      <c r="W132">
        <v>16034000</v>
      </c>
      <c r="X132">
        <f t="shared" ref="X132:X195" si="16">SUMIF(B132:U132,"&lt;&gt;#n/a")</f>
        <v>16034000</v>
      </c>
      <c r="Y132">
        <f t="shared" ref="Y132:Y195" si="17">W132-X132</f>
        <v>0</v>
      </c>
      <c r="Z132" cm="1">
        <f t="array" aca="1" ref="Z132" ca="1">SumCellsByColor($B132:$U132,Z$2)</f>
        <v>0</v>
      </c>
      <c r="AA132" cm="1">
        <f t="array" aca="1" ref="AA132" ca="1">SumCellsByColor($B132:$U132,AA$2)</f>
        <v>3149000</v>
      </c>
      <c r="AB132" cm="1">
        <f t="array" aca="1" ref="AB132" ca="1">SumCellsByColor($B132:$U132,AB$2)</f>
        <v>2870000</v>
      </c>
      <c r="AC132" cm="1">
        <f t="array" aca="1" ref="AC132" ca="1">SumCellsByColor($B132:$U132,AC$2)</f>
        <v>0</v>
      </c>
      <c r="AD132" cm="1">
        <f t="array" aca="1" ref="AD132" ca="1">IFERROR(SumCellsByColor($B132:$U132,AD$2), 0)</f>
        <v>0</v>
      </c>
      <c r="AE132" t="e" cm="1">
        <f t="array" aca="1" ref="AE132" ca="1">SumCellsByColor($B132:$U132,AE$2)</f>
        <v>#VALUE!</v>
      </c>
      <c r="AF132">
        <f t="shared" ref="AF132:AF195" ca="1" si="18">(AB132+AD132)/X132</f>
        <v>0.17899463639765498</v>
      </c>
      <c r="AG132">
        <f t="shared" ref="AG132:AG195" ca="1" si="19">Z132/X132</f>
        <v>0</v>
      </c>
      <c r="AH132">
        <f t="shared" ref="AH132:AH195" ca="1" si="20">IF(SUM(AB132:AD132)&gt;0,SUM(AB132:AD132)/X132, IF(AI132=1,0,"#N/A"))</f>
        <v>0.17899463639765498</v>
      </c>
      <c r="AI132">
        <f t="shared" ref="AI132:AI195" ca="1" si="21">IF(SUM(Z132:AA132)&gt;0,SUM(Z132:AA132)/X132,"")</f>
        <v>0.19639516028439566</v>
      </c>
      <c r="AJ132">
        <f t="shared" ref="AJ132:AJ195" ca="1" si="22">IF(AH132="#N/A",1,0)</f>
        <v>0</v>
      </c>
      <c r="AK132">
        <f t="shared" ref="AK132:AK195" si="23">IF(X132=0,1,0)</f>
        <v>0</v>
      </c>
    </row>
    <row r="133" spans="1:37">
      <c r="A133" s="2" t="s">
        <v>202</v>
      </c>
      <c r="B133" s="3" t="s">
        <v>636</v>
      </c>
      <c r="C133" s="3">
        <v>74510000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>
        <v>25.5</v>
      </c>
      <c r="W133">
        <v>74510000</v>
      </c>
      <c r="X133">
        <f t="shared" si="16"/>
        <v>74510000</v>
      </c>
      <c r="Y133">
        <f t="shared" si="17"/>
        <v>0</v>
      </c>
      <c r="Z133" cm="1">
        <f t="array" aca="1" ref="Z133" ca="1">SumCellsByColor($B133:$U133,Z$2)</f>
        <v>74510000</v>
      </c>
      <c r="AA133" cm="1">
        <f t="array" aca="1" ref="AA133" ca="1">SumCellsByColor($B133:$U133,AA$2)</f>
        <v>0</v>
      </c>
      <c r="AB133" cm="1">
        <f t="array" aca="1" ref="AB133" ca="1">SumCellsByColor($B133:$U133,AB$2)</f>
        <v>0</v>
      </c>
      <c r="AC133" cm="1">
        <f t="array" aca="1" ref="AC133" ca="1">SumCellsByColor($B133:$U133,AC$2)</f>
        <v>0</v>
      </c>
      <c r="AD133" cm="1">
        <f t="array" aca="1" ref="AD133" ca="1">IFERROR(SumCellsByColor($B133:$U133,AD$2), 0)</f>
        <v>0</v>
      </c>
      <c r="AE133" t="e" cm="1">
        <f t="array" aca="1" ref="AE133" ca="1">SumCellsByColor($B133:$U133,AE$2)</f>
        <v>#VALUE!</v>
      </c>
      <c r="AF133">
        <f t="shared" ca="1" si="18"/>
        <v>0</v>
      </c>
      <c r="AG133">
        <f t="shared" ca="1" si="19"/>
        <v>1</v>
      </c>
      <c r="AH133">
        <f t="shared" ca="1" si="20"/>
        <v>0</v>
      </c>
      <c r="AI133">
        <f t="shared" ca="1" si="21"/>
        <v>1</v>
      </c>
      <c r="AJ133">
        <f t="shared" ca="1" si="22"/>
        <v>0</v>
      </c>
      <c r="AK133">
        <f t="shared" si="23"/>
        <v>0</v>
      </c>
    </row>
    <row r="134" spans="1:37">
      <c r="A134" s="2" t="s">
        <v>203</v>
      </c>
      <c r="B134" s="3" t="s">
        <v>639</v>
      </c>
      <c r="C134" s="3">
        <v>1977000</v>
      </c>
      <c r="D134" t="e">
        <v>#N/A</v>
      </c>
      <c r="E134" t="e">
        <v>#N/A</v>
      </c>
      <c r="F134" t="s">
        <v>963</v>
      </c>
      <c r="G134">
        <v>339000</v>
      </c>
      <c r="H134" t="s">
        <v>964</v>
      </c>
      <c r="I134">
        <v>-623000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>
        <v>28.44</v>
      </c>
      <c r="W134">
        <v>2834000</v>
      </c>
      <c r="X134">
        <f t="shared" si="16"/>
        <v>1693000</v>
      </c>
      <c r="Y134">
        <f t="shared" si="17"/>
        <v>1141000</v>
      </c>
      <c r="Z134" cm="1">
        <f t="array" aca="1" ref="Z134" ca="1">SumCellsByColor($B134:$U134,Z$2)</f>
        <v>1977000</v>
      </c>
      <c r="AA134" cm="1">
        <f t="array" aca="1" ref="AA134" ca="1">SumCellsByColor($B134:$U134,AA$2)</f>
        <v>0</v>
      </c>
      <c r="AB134" cm="1">
        <f t="array" aca="1" ref="AB134" ca="1">SumCellsByColor($B134:$U134,AB$2)</f>
        <v>0</v>
      </c>
      <c r="AC134" cm="1">
        <f t="array" aca="1" ref="AC134" ca="1">SumCellsByColor($B134:$U134,AC$2)</f>
        <v>0</v>
      </c>
      <c r="AD134" cm="1">
        <f t="array" aca="1" ref="AD134" ca="1">IFERROR(SumCellsByColor($B134:$U134,AD$2), 0)</f>
        <v>0</v>
      </c>
      <c r="AE134" t="e" cm="1">
        <f t="array" aca="1" ref="AE134" ca="1">SumCellsByColor($B134:$U134,AE$2)</f>
        <v>#VALUE!</v>
      </c>
      <c r="AF134">
        <f t="shared" ca="1" si="18"/>
        <v>0</v>
      </c>
      <c r="AG134">
        <f t="shared" ca="1" si="19"/>
        <v>1.1677495569994094</v>
      </c>
      <c r="AH134" t="str">
        <f t="shared" ca="1" si="20"/>
        <v>#N/A</v>
      </c>
      <c r="AI134">
        <f t="shared" ca="1" si="21"/>
        <v>1.1677495569994094</v>
      </c>
      <c r="AJ134">
        <f t="shared" ca="1" si="22"/>
        <v>1</v>
      </c>
      <c r="AK134">
        <f t="shared" si="23"/>
        <v>0</v>
      </c>
    </row>
    <row r="135" spans="1:37">
      <c r="A135" s="2" t="s">
        <v>204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>
        <f t="shared" si="16"/>
        <v>0</v>
      </c>
      <c r="Y135" t="e">
        <f t="shared" si="17"/>
        <v>#N/A</v>
      </c>
      <c r="Z135" cm="1">
        <f t="array" aca="1" ref="Z135" ca="1">SumCellsByColor($B135:$U135,Z$2)</f>
        <v>0</v>
      </c>
      <c r="AA135" cm="1">
        <f t="array" aca="1" ref="AA135" ca="1">SumCellsByColor($B135:$U135,AA$2)</f>
        <v>0</v>
      </c>
      <c r="AB135" cm="1">
        <f t="array" aca="1" ref="AB135" ca="1">SumCellsByColor($B135:$U135,AB$2)</f>
        <v>0</v>
      </c>
      <c r="AC135" cm="1">
        <f t="array" aca="1" ref="AC135" ca="1">SumCellsByColor($B135:$U135,AC$2)</f>
        <v>0</v>
      </c>
      <c r="AD135" cm="1">
        <f t="array" aca="1" ref="AD135" ca="1">IFERROR(SumCellsByColor($B135:$U135,AD$2), 0)</f>
        <v>0</v>
      </c>
      <c r="AE135" t="e" cm="1">
        <f t="array" aca="1" ref="AE135" ca="1">SumCellsByColor($B135:$U135,AE$2)</f>
        <v>#VALUE!</v>
      </c>
      <c r="AF135" t="e">
        <f t="shared" ca="1" si="18"/>
        <v>#DIV/0!</v>
      </c>
      <c r="AG135" t="e">
        <f t="shared" ca="1" si="19"/>
        <v>#DIV/0!</v>
      </c>
      <c r="AH135" t="str">
        <f t="shared" ca="1" si="20"/>
        <v>#N/A</v>
      </c>
      <c r="AI135" t="str">
        <f t="shared" ca="1" si="21"/>
        <v/>
      </c>
      <c r="AJ135">
        <f t="shared" ca="1" si="22"/>
        <v>1</v>
      </c>
      <c r="AK135">
        <f t="shared" si="23"/>
        <v>1</v>
      </c>
    </row>
    <row r="136" spans="1:37">
      <c r="A136" s="2" t="s">
        <v>206</v>
      </c>
      <c r="B136" s="3" t="s">
        <v>637</v>
      </c>
      <c r="C136" s="3">
        <v>15832400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>
        <v>9.7799999999999994</v>
      </c>
      <c r="W136">
        <v>15832400</v>
      </c>
      <c r="X136">
        <f t="shared" si="16"/>
        <v>15832400</v>
      </c>
      <c r="Y136">
        <f t="shared" si="17"/>
        <v>0</v>
      </c>
      <c r="Z136" cm="1">
        <f t="array" aca="1" ref="Z136" ca="1">SumCellsByColor($B136:$U136,Z$2)</f>
        <v>15832400</v>
      </c>
      <c r="AA136" cm="1">
        <f t="array" aca="1" ref="AA136" ca="1">SumCellsByColor($B136:$U136,AA$2)</f>
        <v>0</v>
      </c>
      <c r="AB136" cm="1">
        <f t="array" aca="1" ref="AB136" ca="1">SumCellsByColor($B136:$U136,AB$2)</f>
        <v>0</v>
      </c>
      <c r="AC136" cm="1">
        <f t="array" aca="1" ref="AC136" ca="1">SumCellsByColor($B136:$U136,AC$2)</f>
        <v>0</v>
      </c>
      <c r="AD136" cm="1">
        <f t="array" aca="1" ref="AD136" ca="1">IFERROR(SumCellsByColor($B136:$U136,AD$2), 0)</f>
        <v>0</v>
      </c>
      <c r="AE136" t="e" cm="1">
        <f t="array" aca="1" ref="AE136" ca="1">SumCellsByColor($B136:$U136,AE$2)</f>
        <v>#VALUE!</v>
      </c>
      <c r="AF136">
        <f t="shared" ca="1" si="18"/>
        <v>0</v>
      </c>
      <c r="AG136">
        <f t="shared" ca="1" si="19"/>
        <v>1</v>
      </c>
      <c r="AH136">
        <f t="shared" ca="1" si="20"/>
        <v>0</v>
      </c>
      <c r="AI136">
        <f t="shared" ca="1" si="21"/>
        <v>1</v>
      </c>
      <c r="AJ136">
        <f t="shared" ca="1" si="22"/>
        <v>0</v>
      </c>
      <c r="AK136">
        <f t="shared" si="23"/>
        <v>0</v>
      </c>
    </row>
    <row r="137" spans="1:37">
      <c r="A137" s="2" t="s">
        <v>207</v>
      </c>
      <c r="B137" s="3" t="s">
        <v>636</v>
      </c>
      <c r="C137" s="3">
        <v>16284000</v>
      </c>
      <c r="D137" t="e">
        <v>#N/A</v>
      </c>
      <c r="E137" t="e">
        <v>#N/A</v>
      </c>
      <c r="F137" s="10" t="s">
        <v>33</v>
      </c>
      <c r="G137" s="10">
        <v>4005000</v>
      </c>
      <c r="H137" t="s">
        <v>36</v>
      </c>
      <c r="I137">
        <v>2136000</v>
      </c>
      <c r="J137" t="s">
        <v>13</v>
      </c>
      <c r="K137">
        <v>2127000</v>
      </c>
      <c r="L137" t="s">
        <v>19</v>
      </c>
      <c r="M137">
        <v>2107000</v>
      </c>
      <c r="N137" t="s">
        <v>15</v>
      </c>
      <c r="O137">
        <v>1165000</v>
      </c>
      <c r="P137" t="s">
        <v>146</v>
      </c>
      <c r="Q137">
        <v>782000</v>
      </c>
      <c r="R137" t="s">
        <v>689</v>
      </c>
      <c r="S137">
        <v>598000</v>
      </c>
      <c r="T137" t="s">
        <v>32</v>
      </c>
      <c r="U137">
        <v>360000</v>
      </c>
      <c r="V137">
        <v>25.78</v>
      </c>
      <c r="W137">
        <v>29456000</v>
      </c>
      <c r="X137">
        <f t="shared" si="16"/>
        <v>29564000</v>
      </c>
      <c r="Y137">
        <f t="shared" si="17"/>
        <v>-108000</v>
      </c>
      <c r="Z137" cm="1">
        <f t="array" aca="1" ref="Z137" ca="1">SumCellsByColor($B137:$U137,Z$2)</f>
        <v>16284000</v>
      </c>
      <c r="AA137" cm="1">
        <f t="array" aca="1" ref="AA137" ca="1">SumCellsByColor($B137:$U137,AA$2)</f>
        <v>0</v>
      </c>
      <c r="AB137" cm="1">
        <f t="array" aca="1" ref="AB137" ca="1">SumCellsByColor($B137:$U137,AB$2)</f>
        <v>0</v>
      </c>
      <c r="AC137" cm="1">
        <f t="array" aca="1" ref="AC137" ca="1">SumCellsByColor($B137:$U137,AC$2)</f>
        <v>0</v>
      </c>
      <c r="AD137" cm="1">
        <f t="array" aca="1" ref="AD137" ca="1">IFERROR(SumCellsByColor($B137:$U137,AD$2), 0)</f>
        <v>4005000</v>
      </c>
      <c r="AE137" t="e" cm="1">
        <f t="array" aca="1" ref="AE137" ca="1">SumCellsByColor($B137:$U137,AE$2)</f>
        <v>#VALUE!</v>
      </c>
      <c r="AF137">
        <f t="shared" ca="1" si="18"/>
        <v>0.13546881342172912</v>
      </c>
      <c r="AG137">
        <f t="shared" ca="1" si="19"/>
        <v>0.55080503314842377</v>
      </c>
      <c r="AH137">
        <f t="shared" ca="1" si="20"/>
        <v>0.13546881342172912</v>
      </c>
      <c r="AI137">
        <f t="shared" ca="1" si="21"/>
        <v>0.55080503314842377</v>
      </c>
      <c r="AJ137">
        <f t="shared" ca="1" si="22"/>
        <v>0</v>
      </c>
      <c r="AK137">
        <f t="shared" si="23"/>
        <v>0</v>
      </c>
    </row>
    <row r="138" spans="1:37">
      <c r="A138" s="2" t="s">
        <v>209</v>
      </c>
      <c r="B138" s="3" t="s">
        <v>636</v>
      </c>
      <c r="C138" s="3">
        <v>12554000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>
        <v>24.14</v>
      </c>
      <c r="W138">
        <v>12554000</v>
      </c>
      <c r="X138">
        <f t="shared" si="16"/>
        <v>12554000</v>
      </c>
      <c r="Y138">
        <f t="shared" si="17"/>
        <v>0</v>
      </c>
      <c r="Z138" cm="1">
        <f t="array" aca="1" ref="Z138" ca="1">SumCellsByColor($B138:$U138,Z$2)</f>
        <v>12554000</v>
      </c>
      <c r="AA138" cm="1">
        <f t="array" aca="1" ref="AA138" ca="1">SumCellsByColor($B138:$U138,AA$2)</f>
        <v>0</v>
      </c>
      <c r="AB138" cm="1">
        <f t="array" aca="1" ref="AB138" ca="1">SumCellsByColor($B138:$U138,AB$2)</f>
        <v>0</v>
      </c>
      <c r="AC138" cm="1">
        <f t="array" aca="1" ref="AC138" ca="1">SumCellsByColor($B138:$U138,AC$2)</f>
        <v>0</v>
      </c>
      <c r="AD138" cm="1">
        <f t="array" aca="1" ref="AD138" ca="1">IFERROR(SumCellsByColor($B138:$U138,AD$2), 0)</f>
        <v>0</v>
      </c>
      <c r="AE138" t="e" cm="1">
        <f t="array" aca="1" ref="AE138" ca="1">SumCellsByColor($B138:$U138,AE$2)</f>
        <v>#VALUE!</v>
      </c>
      <c r="AF138">
        <f t="shared" ca="1" si="18"/>
        <v>0</v>
      </c>
      <c r="AG138">
        <f t="shared" ca="1" si="19"/>
        <v>1</v>
      </c>
      <c r="AH138">
        <f t="shared" ca="1" si="20"/>
        <v>0</v>
      </c>
      <c r="AI138">
        <f t="shared" ca="1" si="21"/>
        <v>1</v>
      </c>
      <c r="AJ138">
        <f t="shared" ca="1" si="22"/>
        <v>0</v>
      </c>
      <c r="AK138">
        <f t="shared" si="23"/>
        <v>0</v>
      </c>
    </row>
    <row r="139" spans="1:37">
      <c r="A139" s="2" t="s">
        <v>210</v>
      </c>
      <c r="B139" s="3" t="s">
        <v>636</v>
      </c>
      <c r="C139" s="3">
        <v>5360000</v>
      </c>
      <c r="D139" t="e">
        <v>#N/A</v>
      </c>
      <c r="E139" t="e">
        <v>#N/A</v>
      </c>
      <c r="F139" t="s">
        <v>965</v>
      </c>
      <c r="G139">
        <v>668000</v>
      </c>
      <c r="H139" t="s">
        <v>966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>
        <v>20.29</v>
      </c>
      <c r="W139">
        <v>6028000</v>
      </c>
      <c r="X139">
        <f t="shared" si="16"/>
        <v>6028000</v>
      </c>
      <c r="Y139">
        <f t="shared" si="17"/>
        <v>0</v>
      </c>
      <c r="Z139" cm="1">
        <f t="array" aca="1" ref="Z139" ca="1">SumCellsByColor($B139:$U139,Z$2)</f>
        <v>5360000</v>
      </c>
      <c r="AA139" cm="1">
        <f t="array" aca="1" ref="AA139" ca="1">SumCellsByColor($B139:$U139,AA$2)</f>
        <v>0</v>
      </c>
      <c r="AB139" cm="1">
        <f t="array" aca="1" ref="AB139" ca="1">SumCellsByColor($B139:$U139,AB$2)</f>
        <v>0</v>
      </c>
      <c r="AC139" cm="1">
        <f t="array" aca="1" ref="AC139" ca="1">SumCellsByColor($B139:$U139,AC$2)</f>
        <v>0</v>
      </c>
      <c r="AD139" cm="1">
        <f t="array" aca="1" ref="AD139" ca="1">IFERROR(SumCellsByColor($B139:$U139,AD$2), 0)</f>
        <v>0</v>
      </c>
      <c r="AE139" t="e" cm="1">
        <f t="array" aca="1" ref="AE139" ca="1">SumCellsByColor($B139:$U139,AE$2)</f>
        <v>#VALUE!</v>
      </c>
      <c r="AF139">
        <f t="shared" ca="1" si="18"/>
        <v>0</v>
      </c>
      <c r="AG139">
        <f t="shared" ca="1" si="19"/>
        <v>0.88918380889183812</v>
      </c>
      <c r="AH139" t="str">
        <f t="shared" ca="1" si="20"/>
        <v>#N/A</v>
      </c>
      <c r="AI139">
        <f t="shared" ca="1" si="21"/>
        <v>0.88918380889183812</v>
      </c>
      <c r="AJ139">
        <f t="shared" ca="1" si="22"/>
        <v>1</v>
      </c>
      <c r="AK139">
        <f t="shared" si="23"/>
        <v>0</v>
      </c>
    </row>
    <row r="140" spans="1:37">
      <c r="A140" s="2" t="s">
        <v>211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>
        <f t="shared" si="16"/>
        <v>0</v>
      </c>
      <c r="Y140" t="e">
        <f t="shared" si="17"/>
        <v>#N/A</v>
      </c>
      <c r="Z140" cm="1">
        <f t="array" aca="1" ref="Z140" ca="1">SumCellsByColor($B140:$U140,Z$2)</f>
        <v>0</v>
      </c>
      <c r="AA140" cm="1">
        <f t="array" aca="1" ref="AA140" ca="1">SumCellsByColor($B140:$U140,AA$2)</f>
        <v>0</v>
      </c>
      <c r="AB140" cm="1">
        <f t="array" aca="1" ref="AB140" ca="1">SumCellsByColor($B140:$U140,AB$2)</f>
        <v>0</v>
      </c>
      <c r="AC140" cm="1">
        <f t="array" aca="1" ref="AC140" ca="1">SumCellsByColor($B140:$U140,AC$2)</f>
        <v>0</v>
      </c>
      <c r="AD140" cm="1">
        <f t="array" aca="1" ref="AD140" ca="1">IFERROR(SumCellsByColor($B140:$U140,AD$2), 0)</f>
        <v>0</v>
      </c>
      <c r="AE140" t="e" cm="1">
        <f t="array" aca="1" ref="AE140" ca="1">SumCellsByColor($B140:$U140,AE$2)</f>
        <v>#VALUE!</v>
      </c>
      <c r="AF140" t="e">
        <f t="shared" ca="1" si="18"/>
        <v>#DIV/0!</v>
      </c>
      <c r="AG140" t="e">
        <f t="shared" ca="1" si="19"/>
        <v>#DIV/0!</v>
      </c>
      <c r="AH140" t="str">
        <f t="shared" ca="1" si="20"/>
        <v>#N/A</v>
      </c>
      <c r="AI140" t="str">
        <f t="shared" ca="1" si="21"/>
        <v/>
      </c>
      <c r="AJ140">
        <f t="shared" ca="1" si="22"/>
        <v>1</v>
      </c>
      <c r="AK140">
        <f t="shared" si="23"/>
        <v>1</v>
      </c>
    </row>
    <row r="141" spans="1:37">
      <c r="A141" s="2" t="s">
        <v>212</v>
      </c>
      <c r="B141" s="3" t="s">
        <v>636</v>
      </c>
      <c r="C141" s="3">
        <v>2719000</v>
      </c>
      <c r="D141" s="10" t="s">
        <v>967</v>
      </c>
      <c r="E141" s="10">
        <v>529000</v>
      </c>
      <c r="F141" t="s">
        <v>146</v>
      </c>
      <c r="G141">
        <v>1869000</v>
      </c>
      <c r="H141" t="s">
        <v>514</v>
      </c>
      <c r="I141">
        <v>1501000</v>
      </c>
      <c r="J141" t="s">
        <v>105</v>
      </c>
      <c r="K141">
        <v>841000</v>
      </c>
      <c r="L141" t="s">
        <v>47</v>
      </c>
      <c r="M141">
        <v>440000</v>
      </c>
      <c r="N141" t="s">
        <v>968</v>
      </c>
      <c r="O141">
        <v>331000</v>
      </c>
      <c r="P141" s="10" t="s">
        <v>34</v>
      </c>
      <c r="Q141" s="10">
        <v>326000</v>
      </c>
      <c r="R141" s="10" t="s">
        <v>969</v>
      </c>
      <c r="S141" s="10">
        <v>311000</v>
      </c>
      <c r="T141" t="s">
        <v>36</v>
      </c>
      <c r="U141">
        <v>244000</v>
      </c>
      <c r="V141">
        <v>30.15</v>
      </c>
      <c r="W141">
        <v>9111000</v>
      </c>
      <c r="X141">
        <f t="shared" si="16"/>
        <v>9111000</v>
      </c>
      <c r="Y141">
        <f t="shared" si="17"/>
        <v>0</v>
      </c>
      <c r="Z141" cm="1">
        <f t="array" aca="1" ref="Z141" ca="1">SumCellsByColor($B141:$U141,Z$2)</f>
        <v>2719000</v>
      </c>
      <c r="AA141" cm="1">
        <f t="array" aca="1" ref="AA141" ca="1">SumCellsByColor($B141:$U141,AA$2)</f>
        <v>0</v>
      </c>
      <c r="AB141" cm="1">
        <f t="array" aca="1" ref="AB141" ca="1">SumCellsByColor($B141:$U141,AB$2)</f>
        <v>0</v>
      </c>
      <c r="AC141" cm="1">
        <f t="array" aca="1" ref="AC141" ca="1">SumCellsByColor($B141:$U141,AC$2)</f>
        <v>0</v>
      </c>
      <c r="AD141" cm="1">
        <f t="array" aca="1" ref="AD141" ca="1">IFERROR(SumCellsByColor($B141:$U141,AD$2), 0)</f>
        <v>1166000</v>
      </c>
      <c r="AE141" cm="1">
        <f t="array" aca="1" ref="AE141" ca="1">SumCellsByColor($B141:$U141,AE$2)</f>
        <v>5226000</v>
      </c>
      <c r="AF141">
        <f t="shared" ca="1" si="18"/>
        <v>0.12797717045329821</v>
      </c>
      <c r="AG141">
        <f t="shared" ca="1" si="19"/>
        <v>0.29843046866425199</v>
      </c>
      <c r="AH141">
        <f t="shared" ca="1" si="20"/>
        <v>0.12797717045329821</v>
      </c>
      <c r="AI141">
        <f t="shared" ca="1" si="21"/>
        <v>0.29843046866425199</v>
      </c>
      <c r="AJ141">
        <f t="shared" ca="1" si="22"/>
        <v>0</v>
      </c>
      <c r="AK141">
        <f t="shared" si="23"/>
        <v>0</v>
      </c>
    </row>
    <row r="142" spans="1:37">
      <c r="A142" s="2" t="s">
        <v>213</v>
      </c>
      <c r="B142" s="3" t="s">
        <v>970</v>
      </c>
      <c r="C142" s="3">
        <v>84351000</v>
      </c>
      <c r="D142" t="e">
        <v>#N/A</v>
      </c>
      <c r="E142" t="e">
        <v>#N/A</v>
      </c>
      <c r="F142" t="s">
        <v>971</v>
      </c>
      <c r="G142">
        <v>17341000</v>
      </c>
      <c r="H142" t="s">
        <v>972</v>
      </c>
      <c r="I142">
        <v>14507000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>
        <v>3.22</v>
      </c>
      <c r="W142">
        <v>116199000</v>
      </c>
      <c r="X142">
        <f t="shared" si="16"/>
        <v>116199000</v>
      </c>
      <c r="Y142">
        <f t="shared" si="17"/>
        <v>0</v>
      </c>
      <c r="Z142" cm="1">
        <f t="array" aca="1" ref="Z142" ca="1">SumCellsByColor($B142:$U142,Z$2)</f>
        <v>84351000</v>
      </c>
      <c r="AA142" cm="1">
        <f t="array" aca="1" ref="AA142" ca="1">SumCellsByColor($B142:$U142,AA$2)</f>
        <v>0</v>
      </c>
      <c r="AB142" cm="1">
        <f t="array" aca="1" ref="AB142" ca="1">SumCellsByColor($B142:$U142,AB$2)</f>
        <v>0</v>
      </c>
      <c r="AC142" cm="1">
        <f t="array" aca="1" ref="AC142" ca="1">SumCellsByColor($B142:$U142,AC$2)</f>
        <v>0</v>
      </c>
      <c r="AD142" cm="1">
        <f t="array" aca="1" ref="AD142" ca="1">IFERROR(SumCellsByColor($B142:$U142,AD$2), 0)</f>
        <v>0</v>
      </c>
      <c r="AE142" t="e" cm="1">
        <f t="array" aca="1" ref="AE142" ca="1">SumCellsByColor($B142:$U142,AE$2)</f>
        <v>#VALUE!</v>
      </c>
      <c r="AF142">
        <f t="shared" ca="1" si="18"/>
        <v>0</v>
      </c>
      <c r="AG142">
        <f t="shared" ca="1" si="19"/>
        <v>0.72591846745669064</v>
      </c>
      <c r="AH142" t="str">
        <f t="shared" ca="1" si="20"/>
        <v>#N/A</v>
      </c>
      <c r="AI142">
        <f t="shared" ca="1" si="21"/>
        <v>0.72591846745669064</v>
      </c>
      <c r="AJ142">
        <f t="shared" ca="1" si="22"/>
        <v>1</v>
      </c>
      <c r="AK142">
        <f t="shared" si="23"/>
        <v>0</v>
      </c>
    </row>
    <row r="143" spans="1:37">
      <c r="A143" s="2" t="s">
        <v>215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 t="e">
        <v>#N/A</v>
      </c>
      <c r="W143" t="e">
        <v>#N/A</v>
      </c>
      <c r="X143">
        <f t="shared" si="16"/>
        <v>0</v>
      </c>
      <c r="Y143" t="e">
        <f t="shared" si="17"/>
        <v>#N/A</v>
      </c>
      <c r="Z143" cm="1">
        <f t="array" aca="1" ref="Z143" ca="1">SumCellsByColor($B143:$U143,Z$2)</f>
        <v>0</v>
      </c>
      <c r="AA143" cm="1">
        <f t="array" aca="1" ref="AA143" ca="1">SumCellsByColor($B143:$U143,AA$2)</f>
        <v>0</v>
      </c>
      <c r="AB143" cm="1">
        <f t="array" aca="1" ref="AB143" ca="1">SumCellsByColor($B143:$U143,AB$2)</f>
        <v>0</v>
      </c>
      <c r="AC143" cm="1">
        <f t="array" aca="1" ref="AC143" ca="1">SumCellsByColor($B143:$U143,AC$2)</f>
        <v>0</v>
      </c>
      <c r="AD143" cm="1">
        <f t="array" aca="1" ref="AD143" ca="1">IFERROR(SumCellsByColor($B143:$U143,AD$2), 0)</f>
        <v>0</v>
      </c>
      <c r="AE143" t="e" cm="1">
        <f t="array" aca="1" ref="AE143" ca="1">SumCellsByColor($B143:$U143,AE$2)</f>
        <v>#VALUE!</v>
      </c>
      <c r="AF143" t="e">
        <f t="shared" ca="1" si="18"/>
        <v>#DIV/0!</v>
      </c>
      <c r="AG143" t="e">
        <f t="shared" ca="1" si="19"/>
        <v>#DIV/0!</v>
      </c>
      <c r="AH143" t="str">
        <f t="shared" ca="1" si="20"/>
        <v>#N/A</v>
      </c>
      <c r="AI143" t="str">
        <f t="shared" ca="1" si="21"/>
        <v/>
      </c>
      <c r="AJ143">
        <f t="shared" ca="1" si="22"/>
        <v>1</v>
      </c>
      <c r="AK143">
        <f t="shared" si="23"/>
        <v>1</v>
      </c>
    </row>
    <row r="144" spans="1:37">
      <c r="A144" s="2" t="s">
        <v>216</v>
      </c>
      <c r="B144" s="3" t="s">
        <v>636</v>
      </c>
      <c r="C144" s="3">
        <v>10757000</v>
      </c>
      <c r="D144" t="s">
        <v>52</v>
      </c>
      <c r="E144" t="e">
        <v>#N/A</v>
      </c>
      <c r="F144" t="s">
        <v>146</v>
      </c>
      <c r="G144" t="e">
        <v>#N/A</v>
      </c>
      <c r="H144" t="s">
        <v>26</v>
      </c>
      <c r="I144" t="e">
        <v>#N/A</v>
      </c>
      <c r="J144" s="10" t="s">
        <v>33</v>
      </c>
      <c r="K144" s="10" t="e">
        <v>#N/A</v>
      </c>
      <c r="L144" s="10" t="s">
        <v>29</v>
      </c>
      <c r="M144" s="10" t="e">
        <v>#N/A</v>
      </c>
      <c r="N144" t="s">
        <v>36</v>
      </c>
      <c r="O144" t="e">
        <v>#N/A</v>
      </c>
      <c r="P144" t="s">
        <v>17</v>
      </c>
      <c r="Q144" t="e">
        <v>#N/A</v>
      </c>
      <c r="R144" t="s">
        <v>25</v>
      </c>
      <c r="S144" t="e">
        <v>#N/A</v>
      </c>
      <c r="T144" t="s">
        <v>214</v>
      </c>
      <c r="U144">
        <v>8353000</v>
      </c>
      <c r="V144">
        <v>10.76</v>
      </c>
      <c r="W144">
        <v>19110000</v>
      </c>
      <c r="X144">
        <f t="shared" si="16"/>
        <v>19110000</v>
      </c>
      <c r="Y144">
        <f t="shared" si="17"/>
        <v>0</v>
      </c>
      <c r="Z144" cm="1">
        <f t="array" aca="1" ref="Z144" ca="1">SumCellsByColor($B144:$U144,Z$2)</f>
        <v>10757000</v>
      </c>
      <c r="AA144" cm="1">
        <f t="array" aca="1" ref="AA144" ca="1">SumCellsByColor($B144:$U144,AA$2)</f>
        <v>0</v>
      </c>
      <c r="AB144" cm="1">
        <f t="array" aca="1" ref="AB144" ca="1">SumCellsByColor($B144:$U144,AB$2)</f>
        <v>0</v>
      </c>
      <c r="AC144" cm="1">
        <f t="array" aca="1" ref="AC144" ca="1">SumCellsByColor($B144:$U144,AC$2)</f>
        <v>0</v>
      </c>
      <c r="AD144" cm="1">
        <f t="array" aca="1" ref="AD144" ca="1">IFERROR(SumCellsByColor($B144:$U144,AD$2), 0)</f>
        <v>0</v>
      </c>
      <c r="AE144" t="e" cm="1">
        <f t="array" aca="1" ref="AE144" ca="1">SumCellsByColor($B144:$U144,AE$2)</f>
        <v>#VALUE!</v>
      </c>
      <c r="AF144">
        <f t="shared" ca="1" si="18"/>
        <v>0</v>
      </c>
      <c r="AG144">
        <f t="shared" ca="1" si="19"/>
        <v>0.5628990057561486</v>
      </c>
      <c r="AH144" t="str">
        <f t="shared" ca="1" si="20"/>
        <v>#N/A</v>
      </c>
      <c r="AI144">
        <f t="shared" ca="1" si="21"/>
        <v>0.5628990057561486</v>
      </c>
      <c r="AJ144">
        <f t="shared" ca="1" si="22"/>
        <v>1</v>
      </c>
      <c r="AK144">
        <f t="shared" si="23"/>
        <v>0</v>
      </c>
    </row>
    <row r="145" spans="1:37">
      <c r="A145" s="2" t="s">
        <v>217</v>
      </c>
      <c r="B145" s="3" t="s">
        <v>636</v>
      </c>
      <c r="C145" s="3">
        <v>10824000</v>
      </c>
      <c r="D145" t="e">
        <v>#N/A</v>
      </c>
      <c r="E145" t="e">
        <v>#N/A</v>
      </c>
      <c r="F145" t="e">
        <v>#N/A</v>
      </c>
      <c r="G145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t="e">
        <v>#N/A</v>
      </c>
      <c r="M145" t="e">
        <v>#N/A</v>
      </c>
      <c r="N145" t="e">
        <v>#N/A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>
        <v>8.44</v>
      </c>
      <c r="W145">
        <v>10824000</v>
      </c>
      <c r="X145">
        <f t="shared" si="16"/>
        <v>10824000</v>
      </c>
      <c r="Y145">
        <f t="shared" si="17"/>
        <v>0</v>
      </c>
      <c r="Z145" cm="1">
        <f t="array" aca="1" ref="Z145" ca="1">SumCellsByColor($B145:$U145,Z$2)</f>
        <v>10824000</v>
      </c>
      <c r="AA145" cm="1">
        <f t="array" aca="1" ref="AA145" ca="1">SumCellsByColor($B145:$U145,AA$2)</f>
        <v>0</v>
      </c>
      <c r="AB145" cm="1">
        <f t="array" aca="1" ref="AB145" ca="1">SumCellsByColor($B145:$U145,AB$2)</f>
        <v>0</v>
      </c>
      <c r="AC145" cm="1">
        <f t="array" aca="1" ref="AC145" ca="1">SumCellsByColor($B145:$U145,AC$2)</f>
        <v>0</v>
      </c>
      <c r="AD145" cm="1">
        <f t="array" aca="1" ref="AD145" ca="1">IFERROR(SumCellsByColor($B145:$U145,AD$2), 0)</f>
        <v>0</v>
      </c>
      <c r="AE145" t="e" cm="1">
        <f t="array" aca="1" ref="AE145" ca="1">SumCellsByColor($B145:$U145,AE$2)</f>
        <v>#VALUE!</v>
      </c>
      <c r="AF145">
        <f t="shared" ca="1" si="18"/>
        <v>0</v>
      </c>
      <c r="AG145">
        <f t="shared" ca="1" si="19"/>
        <v>1</v>
      </c>
      <c r="AH145">
        <f t="shared" ca="1" si="20"/>
        <v>0</v>
      </c>
      <c r="AI145">
        <f t="shared" ca="1" si="21"/>
        <v>1</v>
      </c>
      <c r="AJ145">
        <f t="shared" ca="1" si="22"/>
        <v>0</v>
      </c>
      <c r="AK145">
        <f t="shared" si="23"/>
        <v>0</v>
      </c>
    </row>
    <row r="146" spans="1:37">
      <c r="A146" s="2" t="s">
        <v>218</v>
      </c>
      <c r="B146" s="3" t="s">
        <v>636</v>
      </c>
      <c r="C146" s="3">
        <v>10337000</v>
      </c>
      <c r="D146" t="e">
        <v>#N/A</v>
      </c>
      <c r="E146" t="e">
        <v>#N/A</v>
      </c>
      <c r="F146" t="e">
        <v>#N/A</v>
      </c>
      <c r="G146" t="e">
        <v>#N/A</v>
      </c>
      <c r="H146" t="e">
        <v>#N/A</v>
      </c>
      <c r="I146" t="e">
        <v>#N/A</v>
      </c>
      <c r="J146" t="e">
        <v>#N/A</v>
      </c>
      <c r="K146" t="e">
        <v>#N/A</v>
      </c>
      <c r="L146" t="e">
        <v>#N/A</v>
      </c>
      <c r="M146" t="e">
        <v>#N/A</v>
      </c>
      <c r="N146" t="e">
        <v>#N/A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T146" t="e">
        <v>#N/A</v>
      </c>
      <c r="U146" t="e">
        <v>#N/A</v>
      </c>
      <c r="V146">
        <v>18.760000000000002</v>
      </c>
      <c r="W146">
        <v>10337000</v>
      </c>
      <c r="X146">
        <f t="shared" si="16"/>
        <v>10337000</v>
      </c>
      <c r="Y146">
        <f t="shared" si="17"/>
        <v>0</v>
      </c>
      <c r="Z146" cm="1">
        <f t="array" aca="1" ref="Z146" ca="1">SumCellsByColor($B146:$U146,Z$2)</f>
        <v>10337000</v>
      </c>
      <c r="AA146" cm="1">
        <f t="array" aca="1" ref="AA146" ca="1">SumCellsByColor($B146:$U146,AA$2)</f>
        <v>0</v>
      </c>
      <c r="AB146" cm="1">
        <f t="array" aca="1" ref="AB146" ca="1">SumCellsByColor($B146:$U146,AB$2)</f>
        <v>0</v>
      </c>
      <c r="AC146" cm="1">
        <f t="array" aca="1" ref="AC146" ca="1">SumCellsByColor($B146:$U146,AC$2)</f>
        <v>0</v>
      </c>
      <c r="AD146" cm="1">
        <f t="array" aca="1" ref="AD146" ca="1">IFERROR(SumCellsByColor($B146:$U146,AD$2), 0)</f>
        <v>0</v>
      </c>
      <c r="AE146" t="e" cm="1">
        <f t="array" aca="1" ref="AE146" ca="1">SumCellsByColor($B146:$U146,AE$2)</f>
        <v>#VALUE!</v>
      </c>
      <c r="AF146">
        <f t="shared" ca="1" si="18"/>
        <v>0</v>
      </c>
      <c r="AG146">
        <f t="shared" ca="1" si="19"/>
        <v>1</v>
      </c>
      <c r="AH146">
        <f t="shared" ca="1" si="20"/>
        <v>0</v>
      </c>
      <c r="AI146">
        <f t="shared" ca="1" si="21"/>
        <v>1</v>
      </c>
      <c r="AJ146">
        <f t="shared" ca="1" si="22"/>
        <v>0</v>
      </c>
      <c r="AK146">
        <f t="shared" si="23"/>
        <v>0</v>
      </c>
    </row>
    <row r="147" spans="1:37">
      <c r="A147" s="2" t="s">
        <v>219</v>
      </c>
      <c r="B147" s="3" t="s">
        <v>636</v>
      </c>
      <c r="C147" s="3">
        <v>7322000</v>
      </c>
      <c r="D147" t="e">
        <v>#N/A</v>
      </c>
      <c r="E147" t="e">
        <v>#N/A</v>
      </c>
      <c r="F147" s="5" t="s">
        <v>220</v>
      </c>
      <c r="G147" s="5">
        <v>1928000</v>
      </c>
      <c r="H147" s="10" t="s">
        <v>33</v>
      </c>
      <c r="I147" s="10">
        <v>1721000</v>
      </c>
      <c r="J147" t="s">
        <v>214</v>
      </c>
      <c r="K147">
        <v>1202000</v>
      </c>
      <c r="L147" t="e">
        <v>#N/A</v>
      </c>
      <c r="M147" t="e">
        <v>#N/A</v>
      </c>
      <c r="N147" t="e">
        <v>#N/A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>
        <v>11.41</v>
      </c>
      <c r="W147">
        <v>12173000</v>
      </c>
      <c r="X147">
        <f t="shared" si="16"/>
        <v>12173000</v>
      </c>
      <c r="Y147">
        <f t="shared" si="17"/>
        <v>0</v>
      </c>
      <c r="Z147" cm="1">
        <f t="array" aca="1" ref="Z147" ca="1">SumCellsByColor($B147:$U147,Z$2)</f>
        <v>7322000</v>
      </c>
      <c r="AA147" cm="1">
        <f t="array" aca="1" ref="AA147" ca="1">SumCellsByColor($B147:$U147,AA$2)</f>
        <v>0</v>
      </c>
      <c r="AB147" cm="1">
        <f t="array" aca="1" ref="AB147" ca="1">SumCellsByColor($B147:$U147,AB$2)</f>
        <v>1928000</v>
      </c>
      <c r="AC147" cm="1">
        <f t="array" aca="1" ref="AC147" ca="1">SumCellsByColor($B147:$U147,AC$2)</f>
        <v>0</v>
      </c>
      <c r="AD147" cm="1">
        <f t="array" aca="1" ref="AD147" ca="1">IFERROR(SumCellsByColor($B147:$U147,AD$2), 0)</f>
        <v>1721000</v>
      </c>
      <c r="AE147" t="e" cm="1">
        <f t="array" aca="1" ref="AE147" ca="1">SumCellsByColor($B147:$U147,AE$2)</f>
        <v>#VALUE!</v>
      </c>
      <c r="AF147">
        <f t="shared" ca="1" si="18"/>
        <v>0.29976176784687425</v>
      </c>
      <c r="AG147">
        <f t="shared" ca="1" si="19"/>
        <v>0.60149511213341</v>
      </c>
      <c r="AH147">
        <f t="shared" ca="1" si="20"/>
        <v>0.29976176784687425</v>
      </c>
      <c r="AI147">
        <f t="shared" ca="1" si="21"/>
        <v>0.60149511213341</v>
      </c>
      <c r="AJ147">
        <f t="shared" ca="1" si="22"/>
        <v>0</v>
      </c>
      <c r="AK147">
        <f t="shared" si="23"/>
        <v>0</v>
      </c>
    </row>
    <row r="148" spans="1:37">
      <c r="A148" s="2" t="s">
        <v>221</v>
      </c>
      <c r="B148" s="3" t="s">
        <v>636</v>
      </c>
      <c r="C148" s="3">
        <v>9072900</v>
      </c>
      <c r="D148" t="e">
        <v>#N/A</v>
      </c>
      <c r="E148" t="e">
        <v>#N/A</v>
      </c>
      <c r="F148" t="s">
        <v>146</v>
      </c>
      <c r="G148">
        <v>1989700</v>
      </c>
      <c r="H148" s="10" t="s">
        <v>34</v>
      </c>
      <c r="I148" s="10">
        <v>1123500</v>
      </c>
      <c r="J148" t="s">
        <v>262</v>
      </c>
      <c r="K148">
        <v>8377000</v>
      </c>
      <c r="L148" t="e">
        <v>#N/A</v>
      </c>
      <c r="M148" t="e">
        <v>#N/A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>
        <v>17.5</v>
      </c>
      <c r="W148">
        <v>20563100</v>
      </c>
      <c r="X148">
        <f t="shared" si="16"/>
        <v>20563100</v>
      </c>
      <c r="Y148">
        <f t="shared" si="17"/>
        <v>0</v>
      </c>
      <c r="Z148" cm="1">
        <f t="array" aca="1" ref="Z148" ca="1">SumCellsByColor($B148:$U148,Z$2)</f>
        <v>9072900</v>
      </c>
      <c r="AA148" cm="1">
        <f t="array" aca="1" ref="AA148" ca="1">SumCellsByColor($B148:$U148,AA$2)</f>
        <v>0</v>
      </c>
      <c r="AB148" cm="1">
        <f t="array" aca="1" ref="AB148" ca="1">SumCellsByColor($B148:$U148,AB$2)</f>
        <v>0</v>
      </c>
      <c r="AC148" cm="1">
        <f t="array" aca="1" ref="AC148" ca="1">SumCellsByColor($B148:$U148,AC$2)</f>
        <v>0</v>
      </c>
      <c r="AD148" cm="1">
        <f t="array" aca="1" ref="AD148" ca="1">IFERROR(SumCellsByColor($B148:$U148,AD$2), 0)</f>
        <v>1123500</v>
      </c>
      <c r="AE148" t="e" cm="1">
        <f t="array" aca="1" ref="AE148" ca="1">SumCellsByColor($B148:$U148,AE$2)</f>
        <v>#VALUE!</v>
      </c>
      <c r="AF148">
        <f t="shared" ca="1" si="18"/>
        <v>5.4636703609864272E-2</v>
      </c>
      <c r="AG148">
        <f t="shared" ca="1" si="19"/>
        <v>0.44122238378454609</v>
      </c>
      <c r="AH148">
        <f t="shared" ca="1" si="20"/>
        <v>5.4636703609864272E-2</v>
      </c>
      <c r="AI148">
        <f t="shared" ca="1" si="21"/>
        <v>0.44122238378454609</v>
      </c>
      <c r="AJ148">
        <f t="shared" ca="1" si="22"/>
        <v>0</v>
      </c>
      <c r="AK148">
        <f t="shared" si="23"/>
        <v>0</v>
      </c>
    </row>
    <row r="149" spans="1:37">
      <c r="A149" s="2" t="s">
        <v>222</v>
      </c>
      <c r="B149" s="3" t="s">
        <v>636</v>
      </c>
      <c r="C149" s="3">
        <v>6764000</v>
      </c>
      <c r="D149" t="e">
        <v>#N/A</v>
      </c>
      <c r="E149" t="e">
        <v>#N/A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>
        <v>5.47</v>
      </c>
      <c r="W149">
        <v>6764000</v>
      </c>
      <c r="X149">
        <f t="shared" si="16"/>
        <v>6764000</v>
      </c>
      <c r="Y149">
        <f t="shared" si="17"/>
        <v>0</v>
      </c>
      <c r="Z149" cm="1">
        <f t="array" aca="1" ref="Z149" ca="1">SumCellsByColor($B149:$U149,Z$2)</f>
        <v>6764000</v>
      </c>
      <c r="AA149" cm="1">
        <f t="array" aca="1" ref="AA149" ca="1">SumCellsByColor($B149:$U149,AA$2)</f>
        <v>0</v>
      </c>
      <c r="AB149" cm="1">
        <f t="array" aca="1" ref="AB149" ca="1">SumCellsByColor($B149:$U149,AB$2)</f>
        <v>0</v>
      </c>
      <c r="AC149" cm="1">
        <f t="array" aca="1" ref="AC149" ca="1">SumCellsByColor($B149:$U149,AC$2)</f>
        <v>0</v>
      </c>
      <c r="AD149" cm="1">
        <f t="array" aca="1" ref="AD149" ca="1">IFERROR(SumCellsByColor($B149:$U149,AD$2), 0)</f>
        <v>0</v>
      </c>
      <c r="AE149" t="e" cm="1">
        <f t="array" aca="1" ref="AE149" ca="1">SumCellsByColor($B149:$U149,AE$2)</f>
        <v>#VALUE!</v>
      </c>
      <c r="AF149">
        <f t="shared" ca="1" si="18"/>
        <v>0</v>
      </c>
      <c r="AG149">
        <f t="shared" ca="1" si="19"/>
        <v>1</v>
      </c>
      <c r="AH149">
        <f t="shared" ca="1" si="20"/>
        <v>0</v>
      </c>
      <c r="AI149">
        <f t="shared" ca="1" si="21"/>
        <v>1</v>
      </c>
      <c r="AJ149">
        <f t="shared" ca="1" si="22"/>
        <v>0</v>
      </c>
      <c r="AK149">
        <f t="shared" si="23"/>
        <v>0</v>
      </c>
    </row>
    <row r="150" spans="1:37">
      <c r="A150" s="2" t="s">
        <v>223</v>
      </c>
      <c r="B150" s="3" t="s">
        <v>642</v>
      </c>
      <c r="C150" s="3">
        <v>13781837</v>
      </c>
      <c r="D150" t="e">
        <v>#N/A</v>
      </c>
      <c r="E150" t="e">
        <v>#N/A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>
        <v>10.99</v>
      </c>
      <c r="W150">
        <v>13781837</v>
      </c>
      <c r="X150">
        <f t="shared" si="16"/>
        <v>13781837</v>
      </c>
      <c r="Y150">
        <f t="shared" si="17"/>
        <v>0</v>
      </c>
      <c r="Z150" cm="1">
        <f t="array" aca="1" ref="Z150" ca="1">SumCellsByColor($B150:$U150,Z$2)</f>
        <v>13781837</v>
      </c>
      <c r="AA150" cm="1">
        <f t="array" aca="1" ref="AA150" ca="1">SumCellsByColor($B150:$U150,AA$2)</f>
        <v>0</v>
      </c>
      <c r="AB150" cm="1">
        <f t="array" aca="1" ref="AB150" ca="1">SumCellsByColor($B150:$U150,AB$2)</f>
        <v>0</v>
      </c>
      <c r="AC150" cm="1">
        <f t="array" aca="1" ref="AC150" ca="1">SumCellsByColor($B150:$U150,AC$2)</f>
        <v>0</v>
      </c>
      <c r="AD150" cm="1">
        <f t="array" aca="1" ref="AD150" ca="1">IFERROR(SumCellsByColor($B150:$U150,AD$2), 0)</f>
        <v>0</v>
      </c>
      <c r="AE150" t="e" cm="1">
        <f t="array" aca="1" ref="AE150" ca="1">SumCellsByColor($B150:$U150,AE$2)</f>
        <v>#VALUE!</v>
      </c>
      <c r="AF150">
        <f t="shared" ca="1" si="18"/>
        <v>0</v>
      </c>
      <c r="AG150">
        <f t="shared" ca="1" si="19"/>
        <v>1</v>
      </c>
      <c r="AH150">
        <f t="shared" ca="1" si="20"/>
        <v>0</v>
      </c>
      <c r="AI150">
        <f t="shared" ca="1" si="21"/>
        <v>1</v>
      </c>
      <c r="AJ150">
        <f t="shared" ca="1" si="22"/>
        <v>0</v>
      </c>
      <c r="AK150">
        <f t="shared" si="23"/>
        <v>0</v>
      </c>
    </row>
    <row r="151" spans="1:37">
      <c r="A151" s="2" t="s">
        <v>225</v>
      </c>
      <c r="B151" s="4" t="s">
        <v>973</v>
      </c>
      <c r="C151" s="4">
        <v>18750000</v>
      </c>
      <c r="D151" t="e">
        <v>#N/A</v>
      </c>
      <c r="E151" t="e">
        <v>#N/A</v>
      </c>
      <c r="F151" t="s">
        <v>974</v>
      </c>
      <c r="G151">
        <v>9616000</v>
      </c>
      <c r="H151" s="10" t="s">
        <v>34</v>
      </c>
      <c r="I151" s="10" t="e">
        <v>#N/A</v>
      </c>
      <c r="J151" t="s">
        <v>30</v>
      </c>
      <c r="K151">
        <v>497000</v>
      </c>
      <c r="L151" t="e">
        <v>#N/A</v>
      </c>
      <c r="M151" t="e">
        <v>#N/A</v>
      </c>
      <c r="N151" t="e">
        <v>#N/A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T151" t="e">
        <v>#N/A</v>
      </c>
      <c r="U151" t="e">
        <v>#N/A</v>
      </c>
      <c r="V151">
        <v>12.13</v>
      </c>
      <c r="W151">
        <v>28862800</v>
      </c>
      <c r="X151">
        <f t="shared" si="16"/>
        <v>28863000</v>
      </c>
      <c r="Y151">
        <f t="shared" si="17"/>
        <v>-200</v>
      </c>
      <c r="Z151" cm="1">
        <f t="array" aca="1" ref="Z151" ca="1">SumCellsByColor($B151:$U151,Z$2)</f>
        <v>0</v>
      </c>
      <c r="AA151" cm="1">
        <f t="array" aca="1" ref="AA151" ca="1">SumCellsByColor($B151:$U151,AA$2)</f>
        <v>18750000</v>
      </c>
      <c r="AB151" cm="1">
        <f t="array" aca="1" ref="AB151" ca="1">SumCellsByColor($B151:$U151,AB$2)</f>
        <v>0</v>
      </c>
      <c r="AC151" cm="1">
        <f t="array" aca="1" ref="AC151" ca="1">SumCellsByColor($B151:$U151,AC$2)</f>
        <v>0</v>
      </c>
      <c r="AD151" cm="1">
        <f t="array" aca="1" ref="AD151" ca="1">IFERROR(SumCellsByColor($B151:$U151,AD$2), 0)</f>
        <v>0</v>
      </c>
      <c r="AE151" t="e" cm="1">
        <f t="array" aca="1" ref="AE151" ca="1">SumCellsByColor($B151:$U151,AE$2)</f>
        <v>#VALUE!</v>
      </c>
      <c r="AF151">
        <f t="shared" ca="1" si="18"/>
        <v>0</v>
      </c>
      <c r="AG151">
        <f t="shared" ca="1" si="19"/>
        <v>0</v>
      </c>
      <c r="AH151" t="str">
        <f t="shared" ca="1" si="20"/>
        <v>#N/A</v>
      </c>
      <c r="AI151">
        <f t="shared" ca="1" si="21"/>
        <v>0.64962062155701072</v>
      </c>
      <c r="AJ151">
        <f t="shared" ca="1" si="22"/>
        <v>1</v>
      </c>
      <c r="AK151">
        <f t="shared" si="23"/>
        <v>0</v>
      </c>
    </row>
    <row r="152" spans="1:37">
      <c r="A152" s="2" t="s">
        <v>227</v>
      </c>
      <c r="B152" t="e">
        <v>#N/A</v>
      </c>
      <c r="C152" t="e">
        <v>#N/A</v>
      </c>
      <c r="D152" t="e">
        <v>#N/A</v>
      </c>
      <c r="E152" t="e">
        <v>#N/A</v>
      </c>
      <c r="F152" t="e">
        <v>#N/A</v>
      </c>
      <c r="G152" t="e">
        <v>#N/A</v>
      </c>
      <c r="H152" t="e">
        <v>#N/A</v>
      </c>
      <c r="I152" t="e">
        <v>#N/A</v>
      </c>
      <c r="J152" t="e">
        <v>#N/A</v>
      </c>
      <c r="K152" t="e">
        <v>#N/A</v>
      </c>
      <c r="L152" t="e">
        <v>#N/A</v>
      </c>
      <c r="M152" t="e">
        <v>#N/A</v>
      </c>
      <c r="N152" t="e">
        <v>#N/A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 t="e">
        <v>#N/A</v>
      </c>
      <c r="W152" t="e">
        <v>#N/A</v>
      </c>
      <c r="X152">
        <f t="shared" si="16"/>
        <v>0</v>
      </c>
      <c r="Y152" t="e">
        <f t="shared" si="17"/>
        <v>#N/A</v>
      </c>
      <c r="Z152" cm="1">
        <f t="array" aca="1" ref="Z152" ca="1">SumCellsByColor($B152:$U152,Z$2)</f>
        <v>0</v>
      </c>
      <c r="AA152" cm="1">
        <f t="array" aca="1" ref="AA152" ca="1">SumCellsByColor($B152:$U152,AA$2)</f>
        <v>0</v>
      </c>
      <c r="AB152" cm="1">
        <f t="array" aca="1" ref="AB152" ca="1">SumCellsByColor($B152:$U152,AB$2)</f>
        <v>0</v>
      </c>
      <c r="AC152" cm="1">
        <f t="array" aca="1" ref="AC152" ca="1">SumCellsByColor($B152:$U152,AC$2)</f>
        <v>0</v>
      </c>
      <c r="AD152" cm="1">
        <f t="array" aca="1" ref="AD152" ca="1">IFERROR(SumCellsByColor($B152:$U152,AD$2), 0)</f>
        <v>0</v>
      </c>
      <c r="AE152" t="e" cm="1">
        <f t="array" aca="1" ref="AE152" ca="1">SumCellsByColor($B152:$U152,AE$2)</f>
        <v>#VALUE!</v>
      </c>
      <c r="AF152" t="e">
        <f t="shared" ca="1" si="18"/>
        <v>#DIV/0!</v>
      </c>
      <c r="AG152" t="e">
        <f t="shared" ca="1" si="19"/>
        <v>#DIV/0!</v>
      </c>
      <c r="AH152" t="str">
        <f t="shared" ca="1" si="20"/>
        <v>#N/A</v>
      </c>
      <c r="AI152" t="str">
        <f t="shared" ca="1" si="21"/>
        <v/>
      </c>
      <c r="AJ152">
        <f t="shared" ca="1" si="22"/>
        <v>1</v>
      </c>
      <c r="AK152">
        <f t="shared" si="23"/>
        <v>1</v>
      </c>
    </row>
    <row r="153" spans="1:37">
      <c r="A153" s="2" t="s">
        <v>229</v>
      </c>
      <c r="B153" s="3" t="s">
        <v>636</v>
      </c>
      <c r="C153" s="3">
        <v>1027400</v>
      </c>
      <c r="D153" t="e">
        <v>#N/A</v>
      </c>
      <c r="E153" t="e">
        <v>#N/A</v>
      </c>
      <c r="F153" s="10" t="s">
        <v>34</v>
      </c>
      <c r="G153" s="10">
        <v>472800</v>
      </c>
      <c r="H153" s="10" t="s">
        <v>748</v>
      </c>
      <c r="I153" s="10">
        <v>42300</v>
      </c>
      <c r="J153" t="s">
        <v>52</v>
      </c>
      <c r="K153">
        <v>1131800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  <c r="U153" t="e">
        <v>#N/A</v>
      </c>
      <c r="V153">
        <v>17.170000000000002</v>
      </c>
      <c r="W153">
        <v>2674300</v>
      </c>
      <c r="X153">
        <f t="shared" si="16"/>
        <v>2674300</v>
      </c>
      <c r="Y153">
        <f t="shared" si="17"/>
        <v>0</v>
      </c>
      <c r="Z153" cm="1">
        <f t="array" aca="1" ref="Z153" ca="1">SumCellsByColor($B153:$U153,Z$2)</f>
        <v>1027400</v>
      </c>
      <c r="AA153" cm="1">
        <f t="array" aca="1" ref="AA153" ca="1">SumCellsByColor($B153:$U153,AA$2)</f>
        <v>0</v>
      </c>
      <c r="AB153" cm="1">
        <f t="array" aca="1" ref="AB153" ca="1">SumCellsByColor($B153:$U153,AB$2)</f>
        <v>0</v>
      </c>
      <c r="AC153" cm="1">
        <f t="array" aca="1" ref="AC153" ca="1">SumCellsByColor($B153:$U153,AC$2)</f>
        <v>0</v>
      </c>
      <c r="AD153" cm="1">
        <f t="array" aca="1" ref="AD153" ca="1">IFERROR(SumCellsByColor($B153:$U153,AD$2), 0)</f>
        <v>515100</v>
      </c>
      <c r="AE153" t="e" cm="1">
        <f t="array" aca="1" ref="AE153" ca="1">SumCellsByColor($B153:$U153,AE$2)</f>
        <v>#VALUE!</v>
      </c>
      <c r="AF153">
        <f t="shared" ca="1" si="18"/>
        <v>0.19261115058146058</v>
      </c>
      <c r="AG153">
        <f t="shared" ca="1" si="19"/>
        <v>0.38417529820887708</v>
      </c>
      <c r="AH153">
        <f t="shared" ca="1" si="20"/>
        <v>0.19261115058146058</v>
      </c>
      <c r="AI153">
        <f t="shared" ca="1" si="21"/>
        <v>0.38417529820887708</v>
      </c>
      <c r="AJ153">
        <f t="shared" ca="1" si="22"/>
        <v>0</v>
      </c>
      <c r="AK153">
        <f t="shared" si="23"/>
        <v>0</v>
      </c>
    </row>
    <row r="154" spans="1:37">
      <c r="A154" s="2" t="s">
        <v>230</v>
      </c>
      <c r="B154" s="3" t="s">
        <v>636</v>
      </c>
      <c r="C154" s="3">
        <v>8360000</v>
      </c>
      <c r="D154" t="e">
        <v>#N/A</v>
      </c>
      <c r="E154" t="e">
        <v>#N/A</v>
      </c>
      <c r="F154" t="s">
        <v>975</v>
      </c>
      <c r="G154">
        <v>3773000</v>
      </c>
      <c r="H154" t="s">
        <v>36</v>
      </c>
      <c r="I154">
        <v>1012000</v>
      </c>
      <c r="J154" t="s">
        <v>976</v>
      </c>
      <c r="K154">
        <v>0</v>
      </c>
      <c r="L154" t="e">
        <v>#N/A</v>
      </c>
      <c r="M154" t="e">
        <v>#N/A</v>
      </c>
      <c r="N154" t="e">
        <v>#N/A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T154" t="e">
        <v>#N/A</v>
      </c>
      <c r="U154" t="e">
        <v>#N/A</v>
      </c>
      <c r="V154">
        <v>42.78</v>
      </c>
      <c r="W154">
        <v>12633000</v>
      </c>
      <c r="X154">
        <f t="shared" si="16"/>
        <v>13145000</v>
      </c>
      <c r="Y154">
        <f t="shared" si="17"/>
        <v>-512000</v>
      </c>
      <c r="Z154" cm="1">
        <f t="array" aca="1" ref="Z154" ca="1">SumCellsByColor($B154:$U154,Z$2)</f>
        <v>8360000</v>
      </c>
      <c r="AA154" cm="1">
        <f t="array" aca="1" ref="AA154" ca="1">SumCellsByColor($B154:$U154,AA$2)</f>
        <v>0</v>
      </c>
      <c r="AB154" cm="1">
        <f t="array" aca="1" ref="AB154" ca="1">SumCellsByColor($B154:$U154,AB$2)</f>
        <v>0</v>
      </c>
      <c r="AC154" cm="1">
        <f t="array" aca="1" ref="AC154" ca="1">SumCellsByColor($B154:$U154,AC$2)</f>
        <v>0</v>
      </c>
      <c r="AD154" cm="1">
        <f t="array" aca="1" ref="AD154" ca="1">IFERROR(SumCellsByColor($B154:$U154,AD$2), 0)</f>
        <v>0</v>
      </c>
      <c r="AE154" t="e" cm="1">
        <f t="array" aca="1" ref="AE154" ca="1">SumCellsByColor($B154:$U154,AE$2)</f>
        <v>#VALUE!</v>
      </c>
      <c r="AF154">
        <f t="shared" ca="1" si="18"/>
        <v>0</v>
      </c>
      <c r="AG154">
        <f t="shared" ca="1" si="19"/>
        <v>0.63598326359832635</v>
      </c>
      <c r="AH154" t="str">
        <f t="shared" ca="1" si="20"/>
        <v>#N/A</v>
      </c>
      <c r="AI154">
        <f t="shared" ca="1" si="21"/>
        <v>0.63598326359832635</v>
      </c>
      <c r="AJ154">
        <f t="shared" ca="1" si="22"/>
        <v>1</v>
      </c>
      <c r="AK154">
        <f t="shared" si="23"/>
        <v>0</v>
      </c>
    </row>
    <row r="155" spans="1:37">
      <c r="A155" s="2" t="s">
        <v>231</v>
      </c>
      <c r="B155" s="3" t="s">
        <v>636</v>
      </c>
      <c r="C155" s="3">
        <v>6754545</v>
      </c>
      <c r="D155" t="e">
        <v>#N/A</v>
      </c>
      <c r="E155" t="e">
        <v>#N/A</v>
      </c>
      <c r="F155" t="e">
        <v>#N/A</v>
      </c>
      <c r="G155" t="e">
        <v>#N/A</v>
      </c>
      <c r="H155" t="e">
        <v>#N/A</v>
      </c>
      <c r="I155" t="e">
        <v>#N/A</v>
      </c>
      <c r="J155" t="e">
        <v>#N/A</v>
      </c>
      <c r="K155" t="e">
        <v>#N/A</v>
      </c>
      <c r="L155" t="e">
        <v>#N/A</v>
      </c>
      <c r="M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>
        <v>7</v>
      </c>
      <c r="W155">
        <v>6754545</v>
      </c>
      <c r="X155">
        <f t="shared" si="16"/>
        <v>6754545</v>
      </c>
      <c r="Y155">
        <f t="shared" si="17"/>
        <v>0</v>
      </c>
      <c r="Z155" cm="1">
        <f t="array" aca="1" ref="Z155" ca="1">SumCellsByColor($B155:$U155,Z$2)</f>
        <v>6754545</v>
      </c>
      <c r="AA155" cm="1">
        <f t="array" aca="1" ref="AA155" ca="1">SumCellsByColor($B155:$U155,AA$2)</f>
        <v>0</v>
      </c>
      <c r="AB155" cm="1">
        <f t="array" aca="1" ref="AB155" ca="1">SumCellsByColor($B155:$U155,AB$2)</f>
        <v>0</v>
      </c>
      <c r="AC155" cm="1">
        <f t="array" aca="1" ref="AC155" ca="1">SumCellsByColor($B155:$U155,AC$2)</f>
        <v>0</v>
      </c>
      <c r="AD155" cm="1">
        <f t="array" aca="1" ref="AD155" ca="1">IFERROR(SumCellsByColor($B155:$U155,AD$2), 0)</f>
        <v>0</v>
      </c>
      <c r="AE155" t="e" cm="1">
        <f t="array" aca="1" ref="AE155" ca="1">SumCellsByColor($B155:$U155,AE$2)</f>
        <v>#VALUE!</v>
      </c>
      <c r="AF155">
        <f t="shared" ca="1" si="18"/>
        <v>0</v>
      </c>
      <c r="AG155">
        <f t="shared" ca="1" si="19"/>
        <v>1</v>
      </c>
      <c r="AH155">
        <f t="shared" ca="1" si="20"/>
        <v>0</v>
      </c>
      <c r="AI155">
        <f t="shared" ca="1" si="21"/>
        <v>1</v>
      </c>
      <c r="AJ155">
        <f t="shared" ca="1" si="22"/>
        <v>0</v>
      </c>
      <c r="AK155">
        <f t="shared" si="23"/>
        <v>0</v>
      </c>
    </row>
    <row r="156" spans="1:37">
      <c r="A156" s="2" t="s">
        <v>232</v>
      </c>
      <c r="B156" s="4" t="s">
        <v>977</v>
      </c>
      <c r="C156" s="4">
        <v>40320000</v>
      </c>
      <c r="D156" t="e">
        <v>#N/A</v>
      </c>
      <c r="E156" t="e">
        <v>#N/A</v>
      </c>
      <c r="F156" s="5" t="s">
        <v>23</v>
      </c>
      <c r="G156" s="5">
        <v>6507000</v>
      </c>
      <c r="H156" t="s">
        <v>41</v>
      </c>
      <c r="I156">
        <v>3958000</v>
      </c>
      <c r="J156" t="s">
        <v>978</v>
      </c>
      <c r="K156">
        <v>1680000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>
        <v>20.55</v>
      </c>
      <c r="W156">
        <v>52465000</v>
      </c>
      <c r="X156">
        <f t="shared" si="16"/>
        <v>52465000</v>
      </c>
      <c r="Y156">
        <f t="shared" si="17"/>
        <v>0</v>
      </c>
      <c r="Z156" cm="1">
        <f t="array" aca="1" ref="Z156" ca="1">SumCellsByColor($B156:$U156,Z$2)</f>
        <v>0</v>
      </c>
      <c r="AA156" cm="1">
        <f t="array" aca="1" ref="AA156" ca="1">SumCellsByColor($B156:$U156,AA$2)</f>
        <v>40320000</v>
      </c>
      <c r="AB156" cm="1">
        <f t="array" aca="1" ref="AB156" ca="1">SumCellsByColor($B156:$U156,AB$2)</f>
        <v>6507000</v>
      </c>
      <c r="AC156" cm="1">
        <f t="array" aca="1" ref="AC156" ca="1">SumCellsByColor($B156:$U156,AC$2)</f>
        <v>0</v>
      </c>
      <c r="AD156" cm="1">
        <f t="array" aca="1" ref="AD156" ca="1">IFERROR(SumCellsByColor($B156:$U156,AD$2), 0)</f>
        <v>0</v>
      </c>
      <c r="AE156" t="e" cm="1">
        <f t="array" aca="1" ref="AE156" ca="1">SumCellsByColor($B156:$U156,AE$2)</f>
        <v>#VALUE!</v>
      </c>
      <c r="AF156">
        <f t="shared" ca="1" si="18"/>
        <v>0.12402554083674831</v>
      </c>
      <c r="AG156">
        <f t="shared" ca="1" si="19"/>
        <v>0</v>
      </c>
      <c r="AH156">
        <f t="shared" ca="1" si="20"/>
        <v>0.12402554083674831</v>
      </c>
      <c r="AI156">
        <f t="shared" ca="1" si="21"/>
        <v>0.76851234156104065</v>
      </c>
      <c r="AJ156">
        <f t="shared" ca="1" si="22"/>
        <v>0</v>
      </c>
      <c r="AK156">
        <f t="shared" si="23"/>
        <v>0</v>
      </c>
    </row>
    <row r="157" spans="1:37">
      <c r="A157" s="2" t="s">
        <v>234</v>
      </c>
      <c r="B157" s="3" t="s">
        <v>636</v>
      </c>
      <c r="C157" s="3">
        <v>10002000</v>
      </c>
      <c r="D157" t="e">
        <v>#N/A</v>
      </c>
      <c r="E157" t="e">
        <v>#N/A</v>
      </c>
      <c r="F157" t="e">
        <v>#N/A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>
        <v>37.33</v>
      </c>
      <c r="W157">
        <v>10002000</v>
      </c>
      <c r="X157">
        <f t="shared" si="16"/>
        <v>10002000</v>
      </c>
      <c r="Y157">
        <f t="shared" si="17"/>
        <v>0</v>
      </c>
      <c r="Z157" cm="1">
        <f t="array" aca="1" ref="Z157" ca="1">SumCellsByColor($B157:$U157,Z$2)</f>
        <v>10002000</v>
      </c>
      <c r="AA157" cm="1">
        <f t="array" aca="1" ref="AA157" ca="1">SumCellsByColor($B157:$U157,AA$2)</f>
        <v>0</v>
      </c>
      <c r="AB157" cm="1">
        <f t="array" aca="1" ref="AB157" ca="1">SumCellsByColor($B157:$U157,AB$2)</f>
        <v>0</v>
      </c>
      <c r="AC157" cm="1">
        <f t="array" aca="1" ref="AC157" ca="1">SumCellsByColor($B157:$U157,AC$2)</f>
        <v>0</v>
      </c>
      <c r="AD157" cm="1">
        <f t="array" aca="1" ref="AD157" ca="1">IFERROR(SumCellsByColor($B157:$U157,AD$2), 0)</f>
        <v>0</v>
      </c>
      <c r="AE157" t="e" cm="1">
        <f t="array" aca="1" ref="AE157" ca="1">SumCellsByColor($B157:$U157,AE$2)</f>
        <v>#VALUE!</v>
      </c>
      <c r="AF157">
        <f t="shared" ca="1" si="18"/>
        <v>0</v>
      </c>
      <c r="AG157">
        <f t="shared" ca="1" si="19"/>
        <v>1</v>
      </c>
      <c r="AH157">
        <f t="shared" ca="1" si="20"/>
        <v>0</v>
      </c>
      <c r="AI157">
        <f t="shared" ca="1" si="21"/>
        <v>1</v>
      </c>
      <c r="AJ157">
        <f t="shared" ca="1" si="22"/>
        <v>0</v>
      </c>
      <c r="AK157">
        <f t="shared" si="23"/>
        <v>0</v>
      </c>
    </row>
    <row r="158" spans="1:37">
      <c r="A158" s="2" t="s">
        <v>235</v>
      </c>
      <c r="B158" s="3" t="s">
        <v>636</v>
      </c>
      <c r="C158" s="3">
        <v>3261000</v>
      </c>
      <c r="D158" t="e">
        <v>#N/A</v>
      </c>
      <c r="E158" t="e">
        <v>#N/A</v>
      </c>
      <c r="F158" t="s">
        <v>979</v>
      </c>
      <c r="G158">
        <v>3133000</v>
      </c>
      <c r="H158" s="10" t="s">
        <v>33</v>
      </c>
      <c r="I158" s="10" t="e">
        <v>#N/A</v>
      </c>
      <c r="J158" t="e">
        <v>#N/A</v>
      </c>
      <c r="K158" t="e">
        <v>#N/A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>
        <v>49.77</v>
      </c>
      <c r="W158">
        <v>6394000</v>
      </c>
      <c r="X158">
        <f t="shared" si="16"/>
        <v>6394000</v>
      </c>
      <c r="Y158">
        <f t="shared" si="17"/>
        <v>0</v>
      </c>
      <c r="Z158" cm="1">
        <f t="array" aca="1" ref="Z158" ca="1">SumCellsByColor($B158:$U158,Z$2)</f>
        <v>3261000</v>
      </c>
      <c r="AA158" cm="1">
        <f t="array" aca="1" ref="AA158" ca="1">SumCellsByColor($B158:$U158,AA$2)</f>
        <v>0</v>
      </c>
      <c r="AB158" cm="1">
        <f t="array" aca="1" ref="AB158" ca="1">SumCellsByColor($B158:$U158,AB$2)</f>
        <v>0</v>
      </c>
      <c r="AC158" cm="1">
        <f t="array" aca="1" ref="AC158" ca="1">SumCellsByColor($B158:$U158,AC$2)</f>
        <v>0</v>
      </c>
      <c r="AD158" cm="1">
        <f t="array" aca="1" ref="AD158" ca="1">IFERROR(SumCellsByColor($B158:$U158,AD$2), 0)</f>
        <v>0</v>
      </c>
      <c r="AE158" t="e" cm="1">
        <f t="array" aca="1" ref="AE158" ca="1">SumCellsByColor($B158:$U158,AE$2)</f>
        <v>#VALUE!</v>
      </c>
      <c r="AF158">
        <f t="shared" ca="1" si="18"/>
        <v>0</v>
      </c>
      <c r="AG158">
        <f t="shared" ca="1" si="19"/>
        <v>0.51000938379730998</v>
      </c>
      <c r="AH158" t="str">
        <f t="shared" ca="1" si="20"/>
        <v>#N/A</v>
      </c>
      <c r="AI158">
        <f t="shared" ca="1" si="21"/>
        <v>0.51000938379730998</v>
      </c>
      <c r="AJ158">
        <f t="shared" ca="1" si="22"/>
        <v>1</v>
      </c>
      <c r="AK158">
        <f t="shared" si="23"/>
        <v>0</v>
      </c>
    </row>
    <row r="159" spans="1:37">
      <c r="A159" s="2" t="s">
        <v>236</v>
      </c>
      <c r="B159" s="3" t="s">
        <v>637</v>
      </c>
      <c r="C159" s="3">
        <v>11683000</v>
      </c>
      <c r="D159" t="e">
        <v>#N/A</v>
      </c>
      <c r="E159" t="e">
        <v>#N/A</v>
      </c>
      <c r="F159" t="e">
        <v>#N/A</v>
      </c>
      <c r="G159" t="e">
        <v>#N/A</v>
      </c>
      <c r="H159" t="e">
        <v>#N/A</v>
      </c>
      <c r="I159" t="e">
        <v>#N/A</v>
      </c>
      <c r="J159" t="e">
        <v>#N/A</v>
      </c>
      <c r="K159" t="e">
        <v>#N/A</v>
      </c>
      <c r="L159" t="e">
        <v>#N/A</v>
      </c>
      <c r="M159" t="e">
        <v>#N/A</v>
      </c>
      <c r="N159" t="e">
        <v>#N/A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>
        <v>37.49</v>
      </c>
      <c r="W159">
        <v>11683000</v>
      </c>
      <c r="X159">
        <f t="shared" si="16"/>
        <v>11683000</v>
      </c>
      <c r="Y159">
        <f t="shared" si="17"/>
        <v>0</v>
      </c>
      <c r="Z159" cm="1">
        <f t="array" aca="1" ref="Z159" ca="1">SumCellsByColor($B159:$U159,Z$2)</f>
        <v>11683000</v>
      </c>
      <c r="AA159" cm="1">
        <f t="array" aca="1" ref="AA159" ca="1">SumCellsByColor($B159:$U159,AA$2)</f>
        <v>0</v>
      </c>
      <c r="AB159" cm="1">
        <f t="array" aca="1" ref="AB159" ca="1">SumCellsByColor($B159:$U159,AB$2)</f>
        <v>0</v>
      </c>
      <c r="AC159" cm="1">
        <f t="array" aca="1" ref="AC159" ca="1">SumCellsByColor($B159:$U159,AC$2)</f>
        <v>0</v>
      </c>
      <c r="AD159" cm="1">
        <f t="array" aca="1" ref="AD159" ca="1">IFERROR(SumCellsByColor($B159:$U159,AD$2), 0)</f>
        <v>0</v>
      </c>
      <c r="AE159" t="e" cm="1">
        <f t="array" aca="1" ref="AE159" ca="1">SumCellsByColor($B159:$U159,AE$2)</f>
        <v>#VALUE!</v>
      </c>
      <c r="AF159">
        <f t="shared" ca="1" si="18"/>
        <v>0</v>
      </c>
      <c r="AG159">
        <f t="shared" ca="1" si="19"/>
        <v>1</v>
      </c>
      <c r="AH159">
        <f t="shared" ca="1" si="20"/>
        <v>0</v>
      </c>
      <c r="AI159">
        <f t="shared" ca="1" si="21"/>
        <v>1</v>
      </c>
      <c r="AJ159">
        <f t="shared" ca="1" si="22"/>
        <v>0</v>
      </c>
      <c r="AK159">
        <f t="shared" si="23"/>
        <v>0</v>
      </c>
    </row>
    <row r="160" spans="1:37">
      <c r="A160" s="2" t="s">
        <v>237</v>
      </c>
      <c r="B160" s="3" t="s">
        <v>636</v>
      </c>
      <c r="C160" s="3">
        <v>8937700</v>
      </c>
      <c r="D160" t="e">
        <v>#N/A</v>
      </c>
      <c r="E160" t="e">
        <v>#N/A</v>
      </c>
      <c r="F160" s="5" t="s">
        <v>23</v>
      </c>
      <c r="G160" s="5">
        <v>905000</v>
      </c>
      <c r="H160" t="s">
        <v>58</v>
      </c>
      <c r="I160">
        <v>832300</v>
      </c>
      <c r="J160" t="s">
        <v>77</v>
      </c>
      <c r="K160">
        <v>581800</v>
      </c>
      <c r="L160" t="e">
        <v>#N/A</v>
      </c>
      <c r="M160" t="e">
        <v>#N/A</v>
      </c>
      <c r="N160" t="e">
        <v>#N/A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>
        <v>5.77</v>
      </c>
      <c r="W160">
        <v>11256800</v>
      </c>
      <c r="X160">
        <f t="shared" si="16"/>
        <v>11256800</v>
      </c>
      <c r="Y160">
        <f t="shared" si="17"/>
        <v>0</v>
      </c>
      <c r="Z160" cm="1">
        <f t="array" aca="1" ref="Z160" ca="1">SumCellsByColor($B160:$U160,Z$2)</f>
        <v>8937700</v>
      </c>
      <c r="AA160" cm="1">
        <f t="array" aca="1" ref="AA160" ca="1">SumCellsByColor($B160:$U160,AA$2)</f>
        <v>0</v>
      </c>
      <c r="AB160" cm="1">
        <f t="array" aca="1" ref="AB160" ca="1">SumCellsByColor($B160:$U160,AB$2)</f>
        <v>905000</v>
      </c>
      <c r="AC160" cm="1">
        <f t="array" aca="1" ref="AC160" ca="1">SumCellsByColor($B160:$U160,AC$2)</f>
        <v>0</v>
      </c>
      <c r="AD160" cm="1">
        <f t="array" aca="1" ref="AD160" ca="1">IFERROR(SumCellsByColor($B160:$U160,AD$2), 0)</f>
        <v>0</v>
      </c>
      <c r="AE160" t="e" cm="1">
        <f t="array" aca="1" ref="AE160" ca="1">SumCellsByColor($B160:$U160,AE$2)</f>
        <v>#VALUE!</v>
      </c>
      <c r="AF160">
        <f t="shared" ca="1" si="18"/>
        <v>8.0395849619785367E-2</v>
      </c>
      <c r="AG160">
        <f t="shared" ca="1" si="19"/>
        <v>0.79398230402956438</v>
      </c>
      <c r="AH160">
        <f t="shared" ca="1" si="20"/>
        <v>8.0395849619785367E-2</v>
      </c>
      <c r="AI160">
        <f t="shared" ca="1" si="21"/>
        <v>0.79398230402956438</v>
      </c>
      <c r="AJ160">
        <f t="shared" ca="1" si="22"/>
        <v>0</v>
      </c>
      <c r="AK160">
        <f t="shared" si="23"/>
        <v>0</v>
      </c>
    </row>
    <row r="161" spans="1:37">
      <c r="A161" s="2" t="s">
        <v>238</v>
      </c>
      <c r="B161" s="3" t="s">
        <v>636</v>
      </c>
      <c r="C161" s="3">
        <v>4270061</v>
      </c>
      <c r="D161" t="e">
        <v>#N/A</v>
      </c>
      <c r="E161" t="e">
        <v>#N/A</v>
      </c>
      <c r="F161" s="5" t="s">
        <v>23</v>
      </c>
      <c r="G161" s="5">
        <v>1059413</v>
      </c>
      <c r="H161" t="s">
        <v>239</v>
      </c>
      <c r="I161">
        <v>637533</v>
      </c>
      <c r="J161" t="s">
        <v>58</v>
      </c>
      <c r="K161">
        <v>626761</v>
      </c>
      <c r="L161" t="s">
        <v>30</v>
      </c>
      <c r="M161">
        <v>362543</v>
      </c>
      <c r="N161" t="e">
        <v>#N/A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>
        <v>12.22</v>
      </c>
      <c r="W161">
        <v>6956311</v>
      </c>
      <c r="X161">
        <f t="shared" si="16"/>
        <v>6956311</v>
      </c>
      <c r="Y161">
        <f t="shared" si="17"/>
        <v>0</v>
      </c>
      <c r="Z161" cm="1">
        <f t="array" aca="1" ref="Z161" ca="1">SumCellsByColor($B161:$U161,Z$2)</f>
        <v>4270061</v>
      </c>
      <c r="AA161" cm="1">
        <f t="array" aca="1" ref="AA161" ca="1">SumCellsByColor($B161:$U161,AA$2)</f>
        <v>0</v>
      </c>
      <c r="AB161" cm="1">
        <f t="array" aca="1" ref="AB161" ca="1">SumCellsByColor($B161:$U161,AB$2)</f>
        <v>1059413</v>
      </c>
      <c r="AC161" cm="1">
        <f t="array" aca="1" ref="AC161" ca="1">SumCellsByColor($B161:$U161,AC$2)</f>
        <v>0</v>
      </c>
      <c r="AD161" cm="1">
        <f t="array" aca="1" ref="AD161" ca="1">IFERROR(SumCellsByColor($B161:$U161,AD$2), 0)</f>
        <v>0</v>
      </c>
      <c r="AE161" t="e" cm="1">
        <f t="array" aca="1" ref="AE161" ca="1">SumCellsByColor($B161:$U161,AE$2)</f>
        <v>#VALUE!</v>
      </c>
      <c r="AF161">
        <f t="shared" ca="1" si="18"/>
        <v>0.15229523234369483</v>
      </c>
      <c r="AG161">
        <f t="shared" ca="1" si="19"/>
        <v>0.61383986426138792</v>
      </c>
      <c r="AH161">
        <f t="shared" ca="1" si="20"/>
        <v>0.15229523234369483</v>
      </c>
      <c r="AI161">
        <f t="shared" ca="1" si="21"/>
        <v>0.61383986426138792</v>
      </c>
      <c r="AJ161">
        <f t="shared" ca="1" si="22"/>
        <v>0</v>
      </c>
      <c r="AK161">
        <f t="shared" si="23"/>
        <v>0</v>
      </c>
    </row>
    <row r="162" spans="1:37">
      <c r="A162" s="2" t="s">
        <v>240</v>
      </c>
      <c r="B162" s="3" t="s">
        <v>636</v>
      </c>
      <c r="C162" s="3">
        <v>16821000</v>
      </c>
      <c r="D162" t="e">
        <v>#N/A</v>
      </c>
      <c r="E162" t="e">
        <v>#N/A</v>
      </c>
      <c r="F162" t="s">
        <v>980</v>
      </c>
      <c r="G162">
        <v>16666000</v>
      </c>
      <c r="H162" s="6" t="s">
        <v>981</v>
      </c>
      <c r="I162" s="6">
        <v>15291000</v>
      </c>
      <c r="J162" t="s">
        <v>52</v>
      </c>
      <c r="K162" t="e">
        <v>#N/A</v>
      </c>
      <c r="L162" t="e">
        <v>#N/A</v>
      </c>
      <c r="M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>
        <v>11.46</v>
      </c>
      <c r="W162">
        <v>48778000</v>
      </c>
      <c r="X162">
        <f t="shared" si="16"/>
        <v>48778000</v>
      </c>
      <c r="Y162">
        <f t="shared" si="17"/>
        <v>0</v>
      </c>
      <c r="Z162" cm="1">
        <f t="array" aca="1" ref="Z162" ca="1">SumCellsByColor($B162:$U162,Z$2)</f>
        <v>16821000</v>
      </c>
      <c r="AA162" cm="1">
        <f t="array" aca="1" ref="AA162" ca="1">SumCellsByColor($B162:$U162,AA$2)</f>
        <v>0</v>
      </c>
      <c r="AB162" cm="1">
        <f t="array" aca="1" ref="AB162" ca="1">SumCellsByColor($B162:$U162,AB$2)</f>
        <v>0</v>
      </c>
      <c r="AC162" cm="1">
        <f t="array" aca="1" ref="AC162" ca="1">SumCellsByColor($B162:$U162,AC$2)</f>
        <v>15291000</v>
      </c>
      <c r="AD162" cm="1">
        <f t="array" aca="1" ref="AD162" ca="1">IFERROR(SumCellsByColor($B162:$U162,AD$2), 0)</f>
        <v>0</v>
      </c>
      <c r="AE162" t="e" cm="1">
        <f t="array" aca="1" ref="AE162" ca="1">SumCellsByColor($B162:$U162,AE$2)</f>
        <v>#VALUE!</v>
      </c>
      <c r="AF162">
        <f t="shared" ca="1" si="18"/>
        <v>0</v>
      </c>
      <c r="AG162">
        <f t="shared" ca="1" si="19"/>
        <v>0.34484808725244986</v>
      </c>
      <c r="AH162">
        <f t="shared" ca="1" si="20"/>
        <v>0.31348148755586536</v>
      </c>
      <c r="AI162">
        <f t="shared" ca="1" si="21"/>
        <v>0.34484808725244986</v>
      </c>
      <c r="AJ162">
        <f t="shared" ca="1" si="22"/>
        <v>0</v>
      </c>
      <c r="AK162">
        <f t="shared" si="23"/>
        <v>0</v>
      </c>
    </row>
    <row r="163" spans="1:37">
      <c r="A163" s="2" t="s">
        <v>241</v>
      </c>
      <c r="B163" s="3" t="s">
        <v>636</v>
      </c>
      <c r="C163" s="3">
        <v>10021000</v>
      </c>
      <c r="D163" t="s">
        <v>907</v>
      </c>
      <c r="E163">
        <v>2358000</v>
      </c>
      <c r="F163" s="10" t="s">
        <v>969</v>
      </c>
      <c r="G163" s="10">
        <v>3963000</v>
      </c>
      <c r="H163" t="s">
        <v>982</v>
      </c>
      <c r="I163">
        <v>2092000</v>
      </c>
      <c r="J163" t="s">
        <v>839</v>
      </c>
      <c r="K163">
        <v>2067000</v>
      </c>
      <c r="L163" t="s">
        <v>17</v>
      </c>
      <c r="M163">
        <v>1401000</v>
      </c>
      <c r="N163" s="10" t="s">
        <v>34</v>
      </c>
      <c r="O163" s="10">
        <v>959000</v>
      </c>
      <c r="P163" t="s">
        <v>47</v>
      </c>
      <c r="Q163">
        <v>843000</v>
      </c>
      <c r="R163" t="s">
        <v>36</v>
      </c>
      <c r="S163">
        <v>734000</v>
      </c>
      <c r="T163" s="4" t="s">
        <v>983</v>
      </c>
      <c r="U163" s="4">
        <v>692000</v>
      </c>
      <c r="V163">
        <v>15.53</v>
      </c>
      <c r="W163">
        <v>25130000</v>
      </c>
      <c r="X163">
        <f t="shared" si="16"/>
        <v>25130000</v>
      </c>
      <c r="Y163">
        <f t="shared" si="17"/>
        <v>0</v>
      </c>
      <c r="Z163" cm="1">
        <f t="array" aca="1" ref="Z163" ca="1">SumCellsByColor($B163:$U163,Z$2)</f>
        <v>10021000</v>
      </c>
      <c r="AA163" cm="1">
        <f t="array" aca="1" ref="AA163" ca="1">SumCellsByColor($B163:$U163,AA$2)</f>
        <v>692000</v>
      </c>
      <c r="AB163" cm="1">
        <f t="array" aca="1" ref="AB163" ca="1">SumCellsByColor($B163:$U163,AB$2)</f>
        <v>0</v>
      </c>
      <c r="AC163" cm="1">
        <f t="array" aca="1" ref="AC163" ca="1">SumCellsByColor($B163:$U163,AC$2)</f>
        <v>0</v>
      </c>
      <c r="AD163" cm="1">
        <f t="array" aca="1" ref="AD163" ca="1">IFERROR(SumCellsByColor($B163:$U163,AD$2), 0)</f>
        <v>4922000</v>
      </c>
      <c r="AE163" cm="1">
        <f t="array" aca="1" ref="AE163" ca="1">SumCellsByColor($B163:$U163,AE$2)</f>
        <v>9495000</v>
      </c>
      <c r="AF163">
        <f t="shared" ca="1" si="18"/>
        <v>0.19586152009550339</v>
      </c>
      <c r="AG163">
        <f t="shared" ca="1" si="19"/>
        <v>0.39876641464385199</v>
      </c>
      <c r="AH163">
        <f t="shared" ca="1" si="20"/>
        <v>0.19586152009550339</v>
      </c>
      <c r="AI163">
        <f t="shared" ca="1" si="21"/>
        <v>0.42630322323915637</v>
      </c>
      <c r="AJ163">
        <f t="shared" ca="1" si="22"/>
        <v>0</v>
      </c>
      <c r="AK163">
        <f t="shared" si="23"/>
        <v>0</v>
      </c>
    </row>
    <row r="164" spans="1:37">
      <c r="A164" s="2" t="s">
        <v>245</v>
      </c>
      <c r="B164" s="3" t="s">
        <v>636</v>
      </c>
      <c r="C164" s="3">
        <v>22371000</v>
      </c>
      <c r="D164" t="e">
        <v>#N/A</v>
      </c>
      <c r="E164" t="e">
        <v>#N/A</v>
      </c>
      <c r="F164" t="s">
        <v>37</v>
      </c>
      <c r="G164">
        <v>1088000</v>
      </c>
      <c r="H164" t="e">
        <v>#N/A</v>
      </c>
      <c r="I164" t="e">
        <v>#N/A</v>
      </c>
      <c r="J164" t="e">
        <v>#N/A</v>
      </c>
      <c r="K164" t="e">
        <v>#N/A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>
        <v>29.77</v>
      </c>
      <c r="W164">
        <v>23459000</v>
      </c>
      <c r="X164">
        <f t="shared" si="16"/>
        <v>23459000</v>
      </c>
      <c r="Y164">
        <f t="shared" si="17"/>
        <v>0</v>
      </c>
      <c r="Z164" cm="1">
        <f t="array" aca="1" ref="Z164" ca="1">SumCellsByColor($B164:$U164,Z$2)</f>
        <v>22371000</v>
      </c>
      <c r="AA164" cm="1">
        <f t="array" aca="1" ref="AA164" ca="1">SumCellsByColor($B164:$U164,AA$2)</f>
        <v>0</v>
      </c>
      <c r="AB164" cm="1">
        <f t="array" aca="1" ref="AB164" ca="1">SumCellsByColor($B164:$U164,AB$2)</f>
        <v>0</v>
      </c>
      <c r="AC164" cm="1">
        <f t="array" aca="1" ref="AC164" ca="1">SumCellsByColor($B164:$U164,AC$2)</f>
        <v>0</v>
      </c>
      <c r="AD164" cm="1">
        <f t="array" aca="1" ref="AD164" ca="1">IFERROR(SumCellsByColor($B164:$U164,AD$2), 0)</f>
        <v>0</v>
      </c>
      <c r="AE164" t="e" cm="1">
        <f t="array" aca="1" ref="AE164" ca="1">SumCellsByColor($B164:$U164,AE$2)</f>
        <v>#VALUE!</v>
      </c>
      <c r="AF164">
        <f t="shared" ca="1" si="18"/>
        <v>0</v>
      </c>
      <c r="AG164">
        <f t="shared" ca="1" si="19"/>
        <v>0.95362121147533996</v>
      </c>
      <c r="AH164" t="str">
        <f t="shared" ca="1" si="20"/>
        <v>#N/A</v>
      </c>
      <c r="AI164">
        <f t="shared" ca="1" si="21"/>
        <v>0.95362121147533996</v>
      </c>
      <c r="AJ164">
        <f t="shared" ca="1" si="22"/>
        <v>1</v>
      </c>
      <c r="AK164">
        <f t="shared" si="23"/>
        <v>0</v>
      </c>
    </row>
    <row r="165" spans="1:37">
      <c r="A165" s="2" t="s">
        <v>246</v>
      </c>
      <c r="B165" s="3" t="s">
        <v>636</v>
      </c>
      <c r="C165" s="3">
        <v>13361000</v>
      </c>
      <c r="D165" t="e">
        <v>#N/A</v>
      </c>
      <c r="E165" t="e">
        <v>#N/A</v>
      </c>
      <c r="F165" s="6" t="s">
        <v>709</v>
      </c>
      <c r="G165" s="6">
        <v>6845000</v>
      </c>
      <c r="H165" t="s">
        <v>875</v>
      </c>
      <c r="I165">
        <v>3157000</v>
      </c>
      <c r="J165" t="s">
        <v>984</v>
      </c>
      <c r="K165">
        <v>1341000</v>
      </c>
      <c r="L165" t="e">
        <v>#N/A</v>
      </c>
      <c r="M165" t="e">
        <v>#N/A</v>
      </c>
      <c r="N165" t="e">
        <v>#N/A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>
        <v>20.16</v>
      </c>
      <c r="W165">
        <v>24704000</v>
      </c>
      <c r="X165">
        <f t="shared" si="16"/>
        <v>24704000</v>
      </c>
      <c r="Y165">
        <f t="shared" si="17"/>
        <v>0</v>
      </c>
      <c r="Z165" cm="1">
        <f t="array" aca="1" ref="Z165" ca="1">SumCellsByColor($B165:$U165,Z$2)</f>
        <v>13361000</v>
      </c>
      <c r="AA165" cm="1">
        <f t="array" aca="1" ref="AA165" ca="1">SumCellsByColor($B165:$U165,AA$2)</f>
        <v>0</v>
      </c>
      <c r="AB165" cm="1">
        <f t="array" aca="1" ref="AB165" ca="1">SumCellsByColor($B165:$U165,AB$2)</f>
        <v>0</v>
      </c>
      <c r="AC165" cm="1">
        <f t="array" aca="1" ref="AC165" ca="1">SumCellsByColor($B165:$U165,AC$2)</f>
        <v>6845000</v>
      </c>
      <c r="AD165" cm="1">
        <f t="array" aca="1" ref="AD165" ca="1">IFERROR(SumCellsByColor($B165:$U165,AD$2), 0)</f>
        <v>0</v>
      </c>
      <c r="AE165" t="e" cm="1">
        <f t="array" aca="1" ref="AE165" ca="1">SumCellsByColor($B165:$U165,AE$2)</f>
        <v>#VALUE!</v>
      </c>
      <c r="AF165">
        <f t="shared" ca="1" si="18"/>
        <v>0</v>
      </c>
      <c r="AG165">
        <f t="shared" ca="1" si="19"/>
        <v>0.54084358808290156</v>
      </c>
      <c r="AH165">
        <f t="shared" ca="1" si="20"/>
        <v>0.27708063471502592</v>
      </c>
      <c r="AI165">
        <f t="shared" ca="1" si="21"/>
        <v>0.54084358808290156</v>
      </c>
      <c r="AJ165">
        <f t="shared" ca="1" si="22"/>
        <v>0</v>
      </c>
      <c r="AK165">
        <f t="shared" si="23"/>
        <v>0</v>
      </c>
    </row>
    <row r="166" spans="1:37">
      <c r="A166" s="2" t="s">
        <v>248</v>
      </c>
      <c r="B166" s="3" t="s">
        <v>636</v>
      </c>
      <c r="C166" s="3">
        <v>8314442</v>
      </c>
      <c r="D166" t="e">
        <v>#N/A</v>
      </c>
      <c r="E166" t="e">
        <v>#N/A</v>
      </c>
      <c r="F166" t="s">
        <v>249</v>
      </c>
      <c r="G166">
        <v>380809</v>
      </c>
      <c r="H166" t="s">
        <v>214</v>
      </c>
      <c r="I166">
        <v>62177</v>
      </c>
      <c r="J166" t="s">
        <v>96</v>
      </c>
      <c r="K166" t="e">
        <v>#N/A</v>
      </c>
      <c r="L166" t="e">
        <v>#N/A</v>
      </c>
      <c r="M166" t="e">
        <v>#N/A</v>
      </c>
      <c r="N166" t="e">
        <v>#N/A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T166" t="e">
        <v>#N/A</v>
      </c>
      <c r="U166" t="e">
        <v>#N/A</v>
      </c>
      <c r="V166">
        <v>42.98</v>
      </c>
      <c r="W166">
        <v>8704302</v>
      </c>
      <c r="X166">
        <f t="shared" si="16"/>
        <v>8757428</v>
      </c>
      <c r="Y166">
        <f t="shared" si="17"/>
        <v>-53126</v>
      </c>
      <c r="Z166" cm="1">
        <f t="array" aca="1" ref="Z166" ca="1">SumCellsByColor($B166:$U166,Z$2)</f>
        <v>8314442</v>
      </c>
      <c r="AA166" cm="1">
        <f t="array" aca="1" ref="AA166" ca="1">SumCellsByColor($B166:$U166,AA$2)</f>
        <v>0</v>
      </c>
      <c r="AB166" cm="1">
        <f t="array" aca="1" ref="AB166" ca="1">SumCellsByColor($B166:$U166,AB$2)</f>
        <v>0</v>
      </c>
      <c r="AC166" cm="1">
        <f t="array" aca="1" ref="AC166" ca="1">SumCellsByColor($B166:$U166,AC$2)</f>
        <v>0</v>
      </c>
      <c r="AD166" cm="1">
        <f t="array" aca="1" ref="AD166" ca="1">IFERROR(SumCellsByColor($B166:$U166,AD$2), 0)</f>
        <v>0</v>
      </c>
      <c r="AE166" t="e" cm="1">
        <f t="array" aca="1" ref="AE166" ca="1">SumCellsByColor($B166:$U166,AE$2)</f>
        <v>#VALUE!</v>
      </c>
      <c r="AF166">
        <f t="shared" ca="1" si="18"/>
        <v>0</v>
      </c>
      <c r="AG166">
        <f t="shared" ca="1" si="19"/>
        <v>0.94941597007705913</v>
      </c>
      <c r="AH166" t="str">
        <f t="shared" ca="1" si="20"/>
        <v>#N/A</v>
      </c>
      <c r="AI166">
        <f t="shared" ca="1" si="21"/>
        <v>0.94941597007705913</v>
      </c>
      <c r="AJ166">
        <f t="shared" ca="1" si="22"/>
        <v>1</v>
      </c>
      <c r="AK166">
        <f t="shared" si="23"/>
        <v>0</v>
      </c>
    </row>
    <row r="167" spans="1:37">
      <c r="A167" s="2" t="s">
        <v>250</v>
      </c>
      <c r="B167" s="3" t="s">
        <v>636</v>
      </c>
      <c r="C167" s="3">
        <v>1954000</v>
      </c>
      <c r="D167" t="e">
        <v>#N/A</v>
      </c>
      <c r="E167" t="e">
        <v>#N/A</v>
      </c>
      <c r="F167" t="e">
        <v>#N/A</v>
      </c>
      <c r="G16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t="e">
        <v>#N/A</v>
      </c>
      <c r="M167" t="e">
        <v>#N/A</v>
      </c>
      <c r="N167" t="e">
        <v>#N/A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>
        <v>58.92</v>
      </c>
      <c r="W167">
        <v>1954000</v>
      </c>
      <c r="X167">
        <f t="shared" si="16"/>
        <v>1954000</v>
      </c>
      <c r="Y167">
        <f t="shared" si="17"/>
        <v>0</v>
      </c>
      <c r="Z167" cm="1">
        <f t="array" aca="1" ref="Z167" ca="1">SumCellsByColor($B167:$U167,Z$2)</f>
        <v>1954000</v>
      </c>
      <c r="AA167" cm="1">
        <f t="array" aca="1" ref="AA167" ca="1">SumCellsByColor($B167:$U167,AA$2)</f>
        <v>0</v>
      </c>
      <c r="AB167" cm="1">
        <f t="array" aca="1" ref="AB167" ca="1">SumCellsByColor($B167:$U167,AB$2)</f>
        <v>0</v>
      </c>
      <c r="AC167" cm="1">
        <f t="array" aca="1" ref="AC167" ca="1">SumCellsByColor($B167:$U167,AC$2)</f>
        <v>0</v>
      </c>
      <c r="AD167" cm="1">
        <f t="array" aca="1" ref="AD167" ca="1">IFERROR(SumCellsByColor($B167:$U167,AD$2), 0)</f>
        <v>0</v>
      </c>
      <c r="AE167" t="e" cm="1">
        <f t="array" aca="1" ref="AE167" ca="1">SumCellsByColor($B167:$U167,AE$2)</f>
        <v>#VALUE!</v>
      </c>
      <c r="AF167">
        <f t="shared" ca="1" si="18"/>
        <v>0</v>
      </c>
      <c r="AG167">
        <f t="shared" ca="1" si="19"/>
        <v>1</v>
      </c>
      <c r="AH167">
        <f t="shared" ca="1" si="20"/>
        <v>0</v>
      </c>
      <c r="AI167">
        <f t="shared" ca="1" si="21"/>
        <v>1</v>
      </c>
      <c r="AJ167">
        <f t="shared" ca="1" si="22"/>
        <v>0</v>
      </c>
      <c r="AK167">
        <f t="shared" si="23"/>
        <v>0</v>
      </c>
    </row>
    <row r="168" spans="1:37">
      <c r="A168" s="2" t="s">
        <v>251</v>
      </c>
      <c r="B168" s="3" t="s">
        <v>636</v>
      </c>
      <c r="C168" s="3">
        <v>1557000</v>
      </c>
      <c r="D168" t="e">
        <v>#N/A</v>
      </c>
      <c r="E168" t="e">
        <v>#N/A</v>
      </c>
      <c r="F168" t="e">
        <v>#N/A</v>
      </c>
      <c r="G168" t="e">
        <v>#N/A</v>
      </c>
      <c r="H168" t="e">
        <v>#N/A</v>
      </c>
      <c r="I168" t="e">
        <v>#N/A</v>
      </c>
      <c r="J168" t="e">
        <v>#N/A</v>
      </c>
      <c r="K168" t="e">
        <v>#N/A</v>
      </c>
      <c r="L168" t="e">
        <v>#N/A</v>
      </c>
      <c r="M168" t="e">
        <v>#N/A</v>
      </c>
      <c r="N168" t="e">
        <v>#N/A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T168" t="e">
        <v>#N/A</v>
      </c>
      <c r="U168" t="e">
        <v>#N/A</v>
      </c>
      <c r="V168">
        <v>49.65</v>
      </c>
      <c r="W168">
        <v>1557000</v>
      </c>
      <c r="X168">
        <f t="shared" si="16"/>
        <v>1557000</v>
      </c>
      <c r="Y168">
        <f t="shared" si="17"/>
        <v>0</v>
      </c>
      <c r="Z168" cm="1">
        <f t="array" aca="1" ref="Z168" ca="1">SumCellsByColor($B168:$U168,Z$2)</f>
        <v>1557000</v>
      </c>
      <c r="AA168" cm="1">
        <f t="array" aca="1" ref="AA168" ca="1">SumCellsByColor($B168:$U168,AA$2)</f>
        <v>0</v>
      </c>
      <c r="AB168" cm="1">
        <f t="array" aca="1" ref="AB168" ca="1">SumCellsByColor($B168:$U168,AB$2)</f>
        <v>0</v>
      </c>
      <c r="AC168" cm="1">
        <f t="array" aca="1" ref="AC168" ca="1">SumCellsByColor($B168:$U168,AC$2)</f>
        <v>0</v>
      </c>
      <c r="AD168" cm="1">
        <f t="array" aca="1" ref="AD168" ca="1">IFERROR(SumCellsByColor($B168:$U168,AD$2), 0)</f>
        <v>0</v>
      </c>
      <c r="AE168" t="e" cm="1">
        <f t="array" aca="1" ref="AE168" ca="1">SumCellsByColor($B168:$U168,AE$2)</f>
        <v>#VALUE!</v>
      </c>
      <c r="AF168">
        <f t="shared" ca="1" si="18"/>
        <v>0</v>
      </c>
      <c r="AG168">
        <f t="shared" ca="1" si="19"/>
        <v>1</v>
      </c>
      <c r="AH168">
        <f t="shared" ca="1" si="20"/>
        <v>0</v>
      </c>
      <c r="AI168">
        <f t="shared" ca="1" si="21"/>
        <v>1</v>
      </c>
      <c r="AJ168">
        <f t="shared" ca="1" si="22"/>
        <v>0</v>
      </c>
      <c r="AK168">
        <f t="shared" si="23"/>
        <v>0</v>
      </c>
    </row>
    <row r="169" spans="1:37">
      <c r="A169" s="2" t="s">
        <v>253</v>
      </c>
      <c r="B169" s="3" t="s">
        <v>636</v>
      </c>
      <c r="C169" s="3">
        <v>4096000</v>
      </c>
      <c r="D169" t="e">
        <v>#N/A</v>
      </c>
      <c r="E169" t="e">
        <v>#N/A</v>
      </c>
      <c r="F169" t="s">
        <v>985</v>
      </c>
      <c r="G169">
        <v>5552000</v>
      </c>
      <c r="H169" t="e">
        <v>#N/A</v>
      </c>
      <c r="I169" t="e">
        <v>#N/A</v>
      </c>
      <c r="J169" t="e">
        <v>#N/A</v>
      </c>
      <c r="K169" t="e">
        <v>#N/A</v>
      </c>
      <c r="L169" t="e">
        <v>#N/A</v>
      </c>
      <c r="M169" t="e">
        <v>#N/A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>
        <v>18.18</v>
      </c>
      <c r="W169">
        <v>9648000</v>
      </c>
      <c r="X169">
        <f t="shared" si="16"/>
        <v>9648000</v>
      </c>
      <c r="Y169">
        <f t="shared" si="17"/>
        <v>0</v>
      </c>
      <c r="Z169" cm="1">
        <f t="array" aca="1" ref="Z169" ca="1">SumCellsByColor($B169:$U169,Z$2)</f>
        <v>4096000</v>
      </c>
      <c r="AA169" cm="1">
        <f t="array" aca="1" ref="AA169" ca="1">SumCellsByColor($B169:$U169,AA$2)</f>
        <v>0</v>
      </c>
      <c r="AB169" cm="1">
        <f t="array" aca="1" ref="AB169" ca="1">SumCellsByColor($B169:$U169,AB$2)</f>
        <v>0</v>
      </c>
      <c r="AC169" cm="1">
        <f t="array" aca="1" ref="AC169" ca="1">SumCellsByColor($B169:$U169,AC$2)</f>
        <v>0</v>
      </c>
      <c r="AD169" cm="1">
        <f t="array" aca="1" ref="AD169" ca="1">IFERROR(SumCellsByColor($B169:$U169,AD$2), 0)</f>
        <v>0</v>
      </c>
      <c r="AE169" t="e" cm="1">
        <f t="array" aca="1" ref="AE169" ca="1">SumCellsByColor($B169:$U169,AE$2)</f>
        <v>#VALUE!</v>
      </c>
      <c r="AF169">
        <f t="shared" ca="1" si="18"/>
        <v>0</v>
      </c>
      <c r="AG169">
        <f t="shared" ca="1" si="19"/>
        <v>0.42454394693200664</v>
      </c>
      <c r="AH169" t="str">
        <f t="shared" ca="1" si="20"/>
        <v>#N/A</v>
      </c>
      <c r="AI169">
        <f t="shared" ca="1" si="21"/>
        <v>0.42454394693200664</v>
      </c>
      <c r="AJ169">
        <f t="shared" ca="1" si="22"/>
        <v>1</v>
      </c>
      <c r="AK169">
        <f t="shared" si="23"/>
        <v>0</v>
      </c>
    </row>
    <row r="170" spans="1:37">
      <c r="A170" s="2" t="s">
        <v>254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>
        <f t="shared" si="16"/>
        <v>0</v>
      </c>
      <c r="Y170" t="e">
        <f t="shared" si="17"/>
        <v>#N/A</v>
      </c>
      <c r="Z170" cm="1">
        <f t="array" aca="1" ref="Z170" ca="1">SumCellsByColor($B170:$U170,Z$2)</f>
        <v>0</v>
      </c>
      <c r="AA170" cm="1">
        <f t="array" aca="1" ref="AA170" ca="1">SumCellsByColor($B170:$U170,AA$2)</f>
        <v>0</v>
      </c>
      <c r="AB170" cm="1">
        <f t="array" aca="1" ref="AB170" ca="1">SumCellsByColor($B170:$U170,AB$2)</f>
        <v>0</v>
      </c>
      <c r="AC170" cm="1">
        <f t="array" aca="1" ref="AC170" ca="1">SumCellsByColor($B170:$U170,AC$2)</f>
        <v>0</v>
      </c>
      <c r="AD170" cm="1">
        <f t="array" aca="1" ref="AD170" ca="1">IFERROR(SumCellsByColor($B170:$U170,AD$2), 0)</f>
        <v>0</v>
      </c>
      <c r="AE170" t="e" cm="1">
        <f t="array" aca="1" ref="AE170" ca="1">SumCellsByColor($B170:$U170,AE$2)</f>
        <v>#VALUE!</v>
      </c>
      <c r="AF170" t="e">
        <f t="shared" ca="1" si="18"/>
        <v>#DIV/0!</v>
      </c>
      <c r="AG170" t="e">
        <f t="shared" ca="1" si="19"/>
        <v>#DIV/0!</v>
      </c>
      <c r="AH170" t="str">
        <f t="shared" ca="1" si="20"/>
        <v>#N/A</v>
      </c>
      <c r="AI170" t="str">
        <f t="shared" ca="1" si="21"/>
        <v/>
      </c>
      <c r="AJ170">
        <f t="shared" ca="1" si="22"/>
        <v>1</v>
      </c>
      <c r="AK170">
        <f t="shared" si="23"/>
        <v>1</v>
      </c>
    </row>
    <row r="171" spans="1:37">
      <c r="A171" s="2" t="s">
        <v>255</v>
      </c>
      <c r="B171" s="3" t="s">
        <v>636</v>
      </c>
      <c r="C171" s="3">
        <v>3624000</v>
      </c>
      <c r="D171" t="e">
        <v>#N/A</v>
      </c>
      <c r="E171" t="e">
        <v>#N/A</v>
      </c>
      <c r="F171" t="s">
        <v>986</v>
      </c>
      <c r="G171">
        <v>2255000</v>
      </c>
      <c r="H171" s="10" t="s">
        <v>33</v>
      </c>
      <c r="I171" s="10">
        <v>1403000</v>
      </c>
      <c r="J171" s="10" t="s">
        <v>34</v>
      </c>
      <c r="K171" s="10">
        <v>1310000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>
        <v>48.17</v>
      </c>
      <c r="W171">
        <v>8592000</v>
      </c>
      <c r="X171">
        <f t="shared" si="16"/>
        <v>8592000</v>
      </c>
      <c r="Y171">
        <f t="shared" si="17"/>
        <v>0</v>
      </c>
      <c r="Z171" cm="1">
        <f t="array" aca="1" ref="Z171" ca="1">SumCellsByColor($B171:$U171,Z$2)</f>
        <v>3624000</v>
      </c>
      <c r="AA171" cm="1">
        <f t="array" aca="1" ref="AA171" ca="1">SumCellsByColor($B171:$U171,AA$2)</f>
        <v>0</v>
      </c>
      <c r="AB171" cm="1">
        <f t="array" aca="1" ref="AB171" ca="1">SumCellsByColor($B171:$U171,AB$2)</f>
        <v>0</v>
      </c>
      <c r="AC171" cm="1">
        <f t="array" aca="1" ref="AC171" ca="1">SumCellsByColor($B171:$U171,AC$2)</f>
        <v>0</v>
      </c>
      <c r="AD171" cm="1">
        <f t="array" aca="1" ref="AD171" ca="1">IFERROR(SumCellsByColor($B171:$U171,AD$2), 0)</f>
        <v>2713000</v>
      </c>
      <c r="AE171" t="e" cm="1">
        <f t="array" aca="1" ref="AE171" ca="1">SumCellsByColor($B171:$U171,AE$2)</f>
        <v>#VALUE!</v>
      </c>
      <c r="AF171">
        <f t="shared" ca="1" si="18"/>
        <v>0.3157588454376164</v>
      </c>
      <c r="AG171">
        <f t="shared" ca="1" si="19"/>
        <v>0.42178770949720673</v>
      </c>
      <c r="AH171">
        <f t="shared" ca="1" si="20"/>
        <v>0.3157588454376164</v>
      </c>
      <c r="AI171">
        <f t="shared" ca="1" si="21"/>
        <v>0.42178770949720673</v>
      </c>
      <c r="AJ171">
        <f t="shared" ca="1" si="22"/>
        <v>0</v>
      </c>
      <c r="AK171">
        <f t="shared" si="23"/>
        <v>0</v>
      </c>
    </row>
    <row r="172" spans="1:37">
      <c r="A172" s="2" t="s">
        <v>256</v>
      </c>
      <c r="B172" s="3" t="s">
        <v>636</v>
      </c>
      <c r="C172" s="3">
        <v>7073200</v>
      </c>
      <c r="D172" t="e">
        <v>#N/A</v>
      </c>
      <c r="E172" t="e">
        <v>#N/A</v>
      </c>
      <c r="F172" s="6" t="s">
        <v>987</v>
      </c>
      <c r="G172" s="6">
        <v>2442100</v>
      </c>
      <c r="H172" t="s">
        <v>41</v>
      </c>
      <c r="I172">
        <v>1630100</v>
      </c>
      <c r="J172" t="s">
        <v>988</v>
      </c>
      <c r="K172">
        <v>1100800</v>
      </c>
      <c r="L172" t="s">
        <v>30</v>
      </c>
      <c r="M172">
        <v>682300</v>
      </c>
      <c r="N172" t="s">
        <v>989</v>
      </c>
      <c r="O172">
        <v>616600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>
        <v>15.35</v>
      </c>
      <c r="W172">
        <v>13545100</v>
      </c>
      <c r="X172">
        <f t="shared" si="16"/>
        <v>13545100</v>
      </c>
      <c r="Y172">
        <f t="shared" si="17"/>
        <v>0</v>
      </c>
      <c r="Z172" cm="1">
        <f t="array" aca="1" ref="Z172" ca="1">SumCellsByColor($B172:$U172,Z$2)</f>
        <v>7073200</v>
      </c>
      <c r="AA172" cm="1">
        <f t="array" aca="1" ref="AA172" ca="1">SumCellsByColor($B172:$U172,AA$2)</f>
        <v>0</v>
      </c>
      <c r="AB172" cm="1">
        <f t="array" aca="1" ref="AB172" ca="1">SumCellsByColor($B172:$U172,AB$2)</f>
        <v>0</v>
      </c>
      <c r="AC172" cm="1">
        <f t="array" aca="1" ref="AC172" ca="1">SumCellsByColor($B172:$U172,AC$2)</f>
        <v>2442100</v>
      </c>
      <c r="AD172" cm="1">
        <f t="array" aca="1" ref="AD172" ca="1">IFERROR(SumCellsByColor($B172:$U172,AD$2), 0)</f>
        <v>0</v>
      </c>
      <c r="AE172" t="e" cm="1">
        <f t="array" aca="1" ref="AE172" ca="1">SumCellsByColor($B172:$U172,AE$2)</f>
        <v>#VALUE!</v>
      </c>
      <c r="AF172">
        <f t="shared" ca="1" si="18"/>
        <v>0</v>
      </c>
      <c r="AG172">
        <f t="shared" ca="1" si="19"/>
        <v>0.52219621855874077</v>
      </c>
      <c r="AH172">
        <f t="shared" ca="1" si="20"/>
        <v>0.18029398084916318</v>
      </c>
      <c r="AI172">
        <f t="shared" ca="1" si="21"/>
        <v>0.52219621855874077</v>
      </c>
      <c r="AJ172">
        <f t="shared" ca="1" si="22"/>
        <v>0</v>
      </c>
      <c r="AK172">
        <f t="shared" si="23"/>
        <v>0</v>
      </c>
    </row>
    <row r="173" spans="1:37">
      <c r="A173" s="2" t="s">
        <v>257</v>
      </c>
      <c r="B173" s="3" t="s">
        <v>636</v>
      </c>
      <c r="C173" s="3">
        <v>11524000</v>
      </c>
      <c r="D173" t="e">
        <v>#N/A</v>
      </c>
      <c r="E173" t="e">
        <v>#N/A</v>
      </c>
      <c r="F173" t="e">
        <v>#N/A</v>
      </c>
      <c r="G173" t="e">
        <v>#N/A</v>
      </c>
      <c r="H173" t="e">
        <v>#N/A</v>
      </c>
      <c r="I173" t="e">
        <v>#N/A</v>
      </c>
      <c r="J173" t="e">
        <v>#N/A</v>
      </c>
      <c r="K173" t="e">
        <v>#N/A</v>
      </c>
      <c r="L173" t="e">
        <v>#N/A</v>
      </c>
      <c r="M173" t="e">
        <v>#N/A</v>
      </c>
      <c r="N173" t="e">
        <v>#N/A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>
        <v>24.49</v>
      </c>
      <c r="W173">
        <v>11524000</v>
      </c>
      <c r="X173">
        <f t="shared" si="16"/>
        <v>11524000</v>
      </c>
      <c r="Y173">
        <f t="shared" si="17"/>
        <v>0</v>
      </c>
      <c r="Z173" cm="1">
        <f t="array" aca="1" ref="Z173" ca="1">SumCellsByColor($B173:$U173,Z$2)</f>
        <v>11524000</v>
      </c>
      <c r="AA173" cm="1">
        <f t="array" aca="1" ref="AA173" ca="1">SumCellsByColor($B173:$U173,AA$2)</f>
        <v>0</v>
      </c>
      <c r="AB173" cm="1">
        <f t="array" aca="1" ref="AB173" ca="1">SumCellsByColor($B173:$U173,AB$2)</f>
        <v>0</v>
      </c>
      <c r="AC173" cm="1">
        <f t="array" aca="1" ref="AC173" ca="1">SumCellsByColor($B173:$U173,AC$2)</f>
        <v>0</v>
      </c>
      <c r="AD173" cm="1">
        <f t="array" aca="1" ref="AD173" ca="1">IFERROR(SumCellsByColor($B173:$U173,AD$2), 0)</f>
        <v>0</v>
      </c>
      <c r="AE173" t="e" cm="1">
        <f t="array" aca="1" ref="AE173" ca="1">SumCellsByColor($B173:$U173,AE$2)</f>
        <v>#VALUE!</v>
      </c>
      <c r="AF173">
        <f t="shared" ca="1" si="18"/>
        <v>0</v>
      </c>
      <c r="AG173">
        <f t="shared" ca="1" si="19"/>
        <v>1</v>
      </c>
      <c r="AH173">
        <f t="shared" ca="1" si="20"/>
        <v>0</v>
      </c>
      <c r="AI173">
        <f t="shared" ca="1" si="21"/>
        <v>1</v>
      </c>
      <c r="AJ173">
        <f t="shared" ca="1" si="22"/>
        <v>0</v>
      </c>
      <c r="AK173">
        <f t="shared" si="23"/>
        <v>0</v>
      </c>
    </row>
    <row r="174" spans="1:37">
      <c r="A174" s="2" t="s">
        <v>258</v>
      </c>
      <c r="B174" t="e">
        <v>#N/A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  <c r="H174" t="e">
        <v>#N/A</v>
      </c>
      <c r="I174" t="e">
        <v>#N/A</v>
      </c>
      <c r="J174" t="e">
        <v>#N/A</v>
      </c>
      <c r="K174" t="e">
        <v>#N/A</v>
      </c>
      <c r="L174" t="e">
        <v>#N/A</v>
      </c>
      <c r="M174" t="e">
        <v>#N/A</v>
      </c>
      <c r="N174" t="e">
        <v>#N/A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 t="e">
        <v>#N/A</v>
      </c>
      <c r="W174" t="e">
        <v>#N/A</v>
      </c>
      <c r="X174">
        <f t="shared" si="16"/>
        <v>0</v>
      </c>
      <c r="Y174" t="e">
        <f t="shared" si="17"/>
        <v>#N/A</v>
      </c>
      <c r="Z174" cm="1">
        <f t="array" aca="1" ref="Z174" ca="1">SumCellsByColor($B174:$U174,Z$2)</f>
        <v>0</v>
      </c>
      <c r="AA174" cm="1">
        <f t="array" aca="1" ref="AA174" ca="1">SumCellsByColor($B174:$U174,AA$2)</f>
        <v>0</v>
      </c>
      <c r="AB174" cm="1">
        <f t="array" aca="1" ref="AB174" ca="1">SumCellsByColor($B174:$U174,AB$2)</f>
        <v>0</v>
      </c>
      <c r="AC174" cm="1">
        <f t="array" aca="1" ref="AC174" ca="1">SumCellsByColor($B174:$U174,AC$2)</f>
        <v>0</v>
      </c>
      <c r="AD174" cm="1">
        <f t="array" aca="1" ref="AD174" ca="1">IFERROR(SumCellsByColor($B174:$U174,AD$2), 0)</f>
        <v>0</v>
      </c>
      <c r="AE174" t="e" cm="1">
        <f t="array" aca="1" ref="AE174" ca="1">SumCellsByColor($B174:$U174,AE$2)</f>
        <v>#VALUE!</v>
      </c>
      <c r="AF174" t="e">
        <f t="shared" ca="1" si="18"/>
        <v>#DIV/0!</v>
      </c>
      <c r="AG174" t="e">
        <f t="shared" ca="1" si="19"/>
        <v>#DIV/0!</v>
      </c>
      <c r="AH174" t="str">
        <f t="shared" ca="1" si="20"/>
        <v>#N/A</v>
      </c>
      <c r="AI174" t="str">
        <f t="shared" ca="1" si="21"/>
        <v/>
      </c>
      <c r="AJ174">
        <f t="shared" ca="1" si="22"/>
        <v>1</v>
      </c>
      <c r="AK174">
        <f t="shared" si="23"/>
        <v>1</v>
      </c>
    </row>
    <row r="175" spans="1:37">
      <c r="A175" s="2" t="s">
        <v>259</v>
      </c>
      <c r="B175" s="4" t="s">
        <v>117</v>
      </c>
      <c r="C175" s="4">
        <v>1956000</v>
      </c>
      <c r="D175" t="e">
        <v>#N/A</v>
      </c>
      <c r="E175" t="e">
        <v>#N/A</v>
      </c>
      <c r="F175" t="s">
        <v>77</v>
      </c>
      <c r="G175">
        <v>2559000</v>
      </c>
      <c r="H175" t="e">
        <v>#N/A</v>
      </c>
      <c r="I175" t="e">
        <v>#N/A</v>
      </c>
      <c r="J175" t="e">
        <v>#N/A</v>
      </c>
      <c r="K175" t="e">
        <v>#N/A</v>
      </c>
      <c r="L175" t="e">
        <v>#N/A</v>
      </c>
      <c r="M175" t="e">
        <v>#N/A</v>
      </c>
      <c r="N175" t="e">
        <v>#N/A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T175" t="e">
        <v>#N/A</v>
      </c>
      <c r="U175" t="e">
        <v>#N/A</v>
      </c>
      <c r="V175">
        <v>27.4</v>
      </c>
      <c r="W175">
        <v>4515000</v>
      </c>
      <c r="X175">
        <f t="shared" si="16"/>
        <v>4515000</v>
      </c>
      <c r="Y175">
        <f t="shared" si="17"/>
        <v>0</v>
      </c>
      <c r="Z175" cm="1">
        <f t="array" aca="1" ref="Z175" ca="1">SumCellsByColor($B175:$U175,Z$2)</f>
        <v>0</v>
      </c>
      <c r="AA175" cm="1">
        <f t="array" aca="1" ref="AA175" ca="1">SumCellsByColor($B175:$U175,AA$2)</f>
        <v>1956000</v>
      </c>
      <c r="AB175" cm="1">
        <f t="array" aca="1" ref="AB175" ca="1">SumCellsByColor($B175:$U175,AB$2)</f>
        <v>0</v>
      </c>
      <c r="AC175" cm="1">
        <f t="array" aca="1" ref="AC175" ca="1">SumCellsByColor($B175:$U175,AC$2)</f>
        <v>0</v>
      </c>
      <c r="AD175" cm="1">
        <f t="array" aca="1" ref="AD175" ca="1">IFERROR(SumCellsByColor($B175:$U175,AD$2), 0)</f>
        <v>0</v>
      </c>
      <c r="AE175" t="e" cm="1">
        <f t="array" aca="1" ref="AE175" ca="1">SumCellsByColor($B175:$U175,AE$2)</f>
        <v>#VALUE!</v>
      </c>
      <c r="AF175">
        <f t="shared" ca="1" si="18"/>
        <v>0</v>
      </c>
      <c r="AG175">
        <f t="shared" ca="1" si="19"/>
        <v>0</v>
      </c>
      <c r="AH175" t="str">
        <f t="shared" ca="1" si="20"/>
        <v>#N/A</v>
      </c>
      <c r="AI175">
        <f t="shared" ca="1" si="21"/>
        <v>0.43322259136212626</v>
      </c>
      <c r="AJ175">
        <f t="shared" ca="1" si="22"/>
        <v>1</v>
      </c>
      <c r="AK175">
        <f t="shared" si="23"/>
        <v>0</v>
      </c>
    </row>
    <row r="176" spans="1:37">
      <c r="A176" s="2" t="s">
        <v>261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  <c r="H176" t="e">
        <v>#N/A</v>
      </c>
      <c r="I176" t="e">
        <v>#N/A</v>
      </c>
      <c r="J176" t="e">
        <v>#N/A</v>
      </c>
      <c r="K176" t="e">
        <v>#N/A</v>
      </c>
      <c r="L176" t="e">
        <v>#N/A</v>
      </c>
      <c r="M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  <c r="W176" t="e">
        <v>#N/A</v>
      </c>
      <c r="X176">
        <f t="shared" si="16"/>
        <v>0</v>
      </c>
      <c r="Y176" t="e">
        <f t="shared" si="17"/>
        <v>#N/A</v>
      </c>
      <c r="Z176" cm="1">
        <f t="array" aca="1" ref="Z176" ca="1">SumCellsByColor($B176:$U176,Z$2)</f>
        <v>0</v>
      </c>
      <c r="AA176" cm="1">
        <f t="array" aca="1" ref="AA176" ca="1">SumCellsByColor($B176:$U176,AA$2)</f>
        <v>0</v>
      </c>
      <c r="AB176" cm="1">
        <f t="array" aca="1" ref="AB176" ca="1">SumCellsByColor($B176:$U176,AB$2)</f>
        <v>0</v>
      </c>
      <c r="AC176" cm="1">
        <f t="array" aca="1" ref="AC176" ca="1">SumCellsByColor($B176:$U176,AC$2)</f>
        <v>0</v>
      </c>
      <c r="AD176" cm="1">
        <f t="array" aca="1" ref="AD176" ca="1">IFERROR(SumCellsByColor($B176:$U176,AD$2), 0)</f>
        <v>0</v>
      </c>
      <c r="AE176" t="e" cm="1">
        <f t="array" aca="1" ref="AE176" ca="1">SumCellsByColor($B176:$U176,AE$2)</f>
        <v>#VALUE!</v>
      </c>
      <c r="AF176" t="e">
        <f t="shared" ca="1" si="18"/>
        <v>#DIV/0!</v>
      </c>
      <c r="AG176" t="e">
        <f t="shared" ca="1" si="19"/>
        <v>#DIV/0!</v>
      </c>
      <c r="AH176" t="str">
        <f t="shared" ca="1" si="20"/>
        <v>#N/A</v>
      </c>
      <c r="AI176" t="str">
        <f t="shared" ca="1" si="21"/>
        <v/>
      </c>
      <c r="AJ176">
        <f t="shared" ca="1" si="22"/>
        <v>1</v>
      </c>
      <c r="AK176">
        <f t="shared" si="23"/>
        <v>1</v>
      </c>
    </row>
    <row r="177" spans="1:37">
      <c r="A177" s="2" t="s">
        <v>263</v>
      </c>
      <c r="B177" t="s">
        <v>334</v>
      </c>
      <c r="C177">
        <v>10673000</v>
      </c>
      <c r="D177" t="e">
        <v>#N/A</v>
      </c>
      <c r="E177" t="e">
        <v>#N/A</v>
      </c>
      <c r="F177" t="s">
        <v>58</v>
      </c>
      <c r="G177">
        <v>4936000</v>
      </c>
      <c r="H177" s="5" t="s">
        <v>23</v>
      </c>
      <c r="I177" s="5">
        <v>4024000</v>
      </c>
      <c r="J177" t="s">
        <v>990</v>
      </c>
      <c r="K177">
        <v>1430000</v>
      </c>
      <c r="L177" t="s">
        <v>37</v>
      </c>
      <c r="M177">
        <v>1241000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>
        <v>13.88</v>
      </c>
      <c r="W177">
        <v>22304000</v>
      </c>
      <c r="X177">
        <f t="shared" si="16"/>
        <v>22304000</v>
      </c>
      <c r="Y177">
        <f t="shared" si="17"/>
        <v>0</v>
      </c>
      <c r="Z177" cm="1">
        <f t="array" aca="1" ref="Z177" ca="1">SumCellsByColor($B177:$U177,Z$2)</f>
        <v>0</v>
      </c>
      <c r="AA177" cm="1">
        <f t="array" aca="1" ref="AA177" ca="1">SumCellsByColor($B177:$U177,AA$2)</f>
        <v>0</v>
      </c>
      <c r="AB177" cm="1">
        <f t="array" aca="1" ref="AB177" ca="1">SumCellsByColor($B177:$U177,AB$2)</f>
        <v>4024000</v>
      </c>
      <c r="AC177" cm="1">
        <f t="array" aca="1" ref="AC177" ca="1">SumCellsByColor($B177:$U177,AC$2)</f>
        <v>0</v>
      </c>
      <c r="AD177" cm="1">
        <f t="array" aca="1" ref="AD177" ca="1">IFERROR(SumCellsByColor($B177:$U177,AD$2), 0)</f>
        <v>0</v>
      </c>
      <c r="AE177" t="e" cm="1">
        <f t="array" aca="1" ref="AE177" ca="1">SumCellsByColor($B177:$U177,AE$2)</f>
        <v>#VALUE!</v>
      </c>
      <c r="AF177">
        <f t="shared" ca="1" si="18"/>
        <v>0.18041606886657102</v>
      </c>
      <c r="AG177">
        <f t="shared" ca="1" si="19"/>
        <v>0</v>
      </c>
      <c r="AH177">
        <f t="shared" ca="1" si="20"/>
        <v>0.18041606886657102</v>
      </c>
      <c r="AI177" t="str">
        <f t="shared" ca="1" si="21"/>
        <v/>
      </c>
      <c r="AJ177">
        <f t="shared" ca="1" si="22"/>
        <v>0</v>
      </c>
      <c r="AK177">
        <f t="shared" si="23"/>
        <v>0</v>
      </c>
    </row>
    <row r="178" spans="1:37">
      <c r="A178" s="2" t="s">
        <v>265</v>
      </c>
      <c r="B178" s="3" t="s">
        <v>636</v>
      </c>
      <c r="C178" s="3">
        <v>11513251</v>
      </c>
      <c r="D178" t="e">
        <v>#N/A</v>
      </c>
      <c r="E178" t="e">
        <v>#N/A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>
        <v>28.01</v>
      </c>
      <c r="W178">
        <v>11513251</v>
      </c>
      <c r="X178">
        <f t="shared" si="16"/>
        <v>11513251</v>
      </c>
      <c r="Y178">
        <f t="shared" si="17"/>
        <v>0</v>
      </c>
      <c r="Z178" cm="1">
        <f t="array" aca="1" ref="Z178" ca="1">SumCellsByColor($B178:$U178,Z$2)</f>
        <v>11513251</v>
      </c>
      <c r="AA178" cm="1">
        <f t="array" aca="1" ref="AA178" ca="1">SumCellsByColor($B178:$U178,AA$2)</f>
        <v>0</v>
      </c>
      <c r="AB178" cm="1">
        <f t="array" aca="1" ref="AB178" ca="1">SumCellsByColor($B178:$U178,AB$2)</f>
        <v>0</v>
      </c>
      <c r="AC178" cm="1">
        <f t="array" aca="1" ref="AC178" ca="1">SumCellsByColor($B178:$U178,AC$2)</f>
        <v>0</v>
      </c>
      <c r="AD178" cm="1">
        <f t="array" aca="1" ref="AD178" ca="1">IFERROR(SumCellsByColor($B178:$U178,AD$2), 0)</f>
        <v>0</v>
      </c>
      <c r="AE178" t="e" cm="1">
        <f t="array" aca="1" ref="AE178" ca="1">SumCellsByColor($B178:$U178,AE$2)</f>
        <v>#VALUE!</v>
      </c>
      <c r="AF178">
        <f t="shared" ca="1" si="18"/>
        <v>0</v>
      </c>
      <c r="AG178">
        <f t="shared" ca="1" si="19"/>
        <v>1</v>
      </c>
      <c r="AH178">
        <f t="shared" ca="1" si="20"/>
        <v>0</v>
      </c>
      <c r="AI178">
        <f t="shared" ca="1" si="21"/>
        <v>1</v>
      </c>
      <c r="AJ178">
        <f t="shared" ca="1" si="22"/>
        <v>0</v>
      </c>
      <c r="AK178">
        <f t="shared" si="23"/>
        <v>0</v>
      </c>
    </row>
    <row r="179" spans="1:37">
      <c r="A179" s="2" t="s">
        <v>266</v>
      </c>
      <c r="B179" s="3" t="s">
        <v>936</v>
      </c>
      <c r="C179" s="3">
        <v>2041700</v>
      </c>
      <c r="D179" t="e">
        <v>#N/A</v>
      </c>
      <c r="E179" t="e">
        <v>#N/A</v>
      </c>
      <c r="F179" t="s">
        <v>36</v>
      </c>
      <c r="G179">
        <v>224100</v>
      </c>
      <c r="H179" s="10" t="s">
        <v>991</v>
      </c>
      <c r="I179" s="10">
        <v>135500</v>
      </c>
      <c r="J179" t="s">
        <v>30</v>
      </c>
      <c r="K179">
        <v>262300</v>
      </c>
      <c r="L179" t="e">
        <v>#N/A</v>
      </c>
      <c r="M179" t="e">
        <v>#N/A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>
        <v>23.63</v>
      </c>
      <c r="W179">
        <v>2663600</v>
      </c>
      <c r="X179">
        <f t="shared" si="16"/>
        <v>2663600</v>
      </c>
      <c r="Y179">
        <f t="shared" si="17"/>
        <v>0</v>
      </c>
      <c r="Z179" cm="1">
        <f t="array" aca="1" ref="Z179" ca="1">SumCellsByColor($B179:$U179,Z$2)</f>
        <v>2041700</v>
      </c>
      <c r="AA179" cm="1">
        <f t="array" aca="1" ref="AA179" ca="1">SumCellsByColor($B179:$U179,AA$2)</f>
        <v>0</v>
      </c>
      <c r="AB179" cm="1">
        <f t="array" aca="1" ref="AB179" ca="1">SumCellsByColor($B179:$U179,AB$2)</f>
        <v>0</v>
      </c>
      <c r="AC179" cm="1">
        <f t="array" aca="1" ref="AC179" ca="1">SumCellsByColor($B179:$U179,AC$2)</f>
        <v>0</v>
      </c>
      <c r="AD179" cm="1">
        <f t="array" aca="1" ref="AD179" ca="1">IFERROR(SumCellsByColor($B179:$U179,AD$2), 0)</f>
        <v>135500</v>
      </c>
      <c r="AE179" t="e" cm="1">
        <f t="array" aca="1" ref="AE179" ca="1">SumCellsByColor($B179:$U179,AE$2)</f>
        <v>#VALUE!</v>
      </c>
      <c r="AF179">
        <f t="shared" ca="1" si="18"/>
        <v>5.0871001651899686E-2</v>
      </c>
      <c r="AG179">
        <f t="shared" ca="1" si="19"/>
        <v>0.76651899684637337</v>
      </c>
      <c r="AH179">
        <f t="shared" ca="1" si="20"/>
        <v>5.0871001651899686E-2</v>
      </c>
      <c r="AI179">
        <f t="shared" ca="1" si="21"/>
        <v>0.76651899684637337</v>
      </c>
      <c r="AJ179">
        <f t="shared" ca="1" si="22"/>
        <v>0</v>
      </c>
      <c r="AK179">
        <f t="shared" si="23"/>
        <v>0</v>
      </c>
    </row>
    <row r="180" spans="1:37">
      <c r="A180" s="2" t="s">
        <v>268</v>
      </c>
      <c r="B180" s="3" t="s">
        <v>636</v>
      </c>
      <c r="C180" s="3">
        <v>3080098</v>
      </c>
      <c r="D180" t="e">
        <v>#N/A</v>
      </c>
      <c r="E180" t="e">
        <v>#N/A</v>
      </c>
      <c r="F180" t="e">
        <v>#N/A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T180" t="e">
        <v>#N/A</v>
      </c>
      <c r="U180" t="e">
        <v>#N/A</v>
      </c>
      <c r="V180">
        <v>45.18</v>
      </c>
      <c r="W180">
        <v>3080098</v>
      </c>
      <c r="X180">
        <f t="shared" si="16"/>
        <v>3080098</v>
      </c>
      <c r="Y180">
        <f t="shared" si="17"/>
        <v>0</v>
      </c>
      <c r="Z180" cm="1">
        <f t="array" aca="1" ref="Z180" ca="1">SumCellsByColor($B180:$U180,Z$2)</f>
        <v>3080098</v>
      </c>
      <c r="AA180" cm="1">
        <f t="array" aca="1" ref="AA180" ca="1">SumCellsByColor($B180:$U180,AA$2)</f>
        <v>0</v>
      </c>
      <c r="AB180" cm="1">
        <f t="array" aca="1" ref="AB180" ca="1">SumCellsByColor($B180:$U180,AB$2)</f>
        <v>0</v>
      </c>
      <c r="AC180" cm="1">
        <f t="array" aca="1" ref="AC180" ca="1">SumCellsByColor($B180:$U180,AC$2)</f>
        <v>0</v>
      </c>
      <c r="AD180" cm="1">
        <f t="array" aca="1" ref="AD180" ca="1">IFERROR(SumCellsByColor($B180:$U180,AD$2), 0)</f>
        <v>0</v>
      </c>
      <c r="AE180" t="e" cm="1">
        <f t="array" aca="1" ref="AE180" ca="1">SumCellsByColor($B180:$U180,AE$2)</f>
        <v>#VALUE!</v>
      </c>
      <c r="AF180">
        <f t="shared" ca="1" si="18"/>
        <v>0</v>
      </c>
      <c r="AG180">
        <f t="shared" ca="1" si="19"/>
        <v>1</v>
      </c>
      <c r="AH180">
        <f t="shared" ca="1" si="20"/>
        <v>0</v>
      </c>
      <c r="AI180">
        <f t="shared" ca="1" si="21"/>
        <v>1</v>
      </c>
      <c r="AJ180">
        <f t="shared" ca="1" si="22"/>
        <v>0</v>
      </c>
      <c r="AK180">
        <f t="shared" si="23"/>
        <v>0</v>
      </c>
    </row>
    <row r="181" spans="1:37">
      <c r="A181" s="2" t="s">
        <v>269</v>
      </c>
      <c r="B181" s="3" t="s">
        <v>636</v>
      </c>
      <c r="C181" s="3">
        <v>7954827</v>
      </c>
      <c r="D181" t="e">
        <v>#N/A</v>
      </c>
      <c r="E181" t="e">
        <v>#N/A</v>
      </c>
      <c r="F181" t="e">
        <v>#N/A</v>
      </c>
      <c r="G181" t="e">
        <v>#N/A</v>
      </c>
      <c r="H181" t="e">
        <v>#N/A</v>
      </c>
      <c r="I181" t="e">
        <v>#N/A</v>
      </c>
      <c r="J181" t="e">
        <v>#N/A</v>
      </c>
      <c r="K181" t="e">
        <v>#N/A</v>
      </c>
      <c r="L181" t="e">
        <v>#N/A</v>
      </c>
      <c r="M181" t="e">
        <v>#N/A</v>
      </c>
      <c r="N181" t="e">
        <v>#N/A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T181" t="e">
        <v>#N/A</v>
      </c>
      <c r="U181" t="e">
        <v>#N/A</v>
      </c>
      <c r="V181">
        <v>18.190000000000001</v>
      </c>
      <c r="W181">
        <v>7954827</v>
      </c>
      <c r="X181">
        <f t="shared" si="16"/>
        <v>7954827</v>
      </c>
      <c r="Y181">
        <f t="shared" si="17"/>
        <v>0</v>
      </c>
      <c r="Z181" cm="1">
        <f t="array" aca="1" ref="Z181" ca="1">SumCellsByColor($B181:$U181,Z$2)</f>
        <v>7954827</v>
      </c>
      <c r="AA181" cm="1">
        <f t="array" aca="1" ref="AA181" ca="1">SumCellsByColor($B181:$U181,AA$2)</f>
        <v>0</v>
      </c>
      <c r="AB181" cm="1">
        <f t="array" aca="1" ref="AB181" ca="1">SumCellsByColor($B181:$U181,AB$2)</f>
        <v>0</v>
      </c>
      <c r="AC181" cm="1">
        <f t="array" aca="1" ref="AC181" ca="1">SumCellsByColor($B181:$U181,AC$2)</f>
        <v>0</v>
      </c>
      <c r="AD181" cm="1">
        <f t="array" aca="1" ref="AD181" ca="1">IFERROR(SumCellsByColor($B181:$U181,AD$2), 0)</f>
        <v>0</v>
      </c>
      <c r="AE181" t="e" cm="1">
        <f t="array" aca="1" ref="AE181" ca="1">SumCellsByColor($B181:$U181,AE$2)</f>
        <v>#VALUE!</v>
      </c>
      <c r="AF181">
        <f t="shared" ca="1" si="18"/>
        <v>0</v>
      </c>
      <c r="AG181">
        <f t="shared" ca="1" si="19"/>
        <v>1</v>
      </c>
      <c r="AH181">
        <f t="shared" ca="1" si="20"/>
        <v>0</v>
      </c>
      <c r="AI181">
        <f t="shared" ca="1" si="21"/>
        <v>1</v>
      </c>
      <c r="AJ181">
        <f t="shared" ca="1" si="22"/>
        <v>0</v>
      </c>
      <c r="AK181">
        <f t="shared" si="23"/>
        <v>0</v>
      </c>
    </row>
    <row r="182" spans="1:37">
      <c r="A182" s="2" t="s">
        <v>270</v>
      </c>
      <c r="B182" s="3" t="s">
        <v>636</v>
      </c>
      <c r="C182" s="3">
        <v>29447000</v>
      </c>
      <c r="D182" t="e">
        <v>#N/A</v>
      </c>
      <c r="E182" t="e">
        <v>#N/A</v>
      </c>
      <c r="F182" t="e">
        <v>#N/A</v>
      </c>
      <c r="G182" t="e">
        <v>#N/A</v>
      </c>
      <c r="H182" t="e">
        <v>#N/A</v>
      </c>
      <c r="I182" t="e">
        <v>#N/A</v>
      </c>
      <c r="J182" t="e">
        <v>#N/A</v>
      </c>
      <c r="K182" t="e">
        <v>#N/A</v>
      </c>
      <c r="L182" t="e">
        <v>#N/A</v>
      </c>
      <c r="M182" t="e">
        <v>#N/A</v>
      </c>
      <c r="N182" t="e">
        <v>#N/A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T182" t="e">
        <v>#N/A</v>
      </c>
      <c r="U182" t="e">
        <v>#N/A</v>
      </c>
      <c r="V182">
        <v>26.76</v>
      </c>
      <c r="W182">
        <v>29447000</v>
      </c>
      <c r="X182">
        <f t="shared" si="16"/>
        <v>29447000</v>
      </c>
      <c r="Y182">
        <f t="shared" si="17"/>
        <v>0</v>
      </c>
      <c r="Z182" cm="1">
        <f t="array" aca="1" ref="Z182" ca="1">SumCellsByColor($B182:$U182,Z$2)</f>
        <v>29447000</v>
      </c>
      <c r="AA182" cm="1">
        <f t="array" aca="1" ref="AA182" ca="1">SumCellsByColor($B182:$U182,AA$2)</f>
        <v>0</v>
      </c>
      <c r="AB182" cm="1">
        <f t="array" aca="1" ref="AB182" ca="1">SumCellsByColor($B182:$U182,AB$2)</f>
        <v>0</v>
      </c>
      <c r="AC182" cm="1">
        <f t="array" aca="1" ref="AC182" ca="1">SumCellsByColor($B182:$U182,AC$2)</f>
        <v>0</v>
      </c>
      <c r="AD182" cm="1">
        <f t="array" aca="1" ref="AD182" ca="1">IFERROR(SumCellsByColor($B182:$U182,AD$2), 0)</f>
        <v>0</v>
      </c>
      <c r="AE182" t="e" cm="1">
        <f t="array" aca="1" ref="AE182" ca="1">SumCellsByColor($B182:$U182,AE$2)</f>
        <v>#VALUE!</v>
      </c>
      <c r="AF182">
        <f t="shared" ca="1" si="18"/>
        <v>0</v>
      </c>
      <c r="AG182">
        <f t="shared" ca="1" si="19"/>
        <v>1</v>
      </c>
      <c r="AH182">
        <f t="shared" ca="1" si="20"/>
        <v>0</v>
      </c>
      <c r="AI182">
        <f t="shared" ca="1" si="21"/>
        <v>1</v>
      </c>
      <c r="AJ182">
        <f t="shared" ca="1" si="22"/>
        <v>0</v>
      </c>
      <c r="AK182">
        <f t="shared" si="23"/>
        <v>0</v>
      </c>
    </row>
    <row r="183" spans="1:37">
      <c r="A183" s="2" t="s">
        <v>271</v>
      </c>
      <c r="B183" s="3" t="s">
        <v>639</v>
      </c>
      <c r="C183" s="3">
        <v>3703302</v>
      </c>
      <c r="D183" t="e">
        <v>#N/A</v>
      </c>
      <c r="E183" t="e">
        <v>#N/A</v>
      </c>
      <c r="F183" t="s">
        <v>77</v>
      </c>
      <c r="G183">
        <v>2969015</v>
      </c>
      <c r="H183" t="e">
        <v>#N/A</v>
      </c>
      <c r="I183" t="e">
        <v>#N/A</v>
      </c>
      <c r="J183" t="e">
        <v>#N/A</v>
      </c>
      <c r="K183" t="e">
        <v>#N/A</v>
      </c>
      <c r="L183" t="e">
        <v>#N/A</v>
      </c>
      <c r="M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>
        <v>12.64</v>
      </c>
      <c r="W183">
        <v>6672317</v>
      </c>
      <c r="X183">
        <f t="shared" si="16"/>
        <v>6672317</v>
      </c>
      <c r="Y183">
        <f t="shared" si="17"/>
        <v>0</v>
      </c>
      <c r="Z183" cm="1">
        <f t="array" aca="1" ref="Z183" ca="1">SumCellsByColor($B183:$U183,Z$2)</f>
        <v>3703302</v>
      </c>
      <c r="AA183" cm="1">
        <f t="array" aca="1" ref="AA183" ca="1">SumCellsByColor($B183:$U183,AA$2)</f>
        <v>0</v>
      </c>
      <c r="AB183" cm="1">
        <f t="array" aca="1" ref="AB183" ca="1">SumCellsByColor($B183:$U183,AB$2)</f>
        <v>0</v>
      </c>
      <c r="AC183" cm="1">
        <f t="array" aca="1" ref="AC183" ca="1">SumCellsByColor($B183:$U183,AC$2)</f>
        <v>0</v>
      </c>
      <c r="AD183" cm="1">
        <f t="array" aca="1" ref="AD183" ca="1">IFERROR(SumCellsByColor($B183:$U183,AD$2), 0)</f>
        <v>0</v>
      </c>
      <c r="AE183" t="e" cm="1">
        <f t="array" aca="1" ref="AE183" ca="1">SumCellsByColor($B183:$U183,AE$2)</f>
        <v>#VALUE!</v>
      </c>
      <c r="AF183">
        <f t="shared" ca="1" si="18"/>
        <v>0</v>
      </c>
      <c r="AG183">
        <f t="shared" ca="1" si="19"/>
        <v>0.55502488865561994</v>
      </c>
      <c r="AH183" t="str">
        <f t="shared" ca="1" si="20"/>
        <v>#N/A</v>
      </c>
      <c r="AI183">
        <f t="shared" ca="1" si="21"/>
        <v>0.55502488865561994</v>
      </c>
      <c r="AJ183">
        <f t="shared" ca="1" si="22"/>
        <v>1</v>
      </c>
      <c r="AK183">
        <f t="shared" si="23"/>
        <v>0</v>
      </c>
    </row>
    <row r="184" spans="1:37">
      <c r="A184" s="2" t="s">
        <v>272</v>
      </c>
      <c r="B184" s="3" t="s">
        <v>636</v>
      </c>
      <c r="C184" s="3">
        <v>1763361</v>
      </c>
      <c r="D184" t="e">
        <v>#N/A</v>
      </c>
      <c r="E184" t="e">
        <v>#N/A</v>
      </c>
      <c r="F184" t="s">
        <v>992</v>
      </c>
      <c r="G184">
        <v>2557398</v>
      </c>
      <c r="H184" s="5" t="s">
        <v>23</v>
      </c>
      <c r="I184" s="5">
        <v>958827</v>
      </c>
      <c r="J184" t="s">
        <v>993</v>
      </c>
      <c r="K184">
        <v>677628</v>
      </c>
      <c r="L184" t="s">
        <v>994</v>
      </c>
      <c r="M184">
        <v>338905</v>
      </c>
      <c r="N184" s="4" t="s">
        <v>244</v>
      </c>
      <c r="O184" s="4">
        <v>226284</v>
      </c>
      <c r="P184" t="s">
        <v>37</v>
      </c>
      <c r="Q184">
        <v>94229</v>
      </c>
      <c r="R184" s="6" t="s">
        <v>733</v>
      </c>
      <c r="S184" s="6" t="e">
        <v>#N/A</v>
      </c>
      <c r="T184" t="s">
        <v>301</v>
      </c>
      <c r="U184">
        <v>0</v>
      </c>
      <c r="V184">
        <v>8.57</v>
      </c>
      <c r="W184">
        <v>6616632</v>
      </c>
      <c r="X184">
        <f t="shared" si="16"/>
        <v>6616632</v>
      </c>
      <c r="Y184">
        <f t="shared" si="17"/>
        <v>0</v>
      </c>
      <c r="Z184" cm="1">
        <f t="array" aca="1" ref="Z184" ca="1">SumCellsByColor($B184:$U184,Z$2)</f>
        <v>1763361</v>
      </c>
      <c r="AA184" cm="1">
        <f t="array" aca="1" ref="AA184" ca="1">SumCellsByColor($B184:$U184,AA$2)</f>
        <v>226284</v>
      </c>
      <c r="AB184" cm="1">
        <f t="array" aca="1" ref="AB184" ca="1">SumCellsByColor($B184:$U184,AB$2)</f>
        <v>958827</v>
      </c>
      <c r="AC184" t="e" cm="1">
        <f t="array" aca="1" ref="AC184" ca="1">SumCellsByColor($B184:$U184,AC$2)</f>
        <v>#VALUE!</v>
      </c>
      <c r="AD184" cm="1">
        <f t="array" aca="1" ref="AD184" ca="1">IFERROR(SumCellsByColor($B184:$U184,AD$2), 0)</f>
        <v>0</v>
      </c>
      <c r="AE184" t="e" cm="1">
        <f t="array" aca="1" ref="AE184" ca="1">SumCellsByColor($B184:$U184,AE$2)</f>
        <v>#VALUE!</v>
      </c>
      <c r="AF184">
        <f t="shared" ca="1" si="18"/>
        <v>0.14491164084688404</v>
      </c>
      <c r="AG184">
        <f t="shared" ca="1" si="19"/>
        <v>0.26650431820902237</v>
      </c>
      <c r="AH184" t="e">
        <f t="shared" ca="1" si="20"/>
        <v>#VALUE!</v>
      </c>
      <c r="AI184">
        <f t="shared" ca="1" si="21"/>
        <v>0.30070359058808166</v>
      </c>
      <c r="AJ184" t="e">
        <f t="shared" ca="1" si="22"/>
        <v>#VALUE!</v>
      </c>
      <c r="AK184">
        <f t="shared" si="23"/>
        <v>0</v>
      </c>
    </row>
    <row r="185" spans="1:37">
      <c r="A185" s="2" t="s">
        <v>275</v>
      </c>
      <c r="B185" s="3" t="s">
        <v>636</v>
      </c>
      <c r="C185" s="3">
        <v>101669800</v>
      </c>
      <c r="D185" t="e">
        <v>#N/A</v>
      </c>
      <c r="E185" t="e">
        <v>#N/A</v>
      </c>
      <c r="F185" t="s">
        <v>995</v>
      </c>
      <c r="G185">
        <v>82000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>
        <v>4.3899999999999997</v>
      </c>
      <c r="W185">
        <v>101751800</v>
      </c>
      <c r="X185">
        <f t="shared" si="16"/>
        <v>101751800</v>
      </c>
      <c r="Y185">
        <f t="shared" si="17"/>
        <v>0</v>
      </c>
      <c r="Z185" cm="1">
        <f t="array" aca="1" ref="Z185" ca="1">SumCellsByColor($B185:$U185,Z$2)</f>
        <v>101669800</v>
      </c>
      <c r="AA185" cm="1">
        <f t="array" aca="1" ref="AA185" ca="1">SumCellsByColor($B185:$U185,AA$2)</f>
        <v>0</v>
      </c>
      <c r="AB185" cm="1">
        <f t="array" aca="1" ref="AB185" ca="1">SumCellsByColor($B185:$U185,AB$2)</f>
        <v>0</v>
      </c>
      <c r="AC185" cm="1">
        <f t="array" aca="1" ref="AC185" ca="1">SumCellsByColor($B185:$U185,AC$2)</f>
        <v>0</v>
      </c>
      <c r="AD185" cm="1">
        <f t="array" aca="1" ref="AD185" ca="1">IFERROR(SumCellsByColor($B185:$U185,AD$2), 0)</f>
        <v>0</v>
      </c>
      <c r="AE185" t="e" cm="1">
        <f t="array" aca="1" ref="AE185" ca="1">SumCellsByColor($B185:$U185,AE$2)</f>
        <v>#VALUE!</v>
      </c>
      <c r="AF185">
        <f t="shared" ca="1" si="18"/>
        <v>0</v>
      </c>
      <c r="AG185">
        <f t="shared" ca="1" si="19"/>
        <v>0.99919411745050213</v>
      </c>
      <c r="AH185" t="str">
        <f t="shared" ca="1" si="20"/>
        <v>#N/A</v>
      </c>
      <c r="AI185">
        <f t="shared" ca="1" si="21"/>
        <v>0.99919411745050213</v>
      </c>
      <c r="AJ185">
        <f t="shared" ca="1" si="22"/>
        <v>1</v>
      </c>
      <c r="AK185">
        <f t="shared" si="23"/>
        <v>0</v>
      </c>
    </row>
    <row r="186" spans="1:37">
      <c r="A186" s="2" t="s">
        <v>276</v>
      </c>
      <c r="B186" s="3" t="s">
        <v>636</v>
      </c>
      <c r="C186" s="3">
        <v>92184000</v>
      </c>
      <c r="D186" t="e">
        <v>#N/A</v>
      </c>
      <c r="E186" t="e">
        <v>#N/A</v>
      </c>
      <c r="F186" t="s">
        <v>996</v>
      </c>
      <c r="G186">
        <v>167304000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>
        <v>14.13</v>
      </c>
      <c r="W186">
        <v>236810000</v>
      </c>
      <c r="X186">
        <f t="shared" si="16"/>
        <v>259488000</v>
      </c>
      <c r="Y186">
        <f t="shared" si="17"/>
        <v>-22678000</v>
      </c>
      <c r="Z186" cm="1">
        <f t="array" aca="1" ref="Z186" ca="1">SumCellsByColor($B186:$U186,Z$2)</f>
        <v>92184000</v>
      </c>
      <c r="AA186" cm="1">
        <f t="array" aca="1" ref="AA186" ca="1">SumCellsByColor($B186:$U186,AA$2)</f>
        <v>0</v>
      </c>
      <c r="AB186" cm="1">
        <f t="array" aca="1" ref="AB186" ca="1">SumCellsByColor($B186:$U186,AB$2)</f>
        <v>0</v>
      </c>
      <c r="AC186" cm="1">
        <f t="array" aca="1" ref="AC186" ca="1">SumCellsByColor($B186:$U186,AC$2)</f>
        <v>0</v>
      </c>
      <c r="AD186" cm="1">
        <f t="array" aca="1" ref="AD186" ca="1">IFERROR(SumCellsByColor($B186:$U186,AD$2), 0)</f>
        <v>0</v>
      </c>
      <c r="AE186" t="e" cm="1">
        <f t="array" aca="1" ref="AE186" ca="1">SumCellsByColor($B186:$U186,AE$2)</f>
        <v>#VALUE!</v>
      </c>
      <c r="AF186">
        <f t="shared" ca="1" si="18"/>
        <v>0</v>
      </c>
      <c r="AG186">
        <f t="shared" ca="1" si="19"/>
        <v>0.35525342212356642</v>
      </c>
      <c r="AH186" t="str">
        <f t="shared" ca="1" si="20"/>
        <v>#N/A</v>
      </c>
      <c r="AI186">
        <f t="shared" ca="1" si="21"/>
        <v>0.35525342212356642</v>
      </c>
      <c r="AJ186">
        <f t="shared" ca="1" si="22"/>
        <v>1</v>
      </c>
      <c r="AK186">
        <f t="shared" si="23"/>
        <v>0</v>
      </c>
    </row>
    <row r="187" spans="1:37">
      <c r="A187" s="2" t="s">
        <v>277</v>
      </c>
      <c r="B187" s="3" t="s">
        <v>636</v>
      </c>
      <c r="C187" s="3" t="e">
        <v>#N/A</v>
      </c>
      <c r="D187" t="e">
        <v>#N/A</v>
      </c>
      <c r="E187" t="e">
        <v>#N/A</v>
      </c>
      <c r="F187" t="s">
        <v>997</v>
      </c>
      <c r="G187">
        <v>125760</v>
      </c>
      <c r="H187" t="s">
        <v>998</v>
      </c>
      <c r="I187">
        <v>83825</v>
      </c>
      <c r="J187" t="s">
        <v>52</v>
      </c>
      <c r="K187" t="e">
        <v>#N/A</v>
      </c>
      <c r="L187" t="e">
        <v>#N/A</v>
      </c>
      <c r="M187" t="e">
        <v>#N/A</v>
      </c>
      <c r="N187" t="e">
        <v>#N/A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T187" t="e">
        <v>#N/A</v>
      </c>
      <c r="U187" t="e">
        <v>#N/A</v>
      </c>
      <c r="V187">
        <v>19.809999999999999</v>
      </c>
      <c r="W187">
        <v>1557067</v>
      </c>
      <c r="X187">
        <f t="shared" si="16"/>
        <v>209585</v>
      </c>
      <c r="Y187">
        <f t="shared" si="17"/>
        <v>1347482</v>
      </c>
      <c r="Z187" t="e" cm="1">
        <f t="array" aca="1" ref="Z187" ca="1">SumCellsByColor($B187:$U187,Z$2)</f>
        <v>#VALUE!</v>
      </c>
      <c r="AA187" cm="1">
        <f t="array" aca="1" ref="AA187" ca="1">SumCellsByColor($B187:$U187,AA$2)</f>
        <v>0</v>
      </c>
      <c r="AB187" cm="1">
        <f t="array" aca="1" ref="AB187" ca="1">SumCellsByColor($B187:$U187,AB$2)</f>
        <v>0</v>
      </c>
      <c r="AC187" cm="1">
        <f t="array" aca="1" ref="AC187" ca="1">SumCellsByColor($B187:$U187,AC$2)</f>
        <v>0</v>
      </c>
      <c r="AD187" cm="1">
        <f t="array" aca="1" ref="AD187" ca="1">IFERROR(SumCellsByColor($B187:$U187,AD$2), 0)</f>
        <v>0</v>
      </c>
      <c r="AE187" t="e" cm="1">
        <f t="array" aca="1" ref="AE187" ca="1">SumCellsByColor($B187:$U187,AE$2)</f>
        <v>#VALUE!</v>
      </c>
      <c r="AF187">
        <f t="shared" ca="1" si="18"/>
        <v>0</v>
      </c>
      <c r="AG187" t="e">
        <f t="shared" ca="1" si="19"/>
        <v>#VALUE!</v>
      </c>
      <c r="AH187" t="e">
        <f t="shared" ca="1" si="20"/>
        <v>#VALUE!</v>
      </c>
      <c r="AI187" t="e">
        <f t="shared" ca="1" si="21"/>
        <v>#VALUE!</v>
      </c>
      <c r="AJ187" t="e">
        <f t="shared" ca="1" si="22"/>
        <v>#VALUE!</v>
      </c>
      <c r="AK187">
        <f t="shared" si="23"/>
        <v>0</v>
      </c>
    </row>
    <row r="188" spans="1:37">
      <c r="A188" s="2" t="s">
        <v>278</v>
      </c>
      <c r="B188" s="4" t="s">
        <v>117</v>
      </c>
      <c r="C188" s="4">
        <v>911100</v>
      </c>
      <c r="D188" t="e">
        <v>#N/A</v>
      </c>
      <c r="E188" t="e">
        <v>#N/A</v>
      </c>
      <c r="F188" t="s">
        <v>37</v>
      </c>
      <c r="G188">
        <v>981800</v>
      </c>
      <c r="H188" t="s">
        <v>41</v>
      </c>
      <c r="I188">
        <v>759700</v>
      </c>
      <c r="J188" s="6" t="s">
        <v>709</v>
      </c>
      <c r="K188" s="6">
        <v>623900</v>
      </c>
      <c r="L188" t="e">
        <v>#N/A</v>
      </c>
      <c r="M188" t="e">
        <v>#N/A</v>
      </c>
      <c r="N188" t="e">
        <v>#N/A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T188" t="e">
        <v>#N/A</v>
      </c>
      <c r="U188" t="e">
        <v>#N/A</v>
      </c>
      <c r="V188">
        <v>4.57</v>
      </c>
      <c r="W188">
        <v>3276500</v>
      </c>
      <c r="X188">
        <f t="shared" si="16"/>
        <v>3276500</v>
      </c>
      <c r="Y188">
        <f t="shared" si="17"/>
        <v>0</v>
      </c>
      <c r="Z188" cm="1">
        <f t="array" aca="1" ref="Z188" ca="1">SumCellsByColor($B188:$U188,Z$2)</f>
        <v>0</v>
      </c>
      <c r="AA188" cm="1">
        <f t="array" aca="1" ref="AA188" ca="1">SumCellsByColor($B188:$U188,AA$2)</f>
        <v>911100</v>
      </c>
      <c r="AB188" cm="1">
        <f t="array" aca="1" ref="AB188" ca="1">SumCellsByColor($B188:$U188,AB$2)</f>
        <v>0</v>
      </c>
      <c r="AC188" cm="1">
        <f t="array" aca="1" ref="AC188" ca="1">SumCellsByColor($B188:$U188,AC$2)</f>
        <v>623900</v>
      </c>
      <c r="AD188" cm="1">
        <f t="array" aca="1" ref="AD188" ca="1">IFERROR(SumCellsByColor($B188:$U188,AD$2), 0)</f>
        <v>0</v>
      </c>
      <c r="AE188" t="e" cm="1">
        <f t="array" aca="1" ref="AE188" ca="1">SumCellsByColor($B188:$U188,AE$2)</f>
        <v>#VALUE!</v>
      </c>
      <c r="AF188">
        <f t="shared" ca="1" si="18"/>
        <v>0</v>
      </c>
      <c r="AG188">
        <f t="shared" ca="1" si="19"/>
        <v>0</v>
      </c>
      <c r="AH188">
        <f t="shared" ca="1" si="20"/>
        <v>0.19041660308255762</v>
      </c>
      <c r="AI188">
        <f t="shared" ca="1" si="21"/>
        <v>0.2780711124675721</v>
      </c>
      <c r="AJ188">
        <f t="shared" ca="1" si="22"/>
        <v>0</v>
      </c>
      <c r="AK188">
        <f t="shared" si="23"/>
        <v>0</v>
      </c>
    </row>
    <row r="189" spans="1:37">
      <c r="A189" s="2" t="s">
        <v>280</v>
      </c>
      <c r="B189" t="e">
        <v>#N/A</v>
      </c>
      <c r="C189" t="e">
        <v>#N/A</v>
      </c>
      <c r="D189" t="e">
        <v>#N/A</v>
      </c>
      <c r="E189" t="e">
        <v>#N/A</v>
      </c>
      <c r="F189" t="e">
        <v>#N/A</v>
      </c>
      <c r="G189" t="e">
        <v>#N/A</v>
      </c>
      <c r="H189" t="e">
        <v>#N/A</v>
      </c>
      <c r="I189" t="e">
        <v>#N/A</v>
      </c>
      <c r="J189" t="e">
        <v>#N/A</v>
      </c>
      <c r="K189" t="e">
        <v>#N/A</v>
      </c>
      <c r="L189" t="e">
        <v>#N/A</v>
      </c>
      <c r="M189" t="e">
        <v>#N/A</v>
      </c>
      <c r="N189" t="e">
        <v>#N/A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T189" t="e">
        <v>#N/A</v>
      </c>
      <c r="U189" t="e">
        <v>#N/A</v>
      </c>
      <c r="V189" t="e">
        <v>#N/A</v>
      </c>
      <c r="W189" t="e">
        <v>#N/A</v>
      </c>
      <c r="X189">
        <f t="shared" si="16"/>
        <v>0</v>
      </c>
      <c r="Y189" t="e">
        <f t="shared" si="17"/>
        <v>#N/A</v>
      </c>
      <c r="Z189" cm="1">
        <f t="array" aca="1" ref="Z189" ca="1">SumCellsByColor($B189:$U189,Z$2)</f>
        <v>0</v>
      </c>
      <c r="AA189" cm="1">
        <f t="array" aca="1" ref="AA189" ca="1">SumCellsByColor($B189:$U189,AA$2)</f>
        <v>0</v>
      </c>
      <c r="AB189" cm="1">
        <f t="array" aca="1" ref="AB189" ca="1">SumCellsByColor($B189:$U189,AB$2)</f>
        <v>0</v>
      </c>
      <c r="AC189" cm="1">
        <f t="array" aca="1" ref="AC189" ca="1">SumCellsByColor($B189:$U189,AC$2)</f>
        <v>0</v>
      </c>
      <c r="AD189" cm="1">
        <f t="array" aca="1" ref="AD189" ca="1">IFERROR(SumCellsByColor($B189:$U189,AD$2), 0)</f>
        <v>0</v>
      </c>
      <c r="AE189" t="e" cm="1">
        <f t="array" aca="1" ref="AE189" ca="1">SumCellsByColor($B189:$U189,AE$2)</f>
        <v>#VALUE!</v>
      </c>
      <c r="AF189" t="e">
        <f t="shared" ca="1" si="18"/>
        <v>#DIV/0!</v>
      </c>
      <c r="AG189" t="e">
        <f t="shared" ca="1" si="19"/>
        <v>#DIV/0!</v>
      </c>
      <c r="AH189" t="str">
        <f t="shared" ca="1" si="20"/>
        <v>#N/A</v>
      </c>
      <c r="AI189" t="str">
        <f t="shared" ca="1" si="21"/>
        <v/>
      </c>
      <c r="AJ189">
        <f t="shared" ca="1" si="22"/>
        <v>1</v>
      </c>
      <c r="AK189">
        <f t="shared" si="23"/>
        <v>1</v>
      </c>
    </row>
    <row r="190" spans="1:37">
      <c r="A190" s="2" t="s">
        <v>281</v>
      </c>
      <c r="B190" s="3" t="s">
        <v>636</v>
      </c>
      <c r="C190" s="3">
        <v>3441141</v>
      </c>
      <c r="D190" t="e">
        <v>#N/A</v>
      </c>
      <c r="E190" t="e">
        <v>#N/A</v>
      </c>
      <c r="F190" t="s">
        <v>36</v>
      </c>
      <c r="G190">
        <v>223270</v>
      </c>
      <c r="H190" t="s">
        <v>985</v>
      </c>
      <c r="I190">
        <v>204776</v>
      </c>
      <c r="J190" t="e">
        <v>#N/A</v>
      </c>
      <c r="K190" t="e">
        <v>#N/A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>
        <v>16.05</v>
      </c>
      <c r="W190">
        <v>3869187</v>
      </c>
      <c r="X190">
        <f t="shared" si="16"/>
        <v>3869187</v>
      </c>
      <c r="Y190">
        <f t="shared" si="17"/>
        <v>0</v>
      </c>
      <c r="Z190" cm="1">
        <f t="array" aca="1" ref="Z190" ca="1">SumCellsByColor($B190:$U190,Z$2)</f>
        <v>3441141</v>
      </c>
      <c r="AA190" cm="1">
        <f t="array" aca="1" ref="AA190" ca="1">SumCellsByColor($B190:$U190,AA$2)</f>
        <v>0</v>
      </c>
      <c r="AB190" cm="1">
        <f t="array" aca="1" ref="AB190" ca="1">SumCellsByColor($B190:$U190,AB$2)</f>
        <v>0</v>
      </c>
      <c r="AC190" cm="1">
        <f t="array" aca="1" ref="AC190" ca="1">SumCellsByColor($B190:$U190,AC$2)</f>
        <v>0</v>
      </c>
      <c r="AD190" cm="1">
        <f t="array" aca="1" ref="AD190" ca="1">IFERROR(SumCellsByColor($B190:$U190,AD$2), 0)</f>
        <v>0</v>
      </c>
      <c r="AE190" t="e" cm="1">
        <f t="array" aca="1" ref="AE190" ca="1">SumCellsByColor($B190:$U190,AE$2)</f>
        <v>#VALUE!</v>
      </c>
      <c r="AF190">
        <f t="shared" ca="1" si="18"/>
        <v>0</v>
      </c>
      <c r="AG190">
        <f t="shared" ca="1" si="19"/>
        <v>0.88937055769080176</v>
      </c>
      <c r="AH190" t="str">
        <f t="shared" ca="1" si="20"/>
        <v>#N/A</v>
      </c>
      <c r="AI190">
        <f t="shared" ca="1" si="21"/>
        <v>0.88937055769080176</v>
      </c>
      <c r="AJ190">
        <f t="shared" ca="1" si="22"/>
        <v>1</v>
      </c>
      <c r="AK190">
        <f t="shared" si="23"/>
        <v>0</v>
      </c>
    </row>
    <row r="191" spans="1:37">
      <c r="A191" s="2" t="s">
        <v>282</v>
      </c>
      <c r="B191" s="3" t="s">
        <v>636</v>
      </c>
      <c r="C191" s="3">
        <v>64739000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>
        <v>5.9</v>
      </c>
      <c r="W191">
        <v>64739000</v>
      </c>
      <c r="X191">
        <f t="shared" si="16"/>
        <v>64739000</v>
      </c>
      <c r="Y191">
        <f t="shared" si="17"/>
        <v>0</v>
      </c>
      <c r="Z191" cm="1">
        <f t="array" aca="1" ref="Z191" ca="1">SumCellsByColor($B191:$U191,Z$2)</f>
        <v>64739000</v>
      </c>
      <c r="AA191" cm="1">
        <f t="array" aca="1" ref="AA191" ca="1">SumCellsByColor($B191:$U191,AA$2)</f>
        <v>0</v>
      </c>
      <c r="AB191" cm="1">
        <f t="array" aca="1" ref="AB191" ca="1">SumCellsByColor($B191:$U191,AB$2)</f>
        <v>0</v>
      </c>
      <c r="AC191" cm="1">
        <f t="array" aca="1" ref="AC191" ca="1">SumCellsByColor($B191:$U191,AC$2)</f>
        <v>0</v>
      </c>
      <c r="AD191" cm="1">
        <f t="array" aca="1" ref="AD191" ca="1">IFERROR(SumCellsByColor($B191:$U191,AD$2), 0)</f>
        <v>0</v>
      </c>
      <c r="AE191" t="e" cm="1">
        <f t="array" aca="1" ref="AE191" ca="1">SumCellsByColor($B191:$U191,AE$2)</f>
        <v>#VALUE!</v>
      </c>
      <c r="AF191">
        <f t="shared" ca="1" si="18"/>
        <v>0</v>
      </c>
      <c r="AG191">
        <f t="shared" ca="1" si="19"/>
        <v>1</v>
      </c>
      <c r="AH191">
        <f t="shared" ca="1" si="20"/>
        <v>0</v>
      </c>
      <c r="AI191">
        <f t="shared" ca="1" si="21"/>
        <v>1</v>
      </c>
      <c r="AJ191">
        <f t="shared" ca="1" si="22"/>
        <v>0</v>
      </c>
      <c r="AK191">
        <f t="shared" si="23"/>
        <v>0</v>
      </c>
    </row>
    <row r="192" spans="1:37">
      <c r="A192" s="2" t="s">
        <v>283</v>
      </c>
      <c r="B192" s="3" t="s">
        <v>636</v>
      </c>
      <c r="C192" s="3">
        <v>112126000</v>
      </c>
      <c r="D192" t="e">
        <v>#N/A</v>
      </c>
      <c r="E192" t="e">
        <v>#N/A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>
        <v>3.91</v>
      </c>
      <c r="W192">
        <v>112126000</v>
      </c>
      <c r="X192">
        <f t="shared" si="16"/>
        <v>112126000</v>
      </c>
      <c r="Y192">
        <f t="shared" si="17"/>
        <v>0</v>
      </c>
      <c r="Z192" cm="1">
        <f t="array" aca="1" ref="Z192" ca="1">SumCellsByColor($B192:$U192,Z$2)</f>
        <v>112126000</v>
      </c>
      <c r="AA192" cm="1">
        <f t="array" aca="1" ref="AA192" ca="1">SumCellsByColor($B192:$U192,AA$2)</f>
        <v>0</v>
      </c>
      <c r="AB192" cm="1">
        <f t="array" aca="1" ref="AB192" ca="1">SumCellsByColor($B192:$U192,AB$2)</f>
        <v>0</v>
      </c>
      <c r="AC192" cm="1">
        <f t="array" aca="1" ref="AC192" ca="1">SumCellsByColor($B192:$U192,AC$2)</f>
        <v>0</v>
      </c>
      <c r="AD192" cm="1">
        <f t="array" aca="1" ref="AD192" ca="1">IFERROR(SumCellsByColor($B192:$U192,AD$2), 0)</f>
        <v>0</v>
      </c>
      <c r="AE192" t="e" cm="1">
        <f t="array" aca="1" ref="AE192" ca="1">SumCellsByColor($B192:$U192,AE$2)</f>
        <v>#VALUE!</v>
      </c>
      <c r="AF192">
        <f t="shared" ca="1" si="18"/>
        <v>0</v>
      </c>
      <c r="AG192">
        <f t="shared" ca="1" si="19"/>
        <v>1</v>
      </c>
      <c r="AH192">
        <f t="shared" ca="1" si="20"/>
        <v>0</v>
      </c>
      <c r="AI192">
        <f t="shared" ca="1" si="21"/>
        <v>1</v>
      </c>
      <c r="AJ192">
        <f t="shared" ca="1" si="22"/>
        <v>0</v>
      </c>
      <c r="AK192">
        <f t="shared" si="23"/>
        <v>0</v>
      </c>
    </row>
    <row r="193" spans="1:37">
      <c r="A193" s="2" t="s">
        <v>284</v>
      </c>
      <c r="B193" s="3" t="s">
        <v>636</v>
      </c>
      <c r="C193" s="3">
        <v>34216000</v>
      </c>
      <c r="D193" t="e">
        <v>#N/A</v>
      </c>
      <c r="E193" t="e">
        <v>#N/A</v>
      </c>
      <c r="F193" t="s">
        <v>77</v>
      </c>
      <c r="G193">
        <v>13237000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>
        <v>10.77</v>
      </c>
      <c r="W193">
        <v>47453000</v>
      </c>
      <c r="X193">
        <f t="shared" si="16"/>
        <v>47453000</v>
      </c>
      <c r="Y193">
        <f t="shared" si="17"/>
        <v>0</v>
      </c>
      <c r="Z193" cm="1">
        <f t="array" aca="1" ref="Z193" ca="1">SumCellsByColor($B193:$U193,Z$2)</f>
        <v>34216000</v>
      </c>
      <c r="AA193" cm="1">
        <f t="array" aca="1" ref="AA193" ca="1">SumCellsByColor($B193:$U193,AA$2)</f>
        <v>0</v>
      </c>
      <c r="AB193" cm="1">
        <f t="array" aca="1" ref="AB193" ca="1">SumCellsByColor($B193:$U193,AB$2)</f>
        <v>0</v>
      </c>
      <c r="AC193" cm="1">
        <f t="array" aca="1" ref="AC193" ca="1">SumCellsByColor($B193:$U193,AC$2)</f>
        <v>0</v>
      </c>
      <c r="AD193" cm="1">
        <f t="array" aca="1" ref="AD193" ca="1">IFERROR(SumCellsByColor($B193:$U193,AD$2), 0)</f>
        <v>0</v>
      </c>
      <c r="AE193" t="e" cm="1">
        <f t="array" aca="1" ref="AE193" ca="1">SumCellsByColor($B193:$U193,AE$2)</f>
        <v>#VALUE!</v>
      </c>
      <c r="AF193">
        <f t="shared" ca="1" si="18"/>
        <v>0</v>
      </c>
      <c r="AG193">
        <f t="shared" ca="1" si="19"/>
        <v>0.72105030240448442</v>
      </c>
      <c r="AH193" t="str">
        <f t="shared" ca="1" si="20"/>
        <v>#N/A</v>
      </c>
      <c r="AI193">
        <f t="shared" ca="1" si="21"/>
        <v>0.72105030240448442</v>
      </c>
      <c r="AJ193">
        <f t="shared" ca="1" si="22"/>
        <v>1</v>
      </c>
      <c r="AK193">
        <f t="shared" si="23"/>
        <v>0</v>
      </c>
    </row>
    <row r="194" spans="1:37">
      <c r="A194" s="2" t="s">
        <v>285</v>
      </c>
      <c r="B194" t="s">
        <v>334</v>
      </c>
      <c r="C194">
        <v>1099507</v>
      </c>
      <c r="D194" t="e">
        <v>#N/A</v>
      </c>
      <c r="E194" t="e">
        <v>#N/A</v>
      </c>
      <c r="F194" s="6" t="s">
        <v>59</v>
      </c>
      <c r="G194" s="6">
        <v>464078</v>
      </c>
      <c r="H194" t="s">
        <v>82</v>
      </c>
      <c r="I194">
        <v>267941</v>
      </c>
      <c r="J194" t="s">
        <v>47</v>
      </c>
      <c r="K194">
        <v>88297</v>
      </c>
      <c r="L194" t="e">
        <v>#N/A</v>
      </c>
      <c r="M194" t="e">
        <v>#N/A</v>
      </c>
      <c r="N194" t="e">
        <v>#N/A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T194" t="e">
        <v>#N/A</v>
      </c>
      <c r="U194" t="e">
        <v>#N/A</v>
      </c>
      <c r="V194">
        <v>28.77</v>
      </c>
      <c r="W194">
        <v>1919823</v>
      </c>
      <c r="X194">
        <f t="shared" si="16"/>
        <v>1919823</v>
      </c>
      <c r="Y194">
        <f t="shared" si="17"/>
        <v>0</v>
      </c>
      <c r="Z194" cm="1">
        <f t="array" aca="1" ref="Z194" ca="1">SumCellsByColor($B194:$U194,Z$2)</f>
        <v>0</v>
      </c>
      <c r="AA194" cm="1">
        <f t="array" aca="1" ref="AA194" ca="1">SumCellsByColor($B194:$U194,AA$2)</f>
        <v>0</v>
      </c>
      <c r="AB194" cm="1">
        <f t="array" aca="1" ref="AB194" ca="1">SumCellsByColor($B194:$U194,AB$2)</f>
        <v>0</v>
      </c>
      <c r="AC194" cm="1">
        <f t="array" aca="1" ref="AC194" ca="1">SumCellsByColor($B194:$U194,AC$2)</f>
        <v>464078</v>
      </c>
      <c r="AD194" cm="1">
        <f t="array" aca="1" ref="AD194" ca="1">IFERROR(SumCellsByColor($B194:$U194,AD$2), 0)</f>
        <v>0</v>
      </c>
      <c r="AE194" t="e" cm="1">
        <f t="array" aca="1" ref="AE194" ca="1">SumCellsByColor($B194:$U194,AE$2)</f>
        <v>#VALUE!</v>
      </c>
      <c r="AF194">
        <f t="shared" ca="1" si="18"/>
        <v>0</v>
      </c>
      <c r="AG194">
        <f t="shared" ca="1" si="19"/>
        <v>0</v>
      </c>
      <c r="AH194">
        <f t="shared" ca="1" si="20"/>
        <v>0.24172957611196449</v>
      </c>
      <c r="AI194" t="str">
        <f t="shared" ca="1" si="21"/>
        <v/>
      </c>
      <c r="AJ194">
        <f t="shared" ca="1" si="22"/>
        <v>0</v>
      </c>
      <c r="AK194">
        <f t="shared" si="23"/>
        <v>0</v>
      </c>
    </row>
    <row r="195" spans="1:37">
      <c r="A195" s="2" t="s">
        <v>287</v>
      </c>
      <c r="B195" s="3" t="s">
        <v>636</v>
      </c>
      <c r="C195" s="3">
        <v>6595200</v>
      </c>
      <c r="D195" t="e">
        <v>#N/A</v>
      </c>
      <c r="E195" t="e">
        <v>#N/A</v>
      </c>
      <c r="F195" t="e">
        <v>#N/A</v>
      </c>
      <c r="G195" t="e">
        <v>#N/A</v>
      </c>
      <c r="H195" t="e">
        <v>#N/A</v>
      </c>
      <c r="I195" t="e">
        <v>#N/A</v>
      </c>
      <c r="J195" t="e">
        <v>#N/A</v>
      </c>
      <c r="K195" t="e">
        <v>#N/A</v>
      </c>
      <c r="L195" t="e">
        <v>#N/A</v>
      </c>
      <c r="M195" t="e">
        <v>#N/A</v>
      </c>
      <c r="N195" t="e">
        <v>#N/A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T195" t="e">
        <v>#N/A</v>
      </c>
      <c r="U195" t="e">
        <v>#N/A</v>
      </c>
      <c r="V195">
        <v>19.75</v>
      </c>
      <c r="W195">
        <v>6595200</v>
      </c>
      <c r="X195">
        <f t="shared" si="16"/>
        <v>6595200</v>
      </c>
      <c r="Y195">
        <f t="shared" si="17"/>
        <v>0</v>
      </c>
      <c r="Z195" cm="1">
        <f t="array" aca="1" ref="Z195" ca="1">SumCellsByColor($B195:$U195,Z$2)</f>
        <v>6595200</v>
      </c>
      <c r="AA195" cm="1">
        <f t="array" aca="1" ref="AA195" ca="1">SumCellsByColor($B195:$U195,AA$2)</f>
        <v>0</v>
      </c>
      <c r="AB195" cm="1">
        <f t="array" aca="1" ref="AB195" ca="1">SumCellsByColor($B195:$U195,AB$2)</f>
        <v>0</v>
      </c>
      <c r="AC195" cm="1">
        <f t="array" aca="1" ref="AC195" ca="1">SumCellsByColor($B195:$U195,AC$2)</f>
        <v>0</v>
      </c>
      <c r="AD195" cm="1">
        <f t="array" aca="1" ref="AD195" ca="1">IFERROR(SumCellsByColor($B195:$U195,AD$2), 0)</f>
        <v>0</v>
      </c>
      <c r="AE195" t="e" cm="1">
        <f t="array" aca="1" ref="AE195" ca="1">SumCellsByColor($B195:$U195,AE$2)</f>
        <v>#VALUE!</v>
      </c>
      <c r="AF195">
        <f t="shared" ca="1" si="18"/>
        <v>0</v>
      </c>
      <c r="AG195">
        <f t="shared" ca="1" si="19"/>
        <v>1</v>
      </c>
      <c r="AH195">
        <f t="shared" ca="1" si="20"/>
        <v>0</v>
      </c>
      <c r="AI195">
        <f t="shared" ca="1" si="21"/>
        <v>1</v>
      </c>
      <c r="AJ195">
        <f t="shared" ca="1" si="22"/>
        <v>0</v>
      </c>
      <c r="AK195">
        <f t="shared" si="23"/>
        <v>0</v>
      </c>
    </row>
    <row r="196" spans="1:37">
      <c r="A196" s="2" t="s">
        <v>288</v>
      </c>
      <c r="B196" s="3" t="s">
        <v>636</v>
      </c>
      <c r="C196" s="3">
        <v>6637000</v>
      </c>
      <c r="D196" t="e">
        <v>#N/A</v>
      </c>
      <c r="E196" t="e">
        <v>#N/A</v>
      </c>
      <c r="F196" t="e">
        <v>#N/A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>
        <v>34.08</v>
      </c>
      <c r="W196">
        <v>6637000</v>
      </c>
      <c r="X196">
        <f t="shared" ref="X196:X259" si="24">SUMIF(B196:U196,"&lt;&gt;#n/a")</f>
        <v>6637000</v>
      </c>
      <c r="Y196">
        <f t="shared" ref="Y196:Y259" si="25">W196-X196</f>
        <v>0</v>
      </c>
      <c r="Z196" cm="1">
        <f t="array" aca="1" ref="Z196" ca="1">SumCellsByColor($B196:$U196,Z$2)</f>
        <v>6637000</v>
      </c>
      <c r="AA196" cm="1">
        <f t="array" aca="1" ref="AA196" ca="1">SumCellsByColor($B196:$U196,AA$2)</f>
        <v>0</v>
      </c>
      <c r="AB196" cm="1">
        <f t="array" aca="1" ref="AB196" ca="1">SumCellsByColor($B196:$U196,AB$2)</f>
        <v>0</v>
      </c>
      <c r="AC196" cm="1">
        <f t="array" aca="1" ref="AC196" ca="1">SumCellsByColor($B196:$U196,AC$2)</f>
        <v>0</v>
      </c>
      <c r="AD196" cm="1">
        <f t="array" aca="1" ref="AD196" ca="1">IFERROR(SumCellsByColor($B196:$U196,AD$2), 0)</f>
        <v>0</v>
      </c>
      <c r="AE196" t="e" cm="1">
        <f t="array" aca="1" ref="AE196" ca="1">SumCellsByColor($B196:$U196,AE$2)</f>
        <v>#VALUE!</v>
      </c>
      <c r="AF196">
        <f t="shared" ref="AF196:AF259" ca="1" si="26">(AB196+AD196)/X196</f>
        <v>0</v>
      </c>
      <c r="AG196">
        <f t="shared" ref="AG196:AG259" ca="1" si="27">Z196/X196</f>
        <v>1</v>
      </c>
      <c r="AH196">
        <f t="shared" ref="AH196:AH259" ca="1" si="28">IF(SUM(AB196:AD196)&gt;0,SUM(AB196:AD196)/X196, IF(AI196=1,0,"#N/A"))</f>
        <v>0</v>
      </c>
      <c r="AI196">
        <f t="shared" ref="AI196:AI259" ca="1" si="29">IF(SUM(Z196:AA196)&gt;0,SUM(Z196:AA196)/X196,"")</f>
        <v>1</v>
      </c>
      <c r="AJ196">
        <f t="shared" ref="AJ196:AJ259" ca="1" si="30">IF(AH196="#N/A",1,0)</f>
        <v>0</v>
      </c>
      <c r="AK196">
        <f t="shared" ref="AK196:AK259" si="31">IF(X196=0,1,0)</f>
        <v>0</v>
      </c>
    </row>
    <row r="197" spans="1:37">
      <c r="A197" s="2" t="s">
        <v>289</v>
      </c>
      <c r="B197" s="3" t="s">
        <v>636</v>
      </c>
      <c r="C197" s="3">
        <v>1248395</v>
      </c>
      <c r="D197" t="e">
        <v>#N/A</v>
      </c>
      <c r="E197" t="e">
        <v>#N/A</v>
      </c>
      <c r="F197" t="e">
        <v>#N/A</v>
      </c>
      <c r="G19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t="e">
        <v>#N/A</v>
      </c>
      <c r="M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>
        <v>16.920000000000002</v>
      </c>
      <c r="W197">
        <v>1248395</v>
      </c>
      <c r="X197">
        <f t="shared" si="24"/>
        <v>1248395</v>
      </c>
      <c r="Y197">
        <f t="shared" si="25"/>
        <v>0</v>
      </c>
      <c r="Z197" cm="1">
        <f t="array" aca="1" ref="Z197" ca="1">SumCellsByColor($B197:$U197,Z$2)</f>
        <v>1248395</v>
      </c>
      <c r="AA197" cm="1">
        <f t="array" aca="1" ref="AA197" ca="1">SumCellsByColor($B197:$U197,AA$2)</f>
        <v>0</v>
      </c>
      <c r="AB197" cm="1">
        <f t="array" aca="1" ref="AB197" ca="1">SumCellsByColor($B197:$U197,AB$2)</f>
        <v>0</v>
      </c>
      <c r="AC197" cm="1">
        <f t="array" aca="1" ref="AC197" ca="1">SumCellsByColor($B197:$U197,AC$2)</f>
        <v>0</v>
      </c>
      <c r="AD197" cm="1">
        <f t="array" aca="1" ref="AD197" ca="1">IFERROR(SumCellsByColor($B197:$U197,AD$2), 0)</f>
        <v>0</v>
      </c>
      <c r="AE197" t="e" cm="1">
        <f t="array" aca="1" ref="AE197" ca="1">SumCellsByColor($B197:$U197,AE$2)</f>
        <v>#VALUE!</v>
      </c>
      <c r="AF197">
        <f t="shared" ca="1" si="26"/>
        <v>0</v>
      </c>
      <c r="AG197">
        <f t="shared" ca="1" si="27"/>
        <v>1</v>
      </c>
      <c r="AH197">
        <f t="shared" ca="1" si="28"/>
        <v>0</v>
      </c>
      <c r="AI197">
        <f t="shared" ca="1" si="29"/>
        <v>1</v>
      </c>
      <c r="AJ197">
        <f t="shared" ca="1" si="30"/>
        <v>0</v>
      </c>
      <c r="AK197">
        <f t="shared" si="31"/>
        <v>0</v>
      </c>
    </row>
    <row r="198" spans="1:37">
      <c r="A198" s="2" t="s">
        <v>290</v>
      </c>
      <c r="B198" s="3" t="s">
        <v>636</v>
      </c>
      <c r="C198" s="3">
        <v>4938760</v>
      </c>
      <c r="D198" t="e">
        <v>#N/A</v>
      </c>
      <c r="E198" t="e">
        <v>#N/A</v>
      </c>
      <c r="F198" t="s">
        <v>77</v>
      </c>
      <c r="G198">
        <v>315240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>
        <v>24.17</v>
      </c>
      <c r="W198">
        <v>5254000</v>
      </c>
      <c r="X198">
        <f t="shared" si="24"/>
        <v>5254000</v>
      </c>
      <c r="Y198">
        <f t="shared" si="25"/>
        <v>0</v>
      </c>
      <c r="Z198" cm="1">
        <f t="array" aca="1" ref="Z198" ca="1">SumCellsByColor($B198:$U198,Z$2)</f>
        <v>4938760</v>
      </c>
      <c r="AA198" cm="1">
        <f t="array" aca="1" ref="AA198" ca="1">SumCellsByColor($B198:$U198,AA$2)</f>
        <v>0</v>
      </c>
      <c r="AB198" cm="1">
        <f t="array" aca="1" ref="AB198" ca="1">SumCellsByColor($B198:$U198,AB$2)</f>
        <v>0</v>
      </c>
      <c r="AC198" cm="1">
        <f t="array" aca="1" ref="AC198" ca="1">SumCellsByColor($B198:$U198,AC$2)</f>
        <v>0</v>
      </c>
      <c r="AD198" cm="1">
        <f t="array" aca="1" ref="AD198" ca="1">IFERROR(SumCellsByColor($B198:$U198,AD$2), 0)</f>
        <v>0</v>
      </c>
      <c r="AE198" t="e" cm="1">
        <f t="array" aca="1" ref="AE198" ca="1">SumCellsByColor($B198:$U198,AE$2)</f>
        <v>#VALUE!</v>
      </c>
      <c r="AF198">
        <f t="shared" ca="1" si="26"/>
        <v>0</v>
      </c>
      <c r="AG198">
        <f t="shared" ca="1" si="27"/>
        <v>0.94</v>
      </c>
      <c r="AH198" t="str">
        <f t="shared" ca="1" si="28"/>
        <v>#N/A</v>
      </c>
      <c r="AI198">
        <f t="shared" ca="1" si="29"/>
        <v>0.94</v>
      </c>
      <c r="AJ198">
        <f t="shared" ca="1" si="30"/>
        <v>1</v>
      </c>
      <c r="AK198">
        <f t="shared" si="31"/>
        <v>0</v>
      </c>
    </row>
    <row r="199" spans="1:37">
      <c r="A199" s="2" t="s">
        <v>291</v>
      </c>
      <c r="B199" s="3" t="s">
        <v>636</v>
      </c>
      <c r="C199" s="3">
        <v>15026000</v>
      </c>
      <c r="D199" t="e">
        <v>#N/A</v>
      </c>
      <c r="E199" t="e">
        <v>#N/A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>
        <v>21.88</v>
      </c>
      <c r="W199">
        <v>15026000</v>
      </c>
      <c r="X199">
        <f t="shared" si="24"/>
        <v>15026000</v>
      </c>
      <c r="Y199">
        <f t="shared" si="25"/>
        <v>0</v>
      </c>
      <c r="Z199" cm="1">
        <f t="array" aca="1" ref="Z199" ca="1">SumCellsByColor($B199:$U199,Z$2)</f>
        <v>15026000</v>
      </c>
      <c r="AA199" cm="1">
        <f t="array" aca="1" ref="AA199" ca="1">SumCellsByColor($B199:$U199,AA$2)</f>
        <v>0</v>
      </c>
      <c r="AB199" cm="1">
        <f t="array" aca="1" ref="AB199" ca="1">SumCellsByColor($B199:$U199,AB$2)</f>
        <v>0</v>
      </c>
      <c r="AC199" cm="1">
        <f t="array" aca="1" ref="AC199" ca="1">SumCellsByColor($B199:$U199,AC$2)</f>
        <v>0</v>
      </c>
      <c r="AD199" cm="1">
        <f t="array" aca="1" ref="AD199" ca="1">IFERROR(SumCellsByColor($B199:$U199,AD$2), 0)</f>
        <v>0</v>
      </c>
      <c r="AE199" t="e" cm="1">
        <f t="array" aca="1" ref="AE199" ca="1">SumCellsByColor($B199:$U199,AE$2)</f>
        <v>#VALUE!</v>
      </c>
      <c r="AF199">
        <f t="shared" ca="1" si="26"/>
        <v>0</v>
      </c>
      <c r="AG199">
        <f t="shared" ca="1" si="27"/>
        <v>1</v>
      </c>
      <c r="AH199">
        <f t="shared" ca="1" si="28"/>
        <v>0</v>
      </c>
      <c r="AI199">
        <f t="shared" ca="1" si="29"/>
        <v>1</v>
      </c>
      <c r="AJ199">
        <f t="shared" ca="1" si="30"/>
        <v>0</v>
      </c>
      <c r="AK199">
        <f t="shared" si="31"/>
        <v>0</v>
      </c>
    </row>
    <row r="200" spans="1:37">
      <c r="A200" s="2" t="s">
        <v>292</v>
      </c>
      <c r="B200" s="3" t="s">
        <v>636</v>
      </c>
      <c r="C200" s="3">
        <v>7857300</v>
      </c>
      <c r="D200" t="e">
        <v>#N/A</v>
      </c>
      <c r="E200" t="e">
        <v>#N/A</v>
      </c>
      <c r="F200" t="s">
        <v>999</v>
      </c>
      <c r="G200">
        <v>2560400</v>
      </c>
      <c r="H200" s="5" t="s">
        <v>23</v>
      </c>
      <c r="I200" s="5">
        <v>2509200</v>
      </c>
      <c r="J200" t="s">
        <v>36</v>
      </c>
      <c r="K200">
        <v>2459300</v>
      </c>
      <c r="L200" t="s">
        <v>844</v>
      </c>
      <c r="M200">
        <v>1857400</v>
      </c>
      <c r="N200" t="s">
        <v>41</v>
      </c>
      <c r="O200">
        <v>870400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>
        <v>3.01</v>
      </c>
      <c r="W200">
        <v>18114048</v>
      </c>
      <c r="X200">
        <f t="shared" si="24"/>
        <v>18114000</v>
      </c>
      <c r="Y200">
        <f t="shared" si="25"/>
        <v>48</v>
      </c>
      <c r="Z200" cm="1">
        <f t="array" aca="1" ref="Z200" ca="1">SumCellsByColor($B200:$U200,Z$2)</f>
        <v>7857300</v>
      </c>
      <c r="AA200" cm="1">
        <f t="array" aca="1" ref="AA200" ca="1">SumCellsByColor($B200:$U200,AA$2)</f>
        <v>0</v>
      </c>
      <c r="AB200" cm="1">
        <f t="array" aca="1" ref="AB200" ca="1">SumCellsByColor($B200:$U200,AB$2)</f>
        <v>2509200</v>
      </c>
      <c r="AC200" cm="1">
        <f t="array" aca="1" ref="AC200" ca="1">SumCellsByColor($B200:$U200,AC$2)</f>
        <v>0</v>
      </c>
      <c r="AD200" cm="1">
        <f t="array" aca="1" ref="AD200" ca="1">IFERROR(SumCellsByColor($B200:$U200,AD$2), 0)</f>
        <v>0</v>
      </c>
      <c r="AE200" t="e" cm="1">
        <f t="array" aca="1" ref="AE200" ca="1">SumCellsByColor($B200:$U200,AE$2)</f>
        <v>#VALUE!</v>
      </c>
      <c r="AF200">
        <f t="shared" ca="1" si="26"/>
        <v>0.13852268963232858</v>
      </c>
      <c r="AG200">
        <f t="shared" ca="1" si="27"/>
        <v>0.43376946008612122</v>
      </c>
      <c r="AH200">
        <f t="shared" ca="1" si="28"/>
        <v>0.13852268963232858</v>
      </c>
      <c r="AI200">
        <f t="shared" ca="1" si="29"/>
        <v>0.43376946008612122</v>
      </c>
      <c r="AJ200">
        <f t="shared" ca="1" si="30"/>
        <v>0</v>
      </c>
      <c r="AK200">
        <f t="shared" si="31"/>
        <v>0</v>
      </c>
    </row>
    <row r="201" spans="1:37">
      <c r="A201" s="2" t="s">
        <v>295</v>
      </c>
      <c r="B201" s="3" t="s">
        <v>636</v>
      </c>
      <c r="C201" s="3">
        <v>1790119</v>
      </c>
      <c r="D201" t="e">
        <v>#N/A</v>
      </c>
      <c r="E201" t="e">
        <v>#N/A</v>
      </c>
      <c r="F201" s="6" t="s">
        <v>1000</v>
      </c>
      <c r="G201" s="6">
        <v>1773281</v>
      </c>
      <c r="H201" t="s">
        <v>58</v>
      </c>
      <c r="I201">
        <v>562792</v>
      </c>
      <c r="J201" t="s">
        <v>30</v>
      </c>
      <c r="K201">
        <v>434838</v>
      </c>
      <c r="L201" t="e">
        <v>#N/A</v>
      </c>
      <c r="M201" t="e">
        <v>#N/A</v>
      </c>
      <c r="N201" t="e">
        <v>#N/A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T201" t="e">
        <v>#N/A</v>
      </c>
      <c r="U201" t="e">
        <v>#N/A</v>
      </c>
      <c r="V201">
        <v>10.99</v>
      </c>
      <c r="W201">
        <v>4561030</v>
      </c>
      <c r="X201">
        <f t="shared" si="24"/>
        <v>4561030</v>
      </c>
      <c r="Y201">
        <f t="shared" si="25"/>
        <v>0</v>
      </c>
      <c r="Z201" cm="1">
        <f t="array" aca="1" ref="Z201" ca="1">SumCellsByColor($B201:$U201,Z$2)</f>
        <v>1790119</v>
      </c>
      <c r="AA201" cm="1">
        <f t="array" aca="1" ref="AA201" ca="1">SumCellsByColor($B201:$U201,AA$2)</f>
        <v>0</v>
      </c>
      <c r="AB201" cm="1">
        <f t="array" aca="1" ref="AB201" ca="1">SumCellsByColor($B201:$U201,AB$2)</f>
        <v>0</v>
      </c>
      <c r="AC201" cm="1">
        <f t="array" aca="1" ref="AC201" ca="1">SumCellsByColor($B201:$U201,AC$2)</f>
        <v>1773281</v>
      </c>
      <c r="AD201" cm="1">
        <f t="array" aca="1" ref="AD201" ca="1">IFERROR(SumCellsByColor($B201:$U201,AD$2), 0)</f>
        <v>0</v>
      </c>
      <c r="AE201" t="e" cm="1">
        <f t="array" aca="1" ref="AE201" ca="1">SumCellsByColor($B201:$U201,AE$2)</f>
        <v>#VALUE!</v>
      </c>
      <c r="AF201">
        <f t="shared" ca="1" si="26"/>
        <v>0</v>
      </c>
      <c r="AG201">
        <f t="shared" ca="1" si="27"/>
        <v>0.3924813035652035</v>
      </c>
      <c r="AH201">
        <f t="shared" ca="1" si="28"/>
        <v>0.3887895935786434</v>
      </c>
      <c r="AI201">
        <f t="shared" ca="1" si="29"/>
        <v>0.3924813035652035</v>
      </c>
      <c r="AJ201">
        <f t="shared" ca="1" si="30"/>
        <v>0</v>
      </c>
      <c r="AK201">
        <f t="shared" si="31"/>
        <v>0</v>
      </c>
    </row>
    <row r="202" spans="1:37">
      <c r="A202" s="2" t="s">
        <v>297</v>
      </c>
      <c r="B202" s="3" t="s">
        <v>636</v>
      </c>
      <c r="C202" s="3">
        <v>93142000</v>
      </c>
      <c r="D202" t="e">
        <v>#N/A</v>
      </c>
      <c r="E202" t="e">
        <v>#N/A</v>
      </c>
      <c r="F202" s="10" t="s">
        <v>33</v>
      </c>
      <c r="G202" s="10">
        <v>11451000</v>
      </c>
      <c r="H202" t="s">
        <v>36</v>
      </c>
      <c r="I202">
        <v>8978000</v>
      </c>
      <c r="J202" s="10" t="s">
        <v>34</v>
      </c>
      <c r="K202" s="10">
        <v>6950000</v>
      </c>
      <c r="L202" t="s">
        <v>52</v>
      </c>
      <c r="M202">
        <v>29037000</v>
      </c>
      <c r="N202" t="e">
        <v>#N/A</v>
      </c>
      <c r="O202" t="e">
        <v>#N/A</v>
      </c>
      <c r="P202" t="e">
        <v>#N/A</v>
      </c>
      <c r="Q202" t="e">
        <v>#N/A</v>
      </c>
      <c r="R202" t="e">
        <v>#N/A</v>
      </c>
      <c r="S202" t="e">
        <v>#N/A</v>
      </c>
      <c r="T202" t="e">
        <v>#N/A</v>
      </c>
      <c r="U202" t="e">
        <v>#N/A</v>
      </c>
      <c r="V202">
        <v>8.7799999999999994</v>
      </c>
      <c r="W202">
        <v>149558000</v>
      </c>
      <c r="X202">
        <f t="shared" si="24"/>
        <v>149558000</v>
      </c>
      <c r="Y202">
        <f t="shared" si="25"/>
        <v>0</v>
      </c>
      <c r="Z202" cm="1">
        <f t="array" aca="1" ref="Z202" ca="1">SumCellsByColor($B202:$U202,Z$2)</f>
        <v>93142000</v>
      </c>
      <c r="AA202" cm="1">
        <f t="array" aca="1" ref="AA202" ca="1">SumCellsByColor($B202:$U202,AA$2)</f>
        <v>0</v>
      </c>
      <c r="AB202" cm="1">
        <f t="array" aca="1" ref="AB202" ca="1">SumCellsByColor($B202:$U202,AB$2)</f>
        <v>0</v>
      </c>
      <c r="AC202" cm="1">
        <f t="array" aca="1" ref="AC202" ca="1">SumCellsByColor($B202:$U202,AC$2)</f>
        <v>0</v>
      </c>
      <c r="AD202" cm="1">
        <f t="array" aca="1" ref="AD202" ca="1">IFERROR(SumCellsByColor($B202:$U202,AD$2), 0)</f>
        <v>18401000</v>
      </c>
      <c r="AE202" t="e" cm="1">
        <f t="array" aca="1" ref="AE202" ca="1">SumCellsByColor($B202:$U202,AE$2)</f>
        <v>#VALUE!</v>
      </c>
      <c r="AF202">
        <f t="shared" ca="1" si="26"/>
        <v>0.1230358790569545</v>
      </c>
      <c r="AG202">
        <f t="shared" ca="1" si="27"/>
        <v>0.6227817970285775</v>
      </c>
      <c r="AH202">
        <f t="shared" ca="1" si="28"/>
        <v>0.1230358790569545</v>
      </c>
      <c r="AI202">
        <f t="shared" ca="1" si="29"/>
        <v>0.6227817970285775</v>
      </c>
      <c r="AJ202">
        <f t="shared" ca="1" si="30"/>
        <v>0</v>
      </c>
      <c r="AK202">
        <f t="shared" si="31"/>
        <v>0</v>
      </c>
    </row>
    <row r="203" spans="1:37">
      <c r="A203" s="2" t="s">
        <v>298</v>
      </c>
      <c r="B203" t="e">
        <v>#N/A</v>
      </c>
      <c r="C203" t="e">
        <v>#N/A</v>
      </c>
      <c r="D203" t="e">
        <v>#N/A</v>
      </c>
      <c r="E203" t="e">
        <v>#N/A</v>
      </c>
      <c r="F203" t="e">
        <v>#N/A</v>
      </c>
      <c r="G203" t="e">
        <v>#N/A</v>
      </c>
      <c r="H203" t="e">
        <v>#N/A</v>
      </c>
      <c r="I203" t="e">
        <v>#N/A</v>
      </c>
      <c r="J203" t="e">
        <v>#N/A</v>
      </c>
      <c r="K203" t="e">
        <v>#N/A</v>
      </c>
      <c r="L203" t="e">
        <v>#N/A</v>
      </c>
      <c r="M203" t="e">
        <v>#N/A</v>
      </c>
      <c r="N203" t="e">
        <v>#N/A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T203" t="e">
        <v>#N/A</v>
      </c>
      <c r="U203" t="e">
        <v>#N/A</v>
      </c>
      <c r="V203" t="e">
        <v>#N/A</v>
      </c>
      <c r="W203" t="e">
        <v>#N/A</v>
      </c>
      <c r="X203">
        <f t="shared" si="24"/>
        <v>0</v>
      </c>
      <c r="Y203" t="e">
        <f t="shared" si="25"/>
        <v>#N/A</v>
      </c>
      <c r="Z203" cm="1">
        <f t="array" aca="1" ref="Z203" ca="1">SumCellsByColor($B203:$U203,Z$2)</f>
        <v>0</v>
      </c>
      <c r="AA203" cm="1">
        <f t="array" aca="1" ref="AA203" ca="1">SumCellsByColor($B203:$U203,AA$2)</f>
        <v>0</v>
      </c>
      <c r="AB203" cm="1">
        <f t="array" aca="1" ref="AB203" ca="1">SumCellsByColor($B203:$U203,AB$2)</f>
        <v>0</v>
      </c>
      <c r="AC203" cm="1">
        <f t="array" aca="1" ref="AC203" ca="1">SumCellsByColor($B203:$U203,AC$2)</f>
        <v>0</v>
      </c>
      <c r="AD203" cm="1">
        <f t="array" aca="1" ref="AD203" ca="1">IFERROR(SumCellsByColor($B203:$U203,AD$2), 0)</f>
        <v>0</v>
      </c>
      <c r="AE203" t="e" cm="1">
        <f t="array" aca="1" ref="AE203" ca="1">SumCellsByColor($B203:$U203,AE$2)</f>
        <v>#VALUE!</v>
      </c>
      <c r="AF203" t="e">
        <f t="shared" ca="1" si="26"/>
        <v>#DIV/0!</v>
      </c>
      <c r="AG203" t="e">
        <f t="shared" ca="1" si="27"/>
        <v>#DIV/0!</v>
      </c>
      <c r="AH203" t="str">
        <f t="shared" ca="1" si="28"/>
        <v>#N/A</v>
      </c>
      <c r="AI203" t="str">
        <f t="shared" ca="1" si="29"/>
        <v/>
      </c>
      <c r="AJ203">
        <f t="shared" ca="1" si="30"/>
        <v>1</v>
      </c>
      <c r="AK203">
        <f t="shared" si="31"/>
        <v>1</v>
      </c>
    </row>
    <row r="204" spans="1:37">
      <c r="A204" s="2" t="s">
        <v>300</v>
      </c>
      <c r="B204" s="3" t="s">
        <v>636</v>
      </c>
      <c r="C204" s="3">
        <v>4634200</v>
      </c>
      <c r="D204" t="e">
        <v>#N/A</v>
      </c>
      <c r="E204" t="e">
        <v>#N/A</v>
      </c>
      <c r="F204" s="10" t="s">
        <v>784</v>
      </c>
      <c r="G204" s="10">
        <v>2278600</v>
      </c>
      <c r="H204" t="s">
        <v>36</v>
      </c>
      <c r="I204">
        <v>339000</v>
      </c>
      <c r="J204" t="s">
        <v>41</v>
      </c>
      <c r="K204">
        <v>311800</v>
      </c>
      <c r="L204" t="s">
        <v>849</v>
      </c>
      <c r="M204">
        <v>250200</v>
      </c>
      <c r="N204" s="10" t="s">
        <v>1001</v>
      </c>
      <c r="O204" s="10">
        <v>126800</v>
      </c>
      <c r="P204" t="s">
        <v>37</v>
      </c>
      <c r="Q204">
        <v>8100</v>
      </c>
      <c r="R204" t="e">
        <v>#N/A</v>
      </c>
      <c r="S204" t="e">
        <v>#N/A</v>
      </c>
      <c r="T204" t="e">
        <v>#N/A</v>
      </c>
      <c r="U204" t="e">
        <v>#N/A</v>
      </c>
      <c r="V204">
        <v>30.85</v>
      </c>
      <c r="W204">
        <v>7968500</v>
      </c>
      <c r="X204">
        <f t="shared" si="24"/>
        <v>7948700</v>
      </c>
      <c r="Y204">
        <f t="shared" si="25"/>
        <v>19800</v>
      </c>
      <c r="Z204" cm="1">
        <f t="array" aca="1" ref="Z204" ca="1">SumCellsByColor($B204:$U204,Z$2)</f>
        <v>4634200</v>
      </c>
      <c r="AA204" cm="1">
        <f t="array" aca="1" ref="AA204" ca="1">SumCellsByColor($B204:$U204,AA$2)</f>
        <v>0</v>
      </c>
      <c r="AB204" cm="1">
        <f t="array" aca="1" ref="AB204" ca="1">SumCellsByColor($B204:$U204,AB$2)</f>
        <v>0</v>
      </c>
      <c r="AC204" cm="1">
        <f t="array" aca="1" ref="AC204" ca="1">SumCellsByColor($B204:$U204,AC$2)</f>
        <v>0</v>
      </c>
      <c r="AD204" cm="1">
        <f t="array" aca="1" ref="AD204" ca="1">IFERROR(SumCellsByColor($B204:$U204,AD$2), 0)</f>
        <v>2405400</v>
      </c>
      <c r="AE204" t="e" cm="1">
        <f t="array" aca="1" ref="AE204" ca="1">SumCellsByColor($B204:$U204,AE$2)</f>
        <v>#VALUE!</v>
      </c>
      <c r="AF204">
        <f t="shared" ca="1" si="26"/>
        <v>0.30261552203504977</v>
      </c>
      <c r="AG204">
        <f t="shared" ca="1" si="27"/>
        <v>0.58301357454678127</v>
      </c>
      <c r="AH204">
        <f t="shared" ca="1" si="28"/>
        <v>0.30261552203504977</v>
      </c>
      <c r="AI204">
        <f t="shared" ca="1" si="29"/>
        <v>0.58301357454678127</v>
      </c>
      <c r="AJ204">
        <f t="shared" ca="1" si="30"/>
        <v>0</v>
      </c>
      <c r="AK204">
        <f t="shared" si="31"/>
        <v>0</v>
      </c>
    </row>
    <row r="205" spans="1:37">
      <c r="A205" s="2" t="s">
        <v>303</v>
      </c>
      <c r="B205" s="3" t="s">
        <v>636</v>
      </c>
      <c r="C205" s="3">
        <v>6842000</v>
      </c>
      <c r="D205" t="s">
        <v>1002</v>
      </c>
      <c r="E205">
        <v>2628000</v>
      </c>
      <c r="F205" t="s">
        <v>47</v>
      </c>
      <c r="G205">
        <v>1246000</v>
      </c>
      <c r="H205" t="s">
        <v>15</v>
      </c>
      <c r="I205">
        <v>1054000</v>
      </c>
      <c r="J205" s="10" t="s">
        <v>304</v>
      </c>
      <c r="K205" s="10">
        <v>1026000</v>
      </c>
      <c r="L205" s="10" t="s">
        <v>305</v>
      </c>
      <c r="M205" s="10">
        <v>960000</v>
      </c>
      <c r="N205" t="s">
        <v>146</v>
      </c>
      <c r="O205">
        <v>760000</v>
      </c>
      <c r="P205" t="s">
        <v>26</v>
      </c>
      <c r="Q205">
        <v>532000</v>
      </c>
      <c r="R205" t="s">
        <v>1003</v>
      </c>
      <c r="S205">
        <v>432000</v>
      </c>
      <c r="T205" t="s">
        <v>711</v>
      </c>
      <c r="U205">
        <v>397000</v>
      </c>
      <c r="V205">
        <v>17.54</v>
      </c>
      <c r="W205">
        <v>16229000</v>
      </c>
      <c r="X205">
        <f t="shared" si="24"/>
        <v>15877000</v>
      </c>
      <c r="Y205">
        <f t="shared" si="25"/>
        <v>352000</v>
      </c>
      <c r="Z205" cm="1">
        <f t="array" aca="1" ref="Z205" ca="1">SumCellsByColor($B205:$U205,Z$2)</f>
        <v>6842000</v>
      </c>
      <c r="AA205" cm="1">
        <f t="array" aca="1" ref="AA205" ca="1">SumCellsByColor($B205:$U205,AA$2)</f>
        <v>0</v>
      </c>
      <c r="AB205" cm="1">
        <f t="array" aca="1" ref="AB205" ca="1">SumCellsByColor($B205:$U205,AB$2)</f>
        <v>0</v>
      </c>
      <c r="AC205" cm="1">
        <f t="array" aca="1" ref="AC205" ca="1">SumCellsByColor($B205:$U205,AC$2)</f>
        <v>0</v>
      </c>
      <c r="AD205" cm="1">
        <f t="array" aca="1" ref="AD205" ca="1">IFERROR(SumCellsByColor($B205:$U205,AD$2), 0)</f>
        <v>1986000</v>
      </c>
      <c r="AE205" cm="1">
        <f t="array" aca="1" ref="AE205" ca="1">SumCellsByColor($B205:$U205,AE$2)</f>
        <v>7049000</v>
      </c>
      <c r="AF205">
        <f t="shared" ca="1" si="26"/>
        <v>0.12508660326258109</v>
      </c>
      <c r="AG205">
        <f t="shared" ca="1" si="27"/>
        <v>0.43093783460351454</v>
      </c>
      <c r="AH205">
        <f t="shared" ca="1" si="28"/>
        <v>0.12508660326258109</v>
      </c>
      <c r="AI205">
        <f t="shared" ca="1" si="29"/>
        <v>0.43093783460351454</v>
      </c>
      <c r="AJ205">
        <f t="shared" ca="1" si="30"/>
        <v>0</v>
      </c>
      <c r="AK205">
        <f t="shared" si="31"/>
        <v>0</v>
      </c>
    </row>
    <row r="206" spans="1:37">
      <c r="A206" s="2" t="s">
        <v>306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>
        <f t="shared" si="24"/>
        <v>0</v>
      </c>
      <c r="Y206" t="e">
        <f t="shared" si="25"/>
        <v>#N/A</v>
      </c>
      <c r="Z206" cm="1">
        <f t="array" aca="1" ref="Z206" ca="1">SumCellsByColor($B206:$U206,Z$2)</f>
        <v>0</v>
      </c>
      <c r="AA206" cm="1">
        <f t="array" aca="1" ref="AA206" ca="1">SumCellsByColor($B206:$U206,AA$2)</f>
        <v>0</v>
      </c>
      <c r="AB206" cm="1">
        <f t="array" aca="1" ref="AB206" ca="1">SumCellsByColor($B206:$U206,AB$2)</f>
        <v>0</v>
      </c>
      <c r="AC206" cm="1">
        <f t="array" aca="1" ref="AC206" ca="1">SumCellsByColor($B206:$U206,AC$2)</f>
        <v>0</v>
      </c>
      <c r="AD206" cm="1">
        <f t="array" aca="1" ref="AD206" ca="1">IFERROR(SumCellsByColor($B206:$U206,AD$2), 0)</f>
        <v>0</v>
      </c>
      <c r="AE206" t="e" cm="1">
        <f t="array" aca="1" ref="AE206" ca="1">SumCellsByColor($B206:$U206,AE$2)</f>
        <v>#VALUE!</v>
      </c>
      <c r="AF206" t="e">
        <f t="shared" ca="1" si="26"/>
        <v>#DIV/0!</v>
      </c>
      <c r="AG206" t="e">
        <f t="shared" ca="1" si="27"/>
        <v>#DIV/0!</v>
      </c>
      <c r="AH206" t="str">
        <f t="shared" ca="1" si="28"/>
        <v>#N/A</v>
      </c>
      <c r="AI206" t="str">
        <f t="shared" ca="1" si="29"/>
        <v/>
      </c>
      <c r="AJ206">
        <f t="shared" ca="1" si="30"/>
        <v>1</v>
      </c>
      <c r="AK206">
        <f t="shared" si="31"/>
        <v>1</v>
      </c>
    </row>
    <row r="207" spans="1:37">
      <c r="A207" s="2" t="s">
        <v>307</v>
      </c>
      <c r="B207" s="3" t="s">
        <v>636</v>
      </c>
      <c r="C207" s="3">
        <v>12213000</v>
      </c>
      <c r="D207" t="e">
        <v>#N/A</v>
      </c>
      <c r="E207" t="e">
        <v>#N/A</v>
      </c>
      <c r="F207" t="s">
        <v>58</v>
      </c>
      <c r="G207">
        <v>1521000</v>
      </c>
      <c r="H207" t="s">
        <v>36</v>
      </c>
      <c r="I207">
        <v>1047000</v>
      </c>
      <c r="J207" s="5" t="s">
        <v>23</v>
      </c>
      <c r="K207" s="5">
        <v>797000</v>
      </c>
      <c r="L207" t="s">
        <v>1004</v>
      </c>
      <c r="M207">
        <v>219000</v>
      </c>
      <c r="N207" t="e">
        <v>#N/A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>
        <v>9.81</v>
      </c>
      <c r="W207">
        <v>15797000</v>
      </c>
      <c r="X207">
        <f t="shared" si="24"/>
        <v>15797000</v>
      </c>
      <c r="Y207">
        <f t="shared" si="25"/>
        <v>0</v>
      </c>
      <c r="Z207" cm="1">
        <f t="array" aca="1" ref="Z207" ca="1">SumCellsByColor($B207:$U207,Z$2)</f>
        <v>12213000</v>
      </c>
      <c r="AA207" cm="1">
        <f t="array" aca="1" ref="AA207" ca="1">SumCellsByColor($B207:$U207,AA$2)</f>
        <v>0</v>
      </c>
      <c r="AB207" cm="1">
        <f t="array" aca="1" ref="AB207" ca="1">SumCellsByColor($B207:$U207,AB$2)</f>
        <v>797000</v>
      </c>
      <c r="AC207" cm="1">
        <f t="array" aca="1" ref="AC207" ca="1">SumCellsByColor($B207:$U207,AC$2)</f>
        <v>0</v>
      </c>
      <c r="AD207" cm="1">
        <f t="array" aca="1" ref="AD207" ca="1">IFERROR(SumCellsByColor($B207:$U207,AD$2), 0)</f>
        <v>0</v>
      </c>
      <c r="AE207" t="e" cm="1">
        <f t="array" aca="1" ref="AE207" ca="1">SumCellsByColor($B207:$U207,AE$2)</f>
        <v>#VALUE!</v>
      </c>
      <c r="AF207">
        <f t="shared" ca="1" si="26"/>
        <v>5.0452617585617525E-2</v>
      </c>
      <c r="AG207">
        <f t="shared" ca="1" si="27"/>
        <v>0.77312147876179016</v>
      </c>
      <c r="AH207">
        <f t="shared" ca="1" si="28"/>
        <v>5.0452617585617525E-2</v>
      </c>
      <c r="AI207">
        <f t="shared" ca="1" si="29"/>
        <v>0.77312147876179016</v>
      </c>
      <c r="AJ207">
        <f t="shared" ca="1" si="30"/>
        <v>0</v>
      </c>
      <c r="AK207">
        <f t="shared" si="31"/>
        <v>0</v>
      </c>
    </row>
    <row r="208" spans="1:37">
      <c r="A208" s="2" t="s">
        <v>308</v>
      </c>
      <c r="B208" s="3" t="s">
        <v>636</v>
      </c>
      <c r="C208" s="3">
        <v>23257000</v>
      </c>
      <c r="D208" t="e">
        <v>#N/A</v>
      </c>
      <c r="E208" t="e">
        <v>#N/A</v>
      </c>
      <c r="F208" t="s">
        <v>990</v>
      </c>
      <c r="G208">
        <v>2508000</v>
      </c>
      <c r="H208" s="5" t="s">
        <v>23</v>
      </c>
      <c r="I208" s="5">
        <v>2485000</v>
      </c>
      <c r="J208" t="s">
        <v>82</v>
      </c>
      <c r="K208">
        <v>1678000</v>
      </c>
      <c r="L208" s="4" t="s">
        <v>983</v>
      </c>
      <c r="M208" s="4">
        <v>1080000</v>
      </c>
      <c r="N208" t="s">
        <v>166</v>
      </c>
      <c r="O208">
        <v>461000</v>
      </c>
      <c r="P208" t="e">
        <v>#N/A</v>
      </c>
      <c r="Q208" t="e">
        <v>#N/A</v>
      </c>
      <c r="R208" t="e">
        <v>#N/A</v>
      </c>
      <c r="S208" t="e">
        <v>#N/A</v>
      </c>
      <c r="T208" t="e">
        <v>#N/A</v>
      </c>
      <c r="U208" t="e">
        <v>#N/A</v>
      </c>
      <c r="V208">
        <v>11.77</v>
      </c>
      <c r="W208">
        <v>31469000</v>
      </c>
      <c r="X208">
        <f t="shared" si="24"/>
        <v>31469000</v>
      </c>
      <c r="Y208">
        <f t="shared" si="25"/>
        <v>0</v>
      </c>
      <c r="Z208" cm="1">
        <f t="array" aca="1" ref="Z208" ca="1">SumCellsByColor($B208:$U208,Z$2)</f>
        <v>23257000</v>
      </c>
      <c r="AA208" cm="1">
        <f t="array" aca="1" ref="AA208" ca="1">SumCellsByColor($B208:$U208,AA$2)</f>
        <v>1080000</v>
      </c>
      <c r="AB208" cm="1">
        <f t="array" aca="1" ref="AB208" ca="1">SumCellsByColor($B208:$U208,AB$2)</f>
        <v>2485000</v>
      </c>
      <c r="AC208" cm="1">
        <f t="array" aca="1" ref="AC208" ca="1">SumCellsByColor($B208:$U208,AC$2)</f>
        <v>0</v>
      </c>
      <c r="AD208" cm="1">
        <f t="array" aca="1" ref="AD208" ca="1">IFERROR(SumCellsByColor($B208:$U208,AD$2), 0)</f>
        <v>0</v>
      </c>
      <c r="AE208" t="e" cm="1">
        <f t="array" aca="1" ref="AE208" ca="1">SumCellsByColor($B208:$U208,AE$2)</f>
        <v>#VALUE!</v>
      </c>
      <c r="AF208">
        <f t="shared" ca="1" si="26"/>
        <v>7.8966602052813875E-2</v>
      </c>
      <c r="AG208">
        <f t="shared" ca="1" si="27"/>
        <v>0.73904477422225046</v>
      </c>
      <c r="AH208">
        <f t="shared" ca="1" si="28"/>
        <v>7.8966602052813875E-2</v>
      </c>
      <c r="AI208">
        <f t="shared" ca="1" si="29"/>
        <v>0.77336426324319174</v>
      </c>
      <c r="AJ208">
        <f t="shared" ca="1" si="30"/>
        <v>0</v>
      </c>
      <c r="AK208">
        <f t="shared" si="31"/>
        <v>0</v>
      </c>
    </row>
    <row r="209" spans="1:37">
      <c r="A209" s="2" t="s">
        <v>310</v>
      </c>
      <c r="B209" s="3" t="s">
        <v>636</v>
      </c>
      <c r="C209" s="3">
        <v>53200000</v>
      </c>
      <c r="D209" t="e">
        <v>#N/A</v>
      </c>
      <c r="E209" t="e">
        <v>#N/A</v>
      </c>
      <c r="F209" t="s">
        <v>312</v>
      </c>
      <c r="G209">
        <v>19300000</v>
      </c>
      <c r="H209" s="5" t="s">
        <v>23</v>
      </c>
      <c r="I209" s="5">
        <v>16800000</v>
      </c>
      <c r="J209" t="s">
        <v>844</v>
      </c>
      <c r="K209">
        <v>16000000</v>
      </c>
      <c r="L209" t="s">
        <v>334</v>
      </c>
      <c r="M209">
        <v>12000000</v>
      </c>
      <c r="N209" t="s">
        <v>30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T209" t="e">
        <v>#N/A</v>
      </c>
      <c r="U209" t="e">
        <v>#N/A</v>
      </c>
      <c r="V209">
        <v>18.93</v>
      </c>
      <c r="W209">
        <v>115159000</v>
      </c>
      <c r="X209">
        <f t="shared" si="24"/>
        <v>117300000</v>
      </c>
      <c r="Y209">
        <f t="shared" si="25"/>
        <v>-2141000</v>
      </c>
      <c r="Z209" cm="1">
        <f t="array" aca="1" ref="Z209" ca="1">SumCellsByColor($B209:$U209,Z$2)</f>
        <v>53200000</v>
      </c>
      <c r="AA209" cm="1">
        <f t="array" aca="1" ref="AA209" ca="1">SumCellsByColor($B209:$U209,AA$2)</f>
        <v>0</v>
      </c>
      <c r="AB209" cm="1">
        <f t="array" aca="1" ref="AB209" ca="1">SumCellsByColor($B209:$U209,AB$2)</f>
        <v>16800000</v>
      </c>
      <c r="AC209" cm="1">
        <f t="array" aca="1" ref="AC209" ca="1">SumCellsByColor($B209:$U209,AC$2)</f>
        <v>0</v>
      </c>
      <c r="AD209" cm="1">
        <f t="array" aca="1" ref="AD209" ca="1">IFERROR(SumCellsByColor($B209:$U209,AD$2), 0)</f>
        <v>0</v>
      </c>
      <c r="AE209" t="e" cm="1">
        <f t="array" aca="1" ref="AE209" ca="1">SumCellsByColor($B209:$U209,AE$2)</f>
        <v>#VALUE!</v>
      </c>
      <c r="AF209">
        <f t="shared" ca="1" si="26"/>
        <v>0.14322250639386189</v>
      </c>
      <c r="AG209">
        <f t="shared" ca="1" si="27"/>
        <v>0.45353793691389599</v>
      </c>
      <c r="AH209">
        <f t="shared" ca="1" si="28"/>
        <v>0.14322250639386189</v>
      </c>
      <c r="AI209">
        <f t="shared" ca="1" si="29"/>
        <v>0.45353793691389599</v>
      </c>
      <c r="AJ209">
        <f t="shared" ca="1" si="30"/>
        <v>0</v>
      </c>
      <c r="AK209">
        <f t="shared" si="31"/>
        <v>0</v>
      </c>
    </row>
    <row r="210" spans="1:37">
      <c r="A210" s="2" t="s">
        <v>313</v>
      </c>
      <c r="B210" s="3" t="s">
        <v>1005</v>
      </c>
      <c r="C210" s="3">
        <v>12501800</v>
      </c>
      <c r="D210" t="e">
        <v>#N/A</v>
      </c>
      <c r="E210" t="e">
        <v>#N/A</v>
      </c>
      <c r="F210" t="s">
        <v>77</v>
      </c>
      <c r="G210">
        <v>5128500</v>
      </c>
      <c r="H210" t="e">
        <v>#N/A</v>
      </c>
      <c r="I210" t="e">
        <v>#N/A</v>
      </c>
      <c r="J210" t="e">
        <v>#N/A</v>
      </c>
      <c r="K210" t="e">
        <v>#N/A</v>
      </c>
      <c r="L210" t="e">
        <v>#N/A</v>
      </c>
      <c r="M210" t="e">
        <v>#N/A</v>
      </c>
      <c r="N210" t="e">
        <v>#N/A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T210" t="e">
        <v>#N/A</v>
      </c>
      <c r="U210" t="e">
        <v>#N/A</v>
      </c>
      <c r="V210">
        <v>13.21</v>
      </c>
      <c r="W210">
        <v>17630300</v>
      </c>
      <c r="X210">
        <f t="shared" si="24"/>
        <v>17630300</v>
      </c>
      <c r="Y210">
        <f t="shared" si="25"/>
        <v>0</v>
      </c>
      <c r="Z210" cm="1">
        <f t="array" aca="1" ref="Z210" ca="1">SumCellsByColor($B210:$U210,Z$2)</f>
        <v>12501800</v>
      </c>
      <c r="AA210" cm="1">
        <f t="array" aca="1" ref="AA210" ca="1">SumCellsByColor($B210:$U210,AA$2)</f>
        <v>0</v>
      </c>
      <c r="AB210" cm="1">
        <f t="array" aca="1" ref="AB210" ca="1">SumCellsByColor($B210:$U210,AB$2)</f>
        <v>0</v>
      </c>
      <c r="AC210" cm="1">
        <f t="array" aca="1" ref="AC210" ca="1">SumCellsByColor($B210:$U210,AC$2)</f>
        <v>0</v>
      </c>
      <c r="AD210" cm="1">
        <f t="array" aca="1" ref="AD210" ca="1">IFERROR(SumCellsByColor($B210:$U210,AD$2), 0)</f>
        <v>0</v>
      </c>
      <c r="AE210" t="e" cm="1">
        <f t="array" aca="1" ref="AE210" ca="1">SumCellsByColor($B210:$U210,AE$2)</f>
        <v>#VALUE!</v>
      </c>
      <c r="AF210">
        <f t="shared" ca="1" si="26"/>
        <v>0</v>
      </c>
      <c r="AG210">
        <f t="shared" ca="1" si="27"/>
        <v>0.70910875027651254</v>
      </c>
      <c r="AH210" t="str">
        <f t="shared" ca="1" si="28"/>
        <v>#N/A</v>
      </c>
      <c r="AI210">
        <f t="shared" ca="1" si="29"/>
        <v>0.70910875027651254</v>
      </c>
      <c r="AJ210">
        <f t="shared" ca="1" si="30"/>
        <v>1</v>
      </c>
      <c r="AK210">
        <f t="shared" si="31"/>
        <v>0</v>
      </c>
    </row>
    <row r="211" spans="1:37">
      <c r="A211" s="2" t="s">
        <v>314</v>
      </c>
      <c r="B211" s="3" t="s">
        <v>636</v>
      </c>
      <c r="C211" s="3">
        <v>12843078</v>
      </c>
      <c r="D211" t="e">
        <v>#N/A</v>
      </c>
      <c r="E211" t="e">
        <v>#N/A</v>
      </c>
      <c r="F211" t="s">
        <v>36</v>
      </c>
      <c r="G211">
        <v>1395695</v>
      </c>
      <c r="H211" t="s">
        <v>600</v>
      </c>
      <c r="I211">
        <v>992064</v>
      </c>
      <c r="J211" t="s">
        <v>25</v>
      </c>
      <c r="K211">
        <v>119349</v>
      </c>
      <c r="L211" t="s">
        <v>52</v>
      </c>
      <c r="M211">
        <v>-70142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>
        <v>5.83</v>
      </c>
      <c r="W211">
        <v>15280044</v>
      </c>
      <c r="X211">
        <f t="shared" si="24"/>
        <v>15280044</v>
      </c>
      <c r="Y211">
        <f t="shared" si="25"/>
        <v>0</v>
      </c>
      <c r="Z211" cm="1">
        <f t="array" aca="1" ref="Z211" ca="1">SumCellsByColor($B211:$U211,Z$2)</f>
        <v>12843078</v>
      </c>
      <c r="AA211" cm="1">
        <f t="array" aca="1" ref="AA211" ca="1">SumCellsByColor($B211:$U211,AA$2)</f>
        <v>0</v>
      </c>
      <c r="AB211" cm="1">
        <f t="array" aca="1" ref="AB211" ca="1">SumCellsByColor($B211:$U211,AB$2)</f>
        <v>0</v>
      </c>
      <c r="AC211" cm="1">
        <f t="array" aca="1" ref="AC211" ca="1">SumCellsByColor($B211:$U211,AC$2)</f>
        <v>0</v>
      </c>
      <c r="AD211" cm="1">
        <f t="array" aca="1" ref="AD211" ca="1">IFERROR(SumCellsByColor($B211:$U211,AD$2), 0)</f>
        <v>0</v>
      </c>
      <c r="AE211" t="e" cm="1">
        <f t="array" aca="1" ref="AE211" ca="1">SumCellsByColor($B211:$U211,AE$2)</f>
        <v>#VALUE!</v>
      </c>
      <c r="AF211">
        <f t="shared" ca="1" si="26"/>
        <v>0</v>
      </c>
      <c r="AG211">
        <f t="shared" ca="1" si="27"/>
        <v>0.84051315559038964</v>
      </c>
      <c r="AH211" t="str">
        <f t="shared" ca="1" si="28"/>
        <v>#N/A</v>
      </c>
      <c r="AI211">
        <f t="shared" ca="1" si="29"/>
        <v>0.84051315559038964</v>
      </c>
      <c r="AJ211">
        <f t="shared" ca="1" si="30"/>
        <v>1</v>
      </c>
      <c r="AK211">
        <f t="shared" si="31"/>
        <v>0</v>
      </c>
    </row>
    <row r="212" spans="1:37">
      <c r="A212" s="2" t="s">
        <v>315</v>
      </c>
      <c r="B212" s="3" t="s">
        <v>636</v>
      </c>
      <c r="C212" s="3">
        <v>7483000</v>
      </c>
      <c r="D212" t="e">
        <v>#N/A</v>
      </c>
      <c r="E212" t="e">
        <v>#N/A</v>
      </c>
      <c r="F212" t="s">
        <v>36</v>
      </c>
      <c r="G212">
        <v>564000</v>
      </c>
      <c r="H212" t="s">
        <v>13</v>
      </c>
      <c r="I212">
        <v>474000</v>
      </c>
      <c r="J212" t="s">
        <v>1006</v>
      </c>
      <c r="K212">
        <v>27000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>
        <v>18.55</v>
      </c>
      <c r="W212">
        <v>8575000</v>
      </c>
      <c r="X212">
        <f t="shared" si="24"/>
        <v>8548000</v>
      </c>
      <c r="Y212">
        <f t="shared" si="25"/>
        <v>27000</v>
      </c>
      <c r="Z212" cm="1">
        <f t="array" aca="1" ref="Z212" ca="1">SumCellsByColor($B212:$U212,Z$2)</f>
        <v>7483000</v>
      </c>
      <c r="AA212" cm="1">
        <f t="array" aca="1" ref="AA212" ca="1">SumCellsByColor($B212:$U212,AA$2)</f>
        <v>0</v>
      </c>
      <c r="AB212" cm="1">
        <f t="array" aca="1" ref="AB212" ca="1">SumCellsByColor($B212:$U212,AB$2)</f>
        <v>0</v>
      </c>
      <c r="AC212" cm="1">
        <f t="array" aca="1" ref="AC212" ca="1">SumCellsByColor($B212:$U212,AC$2)</f>
        <v>0</v>
      </c>
      <c r="AD212" cm="1">
        <f t="array" aca="1" ref="AD212" ca="1">IFERROR(SumCellsByColor($B212:$U212,AD$2), 0)</f>
        <v>0</v>
      </c>
      <c r="AE212" t="e" cm="1">
        <f t="array" aca="1" ref="AE212" ca="1">SumCellsByColor($B212:$U212,AE$2)</f>
        <v>#VALUE!</v>
      </c>
      <c r="AF212">
        <f t="shared" ca="1" si="26"/>
        <v>0</v>
      </c>
      <c r="AG212">
        <f t="shared" ca="1" si="27"/>
        <v>0.87540945250350954</v>
      </c>
      <c r="AH212" t="str">
        <f t="shared" ca="1" si="28"/>
        <v>#N/A</v>
      </c>
      <c r="AI212">
        <f t="shared" ca="1" si="29"/>
        <v>0.87540945250350954</v>
      </c>
      <c r="AJ212">
        <f t="shared" ca="1" si="30"/>
        <v>1</v>
      </c>
      <c r="AK212">
        <f t="shared" si="31"/>
        <v>0</v>
      </c>
    </row>
    <row r="213" spans="1:37">
      <c r="A213" s="2" t="s">
        <v>316</v>
      </c>
      <c r="B213" s="3" t="s">
        <v>636</v>
      </c>
      <c r="C213" s="3">
        <v>21234000</v>
      </c>
      <c r="D213" t="e">
        <v>#N/A</v>
      </c>
      <c r="E213" t="e">
        <v>#N/A</v>
      </c>
      <c r="F213" s="5" t="s">
        <v>23</v>
      </c>
      <c r="G213" s="5">
        <v>7528000</v>
      </c>
      <c r="H213" t="s">
        <v>1007</v>
      </c>
      <c r="I213">
        <v>3877000</v>
      </c>
      <c r="J213" t="e">
        <v>#N/A</v>
      </c>
      <c r="K213" t="e">
        <v>#N/A</v>
      </c>
      <c r="L213" t="e">
        <v>#N/A</v>
      </c>
      <c r="M213" t="e">
        <v>#N/A</v>
      </c>
      <c r="N213" t="e">
        <v>#N/A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T213" t="e">
        <v>#N/A</v>
      </c>
      <c r="U213" t="e">
        <v>#N/A</v>
      </c>
      <c r="V213">
        <v>58.73</v>
      </c>
      <c r="W213">
        <v>32639000</v>
      </c>
      <c r="X213">
        <f t="shared" si="24"/>
        <v>32639000</v>
      </c>
      <c r="Y213">
        <f t="shared" si="25"/>
        <v>0</v>
      </c>
      <c r="Z213" cm="1">
        <f t="array" aca="1" ref="Z213" ca="1">SumCellsByColor($B213:$U213,Z$2)</f>
        <v>21234000</v>
      </c>
      <c r="AA213" cm="1">
        <f t="array" aca="1" ref="AA213" ca="1">SumCellsByColor($B213:$U213,AA$2)</f>
        <v>0</v>
      </c>
      <c r="AB213" cm="1">
        <f t="array" aca="1" ref="AB213" ca="1">SumCellsByColor($B213:$U213,AB$2)</f>
        <v>7528000</v>
      </c>
      <c r="AC213" cm="1">
        <f t="array" aca="1" ref="AC213" ca="1">SumCellsByColor($B213:$U213,AC$2)</f>
        <v>0</v>
      </c>
      <c r="AD213" cm="1">
        <f t="array" aca="1" ref="AD213" ca="1">IFERROR(SumCellsByColor($B213:$U213,AD$2), 0)</f>
        <v>0</v>
      </c>
      <c r="AE213" t="e" cm="1">
        <f t="array" aca="1" ref="AE213" ca="1">SumCellsByColor($B213:$U213,AE$2)</f>
        <v>#VALUE!</v>
      </c>
      <c r="AF213">
        <f t="shared" ca="1" si="26"/>
        <v>0.2306443212108214</v>
      </c>
      <c r="AG213">
        <f t="shared" ca="1" si="27"/>
        <v>0.65057140231011978</v>
      </c>
      <c r="AH213">
        <f t="shared" ca="1" si="28"/>
        <v>0.2306443212108214</v>
      </c>
      <c r="AI213">
        <f t="shared" ca="1" si="29"/>
        <v>0.65057140231011978</v>
      </c>
      <c r="AJ213">
        <f t="shared" ca="1" si="30"/>
        <v>0</v>
      </c>
      <c r="AK213">
        <f t="shared" si="31"/>
        <v>0</v>
      </c>
    </row>
    <row r="214" spans="1:37">
      <c r="A214" s="2" t="s">
        <v>317</v>
      </c>
      <c r="B214" s="3" t="s">
        <v>636</v>
      </c>
      <c r="C214" s="3">
        <v>3766065</v>
      </c>
      <c r="D214" t="e">
        <v>#N/A</v>
      </c>
      <c r="E214" t="e">
        <v>#N/A</v>
      </c>
      <c r="F214" t="e">
        <v>#N/A</v>
      </c>
      <c r="G214" t="e">
        <v>#N/A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>
        <v>29.74</v>
      </c>
      <c r="W214">
        <v>3766065</v>
      </c>
      <c r="X214">
        <f t="shared" si="24"/>
        <v>3766065</v>
      </c>
      <c r="Y214">
        <f t="shared" si="25"/>
        <v>0</v>
      </c>
      <c r="Z214" cm="1">
        <f t="array" aca="1" ref="Z214" ca="1">SumCellsByColor($B214:$U214,Z$2)</f>
        <v>3766065</v>
      </c>
      <c r="AA214" cm="1">
        <f t="array" aca="1" ref="AA214" ca="1">SumCellsByColor($B214:$U214,AA$2)</f>
        <v>0</v>
      </c>
      <c r="AB214" cm="1">
        <f t="array" aca="1" ref="AB214" ca="1">SumCellsByColor($B214:$U214,AB$2)</f>
        <v>0</v>
      </c>
      <c r="AC214" cm="1">
        <f t="array" aca="1" ref="AC214" ca="1">SumCellsByColor($B214:$U214,AC$2)</f>
        <v>0</v>
      </c>
      <c r="AD214" cm="1">
        <f t="array" aca="1" ref="AD214" ca="1">IFERROR(SumCellsByColor($B214:$U214,AD$2), 0)</f>
        <v>0</v>
      </c>
      <c r="AE214" t="e" cm="1">
        <f t="array" aca="1" ref="AE214" ca="1">SumCellsByColor($B214:$U214,AE$2)</f>
        <v>#VALUE!</v>
      </c>
      <c r="AF214">
        <f t="shared" ca="1" si="26"/>
        <v>0</v>
      </c>
      <c r="AG214">
        <f t="shared" ca="1" si="27"/>
        <v>1</v>
      </c>
      <c r="AH214">
        <f t="shared" ca="1" si="28"/>
        <v>0</v>
      </c>
      <c r="AI214">
        <f t="shared" ca="1" si="29"/>
        <v>1</v>
      </c>
      <c r="AJ214">
        <f t="shared" ca="1" si="30"/>
        <v>0</v>
      </c>
      <c r="AK214">
        <f t="shared" si="31"/>
        <v>0</v>
      </c>
    </row>
    <row r="215" spans="1:37">
      <c r="A215" s="2" t="s">
        <v>318</v>
      </c>
      <c r="B215" t="s">
        <v>334</v>
      </c>
      <c r="C215">
        <v>19202000</v>
      </c>
      <c r="D215" t="e">
        <v>#N/A</v>
      </c>
      <c r="E215" t="e">
        <v>#N/A</v>
      </c>
      <c r="F215" s="6" t="s">
        <v>724</v>
      </c>
      <c r="G215" s="6">
        <v>8981000</v>
      </c>
      <c r="H215" t="s">
        <v>58</v>
      </c>
      <c r="I215">
        <v>5637000</v>
      </c>
      <c r="J215" t="s">
        <v>1008</v>
      </c>
      <c r="K215" t="e">
        <v>#N/A</v>
      </c>
      <c r="L215" t="e">
        <v>#N/A</v>
      </c>
      <c r="M215" t="e">
        <v>#N/A</v>
      </c>
      <c r="N215" t="e">
        <v>#N/A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T215" t="e">
        <v>#N/A</v>
      </c>
      <c r="U215" t="e">
        <v>#N/A</v>
      </c>
      <c r="V215">
        <v>24.72</v>
      </c>
      <c r="W215">
        <v>39395000</v>
      </c>
      <c r="X215">
        <f t="shared" si="24"/>
        <v>33820000</v>
      </c>
      <c r="Y215">
        <f t="shared" si="25"/>
        <v>5575000</v>
      </c>
      <c r="Z215" cm="1">
        <f t="array" aca="1" ref="Z215" ca="1">SumCellsByColor($B215:$U215,Z$2)</f>
        <v>0</v>
      </c>
      <c r="AA215" cm="1">
        <f t="array" aca="1" ref="AA215" ca="1">SumCellsByColor($B215:$U215,AA$2)</f>
        <v>0</v>
      </c>
      <c r="AB215" cm="1">
        <f t="array" aca="1" ref="AB215" ca="1">SumCellsByColor($B215:$U215,AB$2)</f>
        <v>0</v>
      </c>
      <c r="AC215" cm="1">
        <f t="array" aca="1" ref="AC215" ca="1">SumCellsByColor($B215:$U215,AC$2)</f>
        <v>8981000</v>
      </c>
      <c r="AD215" cm="1">
        <f t="array" aca="1" ref="AD215" ca="1">IFERROR(SumCellsByColor($B215:$U215,AD$2), 0)</f>
        <v>0</v>
      </c>
      <c r="AE215" t="e" cm="1">
        <f t="array" aca="1" ref="AE215" ca="1">SumCellsByColor($B215:$U215,AE$2)</f>
        <v>#VALUE!</v>
      </c>
      <c r="AF215">
        <f t="shared" ca="1" si="26"/>
        <v>0</v>
      </c>
      <c r="AG215">
        <f t="shared" ca="1" si="27"/>
        <v>0</v>
      </c>
      <c r="AH215">
        <f t="shared" ca="1" si="28"/>
        <v>0.26555292726197516</v>
      </c>
      <c r="AI215" t="str">
        <f t="shared" ca="1" si="29"/>
        <v/>
      </c>
      <c r="AJ215">
        <f t="shared" ca="1" si="30"/>
        <v>0</v>
      </c>
      <c r="AK215">
        <f t="shared" si="31"/>
        <v>0</v>
      </c>
    </row>
    <row r="216" spans="1:37">
      <c r="A216" s="2" t="s">
        <v>319</v>
      </c>
      <c r="B216" t="e">
        <v>#N/A</v>
      </c>
      <c r="C216" t="e">
        <v>#N/A</v>
      </c>
      <c r="D216" t="e">
        <v>#N/A</v>
      </c>
      <c r="E216" t="e">
        <v>#N/A</v>
      </c>
      <c r="F216" t="e">
        <v>#N/A</v>
      </c>
      <c r="G216" t="e">
        <v>#N/A</v>
      </c>
      <c r="H216" t="e">
        <v>#N/A</v>
      </c>
      <c r="I216" t="e">
        <v>#N/A</v>
      </c>
      <c r="J216" t="e">
        <v>#N/A</v>
      </c>
      <c r="K216" t="e">
        <v>#N/A</v>
      </c>
      <c r="L216" t="e">
        <v>#N/A</v>
      </c>
      <c r="M216" t="e">
        <v>#N/A</v>
      </c>
      <c r="N216" t="e">
        <v>#N/A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T216" t="e">
        <v>#N/A</v>
      </c>
      <c r="U216" t="e">
        <v>#N/A</v>
      </c>
      <c r="V216" t="e">
        <v>#N/A</v>
      </c>
      <c r="W216" t="e">
        <v>#N/A</v>
      </c>
      <c r="X216">
        <f t="shared" si="24"/>
        <v>0</v>
      </c>
      <c r="Y216" t="e">
        <f t="shared" si="25"/>
        <v>#N/A</v>
      </c>
      <c r="Z216" cm="1">
        <f t="array" aca="1" ref="Z216" ca="1">SumCellsByColor($B216:$U216,Z$2)</f>
        <v>0</v>
      </c>
      <c r="AA216" cm="1">
        <f t="array" aca="1" ref="AA216" ca="1">SumCellsByColor($B216:$U216,AA$2)</f>
        <v>0</v>
      </c>
      <c r="AB216" cm="1">
        <f t="array" aca="1" ref="AB216" ca="1">SumCellsByColor($B216:$U216,AB$2)</f>
        <v>0</v>
      </c>
      <c r="AC216" cm="1">
        <f t="array" aca="1" ref="AC216" ca="1">SumCellsByColor($B216:$U216,AC$2)</f>
        <v>0</v>
      </c>
      <c r="AD216" cm="1">
        <f t="array" aca="1" ref="AD216" ca="1">IFERROR(SumCellsByColor($B216:$U216,AD$2), 0)</f>
        <v>0</v>
      </c>
      <c r="AE216" t="e" cm="1">
        <f t="array" aca="1" ref="AE216" ca="1">SumCellsByColor($B216:$U216,AE$2)</f>
        <v>#VALUE!</v>
      </c>
      <c r="AF216" t="e">
        <f t="shared" ca="1" si="26"/>
        <v>#DIV/0!</v>
      </c>
      <c r="AG216" t="e">
        <f t="shared" ca="1" si="27"/>
        <v>#DIV/0!</v>
      </c>
      <c r="AH216" t="str">
        <f t="shared" ca="1" si="28"/>
        <v>#N/A</v>
      </c>
      <c r="AI216" t="str">
        <f t="shared" ca="1" si="29"/>
        <v/>
      </c>
      <c r="AJ216">
        <f t="shared" ca="1" si="30"/>
        <v>1</v>
      </c>
      <c r="AK216">
        <f t="shared" si="31"/>
        <v>1</v>
      </c>
    </row>
    <row r="217" spans="1:37">
      <c r="A217" s="2" t="s">
        <v>320</v>
      </c>
      <c r="B217" s="3" t="s">
        <v>636</v>
      </c>
      <c r="C217" s="3">
        <v>7338000</v>
      </c>
      <c r="D217" t="e">
        <v>#N/A</v>
      </c>
      <c r="E217" t="e">
        <v>#N/A</v>
      </c>
      <c r="F217" s="10" t="s">
        <v>34</v>
      </c>
      <c r="G217" s="10">
        <v>1905000</v>
      </c>
      <c r="H217" t="s">
        <v>146</v>
      </c>
      <c r="I217" t="e">
        <v>#N/A</v>
      </c>
      <c r="J217" t="s">
        <v>96</v>
      </c>
      <c r="K217">
        <v>7200000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T217" t="e">
        <v>#N/A</v>
      </c>
      <c r="U217" t="e">
        <v>#N/A</v>
      </c>
      <c r="V217">
        <v>9.74</v>
      </c>
      <c r="W217">
        <v>16443000</v>
      </c>
      <c r="X217">
        <f t="shared" si="24"/>
        <v>16443000</v>
      </c>
      <c r="Y217">
        <f t="shared" si="25"/>
        <v>0</v>
      </c>
      <c r="Z217" cm="1">
        <f t="array" aca="1" ref="Z217" ca="1">SumCellsByColor($B217:$U217,Z$2)</f>
        <v>7338000</v>
      </c>
      <c r="AA217" cm="1">
        <f t="array" aca="1" ref="AA217" ca="1">SumCellsByColor($B217:$U217,AA$2)</f>
        <v>0</v>
      </c>
      <c r="AB217" cm="1">
        <f t="array" aca="1" ref="AB217" ca="1">SumCellsByColor($B217:$U217,AB$2)</f>
        <v>0</v>
      </c>
      <c r="AC217" cm="1">
        <f t="array" aca="1" ref="AC217" ca="1">SumCellsByColor($B217:$U217,AC$2)</f>
        <v>0</v>
      </c>
      <c r="AD217" cm="1">
        <f t="array" aca="1" ref="AD217" ca="1">IFERROR(SumCellsByColor($B217:$U217,AD$2), 0)</f>
        <v>1905000</v>
      </c>
      <c r="AE217" t="e" cm="1">
        <f t="array" aca="1" ref="AE217" ca="1">SumCellsByColor($B217:$U217,AE$2)</f>
        <v>#VALUE!</v>
      </c>
      <c r="AF217">
        <f t="shared" ca="1" si="26"/>
        <v>0.11585477102718482</v>
      </c>
      <c r="AG217">
        <f t="shared" ca="1" si="27"/>
        <v>0.44626892902754972</v>
      </c>
      <c r="AH217">
        <f t="shared" ca="1" si="28"/>
        <v>0.11585477102718482</v>
      </c>
      <c r="AI217">
        <f t="shared" ca="1" si="29"/>
        <v>0.44626892902754972</v>
      </c>
      <c r="AJ217">
        <f t="shared" ca="1" si="30"/>
        <v>0</v>
      </c>
      <c r="AK217">
        <f t="shared" si="31"/>
        <v>0</v>
      </c>
    </row>
    <row r="218" spans="1:37">
      <c r="A218" s="2" t="s">
        <v>322</v>
      </c>
      <c r="B218" s="3" t="s">
        <v>636</v>
      </c>
      <c r="C218" s="3">
        <v>7866300</v>
      </c>
      <c r="D218" t="e">
        <v>#N/A</v>
      </c>
      <c r="E218" t="e">
        <v>#N/A</v>
      </c>
      <c r="F218" t="s">
        <v>1009</v>
      </c>
      <c r="G218">
        <v>1209653</v>
      </c>
      <c r="H218" t="s">
        <v>36</v>
      </c>
      <c r="I218">
        <v>897431</v>
      </c>
      <c r="J218" t="e">
        <v>#N/A</v>
      </c>
      <c r="K218" t="e">
        <v>#N/A</v>
      </c>
      <c r="L218" t="e">
        <v>#N/A</v>
      </c>
      <c r="M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>
        <v>10.86</v>
      </c>
      <c r="W218">
        <v>9973384</v>
      </c>
      <c r="X218">
        <f t="shared" si="24"/>
        <v>9973384</v>
      </c>
      <c r="Y218">
        <f t="shared" si="25"/>
        <v>0</v>
      </c>
      <c r="Z218" cm="1">
        <f t="array" aca="1" ref="Z218" ca="1">SumCellsByColor($B218:$U218,Z$2)</f>
        <v>7866300</v>
      </c>
      <c r="AA218" cm="1">
        <f t="array" aca="1" ref="AA218" ca="1">SumCellsByColor($B218:$U218,AA$2)</f>
        <v>0</v>
      </c>
      <c r="AB218" cm="1">
        <f t="array" aca="1" ref="AB218" ca="1">SumCellsByColor($B218:$U218,AB$2)</f>
        <v>0</v>
      </c>
      <c r="AC218" cm="1">
        <f t="array" aca="1" ref="AC218" ca="1">SumCellsByColor($B218:$U218,AC$2)</f>
        <v>0</v>
      </c>
      <c r="AD218" cm="1">
        <f t="array" aca="1" ref="AD218" ca="1">IFERROR(SumCellsByColor($B218:$U218,AD$2), 0)</f>
        <v>0</v>
      </c>
      <c r="AE218" t="e" cm="1">
        <f t="array" aca="1" ref="AE218" ca="1">SumCellsByColor($B218:$U218,AE$2)</f>
        <v>#VALUE!</v>
      </c>
      <c r="AF218">
        <f t="shared" ca="1" si="26"/>
        <v>0</v>
      </c>
      <c r="AG218">
        <f t="shared" ca="1" si="27"/>
        <v>0.78872928185658953</v>
      </c>
      <c r="AH218" t="str">
        <f t="shared" ca="1" si="28"/>
        <v>#N/A</v>
      </c>
      <c r="AI218">
        <f t="shared" ca="1" si="29"/>
        <v>0.78872928185658953</v>
      </c>
      <c r="AJ218">
        <f t="shared" ca="1" si="30"/>
        <v>1</v>
      </c>
      <c r="AK218">
        <f t="shared" si="31"/>
        <v>0</v>
      </c>
    </row>
    <row r="219" spans="1:37">
      <c r="A219" s="2" t="s">
        <v>323</v>
      </c>
      <c r="B219" s="3" t="s">
        <v>636</v>
      </c>
      <c r="C219" s="3">
        <v>37679000</v>
      </c>
      <c r="D219" t="e">
        <v>#N/A</v>
      </c>
      <c r="E219" t="e">
        <v>#N/A</v>
      </c>
      <c r="F219" t="s">
        <v>461</v>
      </c>
      <c r="G219">
        <v>65676000</v>
      </c>
      <c r="H219" s="10" t="s">
        <v>131</v>
      </c>
      <c r="I219" s="10" t="e">
        <v>#N/A</v>
      </c>
      <c r="J219" t="e">
        <v>#N/A</v>
      </c>
      <c r="K219" t="e">
        <v>#N/A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>
        <v>10.55</v>
      </c>
      <c r="W219">
        <v>103355000</v>
      </c>
      <c r="X219">
        <f t="shared" si="24"/>
        <v>103355000</v>
      </c>
      <c r="Y219">
        <f t="shared" si="25"/>
        <v>0</v>
      </c>
      <c r="Z219" cm="1">
        <f t="array" aca="1" ref="Z219" ca="1">SumCellsByColor($B219:$U219,Z$2)</f>
        <v>37679000</v>
      </c>
      <c r="AA219" cm="1">
        <f t="array" aca="1" ref="AA219" ca="1">SumCellsByColor($B219:$U219,AA$2)</f>
        <v>0</v>
      </c>
      <c r="AB219" cm="1">
        <f t="array" aca="1" ref="AB219" ca="1">SumCellsByColor($B219:$U219,AB$2)</f>
        <v>0</v>
      </c>
      <c r="AC219" cm="1">
        <f t="array" aca="1" ref="AC219" ca="1">SumCellsByColor($B219:$U219,AC$2)</f>
        <v>0</v>
      </c>
      <c r="AD219" cm="1">
        <f t="array" aca="1" ref="AD219" ca="1">IFERROR(SumCellsByColor($B219:$U219,AD$2), 0)</f>
        <v>0</v>
      </c>
      <c r="AE219" t="e" cm="1">
        <f t="array" aca="1" ref="AE219" ca="1">SumCellsByColor($B219:$U219,AE$2)</f>
        <v>#VALUE!</v>
      </c>
      <c r="AF219">
        <f t="shared" ca="1" si="26"/>
        <v>0</v>
      </c>
      <c r="AG219">
        <f t="shared" ca="1" si="27"/>
        <v>0.36455904407140438</v>
      </c>
      <c r="AH219" t="str">
        <f t="shared" ca="1" si="28"/>
        <v>#N/A</v>
      </c>
      <c r="AI219">
        <f t="shared" ca="1" si="29"/>
        <v>0.36455904407140438</v>
      </c>
      <c r="AJ219">
        <f t="shared" ca="1" si="30"/>
        <v>1</v>
      </c>
      <c r="AK219">
        <f t="shared" si="31"/>
        <v>0</v>
      </c>
    </row>
    <row r="220" spans="1:37">
      <c r="A220" s="2" t="s">
        <v>324</v>
      </c>
      <c r="B220" s="4" t="s">
        <v>117</v>
      </c>
      <c r="C220" s="4">
        <v>10856000</v>
      </c>
      <c r="D220" t="e">
        <v>#N/A</v>
      </c>
      <c r="E220" t="e">
        <v>#N/A</v>
      </c>
      <c r="F220" t="s">
        <v>1010</v>
      </c>
      <c r="G220">
        <v>5453000</v>
      </c>
      <c r="H220" s="6" t="s">
        <v>938</v>
      </c>
      <c r="I220" s="6">
        <v>4175000</v>
      </c>
      <c r="J220" t="s">
        <v>37</v>
      </c>
      <c r="K220">
        <v>3149000</v>
      </c>
      <c r="L220" t="s">
        <v>1011</v>
      </c>
      <c r="M220" t="e">
        <v>#N/A</v>
      </c>
      <c r="N220" t="s">
        <v>940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>
        <v>10.51</v>
      </c>
      <c r="W220">
        <v>23633000</v>
      </c>
      <c r="X220">
        <f t="shared" si="24"/>
        <v>23633000</v>
      </c>
      <c r="Y220">
        <f t="shared" si="25"/>
        <v>0</v>
      </c>
      <c r="Z220" cm="1">
        <f t="array" aca="1" ref="Z220" ca="1">SumCellsByColor($B220:$U220,Z$2)</f>
        <v>0</v>
      </c>
      <c r="AA220" cm="1">
        <f t="array" aca="1" ref="AA220" ca="1">SumCellsByColor($B220:$U220,AA$2)</f>
        <v>10856000</v>
      </c>
      <c r="AB220" cm="1">
        <f t="array" aca="1" ref="AB220" ca="1">SumCellsByColor($B220:$U220,AB$2)</f>
        <v>0</v>
      </c>
      <c r="AC220" cm="1">
        <f t="array" aca="1" ref="AC220" ca="1">SumCellsByColor($B220:$U220,AC$2)</f>
        <v>4175000</v>
      </c>
      <c r="AD220" cm="1">
        <f t="array" aca="1" ref="AD220" ca="1">IFERROR(SumCellsByColor($B220:$U220,AD$2), 0)</f>
        <v>0</v>
      </c>
      <c r="AE220" t="e" cm="1">
        <f t="array" aca="1" ref="AE220" ca="1">SumCellsByColor($B220:$U220,AE$2)</f>
        <v>#VALUE!</v>
      </c>
      <c r="AF220">
        <f t="shared" ca="1" si="26"/>
        <v>0</v>
      </c>
      <c r="AG220">
        <f t="shared" ca="1" si="27"/>
        <v>0</v>
      </c>
      <c r="AH220">
        <f t="shared" ca="1" si="28"/>
        <v>0.17665975542673382</v>
      </c>
      <c r="AI220">
        <f t="shared" ca="1" si="29"/>
        <v>0.45935767782338255</v>
      </c>
      <c r="AJ220">
        <f t="shared" ca="1" si="30"/>
        <v>0</v>
      </c>
      <c r="AK220">
        <f t="shared" si="31"/>
        <v>0</v>
      </c>
    </row>
    <row r="221" spans="1:37">
      <c r="A221" s="2" t="s">
        <v>325</v>
      </c>
      <c r="B221" s="3" t="s">
        <v>636</v>
      </c>
      <c r="C221" s="3">
        <v>4424957</v>
      </c>
      <c r="D221" t="e">
        <v>#N/A</v>
      </c>
      <c r="E221" t="e">
        <v>#N/A</v>
      </c>
      <c r="F221" s="5" t="s">
        <v>23</v>
      </c>
      <c r="G221" s="5">
        <v>733571</v>
      </c>
      <c r="H221" t="s">
        <v>36</v>
      </c>
      <c r="I221">
        <v>199222</v>
      </c>
      <c r="J221" t="s">
        <v>13</v>
      </c>
      <c r="K221">
        <v>165854</v>
      </c>
      <c r="L221" t="s">
        <v>47</v>
      </c>
      <c r="M221">
        <v>162675</v>
      </c>
      <c r="N221" t="s">
        <v>32</v>
      </c>
      <c r="O221">
        <v>309123</v>
      </c>
      <c r="P221" t="e">
        <v>#N/A</v>
      </c>
      <c r="Q221" t="e">
        <v>#N/A</v>
      </c>
      <c r="R221" t="e">
        <v>#N/A</v>
      </c>
      <c r="S221" t="e">
        <v>#N/A</v>
      </c>
      <c r="T221" t="e">
        <v>#N/A</v>
      </c>
      <c r="U221" t="e">
        <v>#N/A</v>
      </c>
      <c r="V221">
        <v>18.489999999999998</v>
      </c>
      <c r="W221">
        <v>5995402</v>
      </c>
      <c r="X221">
        <f t="shared" si="24"/>
        <v>5995402</v>
      </c>
      <c r="Y221">
        <f t="shared" si="25"/>
        <v>0</v>
      </c>
      <c r="Z221" cm="1">
        <f t="array" aca="1" ref="Z221" ca="1">SumCellsByColor($B221:$U221,Z$2)</f>
        <v>4424957</v>
      </c>
      <c r="AA221" cm="1">
        <f t="array" aca="1" ref="AA221" ca="1">SumCellsByColor($B221:$U221,AA$2)</f>
        <v>0</v>
      </c>
      <c r="AB221" cm="1">
        <f t="array" aca="1" ref="AB221" ca="1">SumCellsByColor($B221:$U221,AB$2)</f>
        <v>733571</v>
      </c>
      <c r="AC221" cm="1">
        <f t="array" aca="1" ref="AC221" ca="1">SumCellsByColor($B221:$U221,AC$2)</f>
        <v>0</v>
      </c>
      <c r="AD221" cm="1">
        <f t="array" aca="1" ref="AD221" ca="1">IFERROR(SumCellsByColor($B221:$U221,AD$2), 0)</f>
        <v>0</v>
      </c>
      <c r="AE221" t="e" cm="1">
        <f t="array" aca="1" ref="AE221" ca="1">SumCellsByColor($B221:$U221,AE$2)</f>
        <v>#VALUE!</v>
      </c>
      <c r="AF221">
        <f t="shared" ca="1" si="26"/>
        <v>0.12235559850698918</v>
      </c>
      <c r="AG221">
        <f t="shared" ca="1" si="27"/>
        <v>0.73805843211180833</v>
      </c>
      <c r="AH221">
        <f t="shared" ca="1" si="28"/>
        <v>0.12235559850698918</v>
      </c>
      <c r="AI221">
        <f t="shared" ca="1" si="29"/>
        <v>0.73805843211180833</v>
      </c>
      <c r="AJ221">
        <f t="shared" ca="1" si="30"/>
        <v>0</v>
      </c>
      <c r="AK221">
        <f t="shared" si="31"/>
        <v>0</v>
      </c>
    </row>
    <row r="222" spans="1:37">
      <c r="A222" s="2" t="s">
        <v>326</v>
      </c>
      <c r="B222" s="3" t="s">
        <v>636</v>
      </c>
      <c r="C222" s="3">
        <v>1930526</v>
      </c>
      <c r="D222" t="e">
        <v>#N/A</v>
      </c>
      <c r="E222" t="e">
        <v>#N/A</v>
      </c>
      <c r="F222" s="10" t="s">
        <v>34</v>
      </c>
      <c r="G222" s="10">
        <v>1696559</v>
      </c>
      <c r="H222" s="5" t="s">
        <v>220</v>
      </c>
      <c r="I222" s="5">
        <v>1141343</v>
      </c>
      <c r="J222" t="s">
        <v>30</v>
      </c>
      <c r="K222">
        <v>1386869</v>
      </c>
      <c r="L222" t="e">
        <v>#N/A</v>
      </c>
      <c r="M222" t="e">
        <v>#N/A</v>
      </c>
      <c r="N222" t="e">
        <v>#N/A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T222" t="e">
        <v>#N/A</v>
      </c>
      <c r="U222" t="e">
        <v>#N/A</v>
      </c>
      <c r="V222">
        <v>8.99</v>
      </c>
      <c r="W222">
        <v>6155297</v>
      </c>
      <c r="X222">
        <f t="shared" si="24"/>
        <v>6155297</v>
      </c>
      <c r="Y222">
        <f t="shared" si="25"/>
        <v>0</v>
      </c>
      <c r="Z222" cm="1">
        <f t="array" aca="1" ref="Z222" ca="1">SumCellsByColor($B222:$U222,Z$2)</f>
        <v>1930526</v>
      </c>
      <c r="AA222" cm="1">
        <f t="array" aca="1" ref="AA222" ca="1">SumCellsByColor($B222:$U222,AA$2)</f>
        <v>0</v>
      </c>
      <c r="AB222" cm="1">
        <f t="array" aca="1" ref="AB222" ca="1">SumCellsByColor($B222:$U222,AB$2)</f>
        <v>1141343</v>
      </c>
      <c r="AC222" cm="1">
        <f t="array" aca="1" ref="AC222" ca="1">SumCellsByColor($B222:$U222,AC$2)</f>
        <v>0</v>
      </c>
      <c r="AD222" cm="1">
        <f t="array" aca="1" ref="AD222" ca="1">IFERROR(SumCellsByColor($B222:$U222,AD$2), 0)</f>
        <v>1696559</v>
      </c>
      <c r="AE222" t="e" cm="1">
        <f t="array" aca="1" ref="AE222" ca="1">SumCellsByColor($B222:$U222,AE$2)</f>
        <v>#VALUE!</v>
      </c>
      <c r="AF222">
        <f t="shared" ca="1" si="26"/>
        <v>0.46105037661058434</v>
      </c>
      <c r="AG222">
        <f t="shared" ca="1" si="27"/>
        <v>0.31363653126729707</v>
      </c>
      <c r="AH222">
        <f t="shared" ca="1" si="28"/>
        <v>0.46105037661058434</v>
      </c>
      <c r="AI222">
        <f t="shared" ca="1" si="29"/>
        <v>0.31363653126729707</v>
      </c>
      <c r="AJ222">
        <f t="shared" ca="1" si="30"/>
        <v>0</v>
      </c>
      <c r="AK222">
        <f t="shared" si="31"/>
        <v>0</v>
      </c>
    </row>
    <row r="223" spans="1:37">
      <c r="A223" s="2" t="s">
        <v>327</v>
      </c>
      <c r="B223" t="e">
        <v>#N/A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  <c r="H223" t="e">
        <v>#N/A</v>
      </c>
      <c r="I223" t="e">
        <v>#N/A</v>
      </c>
      <c r="J223" t="e">
        <v>#N/A</v>
      </c>
      <c r="K223" t="e">
        <v>#N/A</v>
      </c>
      <c r="L223" t="e">
        <v>#N/A</v>
      </c>
      <c r="M223" t="e">
        <v>#N/A</v>
      </c>
      <c r="N223" t="e">
        <v>#N/A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T223" t="e">
        <v>#N/A</v>
      </c>
      <c r="U223" t="e">
        <v>#N/A</v>
      </c>
      <c r="V223" t="e">
        <v>#N/A</v>
      </c>
      <c r="W223" t="e">
        <v>#N/A</v>
      </c>
      <c r="X223">
        <f t="shared" si="24"/>
        <v>0</v>
      </c>
      <c r="Y223" t="e">
        <f t="shared" si="25"/>
        <v>#N/A</v>
      </c>
      <c r="Z223" cm="1">
        <f t="array" aca="1" ref="Z223" ca="1">SumCellsByColor($B223:$U223,Z$2)</f>
        <v>0</v>
      </c>
      <c r="AA223" cm="1">
        <f t="array" aca="1" ref="AA223" ca="1">SumCellsByColor($B223:$U223,AA$2)</f>
        <v>0</v>
      </c>
      <c r="AB223" cm="1">
        <f t="array" aca="1" ref="AB223" ca="1">SumCellsByColor($B223:$U223,AB$2)</f>
        <v>0</v>
      </c>
      <c r="AC223" cm="1">
        <f t="array" aca="1" ref="AC223" ca="1">SumCellsByColor($B223:$U223,AC$2)</f>
        <v>0</v>
      </c>
      <c r="AD223" cm="1">
        <f t="array" aca="1" ref="AD223" ca="1">IFERROR(SumCellsByColor($B223:$U223,AD$2), 0)</f>
        <v>0</v>
      </c>
      <c r="AE223" t="e" cm="1">
        <f t="array" aca="1" ref="AE223" ca="1">SumCellsByColor($B223:$U223,AE$2)</f>
        <v>#VALUE!</v>
      </c>
      <c r="AF223" t="e">
        <f t="shared" ca="1" si="26"/>
        <v>#DIV/0!</v>
      </c>
      <c r="AG223" t="e">
        <f t="shared" ca="1" si="27"/>
        <v>#DIV/0!</v>
      </c>
      <c r="AH223" t="str">
        <f t="shared" ca="1" si="28"/>
        <v>#N/A</v>
      </c>
      <c r="AI223" t="str">
        <f t="shared" ca="1" si="29"/>
        <v/>
      </c>
      <c r="AJ223">
        <f t="shared" ca="1" si="30"/>
        <v>1</v>
      </c>
      <c r="AK223">
        <f t="shared" si="31"/>
        <v>1</v>
      </c>
    </row>
    <row r="224" spans="1:37">
      <c r="A224" s="2" t="s">
        <v>328</v>
      </c>
      <c r="B224" s="3" t="s">
        <v>637</v>
      </c>
      <c r="C224" s="3">
        <v>18485000</v>
      </c>
      <c r="D224" t="e">
        <v>#N/A</v>
      </c>
      <c r="E224" t="e">
        <v>#N/A</v>
      </c>
      <c r="F224" t="e">
        <v>#N/A</v>
      </c>
      <c r="G224" t="e">
        <v>#N/A</v>
      </c>
      <c r="H224" t="e">
        <v>#N/A</v>
      </c>
      <c r="I224" t="e">
        <v>#N/A</v>
      </c>
      <c r="J224" t="e">
        <v>#N/A</v>
      </c>
      <c r="K224" t="e">
        <v>#N/A</v>
      </c>
      <c r="L224" t="e">
        <v>#N/A</v>
      </c>
      <c r="M224" t="e">
        <v>#N/A</v>
      </c>
      <c r="N224" t="e">
        <v>#N/A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T224" t="e">
        <v>#N/A</v>
      </c>
      <c r="U224" t="e">
        <v>#N/A</v>
      </c>
      <c r="V224">
        <v>14.91</v>
      </c>
      <c r="W224">
        <v>18485000</v>
      </c>
      <c r="X224">
        <f t="shared" si="24"/>
        <v>18485000</v>
      </c>
      <c r="Y224">
        <f t="shared" si="25"/>
        <v>0</v>
      </c>
      <c r="Z224" cm="1">
        <f t="array" aca="1" ref="Z224" ca="1">SumCellsByColor($B224:$U224,Z$2)</f>
        <v>18485000</v>
      </c>
      <c r="AA224" cm="1">
        <f t="array" aca="1" ref="AA224" ca="1">SumCellsByColor($B224:$U224,AA$2)</f>
        <v>0</v>
      </c>
      <c r="AB224" cm="1">
        <f t="array" aca="1" ref="AB224" ca="1">SumCellsByColor($B224:$U224,AB$2)</f>
        <v>0</v>
      </c>
      <c r="AC224" cm="1">
        <f t="array" aca="1" ref="AC224" ca="1">SumCellsByColor($B224:$U224,AC$2)</f>
        <v>0</v>
      </c>
      <c r="AD224" cm="1">
        <f t="array" aca="1" ref="AD224" ca="1">IFERROR(SumCellsByColor($B224:$U224,AD$2), 0)</f>
        <v>0</v>
      </c>
      <c r="AE224" t="e" cm="1">
        <f t="array" aca="1" ref="AE224" ca="1">SumCellsByColor($B224:$U224,AE$2)</f>
        <v>#VALUE!</v>
      </c>
      <c r="AF224">
        <f t="shared" ca="1" si="26"/>
        <v>0</v>
      </c>
      <c r="AG224">
        <f t="shared" ca="1" si="27"/>
        <v>1</v>
      </c>
      <c r="AH224">
        <f t="shared" ca="1" si="28"/>
        <v>0</v>
      </c>
      <c r="AI224">
        <f t="shared" ca="1" si="29"/>
        <v>1</v>
      </c>
      <c r="AJ224">
        <f t="shared" ca="1" si="30"/>
        <v>0</v>
      </c>
      <c r="AK224">
        <f t="shared" si="31"/>
        <v>0</v>
      </c>
    </row>
    <row r="225" spans="1:37">
      <c r="A225" s="2" t="s">
        <v>329</v>
      </c>
      <c r="B225" s="3" t="s">
        <v>636</v>
      </c>
      <c r="C225" s="3">
        <v>2168896</v>
      </c>
      <c r="D225" t="e">
        <v>#N/A</v>
      </c>
      <c r="E225" t="e">
        <v>#N/A</v>
      </c>
      <c r="F225" t="s">
        <v>77</v>
      </c>
      <c r="G225">
        <v>2278613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>
        <v>15.28</v>
      </c>
      <c r="W225">
        <v>4447509</v>
      </c>
      <c r="X225">
        <f t="shared" si="24"/>
        <v>4447509</v>
      </c>
      <c r="Y225">
        <f t="shared" si="25"/>
        <v>0</v>
      </c>
      <c r="Z225" cm="1">
        <f t="array" aca="1" ref="Z225" ca="1">SumCellsByColor($B225:$U225,Z$2)</f>
        <v>2168896</v>
      </c>
      <c r="AA225" cm="1">
        <f t="array" aca="1" ref="AA225" ca="1">SumCellsByColor($B225:$U225,AA$2)</f>
        <v>0</v>
      </c>
      <c r="AB225" cm="1">
        <f t="array" aca="1" ref="AB225" ca="1">SumCellsByColor($B225:$U225,AB$2)</f>
        <v>0</v>
      </c>
      <c r="AC225" cm="1">
        <f t="array" aca="1" ref="AC225" ca="1">SumCellsByColor($B225:$U225,AC$2)</f>
        <v>0</v>
      </c>
      <c r="AD225" cm="1">
        <f t="array" aca="1" ref="AD225" ca="1">IFERROR(SumCellsByColor($B225:$U225,AD$2), 0)</f>
        <v>0</v>
      </c>
      <c r="AE225" t="e" cm="1">
        <f t="array" aca="1" ref="AE225" ca="1">SumCellsByColor($B225:$U225,AE$2)</f>
        <v>#VALUE!</v>
      </c>
      <c r="AF225">
        <f t="shared" ca="1" si="26"/>
        <v>0</v>
      </c>
      <c r="AG225">
        <f t="shared" ca="1" si="27"/>
        <v>0.48766534255467497</v>
      </c>
      <c r="AH225" t="str">
        <f t="shared" ca="1" si="28"/>
        <v>#N/A</v>
      </c>
      <c r="AI225">
        <f t="shared" ca="1" si="29"/>
        <v>0.48766534255467497</v>
      </c>
      <c r="AJ225">
        <f t="shared" ca="1" si="30"/>
        <v>1</v>
      </c>
      <c r="AK225">
        <f t="shared" si="31"/>
        <v>0</v>
      </c>
    </row>
    <row r="226" spans="1:37">
      <c r="A226" s="2" t="s">
        <v>330</v>
      </c>
      <c r="B226" s="3" t="s">
        <v>636</v>
      </c>
      <c r="C226" s="3">
        <v>2550689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>
        <v>49.98</v>
      </c>
      <c r="W226">
        <v>2550689</v>
      </c>
      <c r="X226">
        <f t="shared" si="24"/>
        <v>2550689</v>
      </c>
      <c r="Y226">
        <f t="shared" si="25"/>
        <v>0</v>
      </c>
      <c r="Z226" cm="1">
        <f t="array" aca="1" ref="Z226" ca="1">SumCellsByColor($B226:$U226,Z$2)</f>
        <v>2550689</v>
      </c>
      <c r="AA226" cm="1">
        <f t="array" aca="1" ref="AA226" ca="1">SumCellsByColor($B226:$U226,AA$2)</f>
        <v>0</v>
      </c>
      <c r="AB226" cm="1">
        <f t="array" aca="1" ref="AB226" ca="1">SumCellsByColor($B226:$U226,AB$2)</f>
        <v>0</v>
      </c>
      <c r="AC226" cm="1">
        <f t="array" aca="1" ref="AC226" ca="1">SumCellsByColor($B226:$U226,AC$2)</f>
        <v>0</v>
      </c>
      <c r="AD226" cm="1">
        <f t="array" aca="1" ref="AD226" ca="1">IFERROR(SumCellsByColor($B226:$U226,AD$2), 0)</f>
        <v>0</v>
      </c>
      <c r="AE226" t="e" cm="1">
        <f t="array" aca="1" ref="AE226" ca="1">SumCellsByColor($B226:$U226,AE$2)</f>
        <v>#VALUE!</v>
      </c>
      <c r="AF226">
        <f t="shared" ca="1" si="26"/>
        <v>0</v>
      </c>
      <c r="AG226">
        <f t="shared" ca="1" si="27"/>
        <v>1</v>
      </c>
      <c r="AH226">
        <f t="shared" ca="1" si="28"/>
        <v>0</v>
      </c>
      <c r="AI226">
        <f t="shared" ca="1" si="29"/>
        <v>1</v>
      </c>
      <c r="AJ226">
        <f t="shared" ca="1" si="30"/>
        <v>0</v>
      </c>
      <c r="AK226">
        <f t="shared" si="31"/>
        <v>0</v>
      </c>
    </row>
    <row r="227" spans="1:37">
      <c r="A227" s="2" t="s">
        <v>331</v>
      </c>
      <c r="B227" t="e">
        <v>#N/A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  <c r="H227" t="e">
        <v>#N/A</v>
      </c>
      <c r="I227" t="e">
        <v>#N/A</v>
      </c>
      <c r="J227" t="e">
        <v>#N/A</v>
      </c>
      <c r="K227" t="e">
        <v>#N/A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 t="e">
        <v>#N/A</v>
      </c>
      <c r="W227" t="e">
        <v>#N/A</v>
      </c>
      <c r="X227">
        <f t="shared" si="24"/>
        <v>0</v>
      </c>
      <c r="Y227" t="e">
        <f t="shared" si="25"/>
        <v>#N/A</v>
      </c>
      <c r="Z227" cm="1">
        <f t="array" aca="1" ref="Z227" ca="1">SumCellsByColor($B227:$U227,Z$2)</f>
        <v>0</v>
      </c>
      <c r="AA227" cm="1">
        <f t="array" aca="1" ref="AA227" ca="1">SumCellsByColor($B227:$U227,AA$2)</f>
        <v>0</v>
      </c>
      <c r="AB227" cm="1">
        <f t="array" aca="1" ref="AB227" ca="1">SumCellsByColor($B227:$U227,AB$2)</f>
        <v>0</v>
      </c>
      <c r="AC227" cm="1">
        <f t="array" aca="1" ref="AC227" ca="1">SumCellsByColor($B227:$U227,AC$2)</f>
        <v>0</v>
      </c>
      <c r="AD227" cm="1">
        <f t="array" aca="1" ref="AD227" ca="1">IFERROR(SumCellsByColor($B227:$U227,AD$2), 0)</f>
        <v>0</v>
      </c>
      <c r="AE227" t="e" cm="1">
        <f t="array" aca="1" ref="AE227" ca="1">SumCellsByColor($B227:$U227,AE$2)</f>
        <v>#VALUE!</v>
      </c>
      <c r="AF227" t="e">
        <f t="shared" ca="1" si="26"/>
        <v>#DIV/0!</v>
      </c>
      <c r="AG227" t="e">
        <f t="shared" ca="1" si="27"/>
        <v>#DIV/0!</v>
      </c>
      <c r="AH227" t="str">
        <f t="shared" ca="1" si="28"/>
        <v>#N/A</v>
      </c>
      <c r="AI227" t="str">
        <f t="shared" ca="1" si="29"/>
        <v/>
      </c>
      <c r="AJ227">
        <f t="shared" ca="1" si="30"/>
        <v>1</v>
      </c>
      <c r="AK227">
        <f t="shared" si="31"/>
        <v>1</v>
      </c>
    </row>
    <row r="228" spans="1:37">
      <c r="A228" s="2" t="s">
        <v>332</v>
      </c>
      <c r="B228" s="3" t="s">
        <v>636</v>
      </c>
      <c r="C228" s="3">
        <v>2750043</v>
      </c>
      <c r="D228" t="e">
        <v>#N/A</v>
      </c>
      <c r="E228" t="e">
        <v>#N/A</v>
      </c>
      <c r="F228" t="s">
        <v>51</v>
      </c>
      <c r="G228">
        <v>169359</v>
      </c>
      <c r="H228" t="s">
        <v>52</v>
      </c>
      <c r="I228">
        <v>137489</v>
      </c>
      <c r="J228" t="s">
        <v>908</v>
      </c>
      <c r="K228">
        <v>74339</v>
      </c>
      <c r="L228" t="s">
        <v>696</v>
      </c>
      <c r="M228">
        <v>34211</v>
      </c>
      <c r="N228" t="e">
        <v>#N/A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>
        <v>38.630000000000003</v>
      </c>
      <c r="W228">
        <v>3165441</v>
      </c>
      <c r="X228">
        <f t="shared" si="24"/>
        <v>3165441</v>
      </c>
      <c r="Y228">
        <f t="shared" si="25"/>
        <v>0</v>
      </c>
      <c r="Z228" cm="1">
        <f t="array" aca="1" ref="Z228" ca="1">SumCellsByColor($B228:$U228,Z$2)</f>
        <v>2750043</v>
      </c>
      <c r="AA228" cm="1">
        <f t="array" aca="1" ref="AA228" ca="1">SumCellsByColor($B228:$U228,AA$2)</f>
        <v>0</v>
      </c>
      <c r="AB228" cm="1">
        <f t="array" aca="1" ref="AB228" ca="1">SumCellsByColor($B228:$U228,AB$2)</f>
        <v>0</v>
      </c>
      <c r="AC228" cm="1">
        <f t="array" aca="1" ref="AC228" ca="1">SumCellsByColor($B228:$U228,AC$2)</f>
        <v>0</v>
      </c>
      <c r="AD228" cm="1">
        <f t="array" aca="1" ref="AD228" ca="1">IFERROR(SumCellsByColor($B228:$U228,AD$2), 0)</f>
        <v>0</v>
      </c>
      <c r="AE228" t="e" cm="1">
        <f t="array" aca="1" ref="AE228" ca="1">SumCellsByColor($B228:$U228,AE$2)</f>
        <v>#VALUE!</v>
      </c>
      <c r="AF228">
        <f t="shared" ca="1" si="26"/>
        <v>0</v>
      </c>
      <c r="AG228">
        <f t="shared" ca="1" si="27"/>
        <v>0.8687708916387954</v>
      </c>
      <c r="AH228" t="str">
        <f t="shared" ca="1" si="28"/>
        <v>#N/A</v>
      </c>
      <c r="AI228">
        <f t="shared" ca="1" si="29"/>
        <v>0.8687708916387954</v>
      </c>
      <c r="AJ228">
        <f t="shared" ca="1" si="30"/>
        <v>1</v>
      </c>
      <c r="AK228">
        <f t="shared" si="31"/>
        <v>0</v>
      </c>
    </row>
    <row r="229" spans="1:37">
      <c r="A229" s="2" t="s">
        <v>333</v>
      </c>
      <c r="B229" t="e">
        <v>#N/A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  <c r="H229" t="e">
        <v>#N/A</v>
      </c>
      <c r="I229" t="e">
        <v>#N/A</v>
      </c>
      <c r="J229" t="e">
        <v>#N/A</v>
      </c>
      <c r="K229" t="e">
        <v>#N/A</v>
      </c>
      <c r="L229" t="e">
        <v>#N/A</v>
      </c>
      <c r="M229" t="e">
        <v>#N/A</v>
      </c>
      <c r="N229" t="e">
        <v>#N/A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T229" t="e">
        <v>#N/A</v>
      </c>
      <c r="U229" t="e">
        <v>#N/A</v>
      </c>
      <c r="V229" t="e">
        <v>#N/A</v>
      </c>
      <c r="W229" t="e">
        <v>#N/A</v>
      </c>
      <c r="X229">
        <f t="shared" si="24"/>
        <v>0</v>
      </c>
      <c r="Y229" t="e">
        <f t="shared" si="25"/>
        <v>#N/A</v>
      </c>
      <c r="Z229" cm="1">
        <f t="array" aca="1" ref="Z229" ca="1">SumCellsByColor($B229:$U229,Z$2)</f>
        <v>0</v>
      </c>
      <c r="AA229" cm="1">
        <f t="array" aca="1" ref="AA229" ca="1">SumCellsByColor($B229:$U229,AA$2)</f>
        <v>0</v>
      </c>
      <c r="AB229" cm="1">
        <f t="array" aca="1" ref="AB229" ca="1">SumCellsByColor($B229:$U229,AB$2)</f>
        <v>0</v>
      </c>
      <c r="AC229" cm="1">
        <f t="array" aca="1" ref="AC229" ca="1">SumCellsByColor($B229:$U229,AC$2)</f>
        <v>0</v>
      </c>
      <c r="AD229" cm="1">
        <f t="array" aca="1" ref="AD229" ca="1">IFERROR(SumCellsByColor($B229:$U229,AD$2), 0)</f>
        <v>0</v>
      </c>
      <c r="AE229" t="e" cm="1">
        <f t="array" aca="1" ref="AE229" ca="1">SumCellsByColor($B229:$U229,AE$2)</f>
        <v>#VALUE!</v>
      </c>
      <c r="AF229" t="e">
        <f t="shared" ca="1" si="26"/>
        <v>#DIV/0!</v>
      </c>
      <c r="AG229" t="e">
        <f t="shared" ca="1" si="27"/>
        <v>#DIV/0!</v>
      </c>
      <c r="AH229" t="str">
        <f t="shared" ca="1" si="28"/>
        <v>#N/A</v>
      </c>
      <c r="AI229" t="str">
        <f t="shared" ca="1" si="29"/>
        <v/>
      </c>
      <c r="AJ229">
        <f t="shared" ca="1" si="30"/>
        <v>1</v>
      </c>
      <c r="AK229">
        <f t="shared" si="31"/>
        <v>1</v>
      </c>
    </row>
    <row r="230" spans="1:37">
      <c r="A230" s="2" t="s">
        <v>335</v>
      </c>
      <c r="B230" s="3" t="s">
        <v>636</v>
      </c>
      <c r="C230" s="3">
        <v>6116490</v>
      </c>
      <c r="D230" t="e">
        <v>#N/A</v>
      </c>
      <c r="E230" t="e">
        <v>#N/A</v>
      </c>
      <c r="F230" t="s">
        <v>30</v>
      </c>
      <c r="G230">
        <v>1270136</v>
      </c>
      <c r="H230" t="s">
        <v>197</v>
      </c>
      <c r="I230" t="e">
        <v>#N/A</v>
      </c>
      <c r="J230" t="e">
        <v>#N/A</v>
      </c>
      <c r="K230" t="e">
        <v>#N/A</v>
      </c>
      <c r="L230" t="e">
        <v>#N/A</v>
      </c>
      <c r="M230" t="e">
        <v>#N/A</v>
      </c>
      <c r="N230" t="e">
        <v>#N/A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T230" t="e">
        <v>#N/A</v>
      </c>
      <c r="U230" t="e">
        <v>#N/A</v>
      </c>
      <c r="V230">
        <v>14.13</v>
      </c>
      <c r="W230">
        <v>7386626</v>
      </c>
      <c r="X230">
        <f t="shared" si="24"/>
        <v>7386626</v>
      </c>
      <c r="Y230">
        <f t="shared" si="25"/>
        <v>0</v>
      </c>
      <c r="Z230" cm="1">
        <f t="array" aca="1" ref="Z230" ca="1">SumCellsByColor($B230:$U230,Z$2)</f>
        <v>6116490</v>
      </c>
      <c r="AA230" cm="1">
        <f t="array" aca="1" ref="AA230" ca="1">SumCellsByColor($B230:$U230,AA$2)</f>
        <v>0</v>
      </c>
      <c r="AB230" cm="1">
        <f t="array" aca="1" ref="AB230" ca="1">SumCellsByColor($B230:$U230,AB$2)</f>
        <v>0</v>
      </c>
      <c r="AC230" cm="1">
        <f t="array" aca="1" ref="AC230" ca="1">SumCellsByColor($B230:$U230,AC$2)</f>
        <v>0</v>
      </c>
      <c r="AD230" cm="1">
        <f t="array" aca="1" ref="AD230" ca="1">IFERROR(SumCellsByColor($B230:$U230,AD$2), 0)</f>
        <v>0</v>
      </c>
      <c r="AE230" t="e" cm="1">
        <f t="array" aca="1" ref="AE230" ca="1">SumCellsByColor($B230:$U230,AE$2)</f>
        <v>#VALUE!</v>
      </c>
      <c r="AF230">
        <f t="shared" ca="1" si="26"/>
        <v>0</v>
      </c>
      <c r="AG230">
        <f t="shared" ca="1" si="27"/>
        <v>0.82804923384506002</v>
      </c>
      <c r="AH230" t="str">
        <f t="shared" ca="1" si="28"/>
        <v>#N/A</v>
      </c>
      <c r="AI230">
        <f t="shared" ca="1" si="29"/>
        <v>0.82804923384506002</v>
      </c>
      <c r="AJ230">
        <f t="shared" ca="1" si="30"/>
        <v>1</v>
      </c>
      <c r="AK230">
        <f t="shared" si="31"/>
        <v>0</v>
      </c>
    </row>
    <row r="231" spans="1:37">
      <c r="A231" s="2" t="s">
        <v>336</v>
      </c>
      <c r="B231" s="3" t="s">
        <v>636</v>
      </c>
      <c r="C231" s="3">
        <v>4150000</v>
      </c>
      <c r="D231" t="e">
        <v>#N/A</v>
      </c>
      <c r="E231" t="e">
        <v>#N/A</v>
      </c>
      <c r="F231" t="s">
        <v>144</v>
      </c>
      <c r="G231">
        <v>945000</v>
      </c>
      <c r="H231" s="5" t="s">
        <v>23</v>
      </c>
      <c r="I231" s="5">
        <v>870000</v>
      </c>
      <c r="J231" t="s">
        <v>758</v>
      </c>
      <c r="K231">
        <v>671000</v>
      </c>
      <c r="L231" t="s">
        <v>1012</v>
      </c>
      <c r="M231">
        <v>0</v>
      </c>
      <c r="N231" t="e">
        <v>#N/A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>
        <v>28.95</v>
      </c>
      <c r="W231">
        <v>6636000</v>
      </c>
      <c r="X231">
        <f t="shared" si="24"/>
        <v>6636000</v>
      </c>
      <c r="Y231">
        <f t="shared" si="25"/>
        <v>0</v>
      </c>
      <c r="Z231" cm="1">
        <f t="array" aca="1" ref="Z231" ca="1">SumCellsByColor($B231:$U231,Z$2)</f>
        <v>4150000</v>
      </c>
      <c r="AA231" cm="1">
        <f t="array" aca="1" ref="AA231" ca="1">SumCellsByColor($B231:$U231,AA$2)</f>
        <v>0</v>
      </c>
      <c r="AB231" cm="1">
        <f t="array" aca="1" ref="AB231" ca="1">SumCellsByColor($B231:$U231,AB$2)</f>
        <v>870000</v>
      </c>
      <c r="AC231" cm="1">
        <f t="array" aca="1" ref="AC231" ca="1">SumCellsByColor($B231:$U231,AC$2)</f>
        <v>0</v>
      </c>
      <c r="AD231" cm="1">
        <f t="array" aca="1" ref="AD231" ca="1">IFERROR(SumCellsByColor($B231:$U231,AD$2), 0)</f>
        <v>0</v>
      </c>
      <c r="AE231" t="e" cm="1">
        <f t="array" aca="1" ref="AE231" ca="1">SumCellsByColor($B231:$U231,AE$2)</f>
        <v>#VALUE!</v>
      </c>
      <c r="AF231">
        <f t="shared" ca="1" si="26"/>
        <v>0.13110307414104883</v>
      </c>
      <c r="AG231">
        <f t="shared" ca="1" si="27"/>
        <v>0.62537673297166974</v>
      </c>
      <c r="AH231">
        <f t="shared" ca="1" si="28"/>
        <v>0.13110307414104883</v>
      </c>
      <c r="AI231">
        <f t="shared" ca="1" si="29"/>
        <v>0.62537673297166974</v>
      </c>
      <c r="AJ231">
        <f t="shared" ca="1" si="30"/>
        <v>0</v>
      </c>
      <c r="AK231">
        <f t="shared" si="31"/>
        <v>0</v>
      </c>
    </row>
    <row r="232" spans="1:37">
      <c r="A232" s="2" t="s">
        <v>337</v>
      </c>
      <c r="B232" t="e">
        <v>#N/A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  <c r="H232" t="e">
        <v>#N/A</v>
      </c>
      <c r="I232" t="e">
        <v>#N/A</v>
      </c>
      <c r="J232" t="e">
        <v>#N/A</v>
      </c>
      <c r="K232" t="e">
        <v>#N/A</v>
      </c>
      <c r="L232" t="e">
        <v>#N/A</v>
      </c>
      <c r="M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 t="e">
        <v>#N/A</v>
      </c>
      <c r="W232" t="e">
        <v>#N/A</v>
      </c>
      <c r="X232">
        <f t="shared" si="24"/>
        <v>0</v>
      </c>
      <c r="Y232" t="e">
        <f t="shared" si="25"/>
        <v>#N/A</v>
      </c>
      <c r="Z232" cm="1">
        <f t="array" aca="1" ref="Z232" ca="1">SumCellsByColor($B232:$U232,Z$2)</f>
        <v>0</v>
      </c>
      <c r="AA232" cm="1">
        <f t="array" aca="1" ref="AA232" ca="1">SumCellsByColor($B232:$U232,AA$2)</f>
        <v>0</v>
      </c>
      <c r="AB232" cm="1">
        <f t="array" aca="1" ref="AB232" ca="1">SumCellsByColor($B232:$U232,AB$2)</f>
        <v>0</v>
      </c>
      <c r="AC232" cm="1">
        <f t="array" aca="1" ref="AC232" ca="1">SumCellsByColor($B232:$U232,AC$2)</f>
        <v>0</v>
      </c>
      <c r="AD232" cm="1">
        <f t="array" aca="1" ref="AD232" ca="1">IFERROR(SumCellsByColor($B232:$U232,AD$2), 0)</f>
        <v>0</v>
      </c>
      <c r="AE232" t="e" cm="1">
        <f t="array" aca="1" ref="AE232" ca="1">SumCellsByColor($B232:$U232,AE$2)</f>
        <v>#VALUE!</v>
      </c>
      <c r="AF232" t="e">
        <f t="shared" ca="1" si="26"/>
        <v>#DIV/0!</v>
      </c>
      <c r="AG232" t="e">
        <f t="shared" ca="1" si="27"/>
        <v>#DIV/0!</v>
      </c>
      <c r="AH232" t="str">
        <f t="shared" ca="1" si="28"/>
        <v>#N/A</v>
      </c>
      <c r="AI232" t="str">
        <f t="shared" ca="1" si="29"/>
        <v/>
      </c>
      <c r="AJ232">
        <f t="shared" ca="1" si="30"/>
        <v>1</v>
      </c>
      <c r="AK232">
        <f t="shared" si="31"/>
        <v>1</v>
      </c>
    </row>
    <row r="233" spans="1:37">
      <c r="A233" s="2" t="s">
        <v>338</v>
      </c>
      <c r="B233" s="3" t="s">
        <v>636</v>
      </c>
      <c r="C233" s="3">
        <v>80519000</v>
      </c>
      <c r="D233" t="e">
        <v>#N/A</v>
      </c>
      <c r="E233" t="e">
        <v>#N/A</v>
      </c>
      <c r="F233" t="s">
        <v>1013</v>
      </c>
      <c r="G233">
        <v>8000000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>
        <v>10.15</v>
      </c>
      <c r="W233">
        <v>88519000</v>
      </c>
      <c r="X233">
        <f t="shared" si="24"/>
        <v>88519000</v>
      </c>
      <c r="Y233">
        <f t="shared" si="25"/>
        <v>0</v>
      </c>
      <c r="Z233" cm="1">
        <f t="array" aca="1" ref="Z233" ca="1">SumCellsByColor($B233:$U233,Z$2)</f>
        <v>80519000</v>
      </c>
      <c r="AA233" cm="1">
        <f t="array" aca="1" ref="AA233" ca="1">SumCellsByColor($B233:$U233,AA$2)</f>
        <v>0</v>
      </c>
      <c r="AB233" cm="1">
        <f t="array" aca="1" ref="AB233" ca="1">SumCellsByColor($B233:$U233,AB$2)</f>
        <v>0</v>
      </c>
      <c r="AC233" cm="1">
        <f t="array" aca="1" ref="AC233" ca="1">SumCellsByColor($B233:$U233,AC$2)</f>
        <v>0</v>
      </c>
      <c r="AD233" cm="1">
        <f t="array" aca="1" ref="AD233" ca="1">IFERROR(SumCellsByColor($B233:$U233,AD$2), 0)</f>
        <v>0</v>
      </c>
      <c r="AE233" t="e" cm="1">
        <f t="array" aca="1" ref="AE233" ca="1">SumCellsByColor($B233:$U233,AE$2)</f>
        <v>#VALUE!</v>
      </c>
      <c r="AF233">
        <f t="shared" ca="1" si="26"/>
        <v>0</v>
      </c>
      <c r="AG233">
        <f t="shared" ca="1" si="27"/>
        <v>0.90962392254770164</v>
      </c>
      <c r="AH233" t="str">
        <f t="shared" ca="1" si="28"/>
        <v>#N/A</v>
      </c>
      <c r="AI233">
        <f t="shared" ca="1" si="29"/>
        <v>0.90962392254770164</v>
      </c>
      <c r="AJ233">
        <f t="shared" ca="1" si="30"/>
        <v>1</v>
      </c>
      <c r="AK233">
        <f t="shared" si="31"/>
        <v>0</v>
      </c>
    </row>
    <row r="234" spans="1:37">
      <c r="A234" s="2" t="s">
        <v>339</v>
      </c>
      <c r="B234" s="3" t="s">
        <v>1014</v>
      </c>
      <c r="C234" s="3">
        <v>23771000</v>
      </c>
      <c r="D234" t="e">
        <v>#N/A</v>
      </c>
      <c r="E234" t="e">
        <v>#N/A</v>
      </c>
      <c r="F234" s="5" t="s">
        <v>1015</v>
      </c>
      <c r="G234" s="5">
        <v>8674000</v>
      </c>
      <c r="H234" t="s">
        <v>96</v>
      </c>
      <c r="I234">
        <v>6136000</v>
      </c>
      <c r="J234" t="e">
        <v>#N/A</v>
      </c>
      <c r="K234" t="e">
        <v>#N/A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>
        <v>14.56</v>
      </c>
      <c r="W234">
        <v>38581000</v>
      </c>
      <c r="X234">
        <f t="shared" si="24"/>
        <v>38581000</v>
      </c>
      <c r="Y234">
        <f t="shared" si="25"/>
        <v>0</v>
      </c>
      <c r="Z234" cm="1">
        <f t="array" aca="1" ref="Z234" ca="1">SumCellsByColor($B234:$U234,Z$2)</f>
        <v>23771000</v>
      </c>
      <c r="AA234" cm="1">
        <f t="array" aca="1" ref="AA234" ca="1">SumCellsByColor($B234:$U234,AA$2)</f>
        <v>0</v>
      </c>
      <c r="AB234" cm="1">
        <f t="array" aca="1" ref="AB234" ca="1">SumCellsByColor($B234:$U234,AB$2)</f>
        <v>8674000</v>
      </c>
      <c r="AC234" cm="1">
        <f t="array" aca="1" ref="AC234" ca="1">SumCellsByColor($B234:$U234,AC$2)</f>
        <v>0</v>
      </c>
      <c r="AD234" cm="1">
        <f t="array" aca="1" ref="AD234" ca="1">IFERROR(SumCellsByColor($B234:$U234,AD$2), 0)</f>
        <v>0</v>
      </c>
      <c r="AE234" t="e" cm="1">
        <f t="array" aca="1" ref="AE234" ca="1">SumCellsByColor($B234:$U234,AE$2)</f>
        <v>#VALUE!</v>
      </c>
      <c r="AF234">
        <f t="shared" ca="1" si="26"/>
        <v>0.22482569140250383</v>
      </c>
      <c r="AG234">
        <f t="shared" ca="1" si="27"/>
        <v>0.61613229309763873</v>
      </c>
      <c r="AH234">
        <f t="shared" ca="1" si="28"/>
        <v>0.22482569140250383</v>
      </c>
      <c r="AI234">
        <f t="shared" ca="1" si="29"/>
        <v>0.61613229309763873</v>
      </c>
      <c r="AJ234">
        <f t="shared" ca="1" si="30"/>
        <v>0</v>
      </c>
      <c r="AK234">
        <f t="shared" si="31"/>
        <v>0</v>
      </c>
    </row>
    <row r="235" spans="1:37">
      <c r="A235" s="2" t="s">
        <v>340</v>
      </c>
      <c r="B235" s="3" t="s">
        <v>636</v>
      </c>
      <c r="C235" s="3">
        <v>8721722</v>
      </c>
      <c r="D235" t="e">
        <v>#N/A</v>
      </c>
      <c r="E235" t="e">
        <v>#N/A</v>
      </c>
      <c r="F235" t="s">
        <v>52</v>
      </c>
      <c r="G235">
        <v>542141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>
        <v>9.2899999999999991</v>
      </c>
      <c r="W235">
        <v>9263863</v>
      </c>
      <c r="X235">
        <f t="shared" si="24"/>
        <v>9263863</v>
      </c>
      <c r="Y235">
        <f t="shared" si="25"/>
        <v>0</v>
      </c>
      <c r="Z235" cm="1">
        <f t="array" aca="1" ref="Z235" ca="1">SumCellsByColor($B235:$U235,Z$2)</f>
        <v>8721722</v>
      </c>
      <c r="AA235" cm="1">
        <f t="array" aca="1" ref="AA235" ca="1">SumCellsByColor($B235:$U235,AA$2)</f>
        <v>0</v>
      </c>
      <c r="AB235" cm="1">
        <f t="array" aca="1" ref="AB235" ca="1">SumCellsByColor($B235:$U235,AB$2)</f>
        <v>0</v>
      </c>
      <c r="AC235" cm="1">
        <f t="array" aca="1" ref="AC235" ca="1">SumCellsByColor($B235:$U235,AC$2)</f>
        <v>0</v>
      </c>
      <c r="AD235" cm="1">
        <f t="array" aca="1" ref="AD235" ca="1">IFERROR(SumCellsByColor($B235:$U235,AD$2), 0)</f>
        <v>0</v>
      </c>
      <c r="AE235" t="e" cm="1">
        <f t="array" aca="1" ref="AE235" ca="1">SumCellsByColor($B235:$U235,AE$2)</f>
        <v>#VALUE!</v>
      </c>
      <c r="AF235">
        <f t="shared" ca="1" si="26"/>
        <v>0</v>
      </c>
      <c r="AG235">
        <f t="shared" ca="1" si="27"/>
        <v>0.94147786943740419</v>
      </c>
      <c r="AH235" t="str">
        <f t="shared" ca="1" si="28"/>
        <v>#N/A</v>
      </c>
      <c r="AI235">
        <f t="shared" ca="1" si="29"/>
        <v>0.94147786943740419</v>
      </c>
      <c r="AJ235">
        <f t="shared" ca="1" si="30"/>
        <v>1</v>
      </c>
      <c r="AK235">
        <f t="shared" si="31"/>
        <v>0</v>
      </c>
    </row>
    <row r="236" spans="1:37">
      <c r="A236" s="2" t="s">
        <v>341</v>
      </c>
      <c r="B236" t="e">
        <v>#N/A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  <c r="H236" t="e">
        <v>#N/A</v>
      </c>
      <c r="I236" t="e">
        <v>#N/A</v>
      </c>
      <c r="J236" t="e">
        <v>#N/A</v>
      </c>
      <c r="K236" t="e">
        <v>#N/A</v>
      </c>
      <c r="L236" t="e">
        <v>#N/A</v>
      </c>
      <c r="M236" t="e">
        <v>#N/A</v>
      </c>
      <c r="N236" t="e">
        <v>#N/A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T236" t="e">
        <v>#N/A</v>
      </c>
      <c r="U236" t="e">
        <v>#N/A</v>
      </c>
      <c r="V236" t="e">
        <v>#N/A</v>
      </c>
      <c r="W236" t="e">
        <v>#N/A</v>
      </c>
      <c r="X236">
        <f t="shared" si="24"/>
        <v>0</v>
      </c>
      <c r="Y236" t="e">
        <f t="shared" si="25"/>
        <v>#N/A</v>
      </c>
      <c r="Z236" cm="1">
        <f t="array" aca="1" ref="Z236" ca="1">SumCellsByColor($B236:$U236,Z$2)</f>
        <v>0</v>
      </c>
      <c r="AA236" cm="1">
        <f t="array" aca="1" ref="AA236" ca="1">SumCellsByColor($B236:$U236,AA$2)</f>
        <v>0</v>
      </c>
      <c r="AB236" cm="1">
        <f t="array" aca="1" ref="AB236" ca="1">SumCellsByColor($B236:$U236,AB$2)</f>
        <v>0</v>
      </c>
      <c r="AC236" cm="1">
        <f t="array" aca="1" ref="AC236" ca="1">SumCellsByColor($B236:$U236,AC$2)</f>
        <v>0</v>
      </c>
      <c r="AD236" cm="1">
        <f t="array" aca="1" ref="AD236" ca="1">IFERROR(SumCellsByColor($B236:$U236,AD$2), 0)</f>
        <v>0</v>
      </c>
      <c r="AE236" t="e" cm="1">
        <f t="array" aca="1" ref="AE236" ca="1">SumCellsByColor($B236:$U236,AE$2)</f>
        <v>#VALUE!</v>
      </c>
      <c r="AF236" t="e">
        <f t="shared" ca="1" si="26"/>
        <v>#DIV/0!</v>
      </c>
      <c r="AG236" t="e">
        <f t="shared" ca="1" si="27"/>
        <v>#DIV/0!</v>
      </c>
      <c r="AH236" t="str">
        <f t="shared" ca="1" si="28"/>
        <v>#N/A</v>
      </c>
      <c r="AI236" t="str">
        <f t="shared" ca="1" si="29"/>
        <v/>
      </c>
      <c r="AJ236">
        <f t="shared" ca="1" si="30"/>
        <v>1</v>
      </c>
      <c r="AK236">
        <f t="shared" si="31"/>
        <v>1</v>
      </c>
    </row>
    <row r="237" spans="1:37">
      <c r="A237" s="2" t="s">
        <v>342</v>
      </c>
      <c r="B237" s="3" t="s">
        <v>636</v>
      </c>
      <c r="C237" s="3">
        <v>5166000</v>
      </c>
      <c r="D237" t="e">
        <v>#N/A</v>
      </c>
      <c r="E237" t="e">
        <v>#N/A</v>
      </c>
      <c r="F237" t="s">
        <v>36</v>
      </c>
      <c r="G237">
        <v>58000</v>
      </c>
      <c r="H237" t="s">
        <v>736</v>
      </c>
      <c r="I237">
        <v>45000</v>
      </c>
      <c r="J237" t="s">
        <v>13</v>
      </c>
      <c r="K237">
        <v>34000</v>
      </c>
      <c r="L237" t="s">
        <v>17</v>
      </c>
      <c r="M237">
        <v>30000</v>
      </c>
      <c r="N237" t="s">
        <v>25</v>
      </c>
      <c r="O237">
        <v>29000</v>
      </c>
      <c r="P237" t="s">
        <v>711</v>
      </c>
      <c r="Q237">
        <v>25000</v>
      </c>
      <c r="R237" t="e">
        <v>#N/A</v>
      </c>
      <c r="S237" t="e">
        <v>#N/A</v>
      </c>
      <c r="T237" t="e">
        <v>#N/A</v>
      </c>
      <c r="U237" t="e">
        <v>#N/A</v>
      </c>
      <c r="V237">
        <v>22.09</v>
      </c>
      <c r="W237">
        <v>5387000</v>
      </c>
      <c r="X237">
        <f t="shared" si="24"/>
        <v>5387000</v>
      </c>
      <c r="Y237">
        <f t="shared" si="25"/>
        <v>0</v>
      </c>
      <c r="Z237" cm="1">
        <f t="array" aca="1" ref="Z237" ca="1">SumCellsByColor($B237:$U237,Z$2)</f>
        <v>5166000</v>
      </c>
      <c r="AA237" cm="1">
        <f t="array" aca="1" ref="AA237" ca="1">SumCellsByColor($B237:$U237,AA$2)</f>
        <v>0</v>
      </c>
      <c r="AB237" cm="1">
        <f t="array" aca="1" ref="AB237" ca="1">SumCellsByColor($B237:$U237,AB$2)</f>
        <v>0</v>
      </c>
      <c r="AC237" cm="1">
        <f t="array" aca="1" ref="AC237" ca="1">SumCellsByColor($B237:$U237,AC$2)</f>
        <v>0</v>
      </c>
      <c r="AD237" cm="1">
        <f t="array" aca="1" ref="AD237" ca="1">IFERROR(SumCellsByColor($B237:$U237,AD$2), 0)</f>
        <v>0</v>
      </c>
      <c r="AE237" t="e" cm="1">
        <f t="array" aca="1" ref="AE237" ca="1">SumCellsByColor($B237:$U237,AE$2)</f>
        <v>#VALUE!</v>
      </c>
      <c r="AF237">
        <f t="shared" ca="1" si="26"/>
        <v>0</v>
      </c>
      <c r="AG237">
        <f t="shared" ca="1" si="27"/>
        <v>0.95897531093372934</v>
      </c>
      <c r="AH237" t="str">
        <f t="shared" ca="1" si="28"/>
        <v>#N/A</v>
      </c>
      <c r="AI237">
        <f t="shared" ca="1" si="29"/>
        <v>0.95897531093372934</v>
      </c>
      <c r="AJ237">
        <f t="shared" ca="1" si="30"/>
        <v>1</v>
      </c>
      <c r="AK237">
        <f t="shared" si="31"/>
        <v>0</v>
      </c>
    </row>
    <row r="238" spans="1:37">
      <c r="A238" s="2" t="s">
        <v>343</v>
      </c>
      <c r="B238" s="3" t="s">
        <v>636</v>
      </c>
      <c r="C238" s="3">
        <v>12425000</v>
      </c>
      <c r="D238" t="s">
        <v>688</v>
      </c>
      <c r="E238">
        <v>1064000</v>
      </c>
      <c r="F238" s="10" t="s">
        <v>305</v>
      </c>
      <c r="G238" s="10">
        <v>2853000</v>
      </c>
      <c r="H238" t="s">
        <v>13</v>
      </c>
      <c r="I238">
        <v>2196000</v>
      </c>
      <c r="J238" t="s">
        <v>17</v>
      </c>
      <c r="K238">
        <v>854000</v>
      </c>
      <c r="L238" s="10" t="s">
        <v>242</v>
      </c>
      <c r="M238" s="10">
        <v>802000</v>
      </c>
      <c r="N238" s="10" t="s">
        <v>33</v>
      </c>
      <c r="O238" s="10">
        <v>698000</v>
      </c>
      <c r="P238" s="10" t="s">
        <v>49</v>
      </c>
      <c r="Q238" s="10">
        <v>622000</v>
      </c>
      <c r="R238" t="s">
        <v>146</v>
      </c>
      <c r="S238">
        <v>565000</v>
      </c>
      <c r="T238" t="s">
        <v>476</v>
      </c>
      <c r="U238">
        <v>455000</v>
      </c>
      <c r="V238">
        <v>13.12</v>
      </c>
      <c r="W238">
        <v>22534000</v>
      </c>
      <c r="X238">
        <f t="shared" si="24"/>
        <v>22534000</v>
      </c>
      <c r="Y238">
        <f t="shared" si="25"/>
        <v>0</v>
      </c>
      <c r="Z238" cm="1">
        <f t="array" aca="1" ref="Z238" ca="1">SumCellsByColor($B238:$U238,Z$2)</f>
        <v>12425000</v>
      </c>
      <c r="AA238" cm="1">
        <f t="array" aca="1" ref="AA238" ca="1">SumCellsByColor($B238:$U238,AA$2)</f>
        <v>0</v>
      </c>
      <c r="AB238" cm="1">
        <f t="array" aca="1" ref="AB238" ca="1">SumCellsByColor($B238:$U238,AB$2)</f>
        <v>0</v>
      </c>
      <c r="AC238" cm="1">
        <f t="array" aca="1" ref="AC238" ca="1">SumCellsByColor($B238:$U238,AC$2)</f>
        <v>0</v>
      </c>
      <c r="AD238" cm="1">
        <f t="array" aca="1" ref="AD238" ca="1">IFERROR(SumCellsByColor($B238:$U238,AD$2), 0)</f>
        <v>4975000</v>
      </c>
      <c r="AE238" cm="1">
        <f t="array" aca="1" ref="AE238" ca="1">SumCellsByColor($B238:$U238,AE$2)</f>
        <v>5134000</v>
      </c>
      <c r="AF238">
        <f t="shared" ca="1" si="26"/>
        <v>0.22077749179018372</v>
      </c>
      <c r="AG238">
        <f t="shared" ca="1" si="27"/>
        <v>0.55138901215940361</v>
      </c>
      <c r="AH238">
        <f t="shared" ca="1" si="28"/>
        <v>0.22077749179018372</v>
      </c>
      <c r="AI238">
        <f t="shared" ca="1" si="29"/>
        <v>0.55138901215940361</v>
      </c>
      <c r="AJ238">
        <f t="shared" ca="1" si="30"/>
        <v>0</v>
      </c>
      <c r="AK238">
        <f t="shared" si="31"/>
        <v>0</v>
      </c>
    </row>
    <row r="239" spans="1:37">
      <c r="A239" s="2" t="s">
        <v>344</v>
      </c>
      <c r="B239" s="3" t="s">
        <v>636</v>
      </c>
      <c r="C239" s="3">
        <v>54289000</v>
      </c>
      <c r="D239" t="e">
        <v>#N/A</v>
      </c>
      <c r="E239" t="e">
        <v>#N/A</v>
      </c>
      <c r="F239" t="e">
        <v>#N/A</v>
      </c>
      <c r="G239" t="e">
        <v>#N/A</v>
      </c>
      <c r="H239" t="e">
        <v>#N/A</v>
      </c>
      <c r="I239" t="e">
        <v>#N/A</v>
      </c>
      <c r="J239" t="e">
        <v>#N/A</v>
      </c>
      <c r="K239" t="e">
        <v>#N/A</v>
      </c>
      <c r="L239" t="e">
        <v>#N/A</v>
      </c>
      <c r="M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>
        <v>1.6</v>
      </c>
      <c r="W239">
        <v>54289000</v>
      </c>
      <c r="X239">
        <f t="shared" si="24"/>
        <v>54289000</v>
      </c>
      <c r="Y239">
        <f t="shared" si="25"/>
        <v>0</v>
      </c>
      <c r="Z239" cm="1">
        <f t="array" aca="1" ref="Z239" ca="1">SumCellsByColor($B239:$U239,Z$2)</f>
        <v>54289000</v>
      </c>
      <c r="AA239" cm="1">
        <f t="array" aca="1" ref="AA239" ca="1">SumCellsByColor($B239:$U239,AA$2)</f>
        <v>0</v>
      </c>
      <c r="AB239" cm="1">
        <f t="array" aca="1" ref="AB239" ca="1">SumCellsByColor($B239:$U239,AB$2)</f>
        <v>0</v>
      </c>
      <c r="AC239" cm="1">
        <f t="array" aca="1" ref="AC239" ca="1">SumCellsByColor($B239:$U239,AC$2)</f>
        <v>0</v>
      </c>
      <c r="AD239" cm="1">
        <f t="array" aca="1" ref="AD239" ca="1">IFERROR(SumCellsByColor($B239:$U239,AD$2), 0)</f>
        <v>0</v>
      </c>
      <c r="AE239" t="e" cm="1">
        <f t="array" aca="1" ref="AE239" ca="1">SumCellsByColor($B239:$U239,AE$2)</f>
        <v>#VALUE!</v>
      </c>
      <c r="AF239">
        <f t="shared" ca="1" si="26"/>
        <v>0</v>
      </c>
      <c r="AG239">
        <f t="shared" ca="1" si="27"/>
        <v>1</v>
      </c>
      <c r="AH239">
        <f t="shared" ca="1" si="28"/>
        <v>0</v>
      </c>
      <c r="AI239">
        <f t="shared" ca="1" si="29"/>
        <v>1</v>
      </c>
      <c r="AJ239">
        <f t="shared" ca="1" si="30"/>
        <v>0</v>
      </c>
      <c r="AK239">
        <f t="shared" si="31"/>
        <v>0</v>
      </c>
    </row>
    <row r="240" spans="1:37">
      <c r="A240" s="2" t="s">
        <v>345</v>
      </c>
      <c r="B240" s="3" t="s">
        <v>636</v>
      </c>
      <c r="C240" s="3">
        <v>3155691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>
        <v>39.729999999999997</v>
      </c>
      <c r="W240">
        <v>3155691</v>
      </c>
      <c r="X240">
        <f t="shared" si="24"/>
        <v>3155691</v>
      </c>
      <c r="Y240">
        <f t="shared" si="25"/>
        <v>0</v>
      </c>
      <c r="Z240" cm="1">
        <f t="array" aca="1" ref="Z240" ca="1">SumCellsByColor($B240:$U240,Z$2)</f>
        <v>3155691</v>
      </c>
      <c r="AA240" cm="1">
        <f t="array" aca="1" ref="AA240" ca="1">SumCellsByColor($B240:$U240,AA$2)</f>
        <v>0</v>
      </c>
      <c r="AB240" cm="1">
        <f t="array" aca="1" ref="AB240" ca="1">SumCellsByColor($B240:$U240,AB$2)</f>
        <v>0</v>
      </c>
      <c r="AC240" cm="1">
        <f t="array" aca="1" ref="AC240" ca="1">SumCellsByColor($B240:$U240,AC$2)</f>
        <v>0</v>
      </c>
      <c r="AD240" cm="1">
        <f t="array" aca="1" ref="AD240" ca="1">IFERROR(SumCellsByColor($B240:$U240,AD$2), 0)</f>
        <v>0</v>
      </c>
      <c r="AE240" t="e" cm="1">
        <f t="array" aca="1" ref="AE240" ca="1">SumCellsByColor($B240:$U240,AE$2)</f>
        <v>#VALUE!</v>
      </c>
      <c r="AF240">
        <f t="shared" ca="1" si="26"/>
        <v>0</v>
      </c>
      <c r="AG240">
        <f t="shared" ca="1" si="27"/>
        <v>1</v>
      </c>
      <c r="AH240">
        <f t="shared" ca="1" si="28"/>
        <v>0</v>
      </c>
      <c r="AI240">
        <f t="shared" ca="1" si="29"/>
        <v>1</v>
      </c>
      <c r="AJ240">
        <f t="shared" ca="1" si="30"/>
        <v>0</v>
      </c>
      <c r="AK240">
        <f t="shared" si="31"/>
        <v>0</v>
      </c>
    </row>
    <row r="241" spans="1:37">
      <c r="A241" s="2" t="s">
        <v>346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  <c r="W241" t="e">
        <v>#N/A</v>
      </c>
      <c r="X241">
        <f t="shared" si="24"/>
        <v>0</v>
      </c>
      <c r="Y241" t="e">
        <f t="shared" si="25"/>
        <v>#N/A</v>
      </c>
      <c r="Z241" cm="1">
        <f t="array" aca="1" ref="Z241" ca="1">SumCellsByColor($B241:$U241,Z$2)</f>
        <v>0</v>
      </c>
      <c r="AA241" cm="1">
        <f t="array" aca="1" ref="AA241" ca="1">SumCellsByColor($B241:$U241,AA$2)</f>
        <v>0</v>
      </c>
      <c r="AB241" cm="1">
        <f t="array" aca="1" ref="AB241" ca="1">SumCellsByColor($B241:$U241,AB$2)</f>
        <v>0</v>
      </c>
      <c r="AC241" cm="1">
        <f t="array" aca="1" ref="AC241" ca="1">SumCellsByColor($B241:$U241,AC$2)</f>
        <v>0</v>
      </c>
      <c r="AD241" cm="1">
        <f t="array" aca="1" ref="AD241" ca="1">IFERROR(SumCellsByColor($B241:$U241,AD$2), 0)</f>
        <v>0</v>
      </c>
      <c r="AE241" t="e" cm="1">
        <f t="array" aca="1" ref="AE241" ca="1">SumCellsByColor($B241:$U241,AE$2)</f>
        <v>#VALUE!</v>
      </c>
      <c r="AF241" t="e">
        <f t="shared" ca="1" si="26"/>
        <v>#DIV/0!</v>
      </c>
      <c r="AG241" t="e">
        <f t="shared" ca="1" si="27"/>
        <v>#DIV/0!</v>
      </c>
      <c r="AH241" t="str">
        <f t="shared" ca="1" si="28"/>
        <v>#N/A</v>
      </c>
      <c r="AI241" t="str">
        <f t="shared" ca="1" si="29"/>
        <v/>
      </c>
      <c r="AJ241">
        <f t="shared" ca="1" si="30"/>
        <v>1</v>
      </c>
      <c r="AK241">
        <f t="shared" si="31"/>
        <v>1</v>
      </c>
    </row>
    <row r="242" spans="1:37">
      <c r="A242" s="2" t="s">
        <v>348</v>
      </c>
      <c r="B242" s="3" t="s">
        <v>636</v>
      </c>
      <c r="C242" s="3">
        <v>941100</v>
      </c>
      <c r="D242" t="e">
        <v>#N/A</v>
      </c>
      <c r="E242" t="e">
        <v>#N/A</v>
      </c>
      <c r="F242" t="s">
        <v>1016</v>
      </c>
      <c r="G242">
        <v>476800</v>
      </c>
      <c r="H242" s="10" t="s">
        <v>1017</v>
      </c>
      <c r="I242" s="10">
        <v>290700</v>
      </c>
      <c r="J242" s="10" t="s">
        <v>56</v>
      </c>
      <c r="K242" s="10" t="e">
        <v>#N/A</v>
      </c>
      <c r="L242" t="s">
        <v>146</v>
      </c>
      <c r="M242" t="e">
        <v>#N/A</v>
      </c>
      <c r="N242" t="s">
        <v>514</v>
      </c>
      <c r="O242" t="e">
        <v>#N/A</v>
      </c>
      <c r="P242" t="s">
        <v>1018</v>
      </c>
      <c r="Q242">
        <v>777000</v>
      </c>
      <c r="R242" t="e">
        <v>#N/A</v>
      </c>
      <c r="S242" t="e">
        <v>#N/A</v>
      </c>
      <c r="T242" t="e">
        <v>#N/A</v>
      </c>
      <c r="U242" t="e">
        <v>#N/A</v>
      </c>
      <c r="V242">
        <v>12.38</v>
      </c>
      <c r="W242">
        <v>2485600</v>
      </c>
      <c r="X242">
        <f t="shared" si="24"/>
        <v>2485600</v>
      </c>
      <c r="Y242">
        <f t="shared" si="25"/>
        <v>0</v>
      </c>
      <c r="Z242" cm="1">
        <f t="array" aca="1" ref="Z242" ca="1">SumCellsByColor($B242:$U242,Z$2)</f>
        <v>941100</v>
      </c>
      <c r="AA242" cm="1">
        <f t="array" aca="1" ref="AA242" ca="1">SumCellsByColor($B242:$U242,AA$2)</f>
        <v>0</v>
      </c>
      <c r="AB242" cm="1">
        <f t="array" aca="1" ref="AB242" ca="1">SumCellsByColor($B242:$U242,AB$2)</f>
        <v>0</v>
      </c>
      <c r="AC242" cm="1">
        <f t="array" aca="1" ref="AC242" ca="1">SumCellsByColor($B242:$U242,AC$2)</f>
        <v>0</v>
      </c>
      <c r="AD242" cm="1">
        <f t="array" aca="1" ref="AD242" ca="1">IFERROR(SumCellsByColor($B242:$U242,AD$2), 0)</f>
        <v>0</v>
      </c>
      <c r="AE242" t="e" cm="1">
        <f t="array" aca="1" ref="AE242" ca="1">SumCellsByColor($B242:$U242,AE$2)</f>
        <v>#VALUE!</v>
      </c>
      <c r="AF242">
        <f t="shared" ca="1" si="26"/>
        <v>0</v>
      </c>
      <c r="AG242">
        <f t="shared" ca="1" si="27"/>
        <v>0.37862085613131641</v>
      </c>
      <c r="AH242" t="str">
        <f t="shared" ca="1" si="28"/>
        <v>#N/A</v>
      </c>
      <c r="AI242">
        <f t="shared" ca="1" si="29"/>
        <v>0.37862085613131641</v>
      </c>
      <c r="AJ242">
        <f t="shared" ca="1" si="30"/>
        <v>1</v>
      </c>
      <c r="AK242">
        <f t="shared" si="31"/>
        <v>0</v>
      </c>
    </row>
    <row r="243" spans="1:37">
      <c r="A243" s="2" t="s">
        <v>350</v>
      </c>
      <c r="B243" s="3" t="s">
        <v>636</v>
      </c>
      <c r="C243" s="3">
        <v>6167000</v>
      </c>
      <c r="D243" t="e">
        <v>#N/A</v>
      </c>
      <c r="E243" t="e">
        <v>#N/A</v>
      </c>
      <c r="F243" s="6" t="s">
        <v>1019</v>
      </c>
      <c r="G243" s="6">
        <v>3725000</v>
      </c>
      <c r="H243" t="s">
        <v>1020</v>
      </c>
      <c r="I243">
        <v>2197000</v>
      </c>
      <c r="J243" t="s">
        <v>36</v>
      </c>
      <c r="K243">
        <v>928000</v>
      </c>
      <c r="L243" t="s">
        <v>166</v>
      </c>
      <c r="M243">
        <v>388000</v>
      </c>
      <c r="N243" t="e">
        <v>#N/A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T243" t="e">
        <v>#N/A</v>
      </c>
      <c r="U243" t="e">
        <v>#N/A</v>
      </c>
      <c r="V243">
        <v>17.940000000000001</v>
      </c>
      <c r="W243">
        <v>13405000</v>
      </c>
      <c r="X243">
        <f t="shared" si="24"/>
        <v>13405000</v>
      </c>
      <c r="Y243">
        <f t="shared" si="25"/>
        <v>0</v>
      </c>
      <c r="Z243" cm="1">
        <f t="array" aca="1" ref="Z243" ca="1">SumCellsByColor($B243:$U243,Z$2)</f>
        <v>6167000</v>
      </c>
      <c r="AA243" cm="1">
        <f t="array" aca="1" ref="AA243" ca="1">SumCellsByColor($B243:$U243,AA$2)</f>
        <v>0</v>
      </c>
      <c r="AB243" cm="1">
        <f t="array" aca="1" ref="AB243" ca="1">SumCellsByColor($B243:$U243,AB$2)</f>
        <v>0</v>
      </c>
      <c r="AC243" cm="1">
        <f t="array" aca="1" ref="AC243" ca="1">SumCellsByColor($B243:$U243,AC$2)</f>
        <v>3725000</v>
      </c>
      <c r="AD243" cm="1">
        <f t="array" aca="1" ref="AD243" ca="1">IFERROR(SumCellsByColor($B243:$U243,AD$2), 0)</f>
        <v>0</v>
      </c>
      <c r="AE243" t="e" cm="1">
        <f t="array" aca="1" ref="AE243" ca="1">SumCellsByColor($B243:$U243,AE$2)</f>
        <v>#VALUE!</v>
      </c>
      <c r="AF243">
        <f t="shared" ca="1" si="26"/>
        <v>0</v>
      </c>
      <c r="AG243">
        <f t="shared" ca="1" si="27"/>
        <v>0.46005221932114881</v>
      </c>
      <c r="AH243">
        <f t="shared" ca="1" si="28"/>
        <v>0.27788138754196196</v>
      </c>
      <c r="AI243">
        <f t="shared" ca="1" si="29"/>
        <v>0.46005221932114881</v>
      </c>
      <c r="AJ243">
        <f t="shared" ca="1" si="30"/>
        <v>0</v>
      </c>
      <c r="AK243">
        <f t="shared" si="31"/>
        <v>0</v>
      </c>
    </row>
    <row r="244" spans="1:37">
      <c r="A244" s="2" t="s">
        <v>352</v>
      </c>
      <c r="B244" s="3" t="s">
        <v>636</v>
      </c>
      <c r="C244" s="3">
        <v>11121000</v>
      </c>
      <c r="D244" t="e">
        <v>#N/A</v>
      </c>
      <c r="E244" t="e">
        <v>#N/A</v>
      </c>
      <c r="F244" t="s">
        <v>146</v>
      </c>
      <c r="G244">
        <v>11679000</v>
      </c>
      <c r="H244" t="s">
        <v>697</v>
      </c>
      <c r="I244">
        <v>11544000</v>
      </c>
      <c r="J244" t="s">
        <v>105</v>
      </c>
      <c r="K244">
        <v>10661000</v>
      </c>
      <c r="L244" t="s">
        <v>123</v>
      </c>
      <c r="M244">
        <v>10350000</v>
      </c>
      <c r="N244" t="s">
        <v>778</v>
      </c>
      <c r="O244" t="e">
        <v>#N/A</v>
      </c>
      <c r="P244" s="10" t="s">
        <v>299</v>
      </c>
      <c r="Q244" s="10" t="e">
        <v>#N/A</v>
      </c>
      <c r="R244" t="e">
        <v>#N/A</v>
      </c>
      <c r="S244" t="e">
        <v>#N/A</v>
      </c>
      <c r="T244" t="e">
        <v>#N/A</v>
      </c>
      <c r="U244" t="e">
        <v>#N/A</v>
      </c>
      <c r="V244">
        <v>36.31</v>
      </c>
      <c r="W244">
        <v>55355000</v>
      </c>
      <c r="X244">
        <f t="shared" si="24"/>
        <v>55355000</v>
      </c>
      <c r="Y244">
        <f t="shared" si="25"/>
        <v>0</v>
      </c>
      <c r="Z244" cm="1">
        <f t="array" aca="1" ref="Z244" ca="1">SumCellsByColor($B244:$U244,Z$2)</f>
        <v>11121000</v>
      </c>
      <c r="AA244" cm="1">
        <f t="array" aca="1" ref="AA244" ca="1">SumCellsByColor($B244:$U244,AA$2)</f>
        <v>0</v>
      </c>
      <c r="AB244" cm="1">
        <f t="array" aca="1" ref="AB244" ca="1">SumCellsByColor($B244:$U244,AB$2)</f>
        <v>0</v>
      </c>
      <c r="AC244" cm="1">
        <f t="array" aca="1" ref="AC244" ca="1">SumCellsByColor($B244:$U244,AC$2)</f>
        <v>0</v>
      </c>
      <c r="AD244" cm="1">
        <f t="array" aca="1" ref="AD244" ca="1">IFERROR(SumCellsByColor($B244:$U244,AD$2), 0)</f>
        <v>0</v>
      </c>
      <c r="AE244" t="e" cm="1">
        <f t="array" aca="1" ref="AE244" ca="1">SumCellsByColor($B244:$U244,AE$2)</f>
        <v>#VALUE!</v>
      </c>
      <c r="AF244">
        <f t="shared" ca="1" si="26"/>
        <v>0</v>
      </c>
      <c r="AG244">
        <f t="shared" ca="1" si="27"/>
        <v>0.20090326077138471</v>
      </c>
      <c r="AH244" t="str">
        <f t="shared" ca="1" si="28"/>
        <v>#N/A</v>
      </c>
      <c r="AI244">
        <f t="shared" ca="1" si="29"/>
        <v>0.20090326077138471</v>
      </c>
      <c r="AJ244">
        <f t="shared" ca="1" si="30"/>
        <v>1</v>
      </c>
      <c r="AK244">
        <f t="shared" si="31"/>
        <v>0</v>
      </c>
    </row>
    <row r="245" spans="1:37">
      <c r="A245" s="2" t="s">
        <v>353</v>
      </c>
      <c r="B245" s="3" t="s">
        <v>636</v>
      </c>
      <c r="C245" s="3">
        <v>1971000</v>
      </c>
      <c r="D245" t="e">
        <v>#N/A</v>
      </c>
      <c r="E245" t="e">
        <v>#N/A</v>
      </c>
      <c r="F245" t="s">
        <v>77</v>
      </c>
      <c r="G245">
        <v>1367000</v>
      </c>
      <c r="H245" t="e">
        <v>#N/A</v>
      </c>
      <c r="I245" t="e">
        <v>#N/A</v>
      </c>
      <c r="J245" t="e">
        <v>#N/A</v>
      </c>
      <c r="K245" t="e">
        <v>#N/A</v>
      </c>
      <c r="L245" t="e">
        <v>#N/A</v>
      </c>
      <c r="M245" t="e">
        <v>#N/A</v>
      </c>
      <c r="N245" t="e">
        <v>#N/A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T245" t="e">
        <v>#N/A</v>
      </c>
      <c r="U245" t="e">
        <v>#N/A</v>
      </c>
      <c r="V245">
        <v>34.86</v>
      </c>
      <c r="W245">
        <v>4682000</v>
      </c>
      <c r="X245">
        <f t="shared" si="24"/>
        <v>3338000</v>
      </c>
      <c r="Y245">
        <f t="shared" si="25"/>
        <v>1344000</v>
      </c>
      <c r="Z245" cm="1">
        <f t="array" aca="1" ref="Z245" ca="1">SumCellsByColor($B245:$U245,Z$2)</f>
        <v>1971000</v>
      </c>
      <c r="AA245" cm="1">
        <f t="array" aca="1" ref="AA245" ca="1">SumCellsByColor($B245:$U245,AA$2)</f>
        <v>0</v>
      </c>
      <c r="AB245" cm="1">
        <f t="array" aca="1" ref="AB245" ca="1">SumCellsByColor($B245:$U245,AB$2)</f>
        <v>0</v>
      </c>
      <c r="AC245" cm="1">
        <f t="array" aca="1" ref="AC245" ca="1">SumCellsByColor($B245:$U245,AC$2)</f>
        <v>0</v>
      </c>
      <c r="AD245" cm="1">
        <f t="array" aca="1" ref="AD245" ca="1">IFERROR(SumCellsByColor($B245:$U245,AD$2), 0)</f>
        <v>0</v>
      </c>
      <c r="AE245" t="e" cm="1">
        <f t="array" aca="1" ref="AE245" ca="1">SumCellsByColor($B245:$U245,AE$2)</f>
        <v>#VALUE!</v>
      </c>
      <c r="AF245">
        <f t="shared" ca="1" si="26"/>
        <v>0</v>
      </c>
      <c r="AG245">
        <f t="shared" ca="1" si="27"/>
        <v>0.59047333732774121</v>
      </c>
      <c r="AH245" t="str">
        <f t="shared" ca="1" si="28"/>
        <v>#N/A</v>
      </c>
      <c r="AI245">
        <f t="shared" ca="1" si="29"/>
        <v>0.59047333732774121</v>
      </c>
      <c r="AJ245">
        <f t="shared" ca="1" si="30"/>
        <v>1</v>
      </c>
      <c r="AK245">
        <f t="shared" si="31"/>
        <v>0</v>
      </c>
    </row>
    <row r="246" spans="1:37">
      <c r="A246" s="2" t="s">
        <v>354</v>
      </c>
      <c r="B246" t="s">
        <v>334</v>
      </c>
      <c r="C246">
        <v>38486000</v>
      </c>
      <c r="D246" t="e">
        <v>#N/A</v>
      </c>
      <c r="E246" t="e">
        <v>#N/A</v>
      </c>
      <c r="F246" s="6" t="s">
        <v>1021</v>
      </c>
      <c r="G246" s="6">
        <v>26073000</v>
      </c>
      <c r="H246" t="s">
        <v>82</v>
      </c>
      <c r="I246">
        <v>16871000</v>
      </c>
      <c r="J246" t="s">
        <v>1022</v>
      </c>
      <c r="K246">
        <v>311000</v>
      </c>
      <c r="L246" t="s">
        <v>52</v>
      </c>
      <c r="M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>
        <v>23.8</v>
      </c>
      <c r="W246">
        <v>81741000</v>
      </c>
      <c r="X246">
        <f t="shared" si="24"/>
        <v>81741000</v>
      </c>
      <c r="Y246">
        <f t="shared" si="25"/>
        <v>0</v>
      </c>
      <c r="Z246" cm="1">
        <f t="array" aca="1" ref="Z246" ca="1">SumCellsByColor($B246:$U246,Z$2)</f>
        <v>0</v>
      </c>
      <c r="AA246" cm="1">
        <f t="array" aca="1" ref="AA246" ca="1">SumCellsByColor($B246:$U246,AA$2)</f>
        <v>0</v>
      </c>
      <c r="AB246" cm="1">
        <f t="array" aca="1" ref="AB246" ca="1">SumCellsByColor($B246:$U246,AB$2)</f>
        <v>0</v>
      </c>
      <c r="AC246" cm="1">
        <f t="array" aca="1" ref="AC246" ca="1">SumCellsByColor($B246:$U246,AC$2)</f>
        <v>26073000</v>
      </c>
      <c r="AD246" cm="1">
        <f t="array" aca="1" ref="AD246" ca="1">IFERROR(SumCellsByColor($B246:$U246,AD$2), 0)</f>
        <v>0</v>
      </c>
      <c r="AE246" t="e" cm="1">
        <f t="array" aca="1" ref="AE246" ca="1">SumCellsByColor($B246:$U246,AE$2)</f>
        <v>#VALUE!</v>
      </c>
      <c r="AF246">
        <f t="shared" ca="1" si="26"/>
        <v>0</v>
      </c>
      <c r="AG246">
        <f t="shared" ca="1" si="27"/>
        <v>0</v>
      </c>
      <c r="AH246">
        <f t="shared" ca="1" si="28"/>
        <v>0.31897089587844535</v>
      </c>
      <c r="AI246" t="str">
        <f t="shared" ca="1" si="29"/>
        <v/>
      </c>
      <c r="AJ246">
        <f t="shared" ca="1" si="30"/>
        <v>0</v>
      </c>
      <c r="AK246">
        <f t="shared" si="31"/>
        <v>0</v>
      </c>
    </row>
    <row r="247" spans="1:37">
      <c r="A247" s="2" t="s">
        <v>355</v>
      </c>
      <c r="B247" s="4" t="s">
        <v>117</v>
      </c>
      <c r="C247" s="4">
        <v>718614</v>
      </c>
      <c r="D247" t="e">
        <v>#N/A</v>
      </c>
      <c r="E247" t="e">
        <v>#N/A</v>
      </c>
      <c r="F247" s="6" t="s">
        <v>59</v>
      </c>
      <c r="G247" s="6">
        <v>945675</v>
      </c>
      <c r="H247" t="s">
        <v>946</v>
      </c>
      <c r="I247">
        <v>839120</v>
      </c>
      <c r="J247" t="s">
        <v>37</v>
      </c>
      <c r="K247">
        <v>519780</v>
      </c>
      <c r="L247" t="e">
        <v>#N/A</v>
      </c>
      <c r="M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>
        <v>15.76</v>
      </c>
      <c r="W247">
        <v>3023189</v>
      </c>
      <c r="X247">
        <f t="shared" si="24"/>
        <v>3023189</v>
      </c>
      <c r="Y247">
        <f t="shared" si="25"/>
        <v>0</v>
      </c>
      <c r="Z247" cm="1">
        <f t="array" aca="1" ref="Z247" ca="1">SumCellsByColor($B247:$U247,Z$2)</f>
        <v>0</v>
      </c>
      <c r="AA247" cm="1">
        <f t="array" aca="1" ref="AA247" ca="1">SumCellsByColor($B247:$U247,AA$2)</f>
        <v>718614</v>
      </c>
      <c r="AB247" cm="1">
        <f t="array" aca="1" ref="AB247" ca="1">SumCellsByColor($B247:$U247,AB$2)</f>
        <v>0</v>
      </c>
      <c r="AC247" cm="1">
        <f t="array" aca="1" ref="AC247" ca="1">SumCellsByColor($B247:$U247,AC$2)</f>
        <v>945675</v>
      </c>
      <c r="AD247" cm="1">
        <f t="array" aca="1" ref="AD247" ca="1">IFERROR(SumCellsByColor($B247:$U247,AD$2), 0)</f>
        <v>0</v>
      </c>
      <c r="AE247" t="e" cm="1">
        <f t="array" aca="1" ref="AE247" ca="1">SumCellsByColor($B247:$U247,AE$2)</f>
        <v>#VALUE!</v>
      </c>
      <c r="AF247">
        <f t="shared" ca="1" si="26"/>
        <v>0</v>
      </c>
      <c r="AG247">
        <f t="shared" ca="1" si="27"/>
        <v>0</v>
      </c>
      <c r="AH247">
        <f t="shared" ca="1" si="28"/>
        <v>0.31280710534472045</v>
      </c>
      <c r="AI247">
        <f t="shared" ca="1" si="29"/>
        <v>0.23770065318443537</v>
      </c>
      <c r="AJ247">
        <f t="shared" ca="1" si="30"/>
        <v>0</v>
      </c>
      <c r="AK247">
        <f t="shared" si="31"/>
        <v>0</v>
      </c>
    </row>
    <row r="248" spans="1:37">
      <c r="A248" s="2" t="s">
        <v>357</v>
      </c>
      <c r="B248" t="e">
        <v>#N/A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 t="e">
        <v>#N/A</v>
      </c>
      <c r="W248" t="e">
        <v>#N/A</v>
      </c>
      <c r="X248">
        <f t="shared" si="24"/>
        <v>0</v>
      </c>
      <c r="Y248" t="e">
        <f t="shared" si="25"/>
        <v>#N/A</v>
      </c>
      <c r="Z248" cm="1">
        <f t="array" aca="1" ref="Z248" ca="1">SumCellsByColor($B248:$U248,Z$2)</f>
        <v>0</v>
      </c>
      <c r="AA248" cm="1">
        <f t="array" aca="1" ref="AA248" ca="1">SumCellsByColor($B248:$U248,AA$2)</f>
        <v>0</v>
      </c>
      <c r="AB248" cm="1">
        <f t="array" aca="1" ref="AB248" ca="1">SumCellsByColor($B248:$U248,AB$2)</f>
        <v>0</v>
      </c>
      <c r="AC248" cm="1">
        <f t="array" aca="1" ref="AC248" ca="1">SumCellsByColor($B248:$U248,AC$2)</f>
        <v>0</v>
      </c>
      <c r="AD248" cm="1">
        <f t="array" aca="1" ref="AD248" ca="1">IFERROR(SumCellsByColor($B248:$U248,AD$2), 0)</f>
        <v>0</v>
      </c>
      <c r="AE248" t="e" cm="1">
        <f t="array" aca="1" ref="AE248" ca="1">SumCellsByColor($B248:$U248,AE$2)</f>
        <v>#VALUE!</v>
      </c>
      <c r="AF248" t="e">
        <f t="shared" ca="1" si="26"/>
        <v>#DIV/0!</v>
      </c>
      <c r="AG248" t="e">
        <f t="shared" ca="1" si="27"/>
        <v>#DIV/0!</v>
      </c>
      <c r="AH248" t="str">
        <f t="shared" ca="1" si="28"/>
        <v>#N/A</v>
      </c>
      <c r="AI248" t="str">
        <f t="shared" ca="1" si="29"/>
        <v/>
      </c>
      <c r="AJ248">
        <f t="shared" ca="1" si="30"/>
        <v>1</v>
      </c>
      <c r="AK248">
        <f t="shared" si="31"/>
        <v>1</v>
      </c>
    </row>
    <row r="249" spans="1:37">
      <c r="A249" s="2" t="s">
        <v>358</v>
      </c>
      <c r="B249" s="3" t="s">
        <v>636</v>
      </c>
      <c r="C249" s="3">
        <v>16554000</v>
      </c>
      <c r="D249" t="e">
        <v>#N/A</v>
      </c>
      <c r="E249" t="e">
        <v>#N/A</v>
      </c>
      <c r="F249" s="6" t="s">
        <v>59</v>
      </c>
      <c r="G249" s="6">
        <v>2770000</v>
      </c>
      <c r="H249" t="s">
        <v>1023</v>
      </c>
      <c r="I249">
        <v>1501000</v>
      </c>
      <c r="J249" t="s">
        <v>1024</v>
      </c>
      <c r="K249">
        <v>1540000</v>
      </c>
      <c r="L249" t="s">
        <v>197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>
        <v>12.53</v>
      </c>
      <c r="W249">
        <v>22365000</v>
      </c>
      <c r="X249">
        <f t="shared" si="24"/>
        <v>22365000</v>
      </c>
      <c r="Y249">
        <f t="shared" si="25"/>
        <v>0</v>
      </c>
      <c r="Z249" cm="1">
        <f t="array" aca="1" ref="Z249" ca="1">SumCellsByColor($B249:$U249,Z$2)</f>
        <v>16554000</v>
      </c>
      <c r="AA249" cm="1">
        <f t="array" aca="1" ref="AA249" ca="1">SumCellsByColor($B249:$U249,AA$2)</f>
        <v>0</v>
      </c>
      <c r="AB249" cm="1">
        <f t="array" aca="1" ref="AB249" ca="1">SumCellsByColor($B249:$U249,AB$2)</f>
        <v>0</v>
      </c>
      <c r="AC249" cm="1">
        <f t="array" aca="1" ref="AC249" ca="1">SumCellsByColor($B249:$U249,AC$2)</f>
        <v>2770000</v>
      </c>
      <c r="AD249" cm="1">
        <f t="array" aca="1" ref="AD249" ca="1">IFERROR(SumCellsByColor($B249:$U249,AD$2), 0)</f>
        <v>0</v>
      </c>
      <c r="AE249" t="e" cm="1">
        <f t="array" aca="1" ref="AE249" ca="1">SumCellsByColor($B249:$U249,AE$2)</f>
        <v>#VALUE!</v>
      </c>
      <c r="AF249">
        <f t="shared" ca="1" si="26"/>
        <v>0</v>
      </c>
      <c r="AG249">
        <f t="shared" ca="1" si="27"/>
        <v>0.7401743796109993</v>
      </c>
      <c r="AH249">
        <f t="shared" ca="1" si="28"/>
        <v>0.12385423653029287</v>
      </c>
      <c r="AI249">
        <f t="shared" ca="1" si="29"/>
        <v>0.7401743796109993</v>
      </c>
      <c r="AJ249">
        <f t="shared" ca="1" si="30"/>
        <v>0</v>
      </c>
      <c r="AK249">
        <f t="shared" si="31"/>
        <v>0</v>
      </c>
    </row>
    <row r="250" spans="1:37">
      <c r="A250" s="2" t="s">
        <v>360</v>
      </c>
      <c r="B250" s="3" t="s">
        <v>636</v>
      </c>
      <c r="C250" s="3">
        <v>4475500</v>
      </c>
      <c r="D250" t="e">
        <v>#N/A</v>
      </c>
      <c r="E250" t="e">
        <v>#N/A</v>
      </c>
      <c r="F250" t="s">
        <v>82</v>
      </c>
      <c r="G250">
        <v>916900</v>
      </c>
      <c r="H250" s="5" t="s">
        <v>695</v>
      </c>
      <c r="I250" s="5">
        <v>697200</v>
      </c>
      <c r="J250" s="10" t="s">
        <v>33</v>
      </c>
      <c r="K250" s="10">
        <v>687700</v>
      </c>
      <c r="L250" t="s">
        <v>37</v>
      </c>
      <c r="M250">
        <v>383500</v>
      </c>
      <c r="N250" t="s">
        <v>1025</v>
      </c>
      <c r="O250" t="e">
        <v>#N/A</v>
      </c>
      <c r="P250" t="s">
        <v>77</v>
      </c>
      <c r="Q250" t="e">
        <v>#N/A</v>
      </c>
      <c r="R250" t="s">
        <v>30</v>
      </c>
      <c r="S250">
        <v>453000</v>
      </c>
      <c r="T250" t="e">
        <v>#N/A</v>
      </c>
      <c r="U250" t="e">
        <v>#N/A</v>
      </c>
      <c r="V250">
        <v>11.14</v>
      </c>
      <c r="W250">
        <v>7613800</v>
      </c>
      <c r="X250">
        <f t="shared" si="24"/>
        <v>7613800</v>
      </c>
      <c r="Y250">
        <f t="shared" si="25"/>
        <v>0</v>
      </c>
      <c r="Z250" cm="1">
        <f t="array" aca="1" ref="Z250" ca="1">SumCellsByColor($B250:$U250,Z$2)</f>
        <v>4475500</v>
      </c>
      <c r="AA250" cm="1">
        <f t="array" aca="1" ref="AA250" ca="1">SumCellsByColor($B250:$U250,AA$2)</f>
        <v>0</v>
      </c>
      <c r="AB250" cm="1">
        <f t="array" aca="1" ref="AB250" ca="1">SumCellsByColor($B250:$U250,AB$2)</f>
        <v>697200</v>
      </c>
      <c r="AC250" cm="1">
        <f t="array" aca="1" ref="AC250" ca="1">SumCellsByColor($B250:$U250,AC$2)</f>
        <v>0</v>
      </c>
      <c r="AD250" cm="1">
        <f t="array" aca="1" ref="AD250" ca="1">IFERROR(SumCellsByColor($B250:$U250,AD$2), 0)</f>
        <v>687700</v>
      </c>
      <c r="AE250" t="e" cm="1">
        <f t="array" aca="1" ref="AE250" ca="1">SumCellsByColor($B250:$U250,AE$2)</f>
        <v>#VALUE!</v>
      </c>
      <c r="AF250">
        <f t="shared" ca="1" si="26"/>
        <v>0.18189340408206153</v>
      </c>
      <c r="AG250">
        <f t="shared" ca="1" si="27"/>
        <v>0.58781423205232608</v>
      </c>
      <c r="AH250">
        <f t="shared" ca="1" si="28"/>
        <v>0.18189340408206153</v>
      </c>
      <c r="AI250">
        <f t="shared" ca="1" si="29"/>
        <v>0.58781423205232608</v>
      </c>
      <c r="AJ250">
        <f t="shared" ca="1" si="30"/>
        <v>0</v>
      </c>
      <c r="AK250">
        <f t="shared" si="31"/>
        <v>0</v>
      </c>
    </row>
    <row r="251" spans="1:37">
      <c r="A251" s="2" t="s">
        <v>361</v>
      </c>
      <c r="B251" s="3" t="s">
        <v>636</v>
      </c>
      <c r="C251" s="3">
        <v>4192000</v>
      </c>
      <c r="D251" t="e">
        <v>#N/A</v>
      </c>
      <c r="E251" t="e">
        <v>#N/A</v>
      </c>
      <c r="F251" t="e">
        <v>#N/A</v>
      </c>
      <c r="G251" t="e">
        <v>#N/A</v>
      </c>
      <c r="H251" t="e">
        <v>#N/A</v>
      </c>
      <c r="I251" t="e">
        <v>#N/A</v>
      </c>
      <c r="J251" t="e">
        <v>#N/A</v>
      </c>
      <c r="K251" t="e">
        <v>#N/A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>
        <v>25.14</v>
      </c>
      <c r="W251">
        <v>4192000</v>
      </c>
      <c r="X251">
        <f t="shared" si="24"/>
        <v>4192000</v>
      </c>
      <c r="Y251">
        <f t="shared" si="25"/>
        <v>0</v>
      </c>
      <c r="Z251" cm="1">
        <f t="array" aca="1" ref="Z251" ca="1">SumCellsByColor($B251:$U251,Z$2)</f>
        <v>4192000</v>
      </c>
      <c r="AA251" cm="1">
        <f t="array" aca="1" ref="AA251" ca="1">SumCellsByColor($B251:$U251,AA$2)</f>
        <v>0</v>
      </c>
      <c r="AB251" cm="1">
        <f t="array" aca="1" ref="AB251" ca="1">SumCellsByColor($B251:$U251,AB$2)</f>
        <v>0</v>
      </c>
      <c r="AC251" cm="1">
        <f t="array" aca="1" ref="AC251" ca="1">SumCellsByColor($B251:$U251,AC$2)</f>
        <v>0</v>
      </c>
      <c r="AD251" cm="1">
        <f t="array" aca="1" ref="AD251" ca="1">IFERROR(SumCellsByColor($B251:$U251,AD$2), 0)</f>
        <v>0</v>
      </c>
      <c r="AE251" t="e" cm="1">
        <f t="array" aca="1" ref="AE251" ca="1">SumCellsByColor($B251:$U251,AE$2)</f>
        <v>#VALUE!</v>
      </c>
      <c r="AF251">
        <f t="shared" ca="1" si="26"/>
        <v>0</v>
      </c>
      <c r="AG251">
        <f t="shared" ca="1" si="27"/>
        <v>1</v>
      </c>
      <c r="AH251">
        <f t="shared" ca="1" si="28"/>
        <v>0</v>
      </c>
      <c r="AI251">
        <f t="shared" ca="1" si="29"/>
        <v>1</v>
      </c>
      <c r="AJ251">
        <f t="shared" ca="1" si="30"/>
        <v>0</v>
      </c>
      <c r="AK251">
        <f t="shared" si="31"/>
        <v>0</v>
      </c>
    </row>
    <row r="252" spans="1:37">
      <c r="A252" s="2" t="s">
        <v>362</v>
      </c>
      <c r="B252" s="3" t="s">
        <v>936</v>
      </c>
      <c r="C252" s="3">
        <v>1695800</v>
      </c>
      <c r="D252" t="e">
        <v>#N/A</v>
      </c>
      <c r="E252" t="e">
        <v>#N/A</v>
      </c>
      <c r="F252" t="s">
        <v>1026</v>
      </c>
      <c r="G252">
        <v>688600</v>
      </c>
      <c r="H252" t="e">
        <v>#N/A</v>
      </c>
      <c r="I252" t="e">
        <v>#N/A</v>
      </c>
      <c r="J252" t="e">
        <v>#N/A</v>
      </c>
      <c r="K252" t="e">
        <v>#N/A</v>
      </c>
      <c r="L252" t="e">
        <v>#N/A</v>
      </c>
      <c r="M252" t="e">
        <v>#N/A</v>
      </c>
      <c r="N252" t="e">
        <v>#N/A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>
        <v>36.25</v>
      </c>
      <c r="W252">
        <v>2384400</v>
      </c>
      <c r="X252">
        <f t="shared" si="24"/>
        <v>2384400</v>
      </c>
      <c r="Y252">
        <f t="shared" si="25"/>
        <v>0</v>
      </c>
      <c r="Z252" cm="1">
        <f t="array" aca="1" ref="Z252" ca="1">SumCellsByColor($B252:$U252,Z$2)</f>
        <v>1695800</v>
      </c>
      <c r="AA252" cm="1">
        <f t="array" aca="1" ref="AA252" ca="1">SumCellsByColor($B252:$U252,AA$2)</f>
        <v>0</v>
      </c>
      <c r="AB252" cm="1">
        <f t="array" aca="1" ref="AB252" ca="1">SumCellsByColor($B252:$U252,AB$2)</f>
        <v>0</v>
      </c>
      <c r="AC252" cm="1">
        <f t="array" aca="1" ref="AC252" ca="1">SumCellsByColor($B252:$U252,AC$2)</f>
        <v>0</v>
      </c>
      <c r="AD252" cm="1">
        <f t="array" aca="1" ref="AD252" ca="1">IFERROR(SumCellsByColor($B252:$U252,AD$2), 0)</f>
        <v>0</v>
      </c>
      <c r="AE252" t="e" cm="1">
        <f t="array" aca="1" ref="AE252" ca="1">SumCellsByColor($B252:$U252,AE$2)</f>
        <v>#VALUE!</v>
      </c>
      <c r="AF252">
        <f t="shared" ca="1" si="26"/>
        <v>0</v>
      </c>
      <c r="AG252">
        <f t="shared" ca="1" si="27"/>
        <v>0.71120617346082871</v>
      </c>
      <c r="AH252" t="str">
        <f t="shared" ca="1" si="28"/>
        <v>#N/A</v>
      </c>
      <c r="AI252">
        <f t="shared" ca="1" si="29"/>
        <v>0.71120617346082871</v>
      </c>
      <c r="AJ252">
        <f t="shared" ca="1" si="30"/>
        <v>1</v>
      </c>
      <c r="AK252">
        <f t="shared" si="31"/>
        <v>0</v>
      </c>
    </row>
    <row r="253" spans="1:37">
      <c r="A253" s="2" t="s">
        <v>363</v>
      </c>
      <c r="B253" s="3" t="s">
        <v>636</v>
      </c>
      <c r="C253" s="3">
        <v>1973872</v>
      </c>
      <c r="D253" t="e">
        <v>#N/A</v>
      </c>
      <c r="E253" t="e">
        <v>#N/A</v>
      </c>
      <c r="F253" s="10" t="s">
        <v>33</v>
      </c>
      <c r="G253" s="10">
        <v>250123</v>
      </c>
      <c r="H253" t="s">
        <v>36</v>
      </c>
      <c r="I253">
        <v>215232</v>
      </c>
      <c r="J253" t="s">
        <v>96</v>
      </c>
      <c r="K253">
        <v>568749</v>
      </c>
      <c r="L253" t="e">
        <v>#N/A</v>
      </c>
      <c r="M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>
        <v>19.45</v>
      </c>
      <c r="W253">
        <v>3007976</v>
      </c>
      <c r="X253">
        <f t="shared" si="24"/>
        <v>3007976</v>
      </c>
      <c r="Y253">
        <f t="shared" si="25"/>
        <v>0</v>
      </c>
      <c r="Z253" cm="1">
        <f t="array" aca="1" ref="Z253" ca="1">SumCellsByColor($B253:$U253,Z$2)</f>
        <v>1973872</v>
      </c>
      <c r="AA253" cm="1">
        <f t="array" aca="1" ref="AA253" ca="1">SumCellsByColor($B253:$U253,AA$2)</f>
        <v>0</v>
      </c>
      <c r="AB253" cm="1">
        <f t="array" aca="1" ref="AB253" ca="1">SumCellsByColor($B253:$U253,AB$2)</f>
        <v>0</v>
      </c>
      <c r="AC253" cm="1">
        <f t="array" aca="1" ref="AC253" ca="1">SumCellsByColor($B253:$U253,AC$2)</f>
        <v>0</v>
      </c>
      <c r="AD253" cm="1">
        <f t="array" aca="1" ref="AD253" ca="1">IFERROR(SumCellsByColor($B253:$U253,AD$2), 0)</f>
        <v>250123</v>
      </c>
      <c r="AE253" t="e" cm="1">
        <f t="array" aca="1" ref="AE253" ca="1">SumCellsByColor($B253:$U253,AE$2)</f>
        <v>#VALUE!</v>
      </c>
      <c r="AF253">
        <f t="shared" ca="1" si="26"/>
        <v>8.3153256541940487E-2</v>
      </c>
      <c r="AG253">
        <f t="shared" ca="1" si="27"/>
        <v>0.65621268254799903</v>
      </c>
      <c r="AH253">
        <f t="shared" ca="1" si="28"/>
        <v>8.3153256541940487E-2</v>
      </c>
      <c r="AI253">
        <f t="shared" ca="1" si="29"/>
        <v>0.65621268254799903</v>
      </c>
      <c r="AJ253">
        <f t="shared" ca="1" si="30"/>
        <v>0</v>
      </c>
      <c r="AK253">
        <f t="shared" si="31"/>
        <v>0</v>
      </c>
    </row>
    <row r="254" spans="1:37">
      <c r="A254" s="2" t="s">
        <v>364</v>
      </c>
      <c r="B254" s="4" t="s">
        <v>117</v>
      </c>
      <c r="C254" s="4">
        <v>71263000</v>
      </c>
      <c r="D254" t="e">
        <v>#N/A</v>
      </c>
      <c r="E254" t="e">
        <v>#N/A</v>
      </c>
      <c r="F254" s="6" t="s">
        <v>1027</v>
      </c>
      <c r="G254" s="6">
        <v>14206000</v>
      </c>
      <c r="H254" t="s">
        <v>1028</v>
      </c>
      <c r="I254">
        <v>6151000</v>
      </c>
      <c r="J254" t="s">
        <v>944</v>
      </c>
      <c r="K254">
        <v>1923000</v>
      </c>
      <c r="L254" t="e">
        <v>#N/A</v>
      </c>
      <c r="M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>
        <v>35.96</v>
      </c>
      <c r="W254">
        <v>101028000</v>
      </c>
      <c r="X254">
        <f t="shared" si="24"/>
        <v>93543000</v>
      </c>
      <c r="Y254">
        <f t="shared" si="25"/>
        <v>7485000</v>
      </c>
      <c r="Z254" cm="1">
        <f t="array" aca="1" ref="Z254" ca="1">SumCellsByColor($B254:$U254,Z$2)</f>
        <v>0</v>
      </c>
      <c r="AA254" cm="1">
        <f t="array" aca="1" ref="AA254" ca="1">SumCellsByColor($B254:$U254,AA$2)</f>
        <v>71263000</v>
      </c>
      <c r="AB254" cm="1">
        <f t="array" aca="1" ref="AB254" ca="1">SumCellsByColor($B254:$U254,AB$2)</f>
        <v>0</v>
      </c>
      <c r="AC254" cm="1">
        <f t="array" aca="1" ref="AC254" ca="1">SumCellsByColor($B254:$U254,AC$2)</f>
        <v>14206000</v>
      </c>
      <c r="AD254" cm="1">
        <f t="array" aca="1" ref="AD254" ca="1">IFERROR(SumCellsByColor($B254:$U254,AD$2), 0)</f>
        <v>0</v>
      </c>
      <c r="AE254" t="e" cm="1">
        <f t="array" aca="1" ref="AE254" ca="1">SumCellsByColor($B254:$U254,AE$2)</f>
        <v>#VALUE!</v>
      </c>
      <c r="AF254">
        <f t="shared" ca="1" si="26"/>
        <v>0</v>
      </c>
      <c r="AG254">
        <f t="shared" ca="1" si="27"/>
        <v>0</v>
      </c>
      <c r="AH254">
        <f t="shared" ca="1" si="28"/>
        <v>0.15186598676544477</v>
      </c>
      <c r="AI254">
        <f t="shared" ca="1" si="29"/>
        <v>0.76182076692002609</v>
      </c>
      <c r="AJ254">
        <f t="shared" ca="1" si="30"/>
        <v>0</v>
      </c>
      <c r="AK254">
        <f t="shared" si="31"/>
        <v>0</v>
      </c>
    </row>
    <row r="255" spans="1:37">
      <c r="A255" s="2" t="s">
        <v>365</v>
      </c>
      <c r="B255" s="3" t="s">
        <v>636</v>
      </c>
      <c r="C255" s="3">
        <v>2142691</v>
      </c>
      <c r="D255" s="10" t="s">
        <v>1029</v>
      </c>
      <c r="E255" s="10" t="e">
        <v>#N/A</v>
      </c>
      <c r="F255" t="s">
        <v>697</v>
      </c>
      <c r="G255">
        <v>5053864</v>
      </c>
      <c r="H255" t="s">
        <v>146</v>
      </c>
      <c r="I255">
        <v>3941714</v>
      </c>
      <c r="J255" t="s">
        <v>25</v>
      </c>
      <c r="K255">
        <v>2555502</v>
      </c>
      <c r="L255" t="s">
        <v>689</v>
      </c>
      <c r="M255">
        <v>1247897</v>
      </c>
      <c r="N255" s="10" t="s">
        <v>49</v>
      </c>
      <c r="O255" s="10">
        <v>912669</v>
      </c>
      <c r="P255" t="s">
        <v>17</v>
      </c>
      <c r="Q255">
        <v>372574</v>
      </c>
      <c r="R255" t="s">
        <v>105</v>
      </c>
      <c r="S255" t="e">
        <v>#N/A</v>
      </c>
      <c r="T255" s="10" t="s">
        <v>305</v>
      </c>
      <c r="U255" s="10" t="e">
        <v>#N/A</v>
      </c>
      <c r="V255">
        <v>4.99</v>
      </c>
      <c r="W255">
        <v>17899196</v>
      </c>
      <c r="X255">
        <f t="shared" si="24"/>
        <v>16226911</v>
      </c>
      <c r="Y255">
        <f t="shared" si="25"/>
        <v>1672285</v>
      </c>
      <c r="Z255" cm="1">
        <f t="array" aca="1" ref="Z255" ca="1">SumCellsByColor($B255:$U255,Z$2)</f>
        <v>2142691</v>
      </c>
      <c r="AA255" cm="1">
        <f t="array" aca="1" ref="AA255" ca="1">SumCellsByColor($B255:$U255,AA$2)</f>
        <v>0</v>
      </c>
      <c r="AB255" cm="1">
        <f t="array" aca="1" ref="AB255" ca="1">SumCellsByColor($B255:$U255,AB$2)</f>
        <v>0</v>
      </c>
      <c r="AC255" cm="1">
        <f t="array" aca="1" ref="AC255" ca="1">SumCellsByColor($B255:$U255,AC$2)</f>
        <v>0</v>
      </c>
      <c r="AD255" cm="1">
        <f t="array" aca="1" ref="AD255" ca="1">IFERROR(SumCellsByColor($B255:$U255,AD$2), 0)</f>
        <v>0</v>
      </c>
      <c r="AE255" t="e" cm="1">
        <f t="array" aca="1" ref="AE255" ca="1">SumCellsByColor($B255:$U255,AE$2)</f>
        <v>#VALUE!</v>
      </c>
      <c r="AF255">
        <f t="shared" ca="1" si="26"/>
        <v>0</v>
      </c>
      <c r="AG255">
        <f t="shared" ca="1" si="27"/>
        <v>0.13204552610167147</v>
      </c>
      <c r="AH255" t="str">
        <f t="shared" ca="1" si="28"/>
        <v>#N/A</v>
      </c>
      <c r="AI255">
        <f t="shared" ca="1" si="29"/>
        <v>0.13204552610167147</v>
      </c>
      <c r="AJ255">
        <f t="shared" ca="1" si="30"/>
        <v>1</v>
      </c>
      <c r="AK255">
        <f t="shared" si="31"/>
        <v>0</v>
      </c>
    </row>
    <row r="256" spans="1:37">
      <c r="A256" s="2" t="s">
        <v>367</v>
      </c>
      <c r="B256" s="3" t="s">
        <v>636</v>
      </c>
      <c r="C256" s="3">
        <v>7154433</v>
      </c>
      <c r="D256" t="e">
        <v>#N/A</v>
      </c>
      <c r="E256" t="e">
        <v>#N/A</v>
      </c>
      <c r="F256" s="5" t="s">
        <v>23</v>
      </c>
      <c r="G256" s="5">
        <v>2074837</v>
      </c>
      <c r="H256" t="s">
        <v>36</v>
      </c>
      <c r="I256">
        <v>1065651</v>
      </c>
      <c r="J256" t="s">
        <v>13</v>
      </c>
      <c r="K256">
        <v>611271</v>
      </c>
      <c r="L256" t="s">
        <v>990</v>
      </c>
      <c r="M256">
        <v>597362</v>
      </c>
      <c r="N256" t="s">
        <v>58</v>
      </c>
      <c r="O256">
        <v>304393</v>
      </c>
      <c r="P256" t="s">
        <v>26</v>
      </c>
      <c r="Q256">
        <v>163871</v>
      </c>
      <c r="R256" t="s">
        <v>1030</v>
      </c>
      <c r="S256">
        <v>143014</v>
      </c>
      <c r="T256" t="e">
        <v>#N/A</v>
      </c>
      <c r="U256" t="e">
        <v>#N/A</v>
      </c>
      <c r="V256">
        <v>4.5</v>
      </c>
      <c r="W256">
        <v>12114832</v>
      </c>
      <c r="X256">
        <f t="shared" si="24"/>
        <v>12114832</v>
      </c>
      <c r="Y256">
        <f t="shared" si="25"/>
        <v>0</v>
      </c>
      <c r="Z256" cm="1">
        <f t="array" aca="1" ref="Z256" ca="1">SumCellsByColor($B256:$U256,Z$2)</f>
        <v>7154433</v>
      </c>
      <c r="AA256" cm="1">
        <f t="array" aca="1" ref="AA256" ca="1">SumCellsByColor($B256:$U256,AA$2)</f>
        <v>0</v>
      </c>
      <c r="AB256" cm="1">
        <f t="array" aca="1" ref="AB256" ca="1">SumCellsByColor($B256:$U256,AB$2)</f>
        <v>2074837</v>
      </c>
      <c r="AC256" cm="1">
        <f t="array" aca="1" ref="AC256" ca="1">SumCellsByColor($B256:$U256,AC$2)</f>
        <v>0</v>
      </c>
      <c r="AD256" cm="1">
        <f t="array" aca="1" ref="AD256" ca="1">IFERROR(SumCellsByColor($B256:$U256,AD$2), 0)</f>
        <v>0</v>
      </c>
      <c r="AE256" t="e" cm="1">
        <f t="array" aca="1" ref="AE256" ca="1">SumCellsByColor($B256:$U256,AE$2)</f>
        <v>#VALUE!</v>
      </c>
      <c r="AF256">
        <f t="shared" ca="1" si="26"/>
        <v>0.17126419912385082</v>
      </c>
      <c r="AG256">
        <f t="shared" ca="1" si="27"/>
        <v>0.59055156522187013</v>
      </c>
      <c r="AH256">
        <f t="shared" ca="1" si="28"/>
        <v>0.17126419912385082</v>
      </c>
      <c r="AI256">
        <f t="shared" ca="1" si="29"/>
        <v>0.59055156522187013</v>
      </c>
      <c r="AJ256">
        <f t="shared" ca="1" si="30"/>
        <v>0</v>
      </c>
      <c r="AK256">
        <f t="shared" si="31"/>
        <v>0</v>
      </c>
    </row>
    <row r="257" spans="1:37">
      <c r="A257" s="2" t="s">
        <v>368</v>
      </c>
      <c r="B257" s="3" t="s">
        <v>636</v>
      </c>
      <c r="C257" s="3">
        <v>909100</v>
      </c>
      <c r="D257" t="e">
        <v>#N/A</v>
      </c>
      <c r="E257" t="e">
        <v>#N/A</v>
      </c>
      <c r="F257" t="s">
        <v>77</v>
      </c>
      <c r="G257">
        <v>167100</v>
      </c>
      <c r="H257" t="e">
        <v>#N/A</v>
      </c>
      <c r="I257" t="e">
        <v>#N/A</v>
      </c>
      <c r="J257" t="e">
        <v>#N/A</v>
      </c>
      <c r="K257" t="e">
        <v>#N/A</v>
      </c>
      <c r="L257" t="e">
        <v>#N/A</v>
      </c>
      <c r="M257" t="e">
        <v>#N/A</v>
      </c>
      <c r="N257" t="e">
        <v>#N/A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T257" t="e">
        <v>#N/A</v>
      </c>
      <c r="U257" t="e">
        <v>#N/A</v>
      </c>
      <c r="V257">
        <v>29.12</v>
      </c>
      <c r="W257">
        <v>1068000</v>
      </c>
      <c r="X257">
        <f t="shared" si="24"/>
        <v>1076200</v>
      </c>
      <c r="Y257">
        <f t="shared" si="25"/>
        <v>-8200</v>
      </c>
      <c r="Z257" cm="1">
        <f t="array" aca="1" ref="Z257" ca="1">SumCellsByColor($B257:$U257,Z$2)</f>
        <v>909100</v>
      </c>
      <c r="AA257" cm="1">
        <f t="array" aca="1" ref="AA257" ca="1">SumCellsByColor($B257:$U257,AA$2)</f>
        <v>0</v>
      </c>
      <c r="AB257" cm="1">
        <f t="array" aca="1" ref="AB257" ca="1">SumCellsByColor($B257:$U257,AB$2)</f>
        <v>0</v>
      </c>
      <c r="AC257" cm="1">
        <f t="array" aca="1" ref="AC257" ca="1">SumCellsByColor($B257:$U257,AC$2)</f>
        <v>0</v>
      </c>
      <c r="AD257" cm="1">
        <f t="array" aca="1" ref="AD257" ca="1">IFERROR(SumCellsByColor($B257:$U257,AD$2), 0)</f>
        <v>0</v>
      </c>
      <c r="AE257" t="e" cm="1">
        <f t="array" aca="1" ref="AE257" ca="1">SumCellsByColor($B257:$U257,AE$2)</f>
        <v>#VALUE!</v>
      </c>
      <c r="AF257">
        <f t="shared" ca="1" si="26"/>
        <v>0</v>
      </c>
      <c r="AG257">
        <f t="shared" ca="1" si="27"/>
        <v>0.84473146255342868</v>
      </c>
      <c r="AH257" t="str">
        <f t="shared" ca="1" si="28"/>
        <v>#N/A</v>
      </c>
      <c r="AI257">
        <f t="shared" ca="1" si="29"/>
        <v>0.84473146255342868</v>
      </c>
      <c r="AJ257">
        <f t="shared" ca="1" si="30"/>
        <v>1</v>
      </c>
      <c r="AK257">
        <f t="shared" si="31"/>
        <v>0</v>
      </c>
    </row>
    <row r="258" spans="1:37">
      <c r="A258" s="2" t="s">
        <v>369</v>
      </c>
      <c r="B258" t="s">
        <v>334</v>
      </c>
      <c r="C258">
        <v>1887899</v>
      </c>
      <c r="D258" t="e">
        <v>#N/A</v>
      </c>
      <c r="E258" t="e">
        <v>#N/A</v>
      </c>
      <c r="F258" s="5" t="s">
        <v>23</v>
      </c>
      <c r="G258" s="5">
        <v>510044</v>
      </c>
      <c r="H258" t="s">
        <v>58</v>
      </c>
      <c r="I258">
        <v>78190</v>
      </c>
      <c r="J258" t="e">
        <v>#N/A</v>
      </c>
      <c r="K258" t="e">
        <v>#N/A</v>
      </c>
      <c r="L258" t="e">
        <v>#N/A</v>
      </c>
      <c r="M258" t="e">
        <v>#N/A</v>
      </c>
      <c r="N258" t="e">
        <v>#N/A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>
        <v>5.18</v>
      </c>
      <c r="W258">
        <v>10660248</v>
      </c>
      <c r="X258">
        <f t="shared" si="24"/>
        <v>2476133</v>
      </c>
      <c r="Y258">
        <f t="shared" si="25"/>
        <v>8184115</v>
      </c>
      <c r="Z258" cm="1">
        <f t="array" aca="1" ref="Z258" ca="1">SumCellsByColor($B258:$U258,Z$2)</f>
        <v>0</v>
      </c>
      <c r="AA258" cm="1">
        <f t="array" aca="1" ref="AA258" ca="1">SumCellsByColor($B258:$U258,AA$2)</f>
        <v>0</v>
      </c>
      <c r="AB258" cm="1">
        <f t="array" aca="1" ref="AB258" ca="1">SumCellsByColor($B258:$U258,AB$2)</f>
        <v>510044</v>
      </c>
      <c r="AC258" cm="1">
        <f t="array" aca="1" ref="AC258" ca="1">SumCellsByColor($B258:$U258,AC$2)</f>
        <v>0</v>
      </c>
      <c r="AD258" cm="1">
        <f t="array" aca="1" ref="AD258" ca="1">IFERROR(SumCellsByColor($B258:$U258,AD$2), 0)</f>
        <v>0</v>
      </c>
      <c r="AE258" t="e" cm="1">
        <f t="array" aca="1" ref="AE258" ca="1">SumCellsByColor($B258:$U258,AE$2)</f>
        <v>#VALUE!</v>
      </c>
      <c r="AF258">
        <f t="shared" ca="1" si="26"/>
        <v>0.20598408889990966</v>
      </c>
      <c r="AG258">
        <f t="shared" ca="1" si="27"/>
        <v>0</v>
      </c>
      <c r="AH258">
        <f t="shared" ca="1" si="28"/>
        <v>0.20598408889990966</v>
      </c>
      <c r="AI258" t="str">
        <f t="shared" ca="1" si="29"/>
        <v/>
      </c>
      <c r="AJ258">
        <f t="shared" ca="1" si="30"/>
        <v>0</v>
      </c>
      <c r="AK258">
        <f t="shared" si="31"/>
        <v>0</v>
      </c>
    </row>
    <row r="259" spans="1:37">
      <c r="A259" s="2" t="s">
        <v>370</v>
      </c>
      <c r="B259" s="3" t="s">
        <v>636</v>
      </c>
      <c r="C259" s="3">
        <v>35687000</v>
      </c>
      <c r="D259" t="e">
        <v>#N/A</v>
      </c>
      <c r="E259" t="e">
        <v>#N/A</v>
      </c>
      <c r="F259" s="5" t="s">
        <v>23</v>
      </c>
      <c r="G259" s="5">
        <v>15995000</v>
      </c>
      <c r="H259" t="s">
        <v>1031</v>
      </c>
      <c r="I259">
        <v>12347000</v>
      </c>
      <c r="J259" t="s">
        <v>1032</v>
      </c>
      <c r="K259">
        <v>6045000</v>
      </c>
      <c r="L259" t="s">
        <v>940</v>
      </c>
      <c r="M259" t="e">
        <v>#N/A</v>
      </c>
      <c r="N259" t="s">
        <v>1033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T259" t="e">
        <v>#N/A</v>
      </c>
      <c r="U259" t="e">
        <v>#N/A</v>
      </c>
      <c r="V259">
        <v>25.6</v>
      </c>
      <c r="W259">
        <v>70079000</v>
      </c>
      <c r="X259">
        <f t="shared" si="24"/>
        <v>70074000</v>
      </c>
      <c r="Y259">
        <f t="shared" si="25"/>
        <v>5000</v>
      </c>
      <c r="Z259" cm="1">
        <f t="array" aca="1" ref="Z259" ca="1">SumCellsByColor($B259:$U259,Z$2)</f>
        <v>35687000</v>
      </c>
      <c r="AA259" cm="1">
        <f t="array" aca="1" ref="AA259" ca="1">SumCellsByColor($B259:$U259,AA$2)</f>
        <v>0</v>
      </c>
      <c r="AB259" cm="1">
        <f t="array" aca="1" ref="AB259" ca="1">SumCellsByColor($B259:$U259,AB$2)</f>
        <v>15995000</v>
      </c>
      <c r="AC259" cm="1">
        <f t="array" aca="1" ref="AC259" ca="1">SumCellsByColor($B259:$U259,AC$2)</f>
        <v>0</v>
      </c>
      <c r="AD259" cm="1">
        <f t="array" aca="1" ref="AD259" ca="1">IFERROR(SumCellsByColor($B259:$U259,AD$2), 0)</f>
        <v>0</v>
      </c>
      <c r="AE259" t="e" cm="1">
        <f t="array" aca="1" ref="AE259" ca="1">SumCellsByColor($B259:$U259,AE$2)</f>
        <v>#VALUE!</v>
      </c>
      <c r="AF259">
        <f t="shared" ca="1" si="26"/>
        <v>0.22825869794788367</v>
      </c>
      <c r="AG259">
        <f t="shared" ca="1" si="27"/>
        <v>0.50927590832548453</v>
      </c>
      <c r="AH259">
        <f t="shared" ca="1" si="28"/>
        <v>0.22825869794788367</v>
      </c>
      <c r="AI259">
        <f t="shared" ca="1" si="29"/>
        <v>0.50927590832548453</v>
      </c>
      <c r="AJ259">
        <f t="shared" ca="1" si="30"/>
        <v>0</v>
      </c>
      <c r="AK259">
        <f t="shared" si="31"/>
        <v>0</v>
      </c>
    </row>
    <row r="260" spans="1:37">
      <c r="A260" s="2" t="s">
        <v>372</v>
      </c>
      <c r="B260" s="3" t="s">
        <v>636</v>
      </c>
      <c r="C260" s="3">
        <v>16841000</v>
      </c>
      <c r="D260" t="e">
        <v>#N/A</v>
      </c>
      <c r="E260" t="e">
        <v>#N/A</v>
      </c>
      <c r="F260" s="5" t="s">
        <v>1034</v>
      </c>
      <c r="G260" s="5">
        <v>7320000</v>
      </c>
      <c r="H260" s="10" t="s">
        <v>34</v>
      </c>
      <c r="I260" s="10">
        <v>3375000</v>
      </c>
      <c r="J260" t="s">
        <v>25</v>
      </c>
      <c r="K260">
        <v>1933000</v>
      </c>
      <c r="L260" t="s">
        <v>52</v>
      </c>
      <c r="M260">
        <v>7710000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>
        <v>4.47</v>
      </c>
      <c r="W260">
        <v>37179000</v>
      </c>
      <c r="X260">
        <f t="shared" ref="X260:X323" si="32">SUMIF(B260:U260,"&lt;&gt;#n/a")</f>
        <v>37179000</v>
      </c>
      <c r="Y260">
        <f t="shared" ref="Y260:Y323" si="33">W260-X260</f>
        <v>0</v>
      </c>
      <c r="Z260" cm="1">
        <f t="array" aca="1" ref="Z260" ca="1">SumCellsByColor($B260:$U260,Z$2)</f>
        <v>16841000</v>
      </c>
      <c r="AA260" cm="1">
        <f t="array" aca="1" ref="AA260" ca="1">SumCellsByColor($B260:$U260,AA$2)</f>
        <v>0</v>
      </c>
      <c r="AB260" cm="1">
        <f t="array" aca="1" ref="AB260" ca="1">SumCellsByColor($B260:$U260,AB$2)</f>
        <v>7320000</v>
      </c>
      <c r="AC260" cm="1">
        <f t="array" aca="1" ref="AC260" ca="1">SumCellsByColor($B260:$U260,AC$2)</f>
        <v>0</v>
      </c>
      <c r="AD260" cm="1">
        <f t="array" aca="1" ref="AD260" ca="1">IFERROR(SumCellsByColor($B260:$U260,AD$2), 0)</f>
        <v>3375000</v>
      </c>
      <c r="AE260" t="e" cm="1">
        <f t="array" aca="1" ref="AE260" ca="1">SumCellsByColor($B260:$U260,AE$2)</f>
        <v>#VALUE!</v>
      </c>
      <c r="AF260">
        <f t="shared" ref="AF260:AF323" ca="1" si="34">(AB260+AD260)/X260</f>
        <v>0.2876623900589042</v>
      </c>
      <c r="AG260">
        <f t="shared" ref="AG260:AG323" ca="1" si="35">Z260/X260</f>
        <v>0.4529707630651712</v>
      </c>
      <c r="AH260">
        <f t="shared" ref="AH260:AH323" ca="1" si="36">IF(SUM(AB260:AD260)&gt;0,SUM(AB260:AD260)/X260, IF(AI260=1,0,"#N/A"))</f>
        <v>0.2876623900589042</v>
      </c>
      <c r="AI260">
        <f t="shared" ref="AI260:AI323" ca="1" si="37">IF(SUM(Z260:AA260)&gt;0,SUM(Z260:AA260)/X260,"")</f>
        <v>0.4529707630651712</v>
      </c>
      <c r="AJ260">
        <f t="shared" ref="AJ260:AJ323" ca="1" si="38">IF(AH260="#N/A",1,0)</f>
        <v>0</v>
      </c>
      <c r="AK260">
        <f t="shared" ref="AK260:AK323" si="39">IF(X260=0,1,0)</f>
        <v>0</v>
      </c>
    </row>
    <row r="261" spans="1:37">
      <c r="A261" s="2" t="s">
        <v>373</v>
      </c>
      <c r="B261" s="3" t="s">
        <v>636</v>
      </c>
      <c r="C261" s="3">
        <v>2568600</v>
      </c>
      <c r="D261" t="e">
        <v>#N/A</v>
      </c>
      <c r="E261" t="e">
        <v>#N/A</v>
      </c>
      <c r="F261" s="6" t="s">
        <v>724</v>
      </c>
      <c r="G261" s="6">
        <v>1320300</v>
      </c>
      <c r="H261" t="s">
        <v>41</v>
      </c>
      <c r="I261">
        <v>745300</v>
      </c>
      <c r="J261" t="s">
        <v>30</v>
      </c>
      <c r="K261">
        <v>223600</v>
      </c>
      <c r="L261" t="s">
        <v>77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>
        <v>20.38</v>
      </c>
      <c r="W261">
        <v>4857800</v>
      </c>
      <c r="X261">
        <f t="shared" si="32"/>
        <v>4857800</v>
      </c>
      <c r="Y261">
        <f t="shared" si="33"/>
        <v>0</v>
      </c>
      <c r="Z261" cm="1">
        <f t="array" aca="1" ref="Z261" ca="1">SumCellsByColor($B261:$U261,Z$2)</f>
        <v>2568600</v>
      </c>
      <c r="AA261" cm="1">
        <f t="array" aca="1" ref="AA261" ca="1">SumCellsByColor($B261:$U261,AA$2)</f>
        <v>0</v>
      </c>
      <c r="AB261" cm="1">
        <f t="array" aca="1" ref="AB261" ca="1">SumCellsByColor($B261:$U261,AB$2)</f>
        <v>0</v>
      </c>
      <c r="AC261" cm="1">
        <f t="array" aca="1" ref="AC261" ca="1">SumCellsByColor($B261:$U261,AC$2)</f>
        <v>1320300</v>
      </c>
      <c r="AD261" cm="1">
        <f t="array" aca="1" ref="AD261" ca="1">IFERROR(SumCellsByColor($B261:$U261,AD$2), 0)</f>
        <v>0</v>
      </c>
      <c r="AE261" t="e" cm="1">
        <f t="array" aca="1" ref="AE261" ca="1">SumCellsByColor($B261:$U261,AE$2)</f>
        <v>#VALUE!</v>
      </c>
      <c r="AF261">
        <f t="shared" ca="1" si="34"/>
        <v>0</v>
      </c>
      <c r="AG261">
        <f t="shared" ca="1" si="35"/>
        <v>0.52875787393470297</v>
      </c>
      <c r="AH261">
        <f t="shared" ca="1" si="36"/>
        <v>0.27178969904071804</v>
      </c>
      <c r="AI261">
        <f t="shared" ca="1" si="37"/>
        <v>0.52875787393470297</v>
      </c>
      <c r="AJ261">
        <f t="shared" ca="1" si="38"/>
        <v>0</v>
      </c>
      <c r="AK261">
        <f t="shared" si="39"/>
        <v>0</v>
      </c>
    </row>
    <row r="262" spans="1:37">
      <c r="A262" s="2" t="s">
        <v>374</v>
      </c>
      <c r="B262" s="4" t="s">
        <v>117</v>
      </c>
      <c r="C262" s="4">
        <v>815914</v>
      </c>
      <c r="D262" t="e">
        <v>#N/A</v>
      </c>
      <c r="E262" t="e">
        <v>#N/A</v>
      </c>
      <c r="F262" t="s">
        <v>105</v>
      </c>
      <c r="G262">
        <v>691482</v>
      </c>
      <c r="H262" t="s">
        <v>47</v>
      </c>
      <c r="I262">
        <v>426963</v>
      </c>
      <c r="J262" t="s">
        <v>514</v>
      </c>
      <c r="K262">
        <v>405320</v>
      </c>
      <c r="L262" t="s">
        <v>928</v>
      </c>
      <c r="M262">
        <v>279700</v>
      </c>
      <c r="N262" s="6" t="s">
        <v>1035</v>
      </c>
      <c r="O262" s="6">
        <v>194670</v>
      </c>
      <c r="P262" t="s">
        <v>697</v>
      </c>
      <c r="Q262" t="e">
        <v>#N/A</v>
      </c>
      <c r="R262" t="s">
        <v>778</v>
      </c>
      <c r="S262" t="e">
        <v>#N/A</v>
      </c>
      <c r="T262" s="5" t="s">
        <v>23</v>
      </c>
      <c r="U262" s="5" t="e">
        <v>#N/A</v>
      </c>
      <c r="V262">
        <v>21.11</v>
      </c>
      <c r="W262">
        <v>2814049</v>
      </c>
      <c r="X262">
        <f t="shared" si="32"/>
        <v>2814049</v>
      </c>
      <c r="Y262">
        <f t="shared" si="33"/>
        <v>0</v>
      </c>
      <c r="Z262" cm="1">
        <f t="array" aca="1" ref="Z262" ca="1">SumCellsByColor($B262:$U262,Z$2)</f>
        <v>0</v>
      </c>
      <c r="AA262" cm="1">
        <f t="array" aca="1" ref="AA262" ca="1">SumCellsByColor($B262:$U262,AA$2)</f>
        <v>815914</v>
      </c>
      <c r="AB262" t="e" cm="1">
        <f t="array" aca="1" ref="AB262" ca="1">SumCellsByColor($B262:$U262,AB$2)</f>
        <v>#VALUE!</v>
      </c>
      <c r="AC262" cm="1">
        <f t="array" aca="1" ref="AC262" ca="1">SumCellsByColor($B262:$U262,AC$2)</f>
        <v>194670</v>
      </c>
      <c r="AD262" cm="1">
        <f t="array" aca="1" ref="AD262" ca="1">IFERROR(SumCellsByColor($B262:$U262,AD$2), 0)</f>
        <v>0</v>
      </c>
      <c r="AE262" t="e" cm="1">
        <f t="array" aca="1" ref="AE262" ca="1">SumCellsByColor($B262:$U262,AE$2)</f>
        <v>#VALUE!</v>
      </c>
      <c r="AF262" t="e">
        <f t="shared" ca="1" si="34"/>
        <v>#VALUE!</v>
      </c>
      <c r="AG262">
        <f t="shared" ca="1" si="35"/>
        <v>0</v>
      </c>
      <c r="AH262" t="e">
        <f t="shared" ca="1" si="36"/>
        <v>#VALUE!</v>
      </c>
      <c r="AI262">
        <f t="shared" ca="1" si="37"/>
        <v>0.28994306780016982</v>
      </c>
      <c r="AJ262" t="e">
        <f t="shared" ca="1" si="38"/>
        <v>#VALUE!</v>
      </c>
      <c r="AK262">
        <f t="shared" si="39"/>
        <v>0</v>
      </c>
    </row>
    <row r="263" spans="1:37">
      <c r="A263" s="2" t="s">
        <v>375</v>
      </c>
      <c r="B263" s="3" t="s">
        <v>639</v>
      </c>
      <c r="C263" s="3">
        <v>1012657</v>
      </c>
      <c r="D263" t="e">
        <v>#N/A</v>
      </c>
      <c r="E263" t="e">
        <v>#N/A</v>
      </c>
      <c r="F263" t="s">
        <v>77</v>
      </c>
      <c r="G263">
        <v>230063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>
        <v>9.4499999999999993</v>
      </c>
      <c r="W263">
        <v>1242720</v>
      </c>
      <c r="X263">
        <f t="shared" si="32"/>
        <v>1242720</v>
      </c>
      <c r="Y263">
        <f t="shared" si="33"/>
        <v>0</v>
      </c>
      <c r="Z263" cm="1">
        <f t="array" aca="1" ref="Z263" ca="1">SumCellsByColor($B263:$U263,Z$2)</f>
        <v>1012657</v>
      </c>
      <c r="AA263" cm="1">
        <f t="array" aca="1" ref="AA263" ca="1">SumCellsByColor($B263:$U263,AA$2)</f>
        <v>0</v>
      </c>
      <c r="AB263" cm="1">
        <f t="array" aca="1" ref="AB263" ca="1">SumCellsByColor($B263:$U263,AB$2)</f>
        <v>0</v>
      </c>
      <c r="AC263" cm="1">
        <f t="array" aca="1" ref="AC263" ca="1">SumCellsByColor($B263:$U263,AC$2)</f>
        <v>0</v>
      </c>
      <c r="AD263" cm="1">
        <f t="array" aca="1" ref="AD263" ca="1">IFERROR(SumCellsByColor($B263:$U263,AD$2), 0)</f>
        <v>0</v>
      </c>
      <c r="AE263" t="e" cm="1">
        <f t="array" aca="1" ref="AE263" ca="1">SumCellsByColor($B263:$U263,AE$2)</f>
        <v>#VALUE!</v>
      </c>
      <c r="AF263">
        <f t="shared" ca="1" si="34"/>
        <v>0</v>
      </c>
      <c r="AG263">
        <f t="shared" ca="1" si="35"/>
        <v>0.81487141109823613</v>
      </c>
      <c r="AH263" t="str">
        <f t="shared" ca="1" si="36"/>
        <v>#N/A</v>
      </c>
      <c r="AI263">
        <f t="shared" ca="1" si="37"/>
        <v>0.81487141109823613</v>
      </c>
      <c r="AJ263">
        <f t="shared" ca="1" si="38"/>
        <v>1</v>
      </c>
      <c r="AK263">
        <f t="shared" si="39"/>
        <v>0</v>
      </c>
    </row>
    <row r="264" spans="1:37">
      <c r="A264" s="2" t="s">
        <v>376</v>
      </c>
      <c r="B264" s="3" t="s">
        <v>636</v>
      </c>
      <c r="C264" s="3">
        <v>3032030</v>
      </c>
      <c r="D264" t="e">
        <v>#N/A</v>
      </c>
      <c r="E264" t="e">
        <v>#N/A</v>
      </c>
      <c r="F264" t="e">
        <v>#N/A</v>
      </c>
      <c r="G264" t="e">
        <v>#N/A</v>
      </c>
      <c r="H264" t="e">
        <v>#N/A</v>
      </c>
      <c r="I264" t="e">
        <v>#N/A</v>
      </c>
      <c r="J264" t="e">
        <v>#N/A</v>
      </c>
      <c r="K264" t="e">
        <v>#N/A</v>
      </c>
      <c r="L264" t="e">
        <v>#N/A</v>
      </c>
      <c r="M264" t="e">
        <v>#N/A</v>
      </c>
      <c r="N264" t="e">
        <v>#N/A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T264" t="e">
        <v>#N/A</v>
      </c>
      <c r="U264" t="e">
        <v>#N/A</v>
      </c>
      <c r="V264">
        <v>5.37</v>
      </c>
      <c r="W264">
        <v>3032030</v>
      </c>
      <c r="X264">
        <f t="shared" si="32"/>
        <v>3032030</v>
      </c>
      <c r="Y264">
        <f t="shared" si="33"/>
        <v>0</v>
      </c>
      <c r="Z264" cm="1">
        <f t="array" aca="1" ref="Z264" ca="1">SumCellsByColor($B264:$U264,Z$2)</f>
        <v>3032030</v>
      </c>
      <c r="AA264" cm="1">
        <f t="array" aca="1" ref="AA264" ca="1">SumCellsByColor($B264:$U264,AA$2)</f>
        <v>0</v>
      </c>
      <c r="AB264" cm="1">
        <f t="array" aca="1" ref="AB264" ca="1">SumCellsByColor($B264:$U264,AB$2)</f>
        <v>0</v>
      </c>
      <c r="AC264" cm="1">
        <f t="array" aca="1" ref="AC264" ca="1">SumCellsByColor($B264:$U264,AC$2)</f>
        <v>0</v>
      </c>
      <c r="AD264" cm="1">
        <f t="array" aca="1" ref="AD264" ca="1">IFERROR(SumCellsByColor($B264:$U264,AD$2), 0)</f>
        <v>0</v>
      </c>
      <c r="AE264" t="e" cm="1">
        <f t="array" aca="1" ref="AE264" ca="1">SumCellsByColor($B264:$U264,AE$2)</f>
        <v>#VALUE!</v>
      </c>
      <c r="AF264">
        <f t="shared" ca="1" si="34"/>
        <v>0</v>
      </c>
      <c r="AG264">
        <f t="shared" ca="1" si="35"/>
        <v>1</v>
      </c>
      <c r="AH264">
        <f t="shared" ca="1" si="36"/>
        <v>0</v>
      </c>
      <c r="AI264">
        <f t="shared" ca="1" si="37"/>
        <v>1</v>
      </c>
      <c r="AJ264">
        <f t="shared" ca="1" si="38"/>
        <v>0</v>
      </c>
      <c r="AK264">
        <f t="shared" si="39"/>
        <v>0</v>
      </c>
    </row>
    <row r="265" spans="1:37">
      <c r="A265" s="2" t="s">
        <v>377</v>
      </c>
      <c r="B265" s="3" t="s">
        <v>636</v>
      </c>
      <c r="C265" s="3">
        <v>8560000</v>
      </c>
      <c r="D265" t="e">
        <v>#N/A</v>
      </c>
      <c r="E265" t="e">
        <v>#N/A</v>
      </c>
      <c r="F265" t="s">
        <v>52</v>
      </c>
      <c r="G265">
        <v>4965000</v>
      </c>
      <c r="H265" t="e">
        <v>#N/A</v>
      </c>
      <c r="I265" t="e">
        <v>#N/A</v>
      </c>
      <c r="J265" t="e">
        <v>#N/A</v>
      </c>
      <c r="K265" t="e">
        <v>#N/A</v>
      </c>
      <c r="L265" t="e">
        <v>#N/A</v>
      </c>
      <c r="M265" t="e">
        <v>#N/A</v>
      </c>
      <c r="N265" t="e">
        <v>#N/A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>
        <v>10.53</v>
      </c>
      <c r="W265">
        <v>13525000</v>
      </c>
      <c r="X265">
        <f t="shared" si="32"/>
        <v>13525000</v>
      </c>
      <c r="Y265">
        <f t="shared" si="33"/>
        <v>0</v>
      </c>
      <c r="Z265" cm="1">
        <f t="array" aca="1" ref="Z265" ca="1">SumCellsByColor($B265:$U265,Z$2)</f>
        <v>8560000</v>
      </c>
      <c r="AA265" cm="1">
        <f t="array" aca="1" ref="AA265" ca="1">SumCellsByColor($B265:$U265,AA$2)</f>
        <v>0</v>
      </c>
      <c r="AB265" cm="1">
        <f t="array" aca="1" ref="AB265" ca="1">SumCellsByColor($B265:$U265,AB$2)</f>
        <v>0</v>
      </c>
      <c r="AC265" cm="1">
        <f t="array" aca="1" ref="AC265" ca="1">SumCellsByColor($B265:$U265,AC$2)</f>
        <v>0</v>
      </c>
      <c r="AD265" cm="1">
        <f t="array" aca="1" ref="AD265" ca="1">IFERROR(SumCellsByColor($B265:$U265,AD$2), 0)</f>
        <v>0</v>
      </c>
      <c r="AE265" t="e" cm="1">
        <f t="array" aca="1" ref="AE265" ca="1">SumCellsByColor($B265:$U265,AE$2)</f>
        <v>#VALUE!</v>
      </c>
      <c r="AF265">
        <f t="shared" ca="1" si="34"/>
        <v>0</v>
      </c>
      <c r="AG265">
        <f t="shared" ca="1" si="35"/>
        <v>0.63290203327171901</v>
      </c>
      <c r="AH265" t="str">
        <f t="shared" ca="1" si="36"/>
        <v>#N/A</v>
      </c>
      <c r="AI265">
        <f t="shared" ca="1" si="37"/>
        <v>0.63290203327171901</v>
      </c>
      <c r="AJ265">
        <f t="shared" ca="1" si="38"/>
        <v>1</v>
      </c>
      <c r="AK265">
        <f t="shared" si="39"/>
        <v>0</v>
      </c>
    </row>
    <row r="266" spans="1:37">
      <c r="A266" s="2" t="s">
        <v>379</v>
      </c>
      <c r="B266" s="3" t="s">
        <v>636</v>
      </c>
      <c r="C266" s="3">
        <v>4502000</v>
      </c>
      <c r="D266" t="e">
        <v>#N/A</v>
      </c>
      <c r="E266" t="e">
        <v>#N/A</v>
      </c>
      <c r="F266" t="e">
        <v>#N/A</v>
      </c>
      <c r="G266" t="e">
        <v>#N/A</v>
      </c>
      <c r="H266" t="e">
        <v>#N/A</v>
      </c>
      <c r="I266" t="e">
        <v>#N/A</v>
      </c>
      <c r="J266" t="e">
        <v>#N/A</v>
      </c>
      <c r="K266" t="e">
        <v>#N/A</v>
      </c>
      <c r="L266" t="e">
        <v>#N/A</v>
      </c>
      <c r="M266" t="e">
        <v>#N/A</v>
      </c>
      <c r="N266" t="e">
        <v>#N/A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T266" t="e">
        <v>#N/A</v>
      </c>
      <c r="U266" t="e">
        <v>#N/A</v>
      </c>
      <c r="V266">
        <v>22.37</v>
      </c>
      <c r="W266">
        <v>4502000</v>
      </c>
      <c r="X266">
        <f t="shared" si="32"/>
        <v>4502000</v>
      </c>
      <c r="Y266">
        <f t="shared" si="33"/>
        <v>0</v>
      </c>
      <c r="Z266" cm="1">
        <f t="array" aca="1" ref="Z266" ca="1">SumCellsByColor($B266:$U266,Z$2)</f>
        <v>4502000</v>
      </c>
      <c r="AA266" cm="1">
        <f t="array" aca="1" ref="AA266" ca="1">SumCellsByColor($B266:$U266,AA$2)</f>
        <v>0</v>
      </c>
      <c r="AB266" cm="1">
        <f t="array" aca="1" ref="AB266" ca="1">SumCellsByColor($B266:$U266,AB$2)</f>
        <v>0</v>
      </c>
      <c r="AC266" cm="1">
        <f t="array" aca="1" ref="AC266" ca="1">SumCellsByColor($B266:$U266,AC$2)</f>
        <v>0</v>
      </c>
      <c r="AD266" cm="1">
        <f t="array" aca="1" ref="AD266" ca="1">IFERROR(SumCellsByColor($B266:$U266,AD$2), 0)</f>
        <v>0</v>
      </c>
      <c r="AE266" t="e" cm="1">
        <f t="array" aca="1" ref="AE266" ca="1">SumCellsByColor($B266:$U266,AE$2)</f>
        <v>#VALUE!</v>
      </c>
      <c r="AF266">
        <f t="shared" ca="1" si="34"/>
        <v>0</v>
      </c>
      <c r="AG266">
        <f t="shared" ca="1" si="35"/>
        <v>1</v>
      </c>
      <c r="AH266">
        <f t="shared" ca="1" si="36"/>
        <v>0</v>
      </c>
      <c r="AI266">
        <f t="shared" ca="1" si="37"/>
        <v>1</v>
      </c>
      <c r="AJ266">
        <f t="shared" ca="1" si="38"/>
        <v>0</v>
      </c>
      <c r="AK266">
        <f t="shared" si="39"/>
        <v>0</v>
      </c>
    </row>
    <row r="267" spans="1:37">
      <c r="A267" s="2" t="s">
        <v>380</v>
      </c>
      <c r="B267" s="4" t="s">
        <v>117</v>
      </c>
      <c r="C267" s="4">
        <v>9531000</v>
      </c>
      <c r="D267" t="e">
        <v>#N/A</v>
      </c>
      <c r="E267" t="e">
        <v>#N/A</v>
      </c>
      <c r="F267" t="s">
        <v>1036</v>
      </c>
      <c r="G267">
        <v>7154000</v>
      </c>
      <c r="H267" s="5" t="s">
        <v>23</v>
      </c>
      <c r="I267" s="5">
        <v>2304000</v>
      </c>
      <c r="J267" t="s">
        <v>1037</v>
      </c>
      <c r="K267">
        <v>-398000</v>
      </c>
      <c r="L267" t="s">
        <v>184</v>
      </c>
      <c r="M267" t="e">
        <v>#N/A</v>
      </c>
      <c r="N267" t="s">
        <v>1038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>
        <v>9.8000000000000007</v>
      </c>
      <c r="W267">
        <v>18591000</v>
      </c>
      <c r="X267">
        <f t="shared" si="32"/>
        <v>18591000</v>
      </c>
      <c r="Y267">
        <f t="shared" si="33"/>
        <v>0</v>
      </c>
      <c r="Z267" cm="1">
        <f t="array" aca="1" ref="Z267" ca="1">SumCellsByColor($B267:$U267,Z$2)</f>
        <v>0</v>
      </c>
      <c r="AA267" cm="1">
        <f t="array" aca="1" ref="AA267" ca="1">SumCellsByColor($B267:$U267,AA$2)</f>
        <v>9531000</v>
      </c>
      <c r="AB267" cm="1">
        <f t="array" aca="1" ref="AB267" ca="1">SumCellsByColor($B267:$U267,AB$2)</f>
        <v>2304000</v>
      </c>
      <c r="AC267" cm="1">
        <f t="array" aca="1" ref="AC267" ca="1">SumCellsByColor($B267:$U267,AC$2)</f>
        <v>0</v>
      </c>
      <c r="AD267" cm="1">
        <f t="array" aca="1" ref="AD267" ca="1">IFERROR(SumCellsByColor($B267:$U267,AD$2), 0)</f>
        <v>0</v>
      </c>
      <c r="AE267" t="e" cm="1">
        <f t="array" aca="1" ref="AE267" ca="1">SumCellsByColor($B267:$U267,AE$2)</f>
        <v>#VALUE!</v>
      </c>
      <c r="AF267">
        <f t="shared" ca="1" si="34"/>
        <v>0.12393093432305954</v>
      </c>
      <c r="AG267">
        <f t="shared" ca="1" si="35"/>
        <v>0</v>
      </c>
      <c r="AH267">
        <f t="shared" ca="1" si="36"/>
        <v>0.12393093432305954</v>
      </c>
      <c r="AI267">
        <f t="shared" ca="1" si="37"/>
        <v>0.51266741971921903</v>
      </c>
      <c r="AJ267">
        <f t="shared" ca="1" si="38"/>
        <v>0</v>
      </c>
      <c r="AK267">
        <f t="shared" si="39"/>
        <v>0</v>
      </c>
    </row>
    <row r="268" spans="1:37">
      <c r="A268" s="2" t="s">
        <v>381</v>
      </c>
      <c r="B268" s="3" t="s">
        <v>636</v>
      </c>
      <c r="C268" s="3">
        <v>1166769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>
        <v>51.11</v>
      </c>
      <c r="W268">
        <v>1166769</v>
      </c>
      <c r="X268">
        <f t="shared" si="32"/>
        <v>1166769</v>
      </c>
      <c r="Y268">
        <f t="shared" si="33"/>
        <v>0</v>
      </c>
      <c r="Z268" cm="1">
        <f t="array" aca="1" ref="Z268" ca="1">SumCellsByColor($B268:$U268,Z$2)</f>
        <v>1166769</v>
      </c>
      <c r="AA268" cm="1">
        <f t="array" aca="1" ref="AA268" ca="1">SumCellsByColor($B268:$U268,AA$2)</f>
        <v>0</v>
      </c>
      <c r="AB268" cm="1">
        <f t="array" aca="1" ref="AB268" ca="1">SumCellsByColor($B268:$U268,AB$2)</f>
        <v>0</v>
      </c>
      <c r="AC268" cm="1">
        <f t="array" aca="1" ref="AC268" ca="1">SumCellsByColor($B268:$U268,AC$2)</f>
        <v>0</v>
      </c>
      <c r="AD268" cm="1">
        <f t="array" aca="1" ref="AD268" ca="1">IFERROR(SumCellsByColor($B268:$U268,AD$2), 0)</f>
        <v>0</v>
      </c>
      <c r="AE268" t="e" cm="1">
        <f t="array" aca="1" ref="AE268" ca="1">SumCellsByColor($B268:$U268,AE$2)</f>
        <v>#VALUE!</v>
      </c>
      <c r="AF268">
        <f t="shared" ca="1" si="34"/>
        <v>0</v>
      </c>
      <c r="AG268">
        <f t="shared" ca="1" si="35"/>
        <v>1</v>
      </c>
      <c r="AH268">
        <f t="shared" ca="1" si="36"/>
        <v>0</v>
      </c>
      <c r="AI268">
        <f t="shared" ca="1" si="37"/>
        <v>1</v>
      </c>
      <c r="AJ268">
        <f t="shared" ca="1" si="38"/>
        <v>0</v>
      </c>
      <c r="AK268">
        <f t="shared" si="39"/>
        <v>0</v>
      </c>
    </row>
    <row r="269" spans="1:37">
      <c r="A269" s="2" t="s">
        <v>382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 t="e">
        <v>#N/A</v>
      </c>
      <c r="W269" t="e">
        <v>#N/A</v>
      </c>
      <c r="X269">
        <f t="shared" si="32"/>
        <v>0</v>
      </c>
      <c r="Y269" t="e">
        <f t="shared" si="33"/>
        <v>#N/A</v>
      </c>
      <c r="Z269" cm="1">
        <f t="array" aca="1" ref="Z269" ca="1">SumCellsByColor($B269:$U269,Z$2)</f>
        <v>0</v>
      </c>
      <c r="AA269" cm="1">
        <f t="array" aca="1" ref="AA269" ca="1">SumCellsByColor($B269:$U269,AA$2)</f>
        <v>0</v>
      </c>
      <c r="AB269" cm="1">
        <f t="array" aca="1" ref="AB269" ca="1">SumCellsByColor($B269:$U269,AB$2)</f>
        <v>0</v>
      </c>
      <c r="AC269" cm="1">
        <f t="array" aca="1" ref="AC269" ca="1">SumCellsByColor($B269:$U269,AC$2)</f>
        <v>0</v>
      </c>
      <c r="AD269" cm="1">
        <f t="array" aca="1" ref="AD269" ca="1">IFERROR(SumCellsByColor($B269:$U269,AD$2), 0)</f>
        <v>0</v>
      </c>
      <c r="AE269" t="e" cm="1">
        <f t="array" aca="1" ref="AE269" ca="1">SumCellsByColor($B269:$U269,AE$2)</f>
        <v>#VALUE!</v>
      </c>
      <c r="AF269" t="e">
        <f t="shared" ca="1" si="34"/>
        <v>#DIV/0!</v>
      </c>
      <c r="AG269" t="e">
        <f t="shared" ca="1" si="35"/>
        <v>#DIV/0!</v>
      </c>
      <c r="AH269" t="str">
        <f t="shared" ca="1" si="36"/>
        <v>#N/A</v>
      </c>
      <c r="AI269" t="str">
        <f t="shared" ca="1" si="37"/>
        <v/>
      </c>
      <c r="AJ269">
        <f t="shared" ca="1" si="38"/>
        <v>1</v>
      </c>
      <c r="AK269">
        <f t="shared" si="39"/>
        <v>1</v>
      </c>
    </row>
    <row r="270" spans="1:37">
      <c r="A270" s="2" t="s">
        <v>383</v>
      </c>
      <c r="B270" s="3" t="s">
        <v>636</v>
      </c>
      <c r="C270" s="3">
        <v>19204000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>
        <v>9.3699999999999992</v>
      </c>
      <c r="W270">
        <v>19204000</v>
      </c>
      <c r="X270">
        <f t="shared" si="32"/>
        <v>19204000</v>
      </c>
      <c r="Y270">
        <f t="shared" si="33"/>
        <v>0</v>
      </c>
      <c r="Z270" cm="1">
        <f t="array" aca="1" ref="Z270" ca="1">SumCellsByColor($B270:$U270,Z$2)</f>
        <v>19204000</v>
      </c>
      <c r="AA270" cm="1">
        <f t="array" aca="1" ref="AA270" ca="1">SumCellsByColor($B270:$U270,AA$2)</f>
        <v>0</v>
      </c>
      <c r="AB270" cm="1">
        <f t="array" aca="1" ref="AB270" ca="1">SumCellsByColor($B270:$U270,AB$2)</f>
        <v>0</v>
      </c>
      <c r="AC270" cm="1">
        <f t="array" aca="1" ref="AC270" ca="1">SumCellsByColor($B270:$U270,AC$2)</f>
        <v>0</v>
      </c>
      <c r="AD270" cm="1">
        <f t="array" aca="1" ref="AD270" ca="1">IFERROR(SumCellsByColor($B270:$U270,AD$2), 0)</f>
        <v>0</v>
      </c>
      <c r="AE270" t="e" cm="1">
        <f t="array" aca="1" ref="AE270" ca="1">SumCellsByColor($B270:$U270,AE$2)</f>
        <v>#VALUE!</v>
      </c>
      <c r="AF270">
        <f t="shared" ca="1" si="34"/>
        <v>0</v>
      </c>
      <c r="AG270">
        <f t="shared" ca="1" si="35"/>
        <v>1</v>
      </c>
      <c r="AH270">
        <f t="shared" ca="1" si="36"/>
        <v>0</v>
      </c>
      <c r="AI270">
        <f t="shared" ca="1" si="37"/>
        <v>1</v>
      </c>
      <c r="AJ270">
        <f t="shared" ca="1" si="38"/>
        <v>0</v>
      </c>
      <c r="AK270">
        <f t="shared" si="39"/>
        <v>0</v>
      </c>
    </row>
    <row r="271" spans="1:37">
      <c r="A271" s="2" t="s">
        <v>384</v>
      </c>
      <c r="B271" s="3" t="s">
        <v>636</v>
      </c>
      <c r="C271" s="3">
        <v>109830000</v>
      </c>
      <c r="D271" t="e">
        <v>#N/A</v>
      </c>
      <c r="E271" t="e">
        <v>#N/A</v>
      </c>
      <c r="F271" t="e">
        <v>#N/A</v>
      </c>
      <c r="G271" t="e">
        <v>#N/A</v>
      </c>
      <c r="H271" t="e">
        <v>#N/A</v>
      </c>
      <c r="I271" t="e">
        <v>#N/A</v>
      </c>
      <c r="J271" t="e">
        <v>#N/A</v>
      </c>
      <c r="K271" t="e">
        <v>#N/A</v>
      </c>
      <c r="L271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U271" t="e">
        <v>#N/A</v>
      </c>
      <c r="V271">
        <v>4.42</v>
      </c>
      <c r="W271">
        <v>109830000</v>
      </c>
      <c r="X271">
        <f t="shared" si="32"/>
        <v>109830000</v>
      </c>
      <c r="Y271">
        <f t="shared" si="33"/>
        <v>0</v>
      </c>
      <c r="Z271" cm="1">
        <f t="array" aca="1" ref="Z271" ca="1">SumCellsByColor($B271:$U271,Z$2)</f>
        <v>109830000</v>
      </c>
      <c r="AA271" cm="1">
        <f t="array" aca="1" ref="AA271" ca="1">SumCellsByColor($B271:$U271,AA$2)</f>
        <v>0</v>
      </c>
      <c r="AB271" cm="1">
        <f t="array" aca="1" ref="AB271" ca="1">SumCellsByColor($B271:$U271,AB$2)</f>
        <v>0</v>
      </c>
      <c r="AC271" cm="1">
        <f t="array" aca="1" ref="AC271" ca="1">SumCellsByColor($B271:$U271,AC$2)</f>
        <v>0</v>
      </c>
      <c r="AD271" cm="1">
        <f t="array" aca="1" ref="AD271" ca="1">IFERROR(SumCellsByColor($B271:$U271,AD$2), 0)</f>
        <v>0</v>
      </c>
      <c r="AE271" t="e" cm="1">
        <f t="array" aca="1" ref="AE271" ca="1">SumCellsByColor($B271:$U271,AE$2)</f>
        <v>#VALUE!</v>
      </c>
      <c r="AF271">
        <f t="shared" ca="1" si="34"/>
        <v>0</v>
      </c>
      <c r="AG271">
        <f t="shared" ca="1" si="35"/>
        <v>1</v>
      </c>
      <c r="AH271">
        <f t="shared" ca="1" si="36"/>
        <v>0</v>
      </c>
      <c r="AI271">
        <f t="shared" ca="1" si="37"/>
        <v>1</v>
      </c>
      <c r="AJ271">
        <f t="shared" ca="1" si="38"/>
        <v>0</v>
      </c>
      <c r="AK271">
        <f t="shared" si="39"/>
        <v>0</v>
      </c>
    </row>
    <row r="272" spans="1:37">
      <c r="A272" s="2" t="s">
        <v>385</v>
      </c>
      <c r="B272" t="e">
        <v>#N/A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  <c r="H272" t="e">
        <v>#N/A</v>
      </c>
      <c r="I272" t="e">
        <v>#N/A</v>
      </c>
      <c r="J272" t="e">
        <v>#N/A</v>
      </c>
      <c r="K272" t="e">
        <v>#N/A</v>
      </c>
      <c r="L27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 t="e">
        <v>#N/A</v>
      </c>
      <c r="W272" t="e">
        <v>#N/A</v>
      </c>
      <c r="X272">
        <f t="shared" si="32"/>
        <v>0</v>
      </c>
      <c r="Y272" t="e">
        <f t="shared" si="33"/>
        <v>#N/A</v>
      </c>
      <c r="Z272" cm="1">
        <f t="array" aca="1" ref="Z272" ca="1">SumCellsByColor($B272:$U272,Z$2)</f>
        <v>0</v>
      </c>
      <c r="AA272" cm="1">
        <f t="array" aca="1" ref="AA272" ca="1">SumCellsByColor($B272:$U272,AA$2)</f>
        <v>0</v>
      </c>
      <c r="AB272" cm="1">
        <f t="array" aca="1" ref="AB272" ca="1">SumCellsByColor($B272:$U272,AB$2)</f>
        <v>0</v>
      </c>
      <c r="AC272" cm="1">
        <f t="array" aca="1" ref="AC272" ca="1">SumCellsByColor($B272:$U272,AC$2)</f>
        <v>0</v>
      </c>
      <c r="AD272" cm="1">
        <f t="array" aca="1" ref="AD272" ca="1">IFERROR(SumCellsByColor($B272:$U272,AD$2), 0)</f>
        <v>0</v>
      </c>
      <c r="AE272" t="e" cm="1">
        <f t="array" aca="1" ref="AE272" ca="1">SumCellsByColor($B272:$U272,AE$2)</f>
        <v>#VALUE!</v>
      </c>
      <c r="AF272" t="e">
        <f t="shared" ca="1" si="34"/>
        <v>#DIV/0!</v>
      </c>
      <c r="AG272" t="e">
        <f t="shared" ca="1" si="35"/>
        <v>#DIV/0!</v>
      </c>
      <c r="AH272" t="str">
        <f t="shared" ca="1" si="36"/>
        <v>#N/A</v>
      </c>
      <c r="AI272" t="str">
        <f t="shared" ca="1" si="37"/>
        <v/>
      </c>
      <c r="AJ272">
        <f t="shared" ca="1" si="38"/>
        <v>1</v>
      </c>
      <c r="AK272">
        <f t="shared" si="39"/>
        <v>1</v>
      </c>
    </row>
    <row r="273" spans="1:37">
      <c r="A273" s="2" t="s">
        <v>386</v>
      </c>
      <c r="B273" s="3" t="s">
        <v>924</v>
      </c>
      <c r="C273" s="3">
        <v>7908000</v>
      </c>
      <c r="D273" t="e">
        <v>#N/A</v>
      </c>
      <c r="E273" t="e">
        <v>#N/A</v>
      </c>
      <c r="F273" s="10" t="s">
        <v>33</v>
      </c>
      <c r="G273" s="10">
        <v>336000</v>
      </c>
      <c r="H273" t="s">
        <v>13</v>
      </c>
      <c r="I273">
        <v>321000</v>
      </c>
      <c r="J273" t="s">
        <v>36</v>
      </c>
      <c r="K273">
        <v>281000</v>
      </c>
      <c r="L273" t="s">
        <v>514</v>
      </c>
      <c r="M273">
        <v>207000</v>
      </c>
      <c r="N273" t="s">
        <v>803</v>
      </c>
      <c r="O273">
        <v>201000</v>
      </c>
      <c r="P273" s="10" t="s">
        <v>34</v>
      </c>
      <c r="Q273" s="10">
        <v>113000</v>
      </c>
      <c r="R273" t="s">
        <v>906</v>
      </c>
      <c r="S273">
        <v>95000</v>
      </c>
      <c r="T273" t="s">
        <v>30</v>
      </c>
      <c r="U273">
        <v>1004000</v>
      </c>
      <c r="V273">
        <v>11.48</v>
      </c>
      <c r="W273">
        <v>10466000</v>
      </c>
      <c r="X273">
        <f t="shared" si="32"/>
        <v>10466000</v>
      </c>
      <c r="Y273">
        <f t="shared" si="33"/>
        <v>0</v>
      </c>
      <c r="Z273" cm="1">
        <f t="array" aca="1" ref="Z273" ca="1">SumCellsByColor($B273:$U273,Z$2)</f>
        <v>7908000</v>
      </c>
      <c r="AA273" cm="1">
        <f t="array" aca="1" ref="AA273" ca="1">SumCellsByColor($B273:$U273,AA$2)</f>
        <v>0</v>
      </c>
      <c r="AB273" cm="1">
        <f t="array" aca="1" ref="AB273" ca="1">SumCellsByColor($B273:$U273,AB$2)</f>
        <v>0</v>
      </c>
      <c r="AC273" cm="1">
        <f t="array" aca="1" ref="AC273" ca="1">SumCellsByColor($B273:$U273,AC$2)</f>
        <v>0</v>
      </c>
      <c r="AD273" cm="1">
        <f t="array" aca="1" ref="AD273" ca="1">IFERROR(SumCellsByColor($B273:$U273,AD$2), 0)</f>
        <v>449000</v>
      </c>
      <c r="AE273" t="e" cm="1">
        <f t="array" aca="1" ref="AE273" ca="1">SumCellsByColor($B273:$U273,AE$2)</f>
        <v>#VALUE!</v>
      </c>
      <c r="AF273">
        <f t="shared" ca="1" si="34"/>
        <v>4.2900821708389068E-2</v>
      </c>
      <c r="AG273">
        <f t="shared" ca="1" si="35"/>
        <v>0.75558952799541368</v>
      </c>
      <c r="AH273">
        <f t="shared" ca="1" si="36"/>
        <v>4.2900821708389068E-2</v>
      </c>
      <c r="AI273">
        <f t="shared" ca="1" si="37"/>
        <v>0.75558952799541368</v>
      </c>
      <c r="AJ273">
        <f t="shared" ca="1" si="38"/>
        <v>0</v>
      </c>
      <c r="AK273">
        <f t="shared" si="39"/>
        <v>0</v>
      </c>
    </row>
    <row r="274" spans="1:37">
      <c r="A274" s="2" t="s">
        <v>387</v>
      </c>
      <c r="B274" s="3" t="s">
        <v>1039</v>
      </c>
      <c r="C274" s="3">
        <v>4659000</v>
      </c>
      <c r="D274" t="e">
        <v>#N/A</v>
      </c>
      <c r="E274" t="e">
        <v>#N/A</v>
      </c>
      <c r="F274" t="s">
        <v>1040</v>
      </c>
      <c r="G274">
        <v>424000</v>
      </c>
      <c r="H274" t="e">
        <v>#N/A</v>
      </c>
      <c r="I274" t="e">
        <v>#N/A</v>
      </c>
      <c r="J274" t="e">
        <v>#N/A</v>
      </c>
      <c r="K274" t="e">
        <v>#N/A</v>
      </c>
      <c r="L274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>
        <v>16.96</v>
      </c>
      <c r="W274">
        <v>5083000</v>
      </c>
      <c r="X274">
        <f t="shared" si="32"/>
        <v>5083000</v>
      </c>
      <c r="Y274">
        <f t="shared" si="33"/>
        <v>0</v>
      </c>
      <c r="Z274" cm="1">
        <f t="array" aca="1" ref="Z274" ca="1">SumCellsByColor($B274:$U274,Z$2)</f>
        <v>4659000</v>
      </c>
      <c r="AA274" cm="1">
        <f t="array" aca="1" ref="AA274" ca="1">SumCellsByColor($B274:$U274,AA$2)</f>
        <v>0</v>
      </c>
      <c r="AB274" cm="1">
        <f t="array" aca="1" ref="AB274" ca="1">SumCellsByColor($B274:$U274,AB$2)</f>
        <v>0</v>
      </c>
      <c r="AC274" cm="1">
        <f t="array" aca="1" ref="AC274" ca="1">SumCellsByColor($B274:$U274,AC$2)</f>
        <v>0</v>
      </c>
      <c r="AD274" cm="1">
        <f t="array" aca="1" ref="AD274" ca="1">IFERROR(SumCellsByColor($B274:$U274,AD$2), 0)</f>
        <v>0</v>
      </c>
      <c r="AE274" t="e" cm="1">
        <f t="array" aca="1" ref="AE274" ca="1">SumCellsByColor($B274:$U274,AE$2)</f>
        <v>#VALUE!</v>
      </c>
      <c r="AF274">
        <f t="shared" ca="1" si="34"/>
        <v>0</v>
      </c>
      <c r="AG274">
        <f t="shared" ca="1" si="35"/>
        <v>0.91658469407830023</v>
      </c>
      <c r="AH274" t="str">
        <f t="shared" ca="1" si="36"/>
        <v>#N/A</v>
      </c>
      <c r="AI274">
        <f t="shared" ca="1" si="37"/>
        <v>0.91658469407830023</v>
      </c>
      <c r="AJ274">
        <f t="shared" ca="1" si="38"/>
        <v>1</v>
      </c>
      <c r="AK274">
        <f t="shared" si="39"/>
        <v>0</v>
      </c>
    </row>
    <row r="275" spans="1:37">
      <c r="A275" s="2" t="s">
        <v>388</v>
      </c>
      <c r="B275" s="3" t="s">
        <v>636</v>
      </c>
      <c r="C275" s="3">
        <v>8505700</v>
      </c>
      <c r="D275" t="e">
        <v>#N/A</v>
      </c>
      <c r="E275" t="e">
        <v>#N/A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>
        <v>11.88</v>
      </c>
      <c r="W275">
        <v>8505700</v>
      </c>
      <c r="X275">
        <f t="shared" si="32"/>
        <v>8505700</v>
      </c>
      <c r="Y275">
        <f t="shared" si="33"/>
        <v>0</v>
      </c>
      <c r="Z275" cm="1">
        <f t="array" aca="1" ref="Z275" ca="1">SumCellsByColor($B275:$U275,Z$2)</f>
        <v>8505700</v>
      </c>
      <c r="AA275" cm="1">
        <f t="array" aca="1" ref="AA275" ca="1">SumCellsByColor($B275:$U275,AA$2)</f>
        <v>0</v>
      </c>
      <c r="AB275" cm="1">
        <f t="array" aca="1" ref="AB275" ca="1">SumCellsByColor($B275:$U275,AB$2)</f>
        <v>0</v>
      </c>
      <c r="AC275" cm="1">
        <f t="array" aca="1" ref="AC275" ca="1">SumCellsByColor($B275:$U275,AC$2)</f>
        <v>0</v>
      </c>
      <c r="AD275" cm="1">
        <f t="array" aca="1" ref="AD275" ca="1">IFERROR(SumCellsByColor($B275:$U275,AD$2), 0)</f>
        <v>0</v>
      </c>
      <c r="AE275" t="e" cm="1">
        <f t="array" aca="1" ref="AE275" ca="1">SumCellsByColor($B275:$U275,AE$2)</f>
        <v>#VALUE!</v>
      </c>
      <c r="AF275">
        <f t="shared" ca="1" si="34"/>
        <v>0</v>
      </c>
      <c r="AG275">
        <f t="shared" ca="1" si="35"/>
        <v>1</v>
      </c>
      <c r="AH275">
        <f t="shared" ca="1" si="36"/>
        <v>0</v>
      </c>
      <c r="AI275">
        <f t="shared" ca="1" si="37"/>
        <v>1</v>
      </c>
      <c r="AJ275">
        <f t="shared" ca="1" si="38"/>
        <v>0</v>
      </c>
      <c r="AK275">
        <f t="shared" si="39"/>
        <v>0</v>
      </c>
    </row>
    <row r="276" spans="1:37">
      <c r="A276" s="2" t="s">
        <v>389</v>
      </c>
      <c r="B276" t="s">
        <v>1041</v>
      </c>
      <c r="C276">
        <v>4513800</v>
      </c>
      <c r="D276" t="e">
        <v>#N/A</v>
      </c>
      <c r="E276" t="e">
        <v>#N/A</v>
      </c>
      <c r="F276" s="6" t="s">
        <v>390</v>
      </c>
      <c r="G276" s="6">
        <v>4086400</v>
      </c>
      <c r="H276" t="s">
        <v>82</v>
      </c>
      <c r="I276">
        <v>2180200</v>
      </c>
      <c r="J276" t="s">
        <v>1042</v>
      </c>
      <c r="K276">
        <v>0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>
        <v>14.8</v>
      </c>
      <c r="W276">
        <v>10780400</v>
      </c>
      <c r="X276">
        <f t="shared" si="32"/>
        <v>10780400</v>
      </c>
      <c r="Y276">
        <f t="shared" si="33"/>
        <v>0</v>
      </c>
      <c r="Z276" cm="1">
        <f t="array" aca="1" ref="Z276" ca="1">SumCellsByColor($B276:$U276,Z$2)</f>
        <v>0</v>
      </c>
      <c r="AA276" cm="1">
        <f t="array" aca="1" ref="AA276" ca="1">SumCellsByColor($B276:$U276,AA$2)</f>
        <v>0</v>
      </c>
      <c r="AB276" cm="1">
        <f t="array" aca="1" ref="AB276" ca="1">SumCellsByColor($B276:$U276,AB$2)</f>
        <v>0</v>
      </c>
      <c r="AC276" cm="1">
        <f t="array" aca="1" ref="AC276" ca="1">SumCellsByColor($B276:$U276,AC$2)</f>
        <v>4086400</v>
      </c>
      <c r="AD276" cm="1">
        <f t="array" aca="1" ref="AD276" ca="1">IFERROR(SumCellsByColor($B276:$U276,AD$2), 0)</f>
        <v>0</v>
      </c>
      <c r="AE276" t="e" cm="1">
        <f t="array" aca="1" ref="AE276" ca="1">SumCellsByColor($B276:$U276,AE$2)</f>
        <v>#VALUE!</v>
      </c>
      <c r="AF276">
        <f t="shared" ca="1" si="34"/>
        <v>0</v>
      </c>
      <c r="AG276">
        <f t="shared" ca="1" si="35"/>
        <v>0</v>
      </c>
      <c r="AH276">
        <f t="shared" ca="1" si="36"/>
        <v>0.37905829097250565</v>
      </c>
      <c r="AI276" t="str">
        <f t="shared" ca="1" si="37"/>
        <v/>
      </c>
      <c r="AJ276">
        <f t="shared" ca="1" si="38"/>
        <v>0</v>
      </c>
      <c r="AK276">
        <f t="shared" si="39"/>
        <v>0</v>
      </c>
    </row>
    <row r="277" spans="1:37">
      <c r="A277" s="2" t="s">
        <v>391</v>
      </c>
      <c r="B277" s="3" t="s">
        <v>636</v>
      </c>
      <c r="C277" s="3">
        <v>2703700</v>
      </c>
      <c r="D277" t="e">
        <v>#N/A</v>
      </c>
      <c r="E277" t="e">
        <v>#N/A</v>
      </c>
      <c r="F277" t="s">
        <v>146</v>
      </c>
      <c r="G277">
        <v>392000</v>
      </c>
      <c r="H277" s="5" t="s">
        <v>23</v>
      </c>
      <c r="I277" s="5">
        <v>380600</v>
      </c>
      <c r="J277" t="s">
        <v>36</v>
      </c>
      <c r="K277">
        <v>203100</v>
      </c>
      <c r="L277" t="s">
        <v>25</v>
      </c>
      <c r="M277">
        <v>117300</v>
      </c>
      <c r="N277" t="s">
        <v>52</v>
      </c>
      <c r="O277">
        <v>120500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>
        <v>13.53</v>
      </c>
      <c r="W277">
        <v>3917200</v>
      </c>
      <c r="X277">
        <f t="shared" si="32"/>
        <v>3917200</v>
      </c>
      <c r="Y277">
        <f t="shared" si="33"/>
        <v>0</v>
      </c>
      <c r="Z277" cm="1">
        <f t="array" aca="1" ref="Z277" ca="1">SumCellsByColor($B277:$U277,Z$2)</f>
        <v>2703700</v>
      </c>
      <c r="AA277" cm="1">
        <f t="array" aca="1" ref="AA277" ca="1">SumCellsByColor($B277:$U277,AA$2)</f>
        <v>0</v>
      </c>
      <c r="AB277" cm="1">
        <f t="array" aca="1" ref="AB277" ca="1">SumCellsByColor($B277:$U277,AB$2)</f>
        <v>380600</v>
      </c>
      <c r="AC277" cm="1">
        <f t="array" aca="1" ref="AC277" ca="1">SumCellsByColor($B277:$U277,AC$2)</f>
        <v>0</v>
      </c>
      <c r="AD277" cm="1">
        <f t="array" aca="1" ref="AD277" ca="1">IFERROR(SumCellsByColor($B277:$U277,AD$2), 0)</f>
        <v>0</v>
      </c>
      <c r="AE277" t="e" cm="1">
        <f t="array" aca="1" ref="AE277" ca="1">SumCellsByColor($B277:$U277,AE$2)</f>
        <v>#VALUE!</v>
      </c>
      <c r="AF277">
        <f t="shared" ca="1" si="34"/>
        <v>9.7161237618707236E-2</v>
      </c>
      <c r="AG277">
        <f t="shared" ca="1" si="35"/>
        <v>0.69021239660982336</v>
      </c>
      <c r="AH277">
        <f t="shared" ca="1" si="36"/>
        <v>9.7161237618707236E-2</v>
      </c>
      <c r="AI277">
        <f t="shared" ca="1" si="37"/>
        <v>0.69021239660982336</v>
      </c>
      <c r="AJ277">
        <f t="shared" ca="1" si="38"/>
        <v>0</v>
      </c>
      <c r="AK277">
        <f t="shared" si="39"/>
        <v>0</v>
      </c>
    </row>
    <row r="278" spans="1:37">
      <c r="A278" s="2" t="s">
        <v>392</v>
      </c>
      <c r="B278" s="3" t="s">
        <v>636</v>
      </c>
      <c r="C278" s="3">
        <v>1977975</v>
      </c>
      <c r="D278" t="e">
        <v>#N/A</v>
      </c>
      <c r="E278" t="e">
        <v>#N/A</v>
      </c>
      <c r="F278" t="s">
        <v>96</v>
      </c>
      <c r="G278">
        <v>442402</v>
      </c>
      <c r="H278" s="10" t="s">
        <v>33</v>
      </c>
      <c r="I278" s="10">
        <v>398729</v>
      </c>
      <c r="J278" t="e">
        <v>#N/A</v>
      </c>
      <c r="K278" t="e">
        <v>#N/A</v>
      </c>
      <c r="L278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>
        <v>15.93</v>
      </c>
      <c r="W278">
        <v>2819106</v>
      </c>
      <c r="X278">
        <f t="shared" si="32"/>
        <v>2819106</v>
      </c>
      <c r="Y278">
        <f t="shared" si="33"/>
        <v>0</v>
      </c>
      <c r="Z278" cm="1">
        <f t="array" aca="1" ref="Z278" ca="1">SumCellsByColor($B278:$U278,Z$2)</f>
        <v>1977975</v>
      </c>
      <c r="AA278" cm="1">
        <f t="array" aca="1" ref="AA278" ca="1">SumCellsByColor($B278:$U278,AA$2)</f>
        <v>0</v>
      </c>
      <c r="AB278" cm="1">
        <f t="array" aca="1" ref="AB278" ca="1">SumCellsByColor($B278:$U278,AB$2)</f>
        <v>0</v>
      </c>
      <c r="AC278" cm="1">
        <f t="array" aca="1" ref="AC278" ca="1">SumCellsByColor($B278:$U278,AC$2)</f>
        <v>0</v>
      </c>
      <c r="AD278" cm="1">
        <f t="array" aca="1" ref="AD278" ca="1">IFERROR(SumCellsByColor($B278:$U278,AD$2), 0)</f>
        <v>398729</v>
      </c>
      <c r="AE278" t="e" cm="1">
        <f t="array" aca="1" ref="AE278" ca="1">SumCellsByColor($B278:$U278,AE$2)</f>
        <v>#VALUE!</v>
      </c>
      <c r="AF278">
        <f t="shared" ca="1" si="34"/>
        <v>0.14143810129878054</v>
      </c>
      <c r="AG278">
        <f t="shared" ca="1" si="35"/>
        <v>0.7016320067425631</v>
      </c>
      <c r="AH278">
        <f t="shared" ca="1" si="36"/>
        <v>0.14143810129878054</v>
      </c>
      <c r="AI278">
        <f t="shared" ca="1" si="37"/>
        <v>0.7016320067425631</v>
      </c>
      <c r="AJ278">
        <f t="shared" ca="1" si="38"/>
        <v>0</v>
      </c>
      <c r="AK278">
        <f t="shared" si="39"/>
        <v>0</v>
      </c>
    </row>
    <row r="279" spans="1:37">
      <c r="A279" s="2" t="s">
        <v>393</v>
      </c>
      <c r="B279" t="e">
        <v>#N/A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  <c r="H279" t="e">
        <v>#N/A</v>
      </c>
      <c r="I279" t="e">
        <v>#N/A</v>
      </c>
      <c r="J279" t="e">
        <v>#N/A</v>
      </c>
      <c r="K279" t="e">
        <v>#N/A</v>
      </c>
      <c r="L279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U279" t="e">
        <v>#N/A</v>
      </c>
      <c r="V279" t="e">
        <v>#N/A</v>
      </c>
      <c r="W279" t="e">
        <v>#N/A</v>
      </c>
      <c r="X279">
        <f t="shared" si="32"/>
        <v>0</v>
      </c>
      <c r="Y279" t="e">
        <f t="shared" si="33"/>
        <v>#N/A</v>
      </c>
      <c r="Z279" cm="1">
        <f t="array" aca="1" ref="Z279" ca="1">SumCellsByColor($B279:$U279,Z$2)</f>
        <v>0</v>
      </c>
      <c r="AA279" cm="1">
        <f t="array" aca="1" ref="AA279" ca="1">SumCellsByColor($B279:$U279,AA$2)</f>
        <v>0</v>
      </c>
      <c r="AB279" cm="1">
        <f t="array" aca="1" ref="AB279" ca="1">SumCellsByColor($B279:$U279,AB$2)</f>
        <v>0</v>
      </c>
      <c r="AC279" cm="1">
        <f t="array" aca="1" ref="AC279" ca="1">SumCellsByColor($B279:$U279,AC$2)</f>
        <v>0</v>
      </c>
      <c r="AD279" cm="1">
        <f t="array" aca="1" ref="AD279" ca="1">IFERROR(SumCellsByColor($B279:$U279,AD$2), 0)</f>
        <v>0</v>
      </c>
      <c r="AE279" t="e" cm="1">
        <f t="array" aca="1" ref="AE279" ca="1">SumCellsByColor($B279:$U279,AE$2)</f>
        <v>#VALUE!</v>
      </c>
      <c r="AF279" t="e">
        <f t="shared" ca="1" si="34"/>
        <v>#DIV/0!</v>
      </c>
      <c r="AG279" t="e">
        <f t="shared" ca="1" si="35"/>
        <v>#DIV/0!</v>
      </c>
      <c r="AH279" t="str">
        <f t="shared" ca="1" si="36"/>
        <v>#N/A</v>
      </c>
      <c r="AI279" t="str">
        <f t="shared" ca="1" si="37"/>
        <v/>
      </c>
      <c r="AJ279">
        <f t="shared" ca="1" si="38"/>
        <v>1</v>
      </c>
      <c r="AK279">
        <f t="shared" si="39"/>
        <v>1</v>
      </c>
    </row>
    <row r="280" spans="1:37">
      <c r="A280" s="2" t="s">
        <v>395</v>
      </c>
      <c r="B280" s="3" t="s">
        <v>636</v>
      </c>
      <c r="C280" s="3">
        <v>9474008</v>
      </c>
      <c r="D280" t="e">
        <v>#N/A</v>
      </c>
      <c r="E280" t="e">
        <v>#N/A</v>
      </c>
      <c r="F280" t="e">
        <v>#N/A</v>
      </c>
      <c r="G280" t="e">
        <v>#N/A</v>
      </c>
      <c r="H280" t="e">
        <v>#N/A</v>
      </c>
      <c r="I280" t="e">
        <v>#N/A</v>
      </c>
      <c r="J280" t="e">
        <v>#N/A</v>
      </c>
      <c r="K280" t="e">
        <v>#N/A</v>
      </c>
      <c r="L280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U280" t="e">
        <v>#N/A</v>
      </c>
      <c r="V280">
        <v>9.44</v>
      </c>
      <c r="W280">
        <v>9474008</v>
      </c>
      <c r="X280">
        <f t="shared" si="32"/>
        <v>9474008</v>
      </c>
      <c r="Y280">
        <f t="shared" si="33"/>
        <v>0</v>
      </c>
      <c r="Z280" cm="1">
        <f t="array" aca="1" ref="Z280" ca="1">SumCellsByColor($B280:$U280,Z$2)</f>
        <v>9474008</v>
      </c>
      <c r="AA280" cm="1">
        <f t="array" aca="1" ref="AA280" ca="1">SumCellsByColor($B280:$U280,AA$2)</f>
        <v>0</v>
      </c>
      <c r="AB280" cm="1">
        <f t="array" aca="1" ref="AB280" ca="1">SumCellsByColor($B280:$U280,AB$2)</f>
        <v>0</v>
      </c>
      <c r="AC280" cm="1">
        <f t="array" aca="1" ref="AC280" ca="1">SumCellsByColor($B280:$U280,AC$2)</f>
        <v>0</v>
      </c>
      <c r="AD280" cm="1">
        <f t="array" aca="1" ref="AD280" ca="1">IFERROR(SumCellsByColor($B280:$U280,AD$2), 0)</f>
        <v>0</v>
      </c>
      <c r="AE280" t="e" cm="1">
        <f t="array" aca="1" ref="AE280" ca="1">SumCellsByColor($B280:$U280,AE$2)</f>
        <v>#VALUE!</v>
      </c>
      <c r="AF280">
        <f t="shared" ca="1" si="34"/>
        <v>0</v>
      </c>
      <c r="AG280">
        <f t="shared" ca="1" si="35"/>
        <v>1</v>
      </c>
      <c r="AH280">
        <f t="shared" ca="1" si="36"/>
        <v>0</v>
      </c>
      <c r="AI280">
        <f t="shared" ca="1" si="37"/>
        <v>1</v>
      </c>
      <c r="AJ280">
        <f t="shared" ca="1" si="38"/>
        <v>0</v>
      </c>
      <c r="AK280">
        <f t="shared" si="39"/>
        <v>0</v>
      </c>
    </row>
    <row r="281" spans="1:37">
      <c r="A281" s="2" t="s">
        <v>396</v>
      </c>
      <c r="B281" s="3" t="s">
        <v>636</v>
      </c>
      <c r="C281" s="3">
        <v>1645600</v>
      </c>
      <c r="D281" t="e">
        <v>#N/A</v>
      </c>
      <c r="E281" t="e">
        <v>#N/A</v>
      </c>
      <c r="F281" s="5" t="s">
        <v>23</v>
      </c>
      <c r="G281" s="5">
        <v>1259900</v>
      </c>
      <c r="H281" t="s">
        <v>1043</v>
      </c>
      <c r="I281" t="e">
        <v>#N/A</v>
      </c>
      <c r="J281" t="s">
        <v>96</v>
      </c>
      <c r="K281">
        <v>645700</v>
      </c>
      <c r="L281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>
        <v>6.94</v>
      </c>
      <c r="W281">
        <v>3551200</v>
      </c>
      <c r="X281">
        <f t="shared" si="32"/>
        <v>3551200</v>
      </c>
      <c r="Y281">
        <f t="shared" si="33"/>
        <v>0</v>
      </c>
      <c r="Z281" cm="1">
        <f t="array" aca="1" ref="Z281" ca="1">SumCellsByColor($B281:$U281,Z$2)</f>
        <v>1645600</v>
      </c>
      <c r="AA281" cm="1">
        <f t="array" aca="1" ref="AA281" ca="1">SumCellsByColor($B281:$U281,AA$2)</f>
        <v>0</v>
      </c>
      <c r="AB281" cm="1">
        <f t="array" aca="1" ref="AB281" ca="1">SumCellsByColor($B281:$U281,AB$2)</f>
        <v>1259900</v>
      </c>
      <c r="AC281" cm="1">
        <f t="array" aca="1" ref="AC281" ca="1">SumCellsByColor($B281:$U281,AC$2)</f>
        <v>0</v>
      </c>
      <c r="AD281" cm="1">
        <f t="array" aca="1" ref="AD281" ca="1">IFERROR(SumCellsByColor($B281:$U281,AD$2), 0)</f>
        <v>0</v>
      </c>
      <c r="AE281" t="e" cm="1">
        <f t="array" aca="1" ref="AE281" ca="1">SumCellsByColor($B281:$U281,AE$2)</f>
        <v>#VALUE!</v>
      </c>
      <c r="AF281">
        <f t="shared" ca="1" si="34"/>
        <v>0.35478148231583689</v>
      </c>
      <c r="AG281">
        <f t="shared" ca="1" si="35"/>
        <v>0.46339265600360441</v>
      </c>
      <c r="AH281">
        <f t="shared" ca="1" si="36"/>
        <v>0.35478148231583689</v>
      </c>
      <c r="AI281">
        <f t="shared" ca="1" si="37"/>
        <v>0.46339265600360441</v>
      </c>
      <c r="AJ281">
        <f t="shared" ca="1" si="38"/>
        <v>0</v>
      </c>
      <c r="AK281">
        <f t="shared" si="39"/>
        <v>0</v>
      </c>
    </row>
    <row r="282" spans="1:37">
      <c r="A282" s="2" t="s">
        <v>397</v>
      </c>
      <c r="B282" s="3" t="s">
        <v>936</v>
      </c>
      <c r="C282" s="3">
        <v>10097400</v>
      </c>
      <c r="D282" t="e">
        <v>#N/A</v>
      </c>
      <c r="E282" t="e">
        <v>#N/A</v>
      </c>
      <c r="F282" s="5" t="s">
        <v>23</v>
      </c>
      <c r="G282" s="5">
        <v>3943600</v>
      </c>
      <c r="H282" t="s">
        <v>32</v>
      </c>
      <c r="I282">
        <v>3884600</v>
      </c>
      <c r="J282" t="s">
        <v>47</v>
      </c>
      <c r="K282">
        <v>2033100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>
        <v>18.489999999999998</v>
      </c>
      <c r="W282">
        <v>19958700</v>
      </c>
      <c r="X282">
        <f t="shared" si="32"/>
        <v>19958700</v>
      </c>
      <c r="Y282">
        <f t="shared" si="33"/>
        <v>0</v>
      </c>
      <c r="Z282" cm="1">
        <f t="array" aca="1" ref="Z282" ca="1">SumCellsByColor($B282:$U282,Z$2)</f>
        <v>10097400</v>
      </c>
      <c r="AA282" cm="1">
        <f t="array" aca="1" ref="AA282" ca="1">SumCellsByColor($B282:$U282,AA$2)</f>
        <v>0</v>
      </c>
      <c r="AB282" cm="1">
        <f t="array" aca="1" ref="AB282" ca="1">SumCellsByColor($B282:$U282,AB$2)</f>
        <v>3943600</v>
      </c>
      <c r="AC282" cm="1">
        <f t="array" aca="1" ref="AC282" ca="1">SumCellsByColor($B282:$U282,AC$2)</f>
        <v>0</v>
      </c>
      <c r="AD282" cm="1">
        <f t="array" aca="1" ref="AD282" ca="1">IFERROR(SumCellsByColor($B282:$U282,AD$2), 0)</f>
        <v>0</v>
      </c>
      <c r="AE282" t="e" cm="1">
        <f t="array" aca="1" ref="AE282" ca="1">SumCellsByColor($B282:$U282,AE$2)</f>
        <v>#VALUE!</v>
      </c>
      <c r="AF282">
        <f t="shared" ca="1" si="34"/>
        <v>0.19758801925977143</v>
      </c>
      <c r="AG282">
        <f t="shared" ca="1" si="35"/>
        <v>0.50591471388417086</v>
      </c>
      <c r="AH282">
        <f t="shared" ca="1" si="36"/>
        <v>0.19758801925977143</v>
      </c>
      <c r="AI282">
        <f t="shared" ca="1" si="37"/>
        <v>0.50591471388417086</v>
      </c>
      <c r="AJ282">
        <f t="shared" ca="1" si="38"/>
        <v>0</v>
      </c>
      <c r="AK282">
        <f t="shared" si="39"/>
        <v>0</v>
      </c>
    </row>
    <row r="283" spans="1:37">
      <c r="A283" s="2" t="s">
        <v>398</v>
      </c>
      <c r="B283" s="3" t="s">
        <v>636</v>
      </c>
      <c r="C283" s="3">
        <v>13643000</v>
      </c>
      <c r="D283" t="e">
        <v>#N/A</v>
      </c>
      <c r="E283" t="e">
        <v>#N/A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>
        <v>16.440000000000001</v>
      </c>
      <c r="W283">
        <v>13643000</v>
      </c>
      <c r="X283">
        <f t="shared" si="32"/>
        <v>13643000</v>
      </c>
      <c r="Y283">
        <f t="shared" si="33"/>
        <v>0</v>
      </c>
      <c r="Z283" cm="1">
        <f t="array" aca="1" ref="Z283" ca="1">SumCellsByColor($B283:$U283,Z$2)</f>
        <v>13643000</v>
      </c>
      <c r="AA283" cm="1">
        <f t="array" aca="1" ref="AA283" ca="1">SumCellsByColor($B283:$U283,AA$2)</f>
        <v>0</v>
      </c>
      <c r="AB283" cm="1">
        <f t="array" aca="1" ref="AB283" ca="1">SumCellsByColor($B283:$U283,AB$2)</f>
        <v>0</v>
      </c>
      <c r="AC283" cm="1">
        <f t="array" aca="1" ref="AC283" ca="1">SumCellsByColor($B283:$U283,AC$2)</f>
        <v>0</v>
      </c>
      <c r="AD283" cm="1">
        <f t="array" aca="1" ref="AD283" ca="1">IFERROR(SumCellsByColor($B283:$U283,AD$2), 0)</f>
        <v>0</v>
      </c>
      <c r="AE283" t="e" cm="1">
        <f t="array" aca="1" ref="AE283" ca="1">SumCellsByColor($B283:$U283,AE$2)</f>
        <v>#VALUE!</v>
      </c>
      <c r="AF283">
        <f t="shared" ca="1" si="34"/>
        <v>0</v>
      </c>
      <c r="AG283">
        <f t="shared" ca="1" si="35"/>
        <v>1</v>
      </c>
      <c r="AH283">
        <f t="shared" ca="1" si="36"/>
        <v>0</v>
      </c>
      <c r="AI283">
        <f t="shared" ca="1" si="37"/>
        <v>1</v>
      </c>
      <c r="AJ283">
        <f t="shared" ca="1" si="38"/>
        <v>0</v>
      </c>
      <c r="AK283">
        <f t="shared" si="39"/>
        <v>0</v>
      </c>
    </row>
    <row r="284" spans="1:37">
      <c r="A284" s="2" t="s">
        <v>399</v>
      </c>
      <c r="B284" s="3" t="s">
        <v>636</v>
      </c>
      <c r="C284" s="3">
        <v>408213</v>
      </c>
      <c r="D284" t="e">
        <v>#N/A</v>
      </c>
      <c r="E284" t="e">
        <v>#N/A</v>
      </c>
      <c r="F284" t="s">
        <v>63</v>
      </c>
      <c r="G284">
        <v>545828</v>
      </c>
      <c r="H284" s="5" t="s">
        <v>23</v>
      </c>
      <c r="I284" s="5">
        <v>291988</v>
      </c>
      <c r="J284" t="s">
        <v>47</v>
      </c>
      <c r="K284">
        <v>229110</v>
      </c>
      <c r="L284" t="s">
        <v>697</v>
      </c>
      <c r="M284" t="e">
        <v>#N/A</v>
      </c>
      <c r="N284" t="s">
        <v>689</v>
      </c>
      <c r="O284" t="e">
        <v>#N/A</v>
      </c>
      <c r="P284" t="s">
        <v>52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>
        <v>42.84</v>
      </c>
      <c r="W284">
        <v>1475139</v>
      </c>
      <c r="X284">
        <f t="shared" si="32"/>
        <v>1475139</v>
      </c>
      <c r="Y284">
        <f t="shared" si="33"/>
        <v>0</v>
      </c>
      <c r="Z284" cm="1">
        <f t="array" aca="1" ref="Z284" ca="1">SumCellsByColor($B284:$U284,Z$2)</f>
        <v>408213</v>
      </c>
      <c r="AA284" cm="1">
        <f t="array" aca="1" ref="AA284" ca="1">SumCellsByColor($B284:$U284,AA$2)</f>
        <v>0</v>
      </c>
      <c r="AB284" cm="1">
        <f t="array" aca="1" ref="AB284" ca="1">SumCellsByColor($B284:$U284,AB$2)</f>
        <v>291988</v>
      </c>
      <c r="AC284" cm="1">
        <f t="array" aca="1" ref="AC284" ca="1">SumCellsByColor($B284:$U284,AC$2)</f>
        <v>0</v>
      </c>
      <c r="AD284" cm="1">
        <f t="array" aca="1" ref="AD284" ca="1">IFERROR(SumCellsByColor($B284:$U284,AD$2), 0)</f>
        <v>0</v>
      </c>
      <c r="AE284" t="e" cm="1">
        <f t="array" aca="1" ref="AE284" ca="1">SumCellsByColor($B284:$U284,AE$2)</f>
        <v>#VALUE!</v>
      </c>
      <c r="AF284">
        <f t="shared" ca="1" si="34"/>
        <v>0.19793931283763766</v>
      </c>
      <c r="AG284">
        <f t="shared" ca="1" si="35"/>
        <v>0.27672849812797301</v>
      </c>
      <c r="AH284">
        <f t="shared" ca="1" si="36"/>
        <v>0.19793931283763766</v>
      </c>
      <c r="AI284">
        <f t="shared" ca="1" si="37"/>
        <v>0.27672849812797301</v>
      </c>
      <c r="AJ284">
        <f t="shared" ca="1" si="38"/>
        <v>0</v>
      </c>
      <c r="AK284">
        <f t="shared" si="39"/>
        <v>0</v>
      </c>
    </row>
    <row r="285" spans="1:37">
      <c r="A285" s="2" t="s">
        <v>400</v>
      </c>
      <c r="B285" s="3" t="s">
        <v>636</v>
      </c>
      <c r="C285" s="3">
        <v>36601000</v>
      </c>
      <c r="D285" t="e">
        <v>#N/A</v>
      </c>
      <c r="E285" t="e">
        <v>#N/A</v>
      </c>
      <c r="F285" t="s">
        <v>7</v>
      </c>
      <c r="G285">
        <v>9531000</v>
      </c>
      <c r="H285" t="e">
        <v>#N/A</v>
      </c>
      <c r="I285" t="e">
        <v>#N/A</v>
      </c>
      <c r="J285" t="e">
        <v>#N/A</v>
      </c>
      <c r="K285" t="e">
        <v>#N/A</v>
      </c>
      <c r="L285" t="e">
        <v>#N/A</v>
      </c>
      <c r="M285" t="e">
        <v>#N/A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U285" t="e">
        <v>#N/A</v>
      </c>
      <c r="V285">
        <v>10.68</v>
      </c>
      <c r="W285">
        <v>46132000</v>
      </c>
      <c r="X285">
        <f t="shared" si="32"/>
        <v>46132000</v>
      </c>
      <c r="Y285">
        <f t="shared" si="33"/>
        <v>0</v>
      </c>
      <c r="Z285" cm="1">
        <f t="array" aca="1" ref="Z285" ca="1">SumCellsByColor($B285:$U285,Z$2)</f>
        <v>36601000</v>
      </c>
      <c r="AA285" cm="1">
        <f t="array" aca="1" ref="AA285" ca="1">SumCellsByColor($B285:$U285,AA$2)</f>
        <v>0</v>
      </c>
      <c r="AB285" cm="1">
        <f t="array" aca="1" ref="AB285" ca="1">SumCellsByColor($B285:$U285,AB$2)</f>
        <v>0</v>
      </c>
      <c r="AC285" cm="1">
        <f t="array" aca="1" ref="AC285" ca="1">SumCellsByColor($B285:$U285,AC$2)</f>
        <v>0</v>
      </c>
      <c r="AD285" cm="1">
        <f t="array" aca="1" ref="AD285" ca="1">IFERROR(SumCellsByColor($B285:$U285,AD$2), 0)</f>
        <v>0</v>
      </c>
      <c r="AE285" t="e" cm="1">
        <f t="array" aca="1" ref="AE285" ca="1">SumCellsByColor($B285:$U285,AE$2)</f>
        <v>#VALUE!</v>
      </c>
      <c r="AF285">
        <f t="shared" ca="1" si="34"/>
        <v>0</v>
      </c>
      <c r="AG285">
        <f t="shared" ca="1" si="35"/>
        <v>0.79339720801179225</v>
      </c>
      <c r="AH285" t="str">
        <f t="shared" ca="1" si="36"/>
        <v>#N/A</v>
      </c>
      <c r="AI285">
        <f t="shared" ca="1" si="37"/>
        <v>0.79339720801179225</v>
      </c>
      <c r="AJ285">
        <f t="shared" ca="1" si="38"/>
        <v>1</v>
      </c>
      <c r="AK285">
        <f t="shared" si="39"/>
        <v>0</v>
      </c>
    </row>
    <row r="286" spans="1:37">
      <c r="A286" s="2" t="s">
        <v>401</v>
      </c>
      <c r="B286" s="3" t="s">
        <v>637</v>
      </c>
      <c r="C286" s="3">
        <v>13571000</v>
      </c>
      <c r="D286" t="e">
        <v>#N/A</v>
      </c>
      <c r="E286" t="e">
        <v>#N/A</v>
      </c>
      <c r="F286" t="e">
        <v>#N/A</v>
      </c>
      <c r="G286" t="e">
        <v>#N/A</v>
      </c>
      <c r="H286" t="e">
        <v>#N/A</v>
      </c>
      <c r="I286" t="e">
        <v>#N/A</v>
      </c>
      <c r="J286" t="e">
        <v>#N/A</v>
      </c>
      <c r="K286" t="e">
        <v>#N/A</v>
      </c>
      <c r="L286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>
        <v>26.14</v>
      </c>
      <c r="W286">
        <v>13571000</v>
      </c>
      <c r="X286">
        <f t="shared" si="32"/>
        <v>13571000</v>
      </c>
      <c r="Y286">
        <f t="shared" si="33"/>
        <v>0</v>
      </c>
      <c r="Z286" cm="1">
        <f t="array" aca="1" ref="Z286" ca="1">SumCellsByColor($B286:$U286,Z$2)</f>
        <v>13571000</v>
      </c>
      <c r="AA286" cm="1">
        <f t="array" aca="1" ref="AA286" ca="1">SumCellsByColor($B286:$U286,AA$2)</f>
        <v>0</v>
      </c>
      <c r="AB286" cm="1">
        <f t="array" aca="1" ref="AB286" ca="1">SumCellsByColor($B286:$U286,AB$2)</f>
        <v>0</v>
      </c>
      <c r="AC286" cm="1">
        <f t="array" aca="1" ref="AC286" ca="1">SumCellsByColor($B286:$U286,AC$2)</f>
        <v>0</v>
      </c>
      <c r="AD286" cm="1">
        <f t="array" aca="1" ref="AD286" ca="1">IFERROR(SumCellsByColor($B286:$U286,AD$2), 0)</f>
        <v>0</v>
      </c>
      <c r="AE286" t="e" cm="1">
        <f t="array" aca="1" ref="AE286" ca="1">SumCellsByColor($B286:$U286,AE$2)</f>
        <v>#VALUE!</v>
      </c>
      <c r="AF286">
        <f t="shared" ca="1" si="34"/>
        <v>0</v>
      </c>
      <c r="AG286">
        <f t="shared" ca="1" si="35"/>
        <v>1</v>
      </c>
      <c r="AH286">
        <f t="shared" ca="1" si="36"/>
        <v>0</v>
      </c>
      <c r="AI286">
        <f t="shared" ca="1" si="37"/>
        <v>1</v>
      </c>
      <c r="AJ286">
        <f t="shared" ca="1" si="38"/>
        <v>0</v>
      </c>
      <c r="AK286">
        <f t="shared" si="39"/>
        <v>0</v>
      </c>
    </row>
    <row r="287" spans="1:37">
      <c r="A287" s="2" t="s">
        <v>402</v>
      </c>
      <c r="B287" s="3" t="s">
        <v>636</v>
      </c>
      <c r="C287" s="3">
        <v>59074000</v>
      </c>
      <c r="D287" t="e">
        <v>#N/A</v>
      </c>
      <c r="E287" t="e">
        <v>#N/A</v>
      </c>
      <c r="F287" t="e">
        <v>#N/A</v>
      </c>
      <c r="G287" t="e">
        <v>#N/A</v>
      </c>
      <c r="H287" t="e">
        <v>#N/A</v>
      </c>
      <c r="I287" t="e">
        <v>#N/A</v>
      </c>
      <c r="J287" t="e">
        <v>#N/A</v>
      </c>
      <c r="K287" t="e">
        <v>#N/A</v>
      </c>
      <c r="L287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>
        <v>8.14</v>
      </c>
      <c r="W287">
        <v>59074000</v>
      </c>
      <c r="X287">
        <f t="shared" si="32"/>
        <v>59074000</v>
      </c>
      <c r="Y287">
        <f t="shared" si="33"/>
        <v>0</v>
      </c>
      <c r="Z287" cm="1">
        <f t="array" aca="1" ref="Z287" ca="1">SumCellsByColor($B287:$U287,Z$2)</f>
        <v>59074000</v>
      </c>
      <c r="AA287" cm="1">
        <f t="array" aca="1" ref="AA287" ca="1">SumCellsByColor($B287:$U287,AA$2)</f>
        <v>0</v>
      </c>
      <c r="AB287" cm="1">
        <f t="array" aca="1" ref="AB287" ca="1">SumCellsByColor($B287:$U287,AB$2)</f>
        <v>0</v>
      </c>
      <c r="AC287" cm="1">
        <f t="array" aca="1" ref="AC287" ca="1">SumCellsByColor($B287:$U287,AC$2)</f>
        <v>0</v>
      </c>
      <c r="AD287" cm="1">
        <f t="array" aca="1" ref="AD287" ca="1">IFERROR(SumCellsByColor($B287:$U287,AD$2), 0)</f>
        <v>0</v>
      </c>
      <c r="AE287" t="e" cm="1">
        <f t="array" aca="1" ref="AE287" ca="1">SumCellsByColor($B287:$U287,AE$2)</f>
        <v>#VALUE!</v>
      </c>
      <c r="AF287">
        <f t="shared" ca="1" si="34"/>
        <v>0</v>
      </c>
      <c r="AG287">
        <f t="shared" ca="1" si="35"/>
        <v>1</v>
      </c>
      <c r="AH287">
        <f t="shared" ca="1" si="36"/>
        <v>0</v>
      </c>
      <c r="AI287">
        <f t="shared" ca="1" si="37"/>
        <v>1</v>
      </c>
      <c r="AJ287">
        <f t="shared" ca="1" si="38"/>
        <v>0</v>
      </c>
      <c r="AK287">
        <f t="shared" si="39"/>
        <v>0</v>
      </c>
    </row>
    <row r="288" spans="1:37">
      <c r="A288" s="2" t="s">
        <v>403</v>
      </c>
      <c r="B288" s="3" t="s">
        <v>636</v>
      </c>
      <c r="C288" s="3">
        <v>17900000</v>
      </c>
      <c r="D288" t="e">
        <v>#N/A</v>
      </c>
      <c r="E288" t="e">
        <v>#N/A</v>
      </c>
      <c r="F288" t="e">
        <v>#N/A</v>
      </c>
      <c r="G288" t="e">
        <v>#N/A</v>
      </c>
      <c r="H288" t="e">
        <v>#N/A</v>
      </c>
      <c r="I288" t="e">
        <v>#N/A</v>
      </c>
      <c r="J288" t="e">
        <v>#N/A</v>
      </c>
      <c r="K288" t="e">
        <v>#N/A</v>
      </c>
      <c r="L288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>
        <v>31.8</v>
      </c>
      <c r="W288">
        <v>17900000</v>
      </c>
      <c r="X288">
        <f t="shared" si="32"/>
        <v>17900000</v>
      </c>
      <c r="Y288">
        <f t="shared" si="33"/>
        <v>0</v>
      </c>
      <c r="Z288" cm="1">
        <f t="array" aca="1" ref="Z288" ca="1">SumCellsByColor($B288:$U288,Z$2)</f>
        <v>17900000</v>
      </c>
      <c r="AA288" cm="1">
        <f t="array" aca="1" ref="AA288" ca="1">SumCellsByColor($B288:$U288,AA$2)</f>
        <v>0</v>
      </c>
      <c r="AB288" cm="1">
        <f t="array" aca="1" ref="AB288" ca="1">SumCellsByColor($B288:$U288,AB$2)</f>
        <v>0</v>
      </c>
      <c r="AC288" cm="1">
        <f t="array" aca="1" ref="AC288" ca="1">SumCellsByColor($B288:$U288,AC$2)</f>
        <v>0</v>
      </c>
      <c r="AD288" cm="1">
        <f t="array" aca="1" ref="AD288" ca="1">IFERROR(SumCellsByColor($B288:$U288,AD$2), 0)</f>
        <v>0</v>
      </c>
      <c r="AE288" t="e" cm="1">
        <f t="array" aca="1" ref="AE288" ca="1">SumCellsByColor($B288:$U288,AE$2)</f>
        <v>#VALUE!</v>
      </c>
      <c r="AF288">
        <f t="shared" ca="1" si="34"/>
        <v>0</v>
      </c>
      <c r="AG288">
        <f t="shared" ca="1" si="35"/>
        <v>1</v>
      </c>
      <c r="AH288">
        <f t="shared" ca="1" si="36"/>
        <v>0</v>
      </c>
      <c r="AI288">
        <f t="shared" ca="1" si="37"/>
        <v>1</v>
      </c>
      <c r="AJ288">
        <f t="shared" ca="1" si="38"/>
        <v>0</v>
      </c>
      <c r="AK288">
        <f t="shared" si="39"/>
        <v>0</v>
      </c>
    </row>
    <row r="289" spans="1:37">
      <c r="A289" s="2" t="s">
        <v>404</v>
      </c>
      <c r="B289" s="3" t="s">
        <v>636</v>
      </c>
      <c r="C289" s="3">
        <v>5010148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>
        <v>35.19</v>
      </c>
      <c r="W289">
        <v>5010148</v>
      </c>
      <c r="X289">
        <f t="shared" si="32"/>
        <v>5010148</v>
      </c>
      <c r="Y289">
        <f t="shared" si="33"/>
        <v>0</v>
      </c>
      <c r="Z289" cm="1">
        <f t="array" aca="1" ref="Z289" ca="1">SumCellsByColor($B289:$U289,Z$2)</f>
        <v>5010148</v>
      </c>
      <c r="AA289" cm="1">
        <f t="array" aca="1" ref="AA289" ca="1">SumCellsByColor($B289:$U289,AA$2)</f>
        <v>0</v>
      </c>
      <c r="AB289" cm="1">
        <f t="array" aca="1" ref="AB289" ca="1">SumCellsByColor($B289:$U289,AB$2)</f>
        <v>0</v>
      </c>
      <c r="AC289" cm="1">
        <f t="array" aca="1" ref="AC289" ca="1">SumCellsByColor($B289:$U289,AC$2)</f>
        <v>0</v>
      </c>
      <c r="AD289" cm="1">
        <f t="array" aca="1" ref="AD289" ca="1">IFERROR(SumCellsByColor($B289:$U289,AD$2), 0)</f>
        <v>0</v>
      </c>
      <c r="AE289" t="e" cm="1">
        <f t="array" aca="1" ref="AE289" ca="1">SumCellsByColor($B289:$U289,AE$2)</f>
        <v>#VALUE!</v>
      </c>
      <c r="AF289">
        <f t="shared" ca="1" si="34"/>
        <v>0</v>
      </c>
      <c r="AG289">
        <f t="shared" ca="1" si="35"/>
        <v>1</v>
      </c>
      <c r="AH289">
        <f t="shared" ca="1" si="36"/>
        <v>0</v>
      </c>
      <c r="AI289">
        <f t="shared" ca="1" si="37"/>
        <v>1</v>
      </c>
      <c r="AJ289">
        <f t="shared" ca="1" si="38"/>
        <v>0</v>
      </c>
      <c r="AK289">
        <f t="shared" si="39"/>
        <v>0</v>
      </c>
    </row>
    <row r="290" spans="1:37">
      <c r="A290" s="2" t="s">
        <v>405</v>
      </c>
      <c r="B290" s="3" t="s">
        <v>636</v>
      </c>
      <c r="C290" s="3">
        <v>310000</v>
      </c>
      <c r="D290" t="e">
        <v>#N/A</v>
      </c>
      <c r="E290" t="e">
        <v>#N/A</v>
      </c>
      <c r="F290" s="10" t="s">
        <v>33</v>
      </c>
      <c r="G290" s="10">
        <v>30000</v>
      </c>
      <c r="H290" t="s">
        <v>239</v>
      </c>
      <c r="I290">
        <v>29000</v>
      </c>
      <c r="J290" s="5" t="s">
        <v>23</v>
      </c>
      <c r="K290" s="5">
        <v>4000</v>
      </c>
      <c r="L290" t="s">
        <v>58</v>
      </c>
      <c r="M290">
        <v>3000</v>
      </c>
      <c r="N290" t="s">
        <v>52</v>
      </c>
      <c r="O290">
        <v>6000</v>
      </c>
      <c r="P290" t="s">
        <v>1044</v>
      </c>
      <c r="Q290">
        <v>3000</v>
      </c>
      <c r="R290" t="e">
        <v>#N/A</v>
      </c>
      <c r="S290" t="e">
        <v>#N/A</v>
      </c>
      <c r="T290" t="e">
        <v>#N/A</v>
      </c>
      <c r="U290" t="e">
        <v>#N/A</v>
      </c>
      <c r="V290">
        <v>-6.34</v>
      </c>
      <c r="W290">
        <v>867000</v>
      </c>
      <c r="X290">
        <f t="shared" si="32"/>
        <v>385000</v>
      </c>
      <c r="Y290">
        <f t="shared" si="33"/>
        <v>482000</v>
      </c>
      <c r="Z290" cm="1">
        <f t="array" aca="1" ref="Z290" ca="1">SumCellsByColor($B290:$U290,Z$2)</f>
        <v>310000</v>
      </c>
      <c r="AA290" cm="1">
        <f t="array" aca="1" ref="AA290" ca="1">SumCellsByColor($B290:$U290,AA$2)</f>
        <v>0</v>
      </c>
      <c r="AB290" cm="1">
        <f t="array" aca="1" ref="AB290" ca="1">SumCellsByColor($B290:$U290,AB$2)</f>
        <v>4000</v>
      </c>
      <c r="AC290" cm="1">
        <f t="array" aca="1" ref="AC290" ca="1">SumCellsByColor($B290:$U290,AC$2)</f>
        <v>0</v>
      </c>
      <c r="AD290" cm="1">
        <f t="array" aca="1" ref="AD290" ca="1">IFERROR(SumCellsByColor($B290:$U290,AD$2), 0)</f>
        <v>30000</v>
      </c>
      <c r="AE290" t="e" cm="1">
        <f t="array" aca="1" ref="AE290" ca="1">SumCellsByColor($B290:$U290,AE$2)</f>
        <v>#VALUE!</v>
      </c>
      <c r="AF290">
        <f t="shared" ca="1" si="34"/>
        <v>8.8311688311688313E-2</v>
      </c>
      <c r="AG290">
        <f t="shared" ca="1" si="35"/>
        <v>0.80519480519480524</v>
      </c>
      <c r="AH290">
        <f t="shared" ca="1" si="36"/>
        <v>8.8311688311688313E-2</v>
      </c>
      <c r="AI290">
        <f t="shared" ca="1" si="37"/>
        <v>0.80519480519480524</v>
      </c>
      <c r="AJ290">
        <f t="shared" ca="1" si="38"/>
        <v>0</v>
      </c>
      <c r="AK290">
        <f t="shared" si="39"/>
        <v>0</v>
      </c>
    </row>
    <row r="291" spans="1:37">
      <c r="A291" s="2" t="s">
        <v>406</v>
      </c>
      <c r="B291" s="3" t="s">
        <v>636</v>
      </c>
      <c r="C291" s="3">
        <v>1040781</v>
      </c>
      <c r="D291" t="e">
        <v>#N/A</v>
      </c>
      <c r="E291" t="e">
        <v>#N/A</v>
      </c>
      <c r="F291" t="e">
        <v>#N/A</v>
      </c>
      <c r="G291" t="e">
        <v>#N/A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>
        <v>14.61</v>
      </c>
      <c r="W291">
        <v>1040781</v>
      </c>
      <c r="X291">
        <f t="shared" si="32"/>
        <v>1040781</v>
      </c>
      <c r="Y291">
        <f t="shared" si="33"/>
        <v>0</v>
      </c>
      <c r="Z291" cm="1">
        <f t="array" aca="1" ref="Z291" ca="1">SumCellsByColor($B291:$U291,Z$2)</f>
        <v>1040781</v>
      </c>
      <c r="AA291" cm="1">
        <f t="array" aca="1" ref="AA291" ca="1">SumCellsByColor($B291:$U291,AA$2)</f>
        <v>0</v>
      </c>
      <c r="AB291" cm="1">
        <f t="array" aca="1" ref="AB291" ca="1">SumCellsByColor($B291:$U291,AB$2)</f>
        <v>0</v>
      </c>
      <c r="AC291" cm="1">
        <f t="array" aca="1" ref="AC291" ca="1">SumCellsByColor($B291:$U291,AC$2)</f>
        <v>0</v>
      </c>
      <c r="AD291" cm="1">
        <f t="array" aca="1" ref="AD291" ca="1">IFERROR(SumCellsByColor($B291:$U291,AD$2), 0)</f>
        <v>0</v>
      </c>
      <c r="AE291" t="e" cm="1">
        <f t="array" aca="1" ref="AE291" ca="1">SumCellsByColor($B291:$U291,AE$2)</f>
        <v>#VALUE!</v>
      </c>
      <c r="AF291">
        <f t="shared" ca="1" si="34"/>
        <v>0</v>
      </c>
      <c r="AG291">
        <f t="shared" ca="1" si="35"/>
        <v>1</v>
      </c>
      <c r="AH291">
        <f t="shared" ca="1" si="36"/>
        <v>0</v>
      </c>
      <c r="AI291">
        <f t="shared" ca="1" si="37"/>
        <v>1</v>
      </c>
      <c r="AJ291">
        <f t="shared" ca="1" si="38"/>
        <v>0</v>
      </c>
      <c r="AK291">
        <f t="shared" si="39"/>
        <v>0</v>
      </c>
    </row>
    <row r="292" spans="1:37">
      <c r="A292" s="2" t="s">
        <v>407</v>
      </c>
      <c r="B292" s="3" t="s">
        <v>636</v>
      </c>
      <c r="C292" s="3">
        <v>27079000</v>
      </c>
      <c r="D292" t="e">
        <v>#N/A</v>
      </c>
      <c r="E292" t="e">
        <v>#N/A</v>
      </c>
      <c r="F292" t="e">
        <v>#N/A</v>
      </c>
      <c r="G292" t="e">
        <v>#N/A</v>
      </c>
      <c r="H292" t="e">
        <v>#N/A</v>
      </c>
      <c r="I292" t="e">
        <v>#N/A</v>
      </c>
      <c r="J292" t="e">
        <v>#N/A</v>
      </c>
      <c r="K292" t="e">
        <v>#N/A</v>
      </c>
      <c r="L29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>
        <v>9.1199999999999992</v>
      </c>
      <c r="W292">
        <v>27079000</v>
      </c>
      <c r="X292">
        <f t="shared" si="32"/>
        <v>27079000</v>
      </c>
      <c r="Y292">
        <f t="shared" si="33"/>
        <v>0</v>
      </c>
      <c r="Z292" cm="1">
        <f t="array" aca="1" ref="Z292" ca="1">SumCellsByColor($B292:$U292,Z$2)</f>
        <v>27079000</v>
      </c>
      <c r="AA292" cm="1">
        <f t="array" aca="1" ref="AA292" ca="1">SumCellsByColor($B292:$U292,AA$2)</f>
        <v>0</v>
      </c>
      <c r="AB292" cm="1">
        <f t="array" aca="1" ref="AB292" ca="1">SumCellsByColor($B292:$U292,AB$2)</f>
        <v>0</v>
      </c>
      <c r="AC292" cm="1">
        <f t="array" aca="1" ref="AC292" ca="1">SumCellsByColor($B292:$U292,AC$2)</f>
        <v>0</v>
      </c>
      <c r="AD292" cm="1">
        <f t="array" aca="1" ref="AD292" ca="1">IFERROR(SumCellsByColor($B292:$U292,AD$2), 0)</f>
        <v>0</v>
      </c>
      <c r="AE292" t="e" cm="1">
        <f t="array" aca="1" ref="AE292" ca="1">SumCellsByColor($B292:$U292,AE$2)</f>
        <v>#VALUE!</v>
      </c>
      <c r="AF292">
        <f t="shared" ca="1" si="34"/>
        <v>0</v>
      </c>
      <c r="AG292">
        <f t="shared" ca="1" si="35"/>
        <v>1</v>
      </c>
      <c r="AH292">
        <f t="shared" ca="1" si="36"/>
        <v>0</v>
      </c>
      <c r="AI292">
        <f t="shared" ca="1" si="37"/>
        <v>1</v>
      </c>
      <c r="AJ292">
        <f t="shared" ca="1" si="38"/>
        <v>0</v>
      </c>
      <c r="AK292">
        <f t="shared" si="39"/>
        <v>0</v>
      </c>
    </row>
    <row r="293" spans="1:37">
      <c r="A293" s="2" t="s">
        <v>408</v>
      </c>
      <c r="B293" s="3" t="s">
        <v>636</v>
      </c>
      <c r="C293" s="3">
        <v>3804000</v>
      </c>
      <c r="D293" t="e">
        <v>#N/A</v>
      </c>
      <c r="E293" t="e">
        <v>#N/A</v>
      </c>
      <c r="F293" t="s">
        <v>36</v>
      </c>
      <c r="G293">
        <v>887000</v>
      </c>
      <c r="H293" t="s">
        <v>208</v>
      </c>
      <c r="I293">
        <v>831000</v>
      </c>
      <c r="J293" t="s">
        <v>806</v>
      </c>
      <c r="K293">
        <v>0</v>
      </c>
      <c r="L293" t="s">
        <v>771</v>
      </c>
      <c r="M293" t="e">
        <v>#N/A</v>
      </c>
      <c r="N293" t="s">
        <v>77</v>
      </c>
      <c r="O293" t="e">
        <v>#N/A</v>
      </c>
      <c r="P293" t="s">
        <v>857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>
        <v>29.97</v>
      </c>
      <c r="W293">
        <v>5596000</v>
      </c>
      <c r="X293">
        <f t="shared" si="32"/>
        <v>5522000</v>
      </c>
      <c r="Y293">
        <f t="shared" si="33"/>
        <v>74000</v>
      </c>
      <c r="Z293" cm="1">
        <f t="array" aca="1" ref="Z293" ca="1">SumCellsByColor($B293:$U293,Z$2)</f>
        <v>3804000</v>
      </c>
      <c r="AA293" cm="1">
        <f t="array" aca="1" ref="AA293" ca="1">SumCellsByColor($B293:$U293,AA$2)</f>
        <v>0</v>
      </c>
      <c r="AB293" cm="1">
        <f t="array" aca="1" ref="AB293" ca="1">SumCellsByColor($B293:$U293,AB$2)</f>
        <v>0</v>
      </c>
      <c r="AC293" cm="1">
        <f t="array" aca="1" ref="AC293" ca="1">SumCellsByColor($B293:$U293,AC$2)</f>
        <v>0</v>
      </c>
      <c r="AD293" cm="1">
        <f t="array" aca="1" ref="AD293" ca="1">IFERROR(SumCellsByColor($B293:$U293,AD$2), 0)</f>
        <v>0</v>
      </c>
      <c r="AE293" t="e" cm="1">
        <f t="array" aca="1" ref="AE293" ca="1">SumCellsByColor($B293:$U293,AE$2)</f>
        <v>#VALUE!</v>
      </c>
      <c r="AF293">
        <f t="shared" ca="1" si="34"/>
        <v>0</v>
      </c>
      <c r="AG293">
        <f t="shared" ca="1" si="35"/>
        <v>0.68888084027526264</v>
      </c>
      <c r="AH293" t="str">
        <f t="shared" ca="1" si="36"/>
        <v>#N/A</v>
      </c>
      <c r="AI293">
        <f t="shared" ca="1" si="37"/>
        <v>0.68888084027526264</v>
      </c>
      <c r="AJ293">
        <f t="shared" ca="1" si="38"/>
        <v>1</v>
      </c>
      <c r="AK293">
        <f t="shared" si="39"/>
        <v>0</v>
      </c>
    </row>
    <row r="294" spans="1:37">
      <c r="A294" s="2" t="s">
        <v>410</v>
      </c>
      <c r="B294" s="3" t="s">
        <v>636</v>
      </c>
      <c r="C294" s="3">
        <v>6316000</v>
      </c>
      <c r="D294" t="e">
        <v>#N/A</v>
      </c>
      <c r="E294" t="e">
        <v>#N/A</v>
      </c>
      <c r="F294" s="10" t="s">
        <v>33</v>
      </c>
      <c r="G294" s="10">
        <v>2036000</v>
      </c>
      <c r="H294" s="5" t="s">
        <v>695</v>
      </c>
      <c r="I294" s="5">
        <v>1902000</v>
      </c>
      <c r="J294" t="s">
        <v>41</v>
      </c>
      <c r="K294">
        <v>1333000</v>
      </c>
      <c r="L294" t="s">
        <v>30</v>
      </c>
      <c r="M294">
        <v>1346000</v>
      </c>
      <c r="N294" t="s">
        <v>1045</v>
      </c>
      <c r="O294">
        <v>-40000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>
        <v>18.27</v>
      </c>
      <c r="W294">
        <v>12893000</v>
      </c>
      <c r="X294">
        <f t="shared" si="32"/>
        <v>12893000</v>
      </c>
      <c r="Y294">
        <f t="shared" si="33"/>
        <v>0</v>
      </c>
      <c r="Z294" cm="1">
        <f t="array" aca="1" ref="Z294" ca="1">SumCellsByColor($B294:$U294,Z$2)</f>
        <v>6316000</v>
      </c>
      <c r="AA294" cm="1">
        <f t="array" aca="1" ref="AA294" ca="1">SumCellsByColor($B294:$U294,AA$2)</f>
        <v>0</v>
      </c>
      <c r="AB294" cm="1">
        <f t="array" aca="1" ref="AB294" ca="1">SumCellsByColor($B294:$U294,AB$2)</f>
        <v>1902000</v>
      </c>
      <c r="AC294" cm="1">
        <f t="array" aca="1" ref="AC294" ca="1">SumCellsByColor($B294:$U294,AC$2)</f>
        <v>0</v>
      </c>
      <c r="AD294" cm="1">
        <f t="array" aca="1" ref="AD294" ca="1">IFERROR(SumCellsByColor($B294:$U294,AD$2), 0)</f>
        <v>2036000</v>
      </c>
      <c r="AE294" t="e" cm="1">
        <f t="array" aca="1" ref="AE294" ca="1">SumCellsByColor($B294:$U294,AE$2)</f>
        <v>#VALUE!</v>
      </c>
      <c r="AF294">
        <f t="shared" ca="1" si="34"/>
        <v>0.30543705886915379</v>
      </c>
      <c r="AG294">
        <f t="shared" ca="1" si="35"/>
        <v>0.48987822849608315</v>
      </c>
      <c r="AH294">
        <f t="shared" ca="1" si="36"/>
        <v>0.30543705886915379</v>
      </c>
      <c r="AI294">
        <f t="shared" ca="1" si="37"/>
        <v>0.48987822849608315</v>
      </c>
      <c r="AJ294">
        <f t="shared" ca="1" si="38"/>
        <v>0</v>
      </c>
      <c r="AK294">
        <f t="shared" si="39"/>
        <v>0</v>
      </c>
    </row>
    <row r="295" spans="1:37">
      <c r="A295" s="2" t="s">
        <v>411</v>
      </c>
      <c r="B295" s="3" t="s">
        <v>637</v>
      </c>
      <c r="C295" s="3">
        <v>2856000</v>
      </c>
      <c r="D295" t="e">
        <v>#N/A</v>
      </c>
      <c r="E295" t="e">
        <v>#N/A</v>
      </c>
      <c r="F295" t="e">
        <v>#N/A</v>
      </c>
      <c r="G295" t="e">
        <v>#N/A</v>
      </c>
      <c r="H295" t="e">
        <v>#N/A</v>
      </c>
      <c r="I295" t="e">
        <v>#N/A</v>
      </c>
      <c r="J295" t="e">
        <v>#N/A</v>
      </c>
      <c r="K295" t="e">
        <v>#N/A</v>
      </c>
      <c r="L295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>
        <v>52.07</v>
      </c>
      <c r="W295">
        <v>2856000</v>
      </c>
      <c r="X295">
        <f t="shared" si="32"/>
        <v>2856000</v>
      </c>
      <c r="Y295">
        <f t="shared" si="33"/>
        <v>0</v>
      </c>
      <c r="Z295" cm="1">
        <f t="array" aca="1" ref="Z295" ca="1">SumCellsByColor($B295:$U295,Z$2)</f>
        <v>2856000</v>
      </c>
      <c r="AA295" cm="1">
        <f t="array" aca="1" ref="AA295" ca="1">SumCellsByColor($B295:$U295,AA$2)</f>
        <v>0</v>
      </c>
      <c r="AB295" cm="1">
        <f t="array" aca="1" ref="AB295" ca="1">SumCellsByColor($B295:$U295,AB$2)</f>
        <v>0</v>
      </c>
      <c r="AC295" cm="1">
        <f t="array" aca="1" ref="AC295" ca="1">SumCellsByColor($B295:$U295,AC$2)</f>
        <v>0</v>
      </c>
      <c r="AD295" cm="1">
        <f t="array" aca="1" ref="AD295" ca="1">IFERROR(SumCellsByColor($B295:$U295,AD$2), 0)</f>
        <v>0</v>
      </c>
      <c r="AE295" t="e" cm="1">
        <f t="array" aca="1" ref="AE295" ca="1">SumCellsByColor($B295:$U295,AE$2)</f>
        <v>#VALUE!</v>
      </c>
      <c r="AF295">
        <f t="shared" ca="1" si="34"/>
        <v>0</v>
      </c>
      <c r="AG295">
        <f t="shared" ca="1" si="35"/>
        <v>1</v>
      </c>
      <c r="AH295">
        <f t="shared" ca="1" si="36"/>
        <v>0</v>
      </c>
      <c r="AI295">
        <f t="shared" ca="1" si="37"/>
        <v>1</v>
      </c>
      <c r="AJ295">
        <f t="shared" ca="1" si="38"/>
        <v>0</v>
      </c>
      <c r="AK295">
        <f t="shared" si="39"/>
        <v>0</v>
      </c>
    </row>
    <row r="296" spans="1:37">
      <c r="A296" s="2" t="s">
        <v>412</v>
      </c>
      <c r="B296" s="4" t="s">
        <v>117</v>
      </c>
      <c r="C296" s="4">
        <v>5645000</v>
      </c>
      <c r="D296" t="e">
        <v>#N/A</v>
      </c>
      <c r="E296" t="e">
        <v>#N/A</v>
      </c>
      <c r="F296" s="5" t="s">
        <v>23</v>
      </c>
      <c r="G296" s="5">
        <v>1497000</v>
      </c>
      <c r="H296" t="s">
        <v>940</v>
      </c>
      <c r="I296" t="e">
        <v>#N/A</v>
      </c>
      <c r="J296" t="e">
        <v>#N/A</v>
      </c>
      <c r="K296" t="e">
        <v>#N/A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>
        <v>9.83</v>
      </c>
      <c r="W296">
        <v>7142000</v>
      </c>
      <c r="X296">
        <f t="shared" si="32"/>
        <v>7142000</v>
      </c>
      <c r="Y296">
        <f t="shared" si="33"/>
        <v>0</v>
      </c>
      <c r="Z296" cm="1">
        <f t="array" aca="1" ref="Z296" ca="1">SumCellsByColor($B296:$U296,Z$2)</f>
        <v>0</v>
      </c>
      <c r="AA296" cm="1">
        <f t="array" aca="1" ref="AA296" ca="1">SumCellsByColor($B296:$U296,AA$2)</f>
        <v>5645000</v>
      </c>
      <c r="AB296" cm="1">
        <f t="array" aca="1" ref="AB296" ca="1">SumCellsByColor($B296:$U296,AB$2)</f>
        <v>1497000</v>
      </c>
      <c r="AC296" cm="1">
        <f t="array" aca="1" ref="AC296" ca="1">SumCellsByColor($B296:$U296,AC$2)</f>
        <v>0</v>
      </c>
      <c r="AD296" cm="1">
        <f t="array" aca="1" ref="AD296" ca="1">IFERROR(SumCellsByColor($B296:$U296,AD$2), 0)</f>
        <v>0</v>
      </c>
      <c r="AE296" t="e" cm="1">
        <f t="array" aca="1" ref="AE296" ca="1">SumCellsByColor($B296:$U296,AE$2)</f>
        <v>#VALUE!</v>
      </c>
      <c r="AF296">
        <f t="shared" ca="1" si="34"/>
        <v>0.20960515261831419</v>
      </c>
      <c r="AG296">
        <f t="shared" ca="1" si="35"/>
        <v>0</v>
      </c>
      <c r="AH296">
        <f t="shared" ca="1" si="36"/>
        <v>0.20960515261831419</v>
      </c>
      <c r="AI296">
        <f t="shared" ca="1" si="37"/>
        <v>0.79039484738168575</v>
      </c>
      <c r="AJ296">
        <f t="shared" ca="1" si="38"/>
        <v>0</v>
      </c>
      <c r="AK296">
        <f t="shared" si="39"/>
        <v>0</v>
      </c>
    </row>
    <row r="297" spans="1:37">
      <c r="A297" s="2" t="s">
        <v>413</v>
      </c>
      <c r="B297" s="3" t="s">
        <v>636</v>
      </c>
      <c r="C297" s="3">
        <v>3770000</v>
      </c>
      <c r="D297" t="e">
        <v>#N/A</v>
      </c>
      <c r="E297" t="e">
        <v>#N/A</v>
      </c>
      <c r="F297" t="s">
        <v>7</v>
      </c>
      <c r="G297">
        <v>5897000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>
        <v>50.31</v>
      </c>
      <c r="W297">
        <v>9667000</v>
      </c>
      <c r="X297">
        <f t="shared" si="32"/>
        <v>9667000</v>
      </c>
      <c r="Y297">
        <f t="shared" si="33"/>
        <v>0</v>
      </c>
      <c r="Z297" cm="1">
        <f t="array" aca="1" ref="Z297" ca="1">SumCellsByColor($B297:$U297,Z$2)</f>
        <v>3770000</v>
      </c>
      <c r="AA297" cm="1">
        <f t="array" aca="1" ref="AA297" ca="1">SumCellsByColor($B297:$U297,AA$2)</f>
        <v>0</v>
      </c>
      <c r="AB297" cm="1">
        <f t="array" aca="1" ref="AB297" ca="1">SumCellsByColor($B297:$U297,AB$2)</f>
        <v>0</v>
      </c>
      <c r="AC297" cm="1">
        <f t="array" aca="1" ref="AC297" ca="1">SumCellsByColor($B297:$U297,AC$2)</f>
        <v>0</v>
      </c>
      <c r="AD297" cm="1">
        <f t="array" aca="1" ref="AD297" ca="1">IFERROR(SumCellsByColor($B297:$U297,AD$2), 0)</f>
        <v>0</v>
      </c>
      <c r="AE297" t="e" cm="1">
        <f t="array" aca="1" ref="AE297" ca="1">SumCellsByColor($B297:$U297,AE$2)</f>
        <v>#VALUE!</v>
      </c>
      <c r="AF297">
        <f t="shared" ca="1" si="34"/>
        <v>0</v>
      </c>
      <c r="AG297">
        <f t="shared" ca="1" si="35"/>
        <v>0.38998655218785561</v>
      </c>
      <c r="AH297" t="str">
        <f t="shared" ca="1" si="36"/>
        <v>#N/A</v>
      </c>
      <c r="AI297">
        <f t="shared" ca="1" si="37"/>
        <v>0.38998655218785561</v>
      </c>
      <c r="AJ297">
        <f t="shared" ca="1" si="38"/>
        <v>1</v>
      </c>
      <c r="AK297">
        <f t="shared" si="39"/>
        <v>0</v>
      </c>
    </row>
    <row r="298" spans="1:37">
      <c r="A298" s="2" t="s">
        <v>414</v>
      </c>
      <c r="B298" s="3" t="s">
        <v>636</v>
      </c>
      <c r="C298" s="3">
        <v>3460000</v>
      </c>
      <c r="D298" t="e">
        <v>#N/A</v>
      </c>
      <c r="E298" t="e">
        <v>#N/A</v>
      </c>
      <c r="F298" t="s">
        <v>1046</v>
      </c>
      <c r="G298">
        <v>220091</v>
      </c>
      <c r="H298" t="s">
        <v>77</v>
      </c>
      <c r="I298">
        <v>2603537</v>
      </c>
      <c r="J298" t="s">
        <v>1047</v>
      </c>
      <c r="K298">
        <v>-581015</v>
      </c>
      <c r="L298" t="e">
        <v>#N/A</v>
      </c>
      <c r="M298" t="e">
        <v>#N/A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>
        <v>12.2</v>
      </c>
      <c r="W298">
        <v>5702613</v>
      </c>
      <c r="X298">
        <f t="shared" si="32"/>
        <v>5702613</v>
      </c>
      <c r="Y298">
        <f t="shared" si="33"/>
        <v>0</v>
      </c>
      <c r="Z298" cm="1">
        <f t="array" aca="1" ref="Z298" ca="1">SumCellsByColor($B298:$U298,Z$2)</f>
        <v>3460000</v>
      </c>
      <c r="AA298" cm="1">
        <f t="array" aca="1" ref="AA298" ca="1">SumCellsByColor($B298:$U298,AA$2)</f>
        <v>0</v>
      </c>
      <c r="AB298" cm="1">
        <f t="array" aca="1" ref="AB298" ca="1">SumCellsByColor($B298:$U298,AB$2)</f>
        <v>0</v>
      </c>
      <c r="AC298" cm="1">
        <f t="array" aca="1" ref="AC298" ca="1">SumCellsByColor($B298:$U298,AC$2)</f>
        <v>0</v>
      </c>
      <c r="AD298" cm="1">
        <f t="array" aca="1" ref="AD298" ca="1">IFERROR(SumCellsByColor($B298:$U298,AD$2), 0)</f>
        <v>0</v>
      </c>
      <c r="AE298" t="e" cm="1">
        <f t="array" aca="1" ref="AE298" ca="1">SumCellsByColor($B298:$U298,AE$2)</f>
        <v>#VALUE!</v>
      </c>
      <c r="AF298">
        <f t="shared" ca="1" si="34"/>
        <v>0</v>
      </c>
      <c r="AG298">
        <f t="shared" ca="1" si="35"/>
        <v>0.60673940174442842</v>
      </c>
      <c r="AH298" t="str">
        <f t="shared" ca="1" si="36"/>
        <v>#N/A</v>
      </c>
      <c r="AI298">
        <f t="shared" ca="1" si="37"/>
        <v>0.60673940174442842</v>
      </c>
      <c r="AJ298">
        <f t="shared" ca="1" si="38"/>
        <v>1</v>
      </c>
      <c r="AK298">
        <f t="shared" si="39"/>
        <v>0</v>
      </c>
    </row>
    <row r="299" spans="1:37">
      <c r="A299" s="2" t="s">
        <v>415</v>
      </c>
      <c r="B299" s="3" t="s">
        <v>636</v>
      </c>
      <c r="C299" s="3">
        <v>2438100</v>
      </c>
      <c r="D299" t="e">
        <v>#N/A</v>
      </c>
      <c r="E299" t="e">
        <v>#N/A</v>
      </c>
      <c r="F299" t="s">
        <v>1048</v>
      </c>
      <c r="G299">
        <v>954500</v>
      </c>
      <c r="H299" s="6" t="s">
        <v>59</v>
      </c>
      <c r="I299" s="6">
        <v>903700</v>
      </c>
      <c r="J299" t="e">
        <v>#N/A</v>
      </c>
      <c r="K299" t="e">
        <v>#N/A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>
        <v>12.9</v>
      </c>
      <c r="W299">
        <v>4296300</v>
      </c>
      <c r="X299">
        <f t="shared" si="32"/>
        <v>4296300</v>
      </c>
      <c r="Y299">
        <f t="shared" si="33"/>
        <v>0</v>
      </c>
      <c r="Z299" cm="1">
        <f t="array" aca="1" ref="Z299" ca="1">SumCellsByColor($B299:$U299,Z$2)</f>
        <v>2438100</v>
      </c>
      <c r="AA299" cm="1">
        <f t="array" aca="1" ref="AA299" ca="1">SumCellsByColor($B299:$U299,AA$2)</f>
        <v>0</v>
      </c>
      <c r="AB299" cm="1">
        <f t="array" aca="1" ref="AB299" ca="1">SumCellsByColor($B299:$U299,AB$2)</f>
        <v>0</v>
      </c>
      <c r="AC299" cm="1">
        <f t="array" aca="1" ref="AC299" ca="1">SumCellsByColor($B299:$U299,AC$2)</f>
        <v>903700</v>
      </c>
      <c r="AD299" cm="1">
        <f t="array" aca="1" ref="AD299" ca="1">IFERROR(SumCellsByColor($B299:$U299,AD$2), 0)</f>
        <v>0</v>
      </c>
      <c r="AE299" t="e" cm="1">
        <f t="array" aca="1" ref="AE299" ca="1">SumCellsByColor($B299:$U299,AE$2)</f>
        <v>#VALUE!</v>
      </c>
      <c r="AF299">
        <f t="shared" ca="1" si="34"/>
        <v>0</v>
      </c>
      <c r="AG299">
        <f t="shared" ca="1" si="35"/>
        <v>0.5674883038893932</v>
      </c>
      <c r="AH299">
        <f t="shared" ca="1" si="36"/>
        <v>0.21034378418639293</v>
      </c>
      <c r="AI299">
        <f t="shared" ca="1" si="37"/>
        <v>0.5674883038893932</v>
      </c>
      <c r="AJ299">
        <f t="shared" ca="1" si="38"/>
        <v>0</v>
      </c>
      <c r="AK299">
        <f t="shared" si="39"/>
        <v>0</v>
      </c>
    </row>
    <row r="300" spans="1:37">
      <c r="A300" s="2" t="s">
        <v>416</v>
      </c>
      <c r="B300" s="3" t="s">
        <v>936</v>
      </c>
      <c r="C300" s="3">
        <v>8558900</v>
      </c>
      <c r="D300" t="e">
        <v>#N/A</v>
      </c>
      <c r="E300" t="e">
        <v>#N/A</v>
      </c>
      <c r="F300" t="s">
        <v>1049</v>
      </c>
      <c r="G300">
        <v>7614900</v>
      </c>
      <c r="H300" t="s">
        <v>1050</v>
      </c>
      <c r="I300">
        <v>6172800</v>
      </c>
      <c r="J300" t="s">
        <v>123</v>
      </c>
      <c r="K300">
        <v>3066400</v>
      </c>
      <c r="L300" t="e">
        <v>#N/A</v>
      </c>
      <c r="M300" t="e">
        <v>#N/A</v>
      </c>
      <c r="N300" t="e">
        <v>#N/A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T300" t="e">
        <v>#N/A</v>
      </c>
      <c r="U300" t="e">
        <v>#N/A</v>
      </c>
      <c r="V300">
        <v>25.07</v>
      </c>
      <c r="W300">
        <v>25413000</v>
      </c>
      <c r="X300">
        <f t="shared" si="32"/>
        <v>25413000</v>
      </c>
      <c r="Y300">
        <f t="shared" si="33"/>
        <v>0</v>
      </c>
      <c r="Z300" cm="1">
        <f t="array" aca="1" ref="Z300" ca="1">SumCellsByColor($B300:$U300,Z$2)</f>
        <v>8558900</v>
      </c>
      <c r="AA300" cm="1">
        <f t="array" aca="1" ref="AA300" ca="1">SumCellsByColor($B300:$U300,AA$2)</f>
        <v>0</v>
      </c>
      <c r="AB300" cm="1">
        <f t="array" aca="1" ref="AB300" ca="1">SumCellsByColor($B300:$U300,AB$2)</f>
        <v>0</v>
      </c>
      <c r="AC300" cm="1">
        <f t="array" aca="1" ref="AC300" ca="1">SumCellsByColor($B300:$U300,AC$2)</f>
        <v>0</v>
      </c>
      <c r="AD300" cm="1">
        <f t="array" aca="1" ref="AD300" ca="1">IFERROR(SumCellsByColor($B300:$U300,AD$2), 0)</f>
        <v>0</v>
      </c>
      <c r="AE300" t="e" cm="1">
        <f t="array" aca="1" ref="AE300" ca="1">SumCellsByColor($B300:$U300,AE$2)</f>
        <v>#VALUE!</v>
      </c>
      <c r="AF300">
        <f t="shared" ca="1" si="34"/>
        <v>0</v>
      </c>
      <c r="AG300">
        <f t="shared" ca="1" si="35"/>
        <v>0.33679219297210089</v>
      </c>
      <c r="AH300" t="str">
        <f t="shared" ca="1" si="36"/>
        <v>#N/A</v>
      </c>
      <c r="AI300">
        <f t="shared" ca="1" si="37"/>
        <v>0.33679219297210089</v>
      </c>
      <c r="AJ300">
        <f t="shared" ca="1" si="38"/>
        <v>1</v>
      </c>
      <c r="AK300">
        <f t="shared" si="39"/>
        <v>0</v>
      </c>
    </row>
    <row r="301" spans="1:37">
      <c r="A301" s="2" t="s">
        <v>417</v>
      </c>
      <c r="B301" s="3" t="s">
        <v>636</v>
      </c>
      <c r="C301" s="3">
        <v>142810000</v>
      </c>
      <c r="D301" t="e">
        <v>#N/A</v>
      </c>
      <c r="E301" t="e">
        <v>#N/A</v>
      </c>
      <c r="F301" t="s">
        <v>7</v>
      </c>
      <c r="G301">
        <v>36235000</v>
      </c>
      <c r="H301" t="e">
        <v>#N/A</v>
      </c>
      <c r="I301" t="e">
        <v>#N/A</v>
      </c>
      <c r="J301" t="e">
        <v>#N/A</v>
      </c>
      <c r="K301" t="e">
        <v>#N/A</v>
      </c>
      <c r="L301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>
        <v>2.06</v>
      </c>
      <c r="W301">
        <v>179045000</v>
      </c>
      <c r="X301">
        <f t="shared" si="32"/>
        <v>179045000</v>
      </c>
      <c r="Y301">
        <f t="shared" si="33"/>
        <v>0</v>
      </c>
      <c r="Z301" cm="1">
        <f t="array" aca="1" ref="Z301" ca="1">SumCellsByColor($B301:$U301,Z$2)</f>
        <v>142810000</v>
      </c>
      <c r="AA301" cm="1">
        <f t="array" aca="1" ref="AA301" ca="1">SumCellsByColor($B301:$U301,AA$2)</f>
        <v>0</v>
      </c>
      <c r="AB301" cm="1">
        <f t="array" aca="1" ref="AB301" ca="1">SumCellsByColor($B301:$U301,AB$2)</f>
        <v>0</v>
      </c>
      <c r="AC301" cm="1">
        <f t="array" aca="1" ref="AC301" ca="1">SumCellsByColor($B301:$U301,AC$2)</f>
        <v>0</v>
      </c>
      <c r="AD301" cm="1">
        <f t="array" aca="1" ref="AD301" ca="1">IFERROR(SumCellsByColor($B301:$U301,AD$2), 0)</f>
        <v>0</v>
      </c>
      <c r="AE301" t="e" cm="1">
        <f t="array" aca="1" ref="AE301" ca="1">SumCellsByColor($B301:$U301,AE$2)</f>
        <v>#VALUE!</v>
      </c>
      <c r="AF301">
        <f t="shared" ca="1" si="34"/>
        <v>0</v>
      </c>
      <c r="AG301">
        <f t="shared" ca="1" si="35"/>
        <v>0.79762070987740508</v>
      </c>
      <c r="AH301" t="str">
        <f t="shared" ca="1" si="36"/>
        <v>#N/A</v>
      </c>
      <c r="AI301">
        <f t="shared" ca="1" si="37"/>
        <v>0.79762070987740508</v>
      </c>
      <c r="AJ301">
        <f t="shared" ca="1" si="38"/>
        <v>1</v>
      </c>
      <c r="AK301">
        <f t="shared" si="39"/>
        <v>0</v>
      </c>
    </row>
    <row r="302" spans="1:37">
      <c r="A302" s="2" t="s">
        <v>418</v>
      </c>
      <c r="B302" t="e">
        <v>#N/A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  <c r="H302" t="e">
        <v>#N/A</v>
      </c>
      <c r="I302" t="e">
        <v>#N/A</v>
      </c>
      <c r="J302" t="e">
        <v>#N/A</v>
      </c>
      <c r="K302" t="e">
        <v>#N/A</v>
      </c>
      <c r="L302" t="e">
        <v>#N/A</v>
      </c>
      <c r="M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 t="e">
        <v>#N/A</v>
      </c>
      <c r="W302" t="e">
        <v>#N/A</v>
      </c>
      <c r="X302">
        <f t="shared" si="32"/>
        <v>0</v>
      </c>
      <c r="Y302" t="e">
        <f t="shared" si="33"/>
        <v>#N/A</v>
      </c>
      <c r="Z302" cm="1">
        <f t="array" aca="1" ref="Z302" ca="1">SumCellsByColor($B302:$U302,Z$2)</f>
        <v>0</v>
      </c>
      <c r="AA302" cm="1">
        <f t="array" aca="1" ref="AA302" ca="1">SumCellsByColor($B302:$U302,AA$2)</f>
        <v>0</v>
      </c>
      <c r="AB302" cm="1">
        <f t="array" aca="1" ref="AB302" ca="1">SumCellsByColor($B302:$U302,AB$2)</f>
        <v>0</v>
      </c>
      <c r="AC302" cm="1">
        <f t="array" aca="1" ref="AC302" ca="1">SumCellsByColor($B302:$U302,AC$2)</f>
        <v>0</v>
      </c>
      <c r="AD302" cm="1">
        <f t="array" aca="1" ref="AD302" ca="1">IFERROR(SumCellsByColor($B302:$U302,AD$2), 0)</f>
        <v>0</v>
      </c>
      <c r="AE302" t="e" cm="1">
        <f t="array" aca="1" ref="AE302" ca="1">SumCellsByColor($B302:$U302,AE$2)</f>
        <v>#VALUE!</v>
      </c>
      <c r="AF302" t="e">
        <f t="shared" ca="1" si="34"/>
        <v>#DIV/0!</v>
      </c>
      <c r="AG302" t="e">
        <f t="shared" ca="1" si="35"/>
        <v>#DIV/0!</v>
      </c>
      <c r="AH302" t="str">
        <f t="shared" ca="1" si="36"/>
        <v>#N/A</v>
      </c>
      <c r="AI302" t="str">
        <f t="shared" ca="1" si="37"/>
        <v/>
      </c>
      <c r="AJ302">
        <f t="shared" ca="1" si="38"/>
        <v>1</v>
      </c>
      <c r="AK302">
        <f t="shared" si="39"/>
        <v>1</v>
      </c>
    </row>
    <row r="303" spans="1:37">
      <c r="A303" s="2" t="s">
        <v>419</v>
      </c>
      <c r="B303" s="3" t="s">
        <v>636</v>
      </c>
      <c r="C303" s="3">
        <v>17519000</v>
      </c>
      <c r="D303" t="e">
        <v>#N/A</v>
      </c>
      <c r="E303" t="e">
        <v>#N/A</v>
      </c>
      <c r="F303" s="6" t="s">
        <v>724</v>
      </c>
      <c r="G303" s="6">
        <v>10677000</v>
      </c>
      <c r="H303" t="s">
        <v>41</v>
      </c>
      <c r="I303">
        <v>3820000</v>
      </c>
      <c r="J303" t="s">
        <v>37</v>
      </c>
      <c r="K303">
        <v>2823000</v>
      </c>
      <c r="L303" t="s">
        <v>47</v>
      </c>
      <c r="M303">
        <v>2673000</v>
      </c>
      <c r="N303" t="s">
        <v>30</v>
      </c>
      <c r="O303">
        <v>1986000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>
        <v>32.130000000000003</v>
      </c>
      <c r="W303">
        <v>39498000</v>
      </c>
      <c r="X303">
        <f t="shared" si="32"/>
        <v>39498000</v>
      </c>
      <c r="Y303">
        <f t="shared" si="33"/>
        <v>0</v>
      </c>
      <c r="Z303" cm="1">
        <f t="array" aca="1" ref="Z303" ca="1">SumCellsByColor($B303:$U303,Z$2)</f>
        <v>17519000</v>
      </c>
      <c r="AA303" cm="1">
        <f t="array" aca="1" ref="AA303" ca="1">SumCellsByColor($B303:$U303,AA$2)</f>
        <v>0</v>
      </c>
      <c r="AB303" cm="1">
        <f t="array" aca="1" ref="AB303" ca="1">SumCellsByColor($B303:$U303,AB$2)</f>
        <v>0</v>
      </c>
      <c r="AC303" cm="1">
        <f t="array" aca="1" ref="AC303" ca="1">SumCellsByColor($B303:$U303,AC$2)</f>
        <v>10677000</v>
      </c>
      <c r="AD303" cm="1">
        <f t="array" aca="1" ref="AD303" ca="1">IFERROR(SumCellsByColor($B303:$U303,AD$2), 0)</f>
        <v>0</v>
      </c>
      <c r="AE303" t="e" cm="1">
        <f t="array" aca="1" ref="AE303" ca="1">SumCellsByColor($B303:$U303,AE$2)</f>
        <v>#VALUE!</v>
      </c>
      <c r="AF303">
        <f t="shared" ca="1" si="34"/>
        <v>0</v>
      </c>
      <c r="AG303">
        <f t="shared" ca="1" si="35"/>
        <v>0.4435414451364626</v>
      </c>
      <c r="AH303">
        <f t="shared" ca="1" si="36"/>
        <v>0.27031748442959136</v>
      </c>
      <c r="AI303">
        <f t="shared" ca="1" si="37"/>
        <v>0.4435414451364626</v>
      </c>
      <c r="AJ303">
        <f t="shared" ca="1" si="38"/>
        <v>0</v>
      </c>
      <c r="AK303">
        <f t="shared" si="39"/>
        <v>0</v>
      </c>
    </row>
    <row r="304" spans="1:37">
      <c r="A304" s="2" t="s">
        <v>420</v>
      </c>
      <c r="B304" s="3" t="s">
        <v>636</v>
      </c>
      <c r="C304" s="3">
        <v>1594176</v>
      </c>
      <c r="D304" t="e">
        <v>#N/A</v>
      </c>
      <c r="E304" t="e">
        <v>#N/A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>
        <v>15.59</v>
      </c>
      <c r="W304">
        <v>1594176</v>
      </c>
      <c r="X304">
        <f t="shared" si="32"/>
        <v>1594176</v>
      </c>
      <c r="Y304">
        <f t="shared" si="33"/>
        <v>0</v>
      </c>
      <c r="Z304" cm="1">
        <f t="array" aca="1" ref="Z304" ca="1">SumCellsByColor($B304:$U304,Z$2)</f>
        <v>1594176</v>
      </c>
      <c r="AA304" cm="1">
        <f t="array" aca="1" ref="AA304" ca="1">SumCellsByColor($B304:$U304,AA$2)</f>
        <v>0</v>
      </c>
      <c r="AB304" cm="1">
        <f t="array" aca="1" ref="AB304" ca="1">SumCellsByColor($B304:$U304,AB$2)</f>
        <v>0</v>
      </c>
      <c r="AC304" cm="1">
        <f t="array" aca="1" ref="AC304" ca="1">SumCellsByColor($B304:$U304,AC$2)</f>
        <v>0</v>
      </c>
      <c r="AD304" cm="1">
        <f t="array" aca="1" ref="AD304" ca="1">IFERROR(SumCellsByColor($B304:$U304,AD$2), 0)</f>
        <v>0</v>
      </c>
      <c r="AE304" t="e" cm="1">
        <f t="array" aca="1" ref="AE304" ca="1">SumCellsByColor($B304:$U304,AE$2)</f>
        <v>#VALUE!</v>
      </c>
      <c r="AF304">
        <f t="shared" ca="1" si="34"/>
        <v>0</v>
      </c>
      <c r="AG304">
        <f t="shared" ca="1" si="35"/>
        <v>1</v>
      </c>
      <c r="AH304">
        <f t="shared" ca="1" si="36"/>
        <v>0</v>
      </c>
      <c r="AI304">
        <f t="shared" ca="1" si="37"/>
        <v>1</v>
      </c>
      <c r="AJ304">
        <f t="shared" ca="1" si="38"/>
        <v>0</v>
      </c>
      <c r="AK304">
        <f t="shared" si="39"/>
        <v>0</v>
      </c>
    </row>
    <row r="305" spans="1:37">
      <c r="A305" s="2" t="s">
        <v>421</v>
      </c>
      <c r="B305" t="e">
        <v>#N/A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  <c r="H305" t="e">
        <v>#N/A</v>
      </c>
      <c r="I305" t="e">
        <v>#N/A</v>
      </c>
      <c r="J305" t="e">
        <v>#N/A</v>
      </c>
      <c r="K305" t="e">
        <v>#N/A</v>
      </c>
      <c r="L305" t="e">
        <v>#N/A</v>
      </c>
      <c r="M305" t="e">
        <v>#N/A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 t="e">
        <v>#N/A</v>
      </c>
      <c r="W305" t="e">
        <v>#N/A</v>
      </c>
      <c r="X305">
        <f t="shared" si="32"/>
        <v>0</v>
      </c>
      <c r="Y305" t="e">
        <f t="shared" si="33"/>
        <v>#N/A</v>
      </c>
      <c r="Z305" cm="1">
        <f t="array" aca="1" ref="Z305" ca="1">SumCellsByColor($B305:$U305,Z$2)</f>
        <v>0</v>
      </c>
      <c r="AA305" cm="1">
        <f t="array" aca="1" ref="AA305" ca="1">SumCellsByColor($B305:$U305,AA$2)</f>
        <v>0</v>
      </c>
      <c r="AB305" cm="1">
        <f t="array" aca="1" ref="AB305" ca="1">SumCellsByColor($B305:$U305,AB$2)</f>
        <v>0</v>
      </c>
      <c r="AC305" cm="1">
        <f t="array" aca="1" ref="AC305" ca="1">SumCellsByColor($B305:$U305,AC$2)</f>
        <v>0</v>
      </c>
      <c r="AD305" cm="1">
        <f t="array" aca="1" ref="AD305" ca="1">IFERROR(SumCellsByColor($B305:$U305,AD$2), 0)</f>
        <v>0</v>
      </c>
      <c r="AE305" t="e" cm="1">
        <f t="array" aca="1" ref="AE305" ca="1">SumCellsByColor($B305:$U305,AE$2)</f>
        <v>#VALUE!</v>
      </c>
      <c r="AF305" t="e">
        <f t="shared" ca="1" si="34"/>
        <v>#DIV/0!</v>
      </c>
      <c r="AG305" t="e">
        <f t="shared" ca="1" si="35"/>
        <v>#DIV/0!</v>
      </c>
      <c r="AH305" t="str">
        <f t="shared" ca="1" si="36"/>
        <v>#N/A</v>
      </c>
      <c r="AI305" t="str">
        <f t="shared" ca="1" si="37"/>
        <v/>
      </c>
      <c r="AJ305">
        <f t="shared" ca="1" si="38"/>
        <v>1</v>
      </c>
      <c r="AK305">
        <f t="shared" si="39"/>
        <v>1</v>
      </c>
    </row>
    <row r="306" spans="1:37">
      <c r="A306" s="2" t="s">
        <v>422</v>
      </c>
      <c r="B306" s="3" t="s">
        <v>924</v>
      </c>
      <c r="C306" s="3">
        <v>54781000</v>
      </c>
      <c r="D306" t="e">
        <v>#N/A</v>
      </c>
      <c r="E306" t="e">
        <v>#N/A</v>
      </c>
      <c r="F306" t="s">
        <v>58</v>
      </c>
      <c r="G306">
        <v>11259000</v>
      </c>
      <c r="H306" t="s">
        <v>1051</v>
      </c>
      <c r="I306">
        <v>2847000</v>
      </c>
      <c r="J306" t="s">
        <v>1052</v>
      </c>
      <c r="K306">
        <v>583000</v>
      </c>
      <c r="L306" t="s">
        <v>1053</v>
      </c>
      <c r="M306">
        <v>481000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>
        <v>20.18</v>
      </c>
      <c r="W306">
        <v>70003000</v>
      </c>
      <c r="X306">
        <f t="shared" si="32"/>
        <v>69951000</v>
      </c>
      <c r="Y306">
        <f t="shared" si="33"/>
        <v>52000</v>
      </c>
      <c r="Z306" cm="1">
        <f t="array" aca="1" ref="Z306" ca="1">SumCellsByColor($B306:$U306,Z$2)</f>
        <v>54781000</v>
      </c>
      <c r="AA306" cm="1">
        <f t="array" aca="1" ref="AA306" ca="1">SumCellsByColor($B306:$U306,AA$2)</f>
        <v>0</v>
      </c>
      <c r="AB306" cm="1">
        <f t="array" aca="1" ref="AB306" ca="1">SumCellsByColor($B306:$U306,AB$2)</f>
        <v>0</v>
      </c>
      <c r="AC306" cm="1">
        <f t="array" aca="1" ref="AC306" ca="1">SumCellsByColor($B306:$U306,AC$2)</f>
        <v>0</v>
      </c>
      <c r="AD306" cm="1">
        <f t="array" aca="1" ref="AD306" ca="1">IFERROR(SumCellsByColor($B306:$U306,AD$2), 0)</f>
        <v>0</v>
      </c>
      <c r="AE306" t="e" cm="1">
        <f t="array" aca="1" ref="AE306" ca="1">SumCellsByColor($B306:$U306,AE$2)</f>
        <v>#VALUE!</v>
      </c>
      <c r="AF306">
        <f t="shared" ca="1" si="34"/>
        <v>0</v>
      </c>
      <c r="AG306">
        <f t="shared" ca="1" si="35"/>
        <v>0.78313390802132921</v>
      </c>
      <c r="AH306" t="str">
        <f t="shared" ca="1" si="36"/>
        <v>#N/A</v>
      </c>
      <c r="AI306">
        <f t="shared" ca="1" si="37"/>
        <v>0.78313390802132921</v>
      </c>
      <c r="AJ306">
        <f t="shared" ca="1" si="38"/>
        <v>1</v>
      </c>
      <c r="AK306">
        <f t="shared" si="39"/>
        <v>0</v>
      </c>
    </row>
    <row r="307" spans="1:37">
      <c r="A307" s="2" t="s">
        <v>423</v>
      </c>
      <c r="B307" s="3" t="s">
        <v>636</v>
      </c>
      <c r="C307" s="3">
        <v>42941000</v>
      </c>
      <c r="D307" t="e">
        <v>#N/A</v>
      </c>
      <c r="E307" t="e">
        <v>#N/A</v>
      </c>
      <c r="F307" t="s">
        <v>461</v>
      </c>
      <c r="G307">
        <v>50639000</v>
      </c>
      <c r="H307" s="10" t="s">
        <v>784</v>
      </c>
      <c r="I307" s="10" t="e">
        <v>#N/A</v>
      </c>
      <c r="J307" s="10" t="s">
        <v>1054</v>
      </c>
      <c r="K307" s="10" t="e">
        <v>#N/A</v>
      </c>
      <c r="L307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U307" t="e">
        <v>#N/A</v>
      </c>
      <c r="V307">
        <v>29.46</v>
      </c>
      <c r="W307">
        <v>93580000</v>
      </c>
      <c r="X307">
        <f t="shared" si="32"/>
        <v>93580000</v>
      </c>
      <c r="Y307">
        <f t="shared" si="33"/>
        <v>0</v>
      </c>
      <c r="Z307" cm="1">
        <f t="array" aca="1" ref="Z307" ca="1">SumCellsByColor($B307:$U307,Z$2)</f>
        <v>42941000</v>
      </c>
      <c r="AA307" cm="1">
        <f t="array" aca="1" ref="AA307" ca="1">SumCellsByColor($B307:$U307,AA$2)</f>
        <v>0</v>
      </c>
      <c r="AB307" cm="1">
        <f t="array" aca="1" ref="AB307" ca="1">SumCellsByColor($B307:$U307,AB$2)</f>
        <v>0</v>
      </c>
      <c r="AC307" cm="1">
        <f t="array" aca="1" ref="AC307" ca="1">SumCellsByColor($B307:$U307,AC$2)</f>
        <v>0</v>
      </c>
      <c r="AD307" cm="1">
        <f t="array" aca="1" ref="AD307" ca="1">IFERROR(SumCellsByColor($B307:$U307,AD$2), 0)</f>
        <v>0</v>
      </c>
      <c r="AE307" t="e" cm="1">
        <f t="array" aca="1" ref="AE307" ca="1">SumCellsByColor($B307:$U307,AE$2)</f>
        <v>#VALUE!</v>
      </c>
      <c r="AF307">
        <f t="shared" ca="1" si="34"/>
        <v>0</v>
      </c>
      <c r="AG307">
        <f t="shared" ca="1" si="35"/>
        <v>0.45886941654199614</v>
      </c>
      <c r="AH307" t="str">
        <f t="shared" ca="1" si="36"/>
        <v>#N/A</v>
      </c>
      <c r="AI307">
        <f t="shared" ca="1" si="37"/>
        <v>0.45886941654199614</v>
      </c>
      <c r="AJ307">
        <f t="shared" ca="1" si="38"/>
        <v>1</v>
      </c>
      <c r="AK307">
        <f t="shared" si="39"/>
        <v>0</v>
      </c>
    </row>
    <row r="308" spans="1:37">
      <c r="A308" s="2" t="s">
        <v>424</v>
      </c>
      <c r="B308" s="3" t="s">
        <v>636</v>
      </c>
      <c r="C308" s="3" t="e">
        <v>#N/A</v>
      </c>
      <c r="D308" t="e">
        <v>#N/A</v>
      </c>
      <c r="E308" t="e">
        <v>#N/A</v>
      </c>
      <c r="F308" t="s">
        <v>58</v>
      </c>
      <c r="G308">
        <v>1272924</v>
      </c>
      <c r="H308" s="5" t="s">
        <v>23</v>
      </c>
      <c r="I308" s="5">
        <v>452165</v>
      </c>
      <c r="J308" t="s">
        <v>334</v>
      </c>
      <c r="K308">
        <v>421947</v>
      </c>
      <c r="L308" t="s">
        <v>425</v>
      </c>
      <c r="M308" t="e">
        <v>#N/A</v>
      </c>
      <c r="N308" t="s">
        <v>18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U308" t="e">
        <v>#N/A</v>
      </c>
      <c r="V308">
        <v>34.01</v>
      </c>
      <c r="W308">
        <v>2147036</v>
      </c>
      <c r="X308">
        <f t="shared" si="32"/>
        <v>2147036</v>
      </c>
      <c r="Y308">
        <f t="shared" si="33"/>
        <v>0</v>
      </c>
      <c r="Z308" t="e" cm="1">
        <f t="array" aca="1" ref="Z308" ca="1">SumCellsByColor($B308:$U308,Z$2)</f>
        <v>#VALUE!</v>
      </c>
      <c r="AA308" cm="1">
        <f t="array" aca="1" ref="AA308" ca="1">SumCellsByColor($B308:$U308,AA$2)</f>
        <v>0</v>
      </c>
      <c r="AB308" cm="1">
        <f t="array" aca="1" ref="AB308" ca="1">SumCellsByColor($B308:$U308,AB$2)</f>
        <v>452165</v>
      </c>
      <c r="AC308" cm="1">
        <f t="array" aca="1" ref="AC308" ca="1">SumCellsByColor($B308:$U308,AC$2)</f>
        <v>0</v>
      </c>
      <c r="AD308" cm="1">
        <f t="array" aca="1" ref="AD308" ca="1">IFERROR(SumCellsByColor($B308:$U308,AD$2), 0)</f>
        <v>0</v>
      </c>
      <c r="AE308" t="e" cm="1">
        <f t="array" aca="1" ref="AE308" ca="1">SumCellsByColor($B308:$U308,AE$2)</f>
        <v>#VALUE!</v>
      </c>
      <c r="AF308">
        <f t="shared" ca="1" si="34"/>
        <v>0.21059963596325354</v>
      </c>
      <c r="AG308" t="e">
        <f t="shared" ca="1" si="35"/>
        <v>#VALUE!</v>
      </c>
      <c r="AH308">
        <f t="shared" ca="1" si="36"/>
        <v>0.21059963596325354</v>
      </c>
      <c r="AI308" t="e">
        <f t="shared" ca="1" si="37"/>
        <v>#VALUE!</v>
      </c>
      <c r="AJ308">
        <f t="shared" ca="1" si="38"/>
        <v>0</v>
      </c>
      <c r="AK308">
        <f t="shared" si="39"/>
        <v>0</v>
      </c>
    </row>
    <row r="309" spans="1:37">
      <c r="A309" s="2" t="s">
        <v>426</v>
      </c>
      <c r="B309" s="3" t="s">
        <v>636</v>
      </c>
      <c r="C309" s="3">
        <v>2565000</v>
      </c>
      <c r="D309" t="e">
        <v>#N/A</v>
      </c>
      <c r="E309" t="e">
        <v>#N/A</v>
      </c>
      <c r="F309" t="s">
        <v>1055</v>
      </c>
      <c r="G309">
        <v>6658000</v>
      </c>
      <c r="H309" t="s">
        <v>105</v>
      </c>
      <c r="I309">
        <v>2241000</v>
      </c>
      <c r="J309" t="s">
        <v>982</v>
      </c>
      <c r="K309">
        <v>2037000</v>
      </c>
      <c r="L309" s="5" t="s">
        <v>23</v>
      </c>
      <c r="M309" s="5">
        <v>1248000</v>
      </c>
      <c r="N309" t="s">
        <v>47</v>
      </c>
      <c r="O309">
        <v>1026000</v>
      </c>
      <c r="P309" t="s">
        <v>697</v>
      </c>
      <c r="Q309" t="e">
        <v>#N/A</v>
      </c>
      <c r="R309" t="s">
        <v>30</v>
      </c>
      <c r="S309">
        <v>417000</v>
      </c>
      <c r="T309" t="e">
        <v>#N/A</v>
      </c>
      <c r="U309" t="e">
        <v>#N/A</v>
      </c>
      <c r="V309">
        <v>33.39</v>
      </c>
      <c r="W309">
        <v>16192000</v>
      </c>
      <c r="X309">
        <f t="shared" si="32"/>
        <v>16192000</v>
      </c>
      <c r="Y309">
        <f t="shared" si="33"/>
        <v>0</v>
      </c>
      <c r="Z309" cm="1">
        <f t="array" aca="1" ref="Z309" ca="1">SumCellsByColor($B309:$U309,Z$2)</f>
        <v>2565000</v>
      </c>
      <c r="AA309" cm="1">
        <f t="array" aca="1" ref="AA309" ca="1">SumCellsByColor($B309:$U309,AA$2)</f>
        <v>0</v>
      </c>
      <c r="AB309" cm="1">
        <f t="array" aca="1" ref="AB309" ca="1">SumCellsByColor($B309:$U309,AB$2)</f>
        <v>1248000</v>
      </c>
      <c r="AC309" cm="1">
        <f t="array" aca="1" ref="AC309" ca="1">SumCellsByColor($B309:$U309,AC$2)</f>
        <v>0</v>
      </c>
      <c r="AD309" cm="1">
        <f t="array" aca="1" ref="AD309" ca="1">IFERROR(SumCellsByColor($B309:$U309,AD$2), 0)</f>
        <v>0</v>
      </c>
      <c r="AE309" t="e" cm="1">
        <f t="array" aca="1" ref="AE309" ca="1">SumCellsByColor($B309:$U309,AE$2)</f>
        <v>#VALUE!</v>
      </c>
      <c r="AF309">
        <f t="shared" ca="1" si="34"/>
        <v>7.7075098814229248E-2</v>
      </c>
      <c r="AG309">
        <f t="shared" ca="1" si="35"/>
        <v>0.15841156126482214</v>
      </c>
      <c r="AH309">
        <f t="shared" ca="1" si="36"/>
        <v>7.7075098814229248E-2</v>
      </c>
      <c r="AI309">
        <f t="shared" ca="1" si="37"/>
        <v>0.15841156126482214</v>
      </c>
      <c r="AJ309">
        <f t="shared" ca="1" si="38"/>
        <v>0</v>
      </c>
      <c r="AK309">
        <f t="shared" si="39"/>
        <v>0</v>
      </c>
    </row>
    <row r="310" spans="1:37">
      <c r="A310" s="2" t="s">
        <v>427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  <c r="H310" t="e">
        <v>#N/A</v>
      </c>
      <c r="I310" t="e">
        <v>#N/A</v>
      </c>
      <c r="J310" t="e">
        <v>#N/A</v>
      </c>
      <c r="K310" t="e">
        <v>#N/A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>
        <f t="shared" si="32"/>
        <v>0</v>
      </c>
      <c r="Y310" t="e">
        <f t="shared" si="33"/>
        <v>#N/A</v>
      </c>
      <c r="Z310" cm="1">
        <f t="array" aca="1" ref="Z310" ca="1">SumCellsByColor($B310:$U310,Z$2)</f>
        <v>0</v>
      </c>
      <c r="AA310" cm="1">
        <f t="array" aca="1" ref="AA310" ca="1">SumCellsByColor($B310:$U310,AA$2)</f>
        <v>0</v>
      </c>
      <c r="AB310" cm="1">
        <f t="array" aca="1" ref="AB310" ca="1">SumCellsByColor($B310:$U310,AB$2)</f>
        <v>0</v>
      </c>
      <c r="AC310" cm="1">
        <f t="array" aca="1" ref="AC310" ca="1">SumCellsByColor($B310:$U310,AC$2)</f>
        <v>0</v>
      </c>
      <c r="AD310" cm="1">
        <f t="array" aca="1" ref="AD310" ca="1">IFERROR(SumCellsByColor($B310:$U310,AD$2), 0)</f>
        <v>0</v>
      </c>
      <c r="AE310" t="e" cm="1">
        <f t="array" aca="1" ref="AE310" ca="1">SumCellsByColor($B310:$U310,AE$2)</f>
        <v>#VALUE!</v>
      </c>
      <c r="AF310" t="e">
        <f t="shared" ca="1" si="34"/>
        <v>#DIV/0!</v>
      </c>
      <c r="AG310" t="e">
        <f t="shared" ca="1" si="35"/>
        <v>#DIV/0!</v>
      </c>
      <c r="AH310" t="str">
        <f t="shared" ca="1" si="36"/>
        <v>#N/A</v>
      </c>
      <c r="AI310" t="str">
        <f t="shared" ca="1" si="37"/>
        <v/>
      </c>
      <c r="AJ310">
        <f t="shared" ca="1" si="38"/>
        <v>1</v>
      </c>
      <c r="AK310">
        <f t="shared" si="39"/>
        <v>1</v>
      </c>
    </row>
    <row r="311" spans="1:37">
      <c r="A311" s="2" t="s">
        <v>428</v>
      </c>
      <c r="B311" t="e">
        <v>#N/A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  <c r="H311" t="e">
        <v>#N/A</v>
      </c>
      <c r="I311" t="e">
        <v>#N/A</v>
      </c>
      <c r="J311" t="e">
        <v>#N/A</v>
      </c>
      <c r="K311" t="e">
        <v>#N/A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 t="e">
        <v>#N/A</v>
      </c>
      <c r="W311" t="e">
        <v>#N/A</v>
      </c>
      <c r="X311">
        <f t="shared" si="32"/>
        <v>0</v>
      </c>
      <c r="Y311" t="e">
        <f t="shared" si="33"/>
        <v>#N/A</v>
      </c>
      <c r="Z311" cm="1">
        <f t="array" aca="1" ref="Z311" ca="1">SumCellsByColor($B311:$U311,Z$2)</f>
        <v>0</v>
      </c>
      <c r="AA311" cm="1">
        <f t="array" aca="1" ref="AA311" ca="1">SumCellsByColor($B311:$U311,AA$2)</f>
        <v>0</v>
      </c>
      <c r="AB311" cm="1">
        <f t="array" aca="1" ref="AB311" ca="1">SumCellsByColor($B311:$U311,AB$2)</f>
        <v>0</v>
      </c>
      <c r="AC311" cm="1">
        <f t="array" aca="1" ref="AC311" ca="1">SumCellsByColor($B311:$U311,AC$2)</f>
        <v>0</v>
      </c>
      <c r="AD311" cm="1">
        <f t="array" aca="1" ref="AD311" ca="1">IFERROR(SumCellsByColor($B311:$U311,AD$2), 0)</f>
        <v>0</v>
      </c>
      <c r="AE311" t="e" cm="1">
        <f t="array" aca="1" ref="AE311" ca="1">SumCellsByColor($B311:$U311,AE$2)</f>
        <v>#VALUE!</v>
      </c>
      <c r="AF311" t="e">
        <f t="shared" ca="1" si="34"/>
        <v>#DIV/0!</v>
      </c>
      <c r="AG311" t="e">
        <f t="shared" ca="1" si="35"/>
        <v>#DIV/0!</v>
      </c>
      <c r="AH311" t="str">
        <f t="shared" ca="1" si="36"/>
        <v>#N/A</v>
      </c>
      <c r="AI311" t="str">
        <f t="shared" ca="1" si="37"/>
        <v/>
      </c>
      <c r="AJ311">
        <f t="shared" ca="1" si="38"/>
        <v>1</v>
      </c>
      <c r="AK311">
        <f t="shared" si="39"/>
        <v>1</v>
      </c>
    </row>
    <row r="312" spans="1:37">
      <c r="A312" s="2" t="s">
        <v>431</v>
      </c>
      <c r="B312" s="3" t="s">
        <v>924</v>
      </c>
      <c r="C312" s="3">
        <v>0</v>
      </c>
      <c r="D312" t="e">
        <v>#N/A</v>
      </c>
      <c r="E312" t="e">
        <v>#N/A</v>
      </c>
      <c r="F312" s="5" t="s">
        <v>23</v>
      </c>
      <c r="G312" s="5">
        <v>1914900</v>
      </c>
      <c r="H312" t="s">
        <v>36</v>
      </c>
      <c r="I312">
        <v>1511500</v>
      </c>
      <c r="J312" t="s">
        <v>77</v>
      </c>
      <c r="K312">
        <v>144500</v>
      </c>
      <c r="L312" t="s">
        <v>940</v>
      </c>
      <c r="M312">
        <v>1000</v>
      </c>
      <c r="N312" t="s">
        <v>957</v>
      </c>
      <c r="O312">
        <v>-4400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>
        <v>18.89</v>
      </c>
      <c r="W312">
        <v>3567500</v>
      </c>
      <c r="X312">
        <f t="shared" si="32"/>
        <v>3567500</v>
      </c>
      <c r="Y312">
        <f t="shared" si="33"/>
        <v>0</v>
      </c>
      <c r="Z312" cm="1">
        <f t="array" aca="1" ref="Z312" ca="1">SumCellsByColor($B312:$U312,Z$2)</f>
        <v>0</v>
      </c>
      <c r="AA312" cm="1">
        <f t="array" aca="1" ref="AA312" ca="1">SumCellsByColor($B312:$U312,AA$2)</f>
        <v>0</v>
      </c>
      <c r="AB312" cm="1">
        <f t="array" aca="1" ref="AB312" ca="1">SumCellsByColor($B312:$U312,AB$2)</f>
        <v>1914900</v>
      </c>
      <c r="AC312" cm="1">
        <f t="array" aca="1" ref="AC312" ca="1">SumCellsByColor($B312:$U312,AC$2)</f>
        <v>0</v>
      </c>
      <c r="AD312" cm="1">
        <f t="array" aca="1" ref="AD312" ca="1">IFERROR(SumCellsByColor($B312:$U312,AD$2), 0)</f>
        <v>0</v>
      </c>
      <c r="AE312" t="e" cm="1">
        <f t="array" aca="1" ref="AE312" ca="1">SumCellsByColor($B312:$U312,AE$2)</f>
        <v>#VALUE!</v>
      </c>
      <c r="AF312">
        <f t="shared" ca="1" si="34"/>
        <v>0.5367624386825508</v>
      </c>
      <c r="AG312">
        <f t="shared" ca="1" si="35"/>
        <v>0</v>
      </c>
      <c r="AH312">
        <f t="shared" ca="1" si="36"/>
        <v>0.5367624386825508</v>
      </c>
      <c r="AI312" t="str">
        <f t="shared" ca="1" si="37"/>
        <v/>
      </c>
      <c r="AJ312">
        <f t="shared" ca="1" si="38"/>
        <v>0</v>
      </c>
      <c r="AK312">
        <f t="shared" si="39"/>
        <v>0</v>
      </c>
    </row>
    <row r="313" spans="1:37">
      <c r="A313" s="2" t="s">
        <v>432</v>
      </c>
      <c r="B313" s="3" t="s">
        <v>636</v>
      </c>
      <c r="C313" s="3">
        <v>6302000</v>
      </c>
      <c r="D313" t="e">
        <v>#N/A</v>
      </c>
      <c r="E313" t="e">
        <v>#N/A</v>
      </c>
      <c r="F313" t="s">
        <v>30</v>
      </c>
      <c r="G313">
        <v>23334000</v>
      </c>
      <c r="H313" t="e">
        <v>#N/A</v>
      </c>
      <c r="I313" t="e">
        <v>#N/A</v>
      </c>
      <c r="J313" t="e">
        <v>#N/A</v>
      </c>
      <c r="K313" t="e">
        <v>#N/A</v>
      </c>
      <c r="L313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U313" t="e">
        <v>#N/A</v>
      </c>
      <c r="V313">
        <v>10.48</v>
      </c>
      <c r="W313">
        <v>29636000</v>
      </c>
      <c r="X313">
        <f t="shared" si="32"/>
        <v>29636000</v>
      </c>
      <c r="Y313">
        <f t="shared" si="33"/>
        <v>0</v>
      </c>
      <c r="Z313" cm="1">
        <f t="array" aca="1" ref="Z313" ca="1">SumCellsByColor($B313:$U313,Z$2)</f>
        <v>6302000</v>
      </c>
      <c r="AA313" cm="1">
        <f t="array" aca="1" ref="AA313" ca="1">SumCellsByColor($B313:$U313,AA$2)</f>
        <v>0</v>
      </c>
      <c r="AB313" cm="1">
        <f t="array" aca="1" ref="AB313" ca="1">SumCellsByColor($B313:$U313,AB$2)</f>
        <v>0</v>
      </c>
      <c r="AC313" cm="1">
        <f t="array" aca="1" ref="AC313" ca="1">SumCellsByColor($B313:$U313,AC$2)</f>
        <v>0</v>
      </c>
      <c r="AD313" cm="1">
        <f t="array" aca="1" ref="AD313" ca="1">IFERROR(SumCellsByColor($B313:$U313,AD$2), 0)</f>
        <v>0</v>
      </c>
      <c r="AE313" t="e" cm="1">
        <f t="array" aca="1" ref="AE313" ca="1">SumCellsByColor($B313:$U313,AE$2)</f>
        <v>#VALUE!</v>
      </c>
      <c r="AF313">
        <f t="shared" ca="1" si="34"/>
        <v>0</v>
      </c>
      <c r="AG313">
        <f t="shared" ca="1" si="35"/>
        <v>0.21264678094209744</v>
      </c>
      <c r="AH313" t="str">
        <f t="shared" ca="1" si="36"/>
        <v>#N/A</v>
      </c>
      <c r="AI313">
        <f t="shared" ca="1" si="37"/>
        <v>0.21264678094209744</v>
      </c>
      <c r="AJ313">
        <f t="shared" ca="1" si="38"/>
        <v>1</v>
      </c>
      <c r="AK313">
        <f t="shared" si="39"/>
        <v>0</v>
      </c>
    </row>
    <row r="314" spans="1:37">
      <c r="A314" s="2" t="s">
        <v>434</v>
      </c>
      <c r="B314" s="3" t="s">
        <v>636</v>
      </c>
      <c r="C314" s="3">
        <v>8612000</v>
      </c>
      <c r="D314" t="e">
        <v>#N/A</v>
      </c>
      <c r="E314" t="e">
        <v>#N/A</v>
      </c>
      <c r="F314" s="6" t="s">
        <v>775</v>
      </c>
      <c r="G314" s="6">
        <v>1834000</v>
      </c>
      <c r="H314" t="s">
        <v>17</v>
      </c>
      <c r="I314">
        <v>1725000</v>
      </c>
      <c r="J314" t="s">
        <v>51</v>
      </c>
      <c r="K314">
        <v>871000</v>
      </c>
      <c r="L314" t="s">
        <v>43</v>
      </c>
      <c r="M314">
        <v>686000</v>
      </c>
      <c r="N314" t="s">
        <v>36</v>
      </c>
      <c r="O314">
        <v>601000</v>
      </c>
      <c r="P314" t="s">
        <v>25</v>
      </c>
      <c r="Q314">
        <v>537000</v>
      </c>
      <c r="R314" t="s">
        <v>52</v>
      </c>
      <c r="S314">
        <v>135000</v>
      </c>
      <c r="T314" t="e">
        <v>#N/A</v>
      </c>
      <c r="U314" t="e">
        <v>#N/A</v>
      </c>
      <c r="V314">
        <v>23.36</v>
      </c>
      <c r="W314">
        <v>14973000</v>
      </c>
      <c r="X314">
        <f t="shared" si="32"/>
        <v>15001000</v>
      </c>
      <c r="Y314">
        <f t="shared" si="33"/>
        <v>-28000</v>
      </c>
      <c r="Z314" cm="1">
        <f t="array" aca="1" ref="Z314" ca="1">SumCellsByColor($B314:$U314,Z$2)</f>
        <v>8612000</v>
      </c>
      <c r="AA314" cm="1">
        <f t="array" aca="1" ref="AA314" ca="1">SumCellsByColor($B314:$U314,AA$2)</f>
        <v>0</v>
      </c>
      <c r="AB314" cm="1">
        <f t="array" aca="1" ref="AB314" ca="1">SumCellsByColor($B314:$U314,AB$2)</f>
        <v>0</v>
      </c>
      <c r="AC314" cm="1">
        <f t="array" aca="1" ref="AC314" ca="1">SumCellsByColor($B314:$U314,AC$2)</f>
        <v>1834000</v>
      </c>
      <c r="AD314" cm="1">
        <f t="array" aca="1" ref="AD314" ca="1">IFERROR(SumCellsByColor($B314:$U314,AD$2), 0)</f>
        <v>0</v>
      </c>
      <c r="AE314" t="e" cm="1">
        <f t="array" aca="1" ref="AE314" ca="1">SumCellsByColor($B314:$U314,AE$2)</f>
        <v>#VALUE!</v>
      </c>
      <c r="AF314">
        <f t="shared" ca="1" si="34"/>
        <v>0</v>
      </c>
      <c r="AG314">
        <f t="shared" ca="1" si="35"/>
        <v>0.57409506032931135</v>
      </c>
      <c r="AH314">
        <f t="shared" ca="1" si="36"/>
        <v>0.12225851609892674</v>
      </c>
      <c r="AI314">
        <f t="shared" ca="1" si="37"/>
        <v>0.57409506032931135</v>
      </c>
      <c r="AJ314">
        <f t="shared" ca="1" si="38"/>
        <v>0</v>
      </c>
      <c r="AK314">
        <f t="shared" si="39"/>
        <v>0</v>
      </c>
    </row>
    <row r="315" spans="1:37">
      <c r="A315" s="2" t="s">
        <v>435</v>
      </c>
      <c r="B315" s="3" t="s">
        <v>636</v>
      </c>
      <c r="C315" s="3">
        <v>459794</v>
      </c>
      <c r="D315" t="e">
        <v>#N/A</v>
      </c>
      <c r="E315" t="e">
        <v>#N/A</v>
      </c>
      <c r="F315" t="s">
        <v>1056</v>
      </c>
      <c r="G315">
        <v>207109</v>
      </c>
      <c r="H315" t="e">
        <v>#N/A</v>
      </c>
      <c r="I315" t="e">
        <v>#N/A</v>
      </c>
      <c r="J315" t="e">
        <v>#N/A</v>
      </c>
      <c r="K315" t="e">
        <v>#N/A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>
        <v>10.93</v>
      </c>
      <c r="W315">
        <v>666903</v>
      </c>
      <c r="X315">
        <f t="shared" si="32"/>
        <v>666903</v>
      </c>
      <c r="Y315">
        <f t="shared" si="33"/>
        <v>0</v>
      </c>
      <c r="Z315" cm="1">
        <f t="array" aca="1" ref="Z315" ca="1">SumCellsByColor($B315:$U315,Z$2)</f>
        <v>459794</v>
      </c>
      <c r="AA315" cm="1">
        <f t="array" aca="1" ref="AA315" ca="1">SumCellsByColor($B315:$U315,AA$2)</f>
        <v>0</v>
      </c>
      <c r="AB315" cm="1">
        <f t="array" aca="1" ref="AB315" ca="1">SumCellsByColor($B315:$U315,AB$2)</f>
        <v>0</v>
      </c>
      <c r="AC315" cm="1">
        <f t="array" aca="1" ref="AC315" ca="1">SumCellsByColor($B315:$U315,AC$2)</f>
        <v>0</v>
      </c>
      <c r="AD315" cm="1">
        <f t="array" aca="1" ref="AD315" ca="1">IFERROR(SumCellsByColor($B315:$U315,AD$2), 0)</f>
        <v>0</v>
      </c>
      <c r="AE315" t="e" cm="1">
        <f t="array" aca="1" ref="AE315" ca="1">SumCellsByColor($B315:$U315,AE$2)</f>
        <v>#VALUE!</v>
      </c>
      <c r="AF315">
        <f t="shared" ca="1" si="34"/>
        <v>0</v>
      </c>
      <c r="AG315">
        <f t="shared" ca="1" si="35"/>
        <v>0.68944659118342544</v>
      </c>
      <c r="AH315" t="str">
        <f t="shared" ca="1" si="36"/>
        <v>#N/A</v>
      </c>
      <c r="AI315">
        <f t="shared" ca="1" si="37"/>
        <v>0.68944659118342544</v>
      </c>
      <c r="AJ315">
        <f t="shared" ca="1" si="38"/>
        <v>1</v>
      </c>
      <c r="AK315">
        <f t="shared" si="39"/>
        <v>0</v>
      </c>
    </row>
    <row r="316" spans="1:37">
      <c r="A316" s="2" t="s">
        <v>436</v>
      </c>
      <c r="B316" s="3" t="s">
        <v>636</v>
      </c>
      <c r="C316" s="3">
        <v>2009000</v>
      </c>
      <c r="D316" t="e">
        <v>#N/A</v>
      </c>
      <c r="E316" t="e">
        <v>#N/A</v>
      </c>
      <c r="F316" t="s">
        <v>77</v>
      </c>
      <c r="G316">
        <v>1475500</v>
      </c>
      <c r="H316" t="e">
        <v>#N/A</v>
      </c>
      <c r="I316" t="e">
        <v>#N/A</v>
      </c>
      <c r="J316" t="e">
        <v>#N/A</v>
      </c>
      <c r="K316" t="e">
        <v>#N/A</v>
      </c>
      <c r="L316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>
        <v>32.07</v>
      </c>
      <c r="W316">
        <v>3484500</v>
      </c>
      <c r="X316">
        <f t="shared" si="32"/>
        <v>3484500</v>
      </c>
      <c r="Y316">
        <f t="shared" si="33"/>
        <v>0</v>
      </c>
      <c r="Z316" cm="1">
        <f t="array" aca="1" ref="Z316" ca="1">SumCellsByColor($B316:$U316,Z$2)</f>
        <v>2009000</v>
      </c>
      <c r="AA316" cm="1">
        <f t="array" aca="1" ref="AA316" ca="1">SumCellsByColor($B316:$U316,AA$2)</f>
        <v>0</v>
      </c>
      <c r="AB316" cm="1">
        <f t="array" aca="1" ref="AB316" ca="1">SumCellsByColor($B316:$U316,AB$2)</f>
        <v>0</v>
      </c>
      <c r="AC316" cm="1">
        <f t="array" aca="1" ref="AC316" ca="1">SumCellsByColor($B316:$U316,AC$2)</f>
        <v>0</v>
      </c>
      <c r="AD316" cm="1">
        <f t="array" aca="1" ref="AD316" ca="1">IFERROR(SumCellsByColor($B316:$U316,AD$2), 0)</f>
        <v>0</v>
      </c>
      <c r="AE316" t="e" cm="1">
        <f t="array" aca="1" ref="AE316" ca="1">SumCellsByColor($B316:$U316,AE$2)</f>
        <v>#VALUE!</v>
      </c>
      <c r="AF316">
        <f t="shared" ca="1" si="34"/>
        <v>0</v>
      </c>
      <c r="AG316">
        <f t="shared" ca="1" si="35"/>
        <v>0.57655330750466349</v>
      </c>
      <c r="AH316" t="str">
        <f t="shared" ca="1" si="36"/>
        <v>#N/A</v>
      </c>
      <c r="AI316">
        <f t="shared" ca="1" si="37"/>
        <v>0.57655330750466349</v>
      </c>
      <c r="AJ316">
        <f t="shared" ca="1" si="38"/>
        <v>1</v>
      </c>
      <c r="AK316">
        <f t="shared" si="39"/>
        <v>0</v>
      </c>
    </row>
    <row r="317" spans="1:37">
      <c r="A317" s="2" t="s">
        <v>437</v>
      </c>
      <c r="B317" t="s">
        <v>334</v>
      </c>
      <c r="C317">
        <v>25080000</v>
      </c>
      <c r="D317" t="e">
        <v>#N/A</v>
      </c>
      <c r="E317" t="e">
        <v>#N/A</v>
      </c>
      <c r="F317" s="6" t="s">
        <v>724</v>
      </c>
      <c r="G317" s="6">
        <v>5353000</v>
      </c>
      <c r="H317" t="s">
        <v>58</v>
      </c>
      <c r="I317">
        <v>4722000</v>
      </c>
      <c r="J317" t="e">
        <v>#N/A</v>
      </c>
      <c r="K317" t="e">
        <v>#N/A</v>
      </c>
      <c r="L317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>
        <v>27.23</v>
      </c>
      <c r="W317">
        <v>37897000</v>
      </c>
      <c r="X317">
        <f t="shared" si="32"/>
        <v>35155000</v>
      </c>
      <c r="Y317">
        <f t="shared" si="33"/>
        <v>2742000</v>
      </c>
      <c r="Z317" cm="1">
        <f t="array" aca="1" ref="Z317" ca="1">SumCellsByColor($B317:$U317,Z$2)</f>
        <v>0</v>
      </c>
      <c r="AA317" cm="1">
        <f t="array" aca="1" ref="AA317" ca="1">SumCellsByColor($B317:$U317,AA$2)</f>
        <v>0</v>
      </c>
      <c r="AB317" cm="1">
        <f t="array" aca="1" ref="AB317" ca="1">SumCellsByColor($B317:$U317,AB$2)</f>
        <v>0</v>
      </c>
      <c r="AC317" cm="1">
        <f t="array" aca="1" ref="AC317" ca="1">SumCellsByColor($B317:$U317,AC$2)</f>
        <v>5353000</v>
      </c>
      <c r="AD317" cm="1">
        <f t="array" aca="1" ref="AD317" ca="1">IFERROR(SumCellsByColor($B317:$U317,AD$2), 0)</f>
        <v>0</v>
      </c>
      <c r="AE317" t="e" cm="1">
        <f t="array" aca="1" ref="AE317" ca="1">SumCellsByColor($B317:$U317,AE$2)</f>
        <v>#VALUE!</v>
      </c>
      <c r="AF317">
        <f t="shared" ca="1" si="34"/>
        <v>0</v>
      </c>
      <c r="AG317">
        <f t="shared" ca="1" si="35"/>
        <v>0</v>
      </c>
      <c r="AH317">
        <f t="shared" ca="1" si="36"/>
        <v>0.15226852510311478</v>
      </c>
      <c r="AI317" t="str">
        <f t="shared" ca="1" si="37"/>
        <v/>
      </c>
      <c r="AJ317">
        <f t="shared" ca="1" si="38"/>
        <v>0</v>
      </c>
      <c r="AK317">
        <f t="shared" si="39"/>
        <v>0</v>
      </c>
    </row>
    <row r="318" spans="1:37">
      <c r="A318" s="2" t="s">
        <v>439</v>
      </c>
      <c r="B318" s="3" t="s">
        <v>636</v>
      </c>
      <c r="C318" s="3">
        <v>3473000</v>
      </c>
      <c r="D318" t="e">
        <v>#N/A</v>
      </c>
      <c r="E318" t="e">
        <v>#N/A</v>
      </c>
      <c r="F318" s="10" t="s">
        <v>33</v>
      </c>
      <c r="G318" s="10">
        <v>96000</v>
      </c>
      <c r="H318" t="s">
        <v>1057</v>
      </c>
      <c r="I318">
        <v>2126000</v>
      </c>
      <c r="J318" t="e">
        <v>#N/A</v>
      </c>
      <c r="K318" t="e">
        <v>#N/A</v>
      </c>
      <c r="L318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>
        <v>16.579999999999998</v>
      </c>
      <c r="W318">
        <v>5695000</v>
      </c>
      <c r="X318">
        <f t="shared" si="32"/>
        <v>5695000</v>
      </c>
      <c r="Y318">
        <f t="shared" si="33"/>
        <v>0</v>
      </c>
      <c r="Z318" cm="1">
        <f t="array" aca="1" ref="Z318" ca="1">SumCellsByColor($B318:$U318,Z$2)</f>
        <v>3473000</v>
      </c>
      <c r="AA318" cm="1">
        <f t="array" aca="1" ref="AA318" ca="1">SumCellsByColor($B318:$U318,AA$2)</f>
        <v>0</v>
      </c>
      <c r="AB318" cm="1">
        <f t="array" aca="1" ref="AB318" ca="1">SumCellsByColor($B318:$U318,AB$2)</f>
        <v>0</v>
      </c>
      <c r="AC318" cm="1">
        <f t="array" aca="1" ref="AC318" ca="1">SumCellsByColor($B318:$U318,AC$2)</f>
        <v>0</v>
      </c>
      <c r="AD318" cm="1">
        <f t="array" aca="1" ref="AD318" ca="1">IFERROR(SumCellsByColor($B318:$U318,AD$2), 0)</f>
        <v>96000</v>
      </c>
      <c r="AE318" t="e" cm="1">
        <f t="array" aca="1" ref="AE318" ca="1">SumCellsByColor($B318:$U318,AE$2)</f>
        <v>#VALUE!</v>
      </c>
      <c r="AF318">
        <f t="shared" ca="1" si="34"/>
        <v>1.6856892010535557E-2</v>
      </c>
      <c r="AG318">
        <f t="shared" ca="1" si="35"/>
        <v>0.60983318700614575</v>
      </c>
      <c r="AH318">
        <f t="shared" ca="1" si="36"/>
        <v>1.6856892010535557E-2</v>
      </c>
      <c r="AI318">
        <f t="shared" ca="1" si="37"/>
        <v>0.60983318700614575</v>
      </c>
      <c r="AJ318">
        <f t="shared" ca="1" si="38"/>
        <v>0</v>
      </c>
      <c r="AK318">
        <f t="shared" si="39"/>
        <v>0</v>
      </c>
    </row>
    <row r="319" spans="1:37">
      <c r="A319" s="2" t="s">
        <v>441</v>
      </c>
      <c r="B319" s="4" t="s">
        <v>1058</v>
      </c>
      <c r="C319" s="4">
        <v>1253600</v>
      </c>
      <c r="D319" t="e">
        <v>#N/A</v>
      </c>
      <c r="E319" t="e">
        <v>#N/A</v>
      </c>
      <c r="F319" t="s">
        <v>689</v>
      </c>
      <c r="G319">
        <v>1131400</v>
      </c>
      <c r="H319" t="s">
        <v>36</v>
      </c>
      <c r="I319">
        <v>549700</v>
      </c>
      <c r="J319" t="s">
        <v>30</v>
      </c>
      <c r="K319">
        <v>0</v>
      </c>
      <c r="L319" t="s">
        <v>940</v>
      </c>
      <c r="M319">
        <v>98400</v>
      </c>
      <c r="N319" t="s">
        <v>1059</v>
      </c>
      <c r="O319">
        <v>0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U319" t="e">
        <v>#N/A</v>
      </c>
      <c r="V319">
        <v>48.36</v>
      </c>
      <c r="W319">
        <v>2749865</v>
      </c>
      <c r="X319">
        <f t="shared" si="32"/>
        <v>3033100</v>
      </c>
      <c r="Y319">
        <f t="shared" si="33"/>
        <v>-283235</v>
      </c>
      <c r="Z319" cm="1">
        <f t="array" aca="1" ref="Z319" ca="1">SumCellsByColor($B319:$U319,Z$2)</f>
        <v>0</v>
      </c>
      <c r="AA319" cm="1">
        <f t="array" aca="1" ref="AA319" ca="1">SumCellsByColor($B319:$U319,AA$2)</f>
        <v>1253600</v>
      </c>
      <c r="AB319" cm="1">
        <f t="array" aca="1" ref="AB319" ca="1">SumCellsByColor($B319:$U319,AB$2)</f>
        <v>0</v>
      </c>
      <c r="AC319" cm="1">
        <f t="array" aca="1" ref="AC319" ca="1">SumCellsByColor($B319:$U319,AC$2)</f>
        <v>0</v>
      </c>
      <c r="AD319" cm="1">
        <f t="array" aca="1" ref="AD319" ca="1">IFERROR(SumCellsByColor($B319:$U319,AD$2), 0)</f>
        <v>0</v>
      </c>
      <c r="AE319" t="e" cm="1">
        <f t="array" aca="1" ref="AE319" ca="1">SumCellsByColor($B319:$U319,AE$2)</f>
        <v>#VALUE!</v>
      </c>
      <c r="AF319">
        <f t="shared" ca="1" si="34"/>
        <v>0</v>
      </c>
      <c r="AG319">
        <f t="shared" ca="1" si="35"/>
        <v>0</v>
      </c>
      <c r="AH319" t="str">
        <f t="shared" ca="1" si="36"/>
        <v>#N/A</v>
      </c>
      <c r="AI319">
        <f t="shared" ca="1" si="37"/>
        <v>0.41330651808380864</v>
      </c>
      <c r="AJ319">
        <f t="shared" ca="1" si="38"/>
        <v>1</v>
      </c>
      <c r="AK319">
        <f t="shared" si="39"/>
        <v>0</v>
      </c>
    </row>
    <row r="320" spans="1:37">
      <c r="A320" s="2" t="s">
        <v>444</v>
      </c>
      <c r="B320" s="3" t="s">
        <v>637</v>
      </c>
      <c r="C320" s="3">
        <v>14674000</v>
      </c>
      <c r="D320" t="e">
        <v>#N/A</v>
      </c>
      <c r="E320" t="e">
        <v>#N/A</v>
      </c>
      <c r="F320" t="e">
        <v>#N/A</v>
      </c>
      <c r="G320" t="e">
        <v>#N/A</v>
      </c>
      <c r="H320" t="e">
        <v>#N/A</v>
      </c>
      <c r="I320" t="e">
        <v>#N/A</v>
      </c>
      <c r="J320" t="e">
        <v>#N/A</v>
      </c>
      <c r="K320" t="e">
        <v>#N/A</v>
      </c>
      <c r="L320" t="e">
        <v>#N/A</v>
      </c>
      <c r="M320" t="e">
        <v>#N/A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U320" t="e">
        <v>#N/A</v>
      </c>
      <c r="V320">
        <v>10.68</v>
      </c>
      <c r="W320">
        <v>14674000</v>
      </c>
      <c r="X320">
        <f t="shared" si="32"/>
        <v>14674000</v>
      </c>
      <c r="Y320">
        <f t="shared" si="33"/>
        <v>0</v>
      </c>
      <c r="Z320" cm="1">
        <f t="array" aca="1" ref="Z320" ca="1">SumCellsByColor($B320:$U320,Z$2)</f>
        <v>14674000</v>
      </c>
      <c r="AA320" cm="1">
        <f t="array" aca="1" ref="AA320" ca="1">SumCellsByColor($B320:$U320,AA$2)</f>
        <v>0</v>
      </c>
      <c r="AB320" cm="1">
        <f t="array" aca="1" ref="AB320" ca="1">SumCellsByColor($B320:$U320,AB$2)</f>
        <v>0</v>
      </c>
      <c r="AC320" cm="1">
        <f t="array" aca="1" ref="AC320" ca="1">SumCellsByColor($B320:$U320,AC$2)</f>
        <v>0</v>
      </c>
      <c r="AD320" cm="1">
        <f t="array" aca="1" ref="AD320" ca="1">IFERROR(SumCellsByColor($B320:$U320,AD$2), 0)</f>
        <v>0</v>
      </c>
      <c r="AE320" t="e" cm="1">
        <f t="array" aca="1" ref="AE320" ca="1">SumCellsByColor($B320:$U320,AE$2)</f>
        <v>#VALUE!</v>
      </c>
      <c r="AF320">
        <f t="shared" ca="1" si="34"/>
        <v>0</v>
      </c>
      <c r="AG320">
        <f t="shared" ca="1" si="35"/>
        <v>1</v>
      </c>
      <c r="AH320">
        <f t="shared" ca="1" si="36"/>
        <v>0</v>
      </c>
      <c r="AI320">
        <f t="shared" ca="1" si="37"/>
        <v>1</v>
      </c>
      <c r="AJ320">
        <f t="shared" ca="1" si="38"/>
        <v>0</v>
      </c>
      <c r="AK320">
        <f t="shared" si="39"/>
        <v>0</v>
      </c>
    </row>
    <row r="321" spans="1:37">
      <c r="A321" s="2" t="s">
        <v>445</v>
      </c>
      <c r="B321" s="3" t="s">
        <v>636</v>
      </c>
      <c r="C321" s="3">
        <v>3640000</v>
      </c>
      <c r="D321" t="s">
        <v>907</v>
      </c>
      <c r="E321" t="e">
        <v>#N/A</v>
      </c>
      <c r="F321" t="s">
        <v>514</v>
      </c>
      <c r="G321">
        <v>1835000</v>
      </c>
      <c r="H321" t="s">
        <v>146</v>
      </c>
      <c r="I321">
        <v>1623000</v>
      </c>
      <c r="J321" t="s">
        <v>697</v>
      </c>
      <c r="K321">
        <v>1035000</v>
      </c>
      <c r="L321" s="10" t="s">
        <v>33</v>
      </c>
      <c r="M321" s="10">
        <v>634000</v>
      </c>
      <c r="N321" t="s">
        <v>17</v>
      </c>
      <c r="O321">
        <v>605000</v>
      </c>
      <c r="P321" t="s">
        <v>19</v>
      </c>
      <c r="Q321">
        <v>555000</v>
      </c>
      <c r="R321" t="s">
        <v>36</v>
      </c>
      <c r="S321">
        <v>365000</v>
      </c>
      <c r="T321" s="10" t="s">
        <v>27</v>
      </c>
      <c r="U321" s="10" t="e">
        <v>#N/A</v>
      </c>
      <c r="V321">
        <v>12.18</v>
      </c>
      <c r="W321">
        <v>14757000</v>
      </c>
      <c r="X321">
        <f t="shared" si="32"/>
        <v>10292000</v>
      </c>
      <c r="Y321">
        <f t="shared" si="33"/>
        <v>4465000</v>
      </c>
      <c r="Z321" cm="1">
        <f t="array" aca="1" ref="Z321" ca="1">SumCellsByColor($B321:$U321,Z$2)</f>
        <v>3640000</v>
      </c>
      <c r="AA321" cm="1">
        <f t="array" aca="1" ref="AA321" ca="1">SumCellsByColor($B321:$U321,AA$2)</f>
        <v>0</v>
      </c>
      <c r="AB321" cm="1">
        <f t="array" aca="1" ref="AB321" ca="1">SumCellsByColor($B321:$U321,AB$2)</f>
        <v>0</v>
      </c>
      <c r="AC321" cm="1">
        <f t="array" aca="1" ref="AC321" ca="1">SumCellsByColor($B321:$U321,AC$2)</f>
        <v>0</v>
      </c>
      <c r="AD321" cm="1">
        <f t="array" aca="1" ref="AD321" ca="1">IFERROR(SumCellsByColor($B321:$U321,AD$2), 0)</f>
        <v>0</v>
      </c>
      <c r="AE321" t="e" cm="1">
        <f t="array" aca="1" ref="AE321" ca="1">SumCellsByColor($B321:$U321,AE$2)</f>
        <v>#VALUE!</v>
      </c>
      <c r="AF321">
        <f t="shared" ca="1" si="34"/>
        <v>0</v>
      </c>
      <c r="AG321">
        <f t="shared" ca="1" si="35"/>
        <v>0.35367275553828215</v>
      </c>
      <c r="AH321" t="str">
        <f t="shared" ca="1" si="36"/>
        <v>#N/A</v>
      </c>
      <c r="AI321">
        <f t="shared" ca="1" si="37"/>
        <v>0.35367275553828215</v>
      </c>
      <c r="AJ321">
        <f t="shared" ca="1" si="38"/>
        <v>1</v>
      </c>
      <c r="AK321">
        <f t="shared" si="39"/>
        <v>0</v>
      </c>
    </row>
    <row r="322" spans="1:37">
      <c r="A322" s="2" t="s">
        <v>447</v>
      </c>
      <c r="B322" s="3" t="s">
        <v>636</v>
      </c>
      <c r="C322" s="3">
        <v>2408000</v>
      </c>
      <c r="D322" t="e">
        <v>#N/A</v>
      </c>
      <c r="E322" t="e">
        <v>#N/A</v>
      </c>
      <c r="F322" t="s">
        <v>279</v>
      </c>
      <c r="G322">
        <v>995000</v>
      </c>
      <c r="H322" t="e">
        <v>#N/A</v>
      </c>
      <c r="I322" t="e">
        <v>#N/A</v>
      </c>
      <c r="J322" t="e">
        <v>#N/A</v>
      </c>
      <c r="K322" t="e">
        <v>#N/A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U322" t="e">
        <v>#N/A</v>
      </c>
      <c r="V322">
        <v>20.57</v>
      </c>
      <c r="W322">
        <v>3403000</v>
      </c>
      <c r="X322">
        <f t="shared" si="32"/>
        <v>3403000</v>
      </c>
      <c r="Y322">
        <f t="shared" si="33"/>
        <v>0</v>
      </c>
      <c r="Z322" cm="1">
        <f t="array" aca="1" ref="Z322" ca="1">SumCellsByColor($B322:$U322,Z$2)</f>
        <v>2408000</v>
      </c>
      <c r="AA322" cm="1">
        <f t="array" aca="1" ref="AA322" ca="1">SumCellsByColor($B322:$U322,AA$2)</f>
        <v>0</v>
      </c>
      <c r="AB322" cm="1">
        <f t="array" aca="1" ref="AB322" ca="1">SumCellsByColor($B322:$U322,AB$2)</f>
        <v>0</v>
      </c>
      <c r="AC322" cm="1">
        <f t="array" aca="1" ref="AC322" ca="1">SumCellsByColor($B322:$U322,AC$2)</f>
        <v>0</v>
      </c>
      <c r="AD322" cm="1">
        <f t="array" aca="1" ref="AD322" ca="1">IFERROR(SumCellsByColor($B322:$U322,AD$2), 0)</f>
        <v>0</v>
      </c>
      <c r="AE322" t="e" cm="1">
        <f t="array" aca="1" ref="AE322" ca="1">SumCellsByColor($B322:$U322,AE$2)</f>
        <v>#VALUE!</v>
      </c>
      <c r="AF322">
        <f t="shared" ca="1" si="34"/>
        <v>0</v>
      </c>
      <c r="AG322">
        <f t="shared" ca="1" si="35"/>
        <v>0.70761093153100207</v>
      </c>
      <c r="AH322" t="str">
        <f t="shared" ca="1" si="36"/>
        <v>#N/A</v>
      </c>
      <c r="AI322">
        <f t="shared" ca="1" si="37"/>
        <v>0.70761093153100207</v>
      </c>
      <c r="AJ322">
        <f t="shared" ca="1" si="38"/>
        <v>1</v>
      </c>
      <c r="AK322">
        <f t="shared" si="39"/>
        <v>0</v>
      </c>
    </row>
    <row r="323" spans="1:37">
      <c r="A323" s="2" t="s">
        <v>448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  <c r="H323" t="e">
        <v>#N/A</v>
      </c>
      <c r="I323" t="e">
        <v>#N/A</v>
      </c>
      <c r="J323" t="e">
        <v>#N/A</v>
      </c>
      <c r="K323" t="e">
        <v>#N/A</v>
      </c>
      <c r="L323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 t="e">
        <v>#N/A</v>
      </c>
      <c r="W323" t="e">
        <v>#N/A</v>
      </c>
      <c r="X323">
        <f t="shared" si="32"/>
        <v>0</v>
      </c>
      <c r="Y323" t="e">
        <f t="shared" si="33"/>
        <v>#N/A</v>
      </c>
      <c r="Z323" cm="1">
        <f t="array" aca="1" ref="Z323" ca="1">SumCellsByColor($B323:$U323,Z$2)</f>
        <v>0</v>
      </c>
      <c r="AA323" cm="1">
        <f t="array" aca="1" ref="AA323" ca="1">SumCellsByColor($B323:$U323,AA$2)</f>
        <v>0</v>
      </c>
      <c r="AB323" cm="1">
        <f t="array" aca="1" ref="AB323" ca="1">SumCellsByColor($B323:$U323,AB$2)</f>
        <v>0</v>
      </c>
      <c r="AC323" cm="1">
        <f t="array" aca="1" ref="AC323" ca="1">SumCellsByColor($B323:$U323,AC$2)</f>
        <v>0</v>
      </c>
      <c r="AD323" cm="1">
        <f t="array" aca="1" ref="AD323" ca="1">IFERROR(SumCellsByColor($B323:$U323,AD$2), 0)</f>
        <v>0</v>
      </c>
      <c r="AE323" t="e" cm="1">
        <f t="array" aca="1" ref="AE323" ca="1">SumCellsByColor($B323:$U323,AE$2)</f>
        <v>#VALUE!</v>
      </c>
      <c r="AF323" t="e">
        <f t="shared" ca="1" si="34"/>
        <v>#DIV/0!</v>
      </c>
      <c r="AG323" t="e">
        <f t="shared" ca="1" si="35"/>
        <v>#DIV/0!</v>
      </c>
      <c r="AH323" t="str">
        <f t="shared" ca="1" si="36"/>
        <v>#N/A</v>
      </c>
      <c r="AI323" t="str">
        <f t="shared" ca="1" si="37"/>
        <v/>
      </c>
      <c r="AJ323">
        <f t="shared" ca="1" si="38"/>
        <v>1</v>
      </c>
      <c r="AK323">
        <f t="shared" si="39"/>
        <v>1</v>
      </c>
    </row>
    <row r="324" spans="1:37">
      <c r="A324" s="2" t="s">
        <v>449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  <c r="H324" t="e">
        <v>#N/A</v>
      </c>
      <c r="I324" t="e">
        <v>#N/A</v>
      </c>
      <c r="J324" t="e">
        <v>#N/A</v>
      </c>
      <c r="K324" t="e">
        <v>#N/A</v>
      </c>
      <c r="L324" t="e">
        <v>#N/A</v>
      </c>
      <c r="M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 t="e">
        <v>#N/A</v>
      </c>
      <c r="W324" t="e">
        <v>#N/A</v>
      </c>
      <c r="X324">
        <f t="shared" ref="X324:X387" si="40">SUMIF(B324:U324,"&lt;&gt;#n/a")</f>
        <v>0</v>
      </c>
      <c r="Y324" t="e">
        <f t="shared" ref="Y324:Y387" si="41">W324-X324</f>
        <v>#N/A</v>
      </c>
      <c r="Z324" cm="1">
        <f t="array" aca="1" ref="Z324" ca="1">SumCellsByColor($B324:$U324,Z$2)</f>
        <v>0</v>
      </c>
      <c r="AA324" cm="1">
        <f t="array" aca="1" ref="AA324" ca="1">SumCellsByColor($B324:$U324,AA$2)</f>
        <v>0</v>
      </c>
      <c r="AB324" cm="1">
        <f t="array" aca="1" ref="AB324" ca="1">SumCellsByColor($B324:$U324,AB$2)</f>
        <v>0</v>
      </c>
      <c r="AC324" cm="1">
        <f t="array" aca="1" ref="AC324" ca="1">SumCellsByColor($B324:$U324,AC$2)</f>
        <v>0</v>
      </c>
      <c r="AD324" cm="1">
        <f t="array" aca="1" ref="AD324" ca="1">IFERROR(SumCellsByColor($B324:$U324,AD$2), 0)</f>
        <v>0</v>
      </c>
      <c r="AE324" t="e" cm="1">
        <f t="array" aca="1" ref="AE324" ca="1">SumCellsByColor($B324:$U324,AE$2)</f>
        <v>#VALUE!</v>
      </c>
      <c r="AF324" t="e">
        <f t="shared" ref="AF324:AF387" ca="1" si="42">(AB324+AD324)/X324</f>
        <v>#DIV/0!</v>
      </c>
      <c r="AG324" t="e">
        <f t="shared" ref="AG324:AG387" ca="1" si="43">Z324/X324</f>
        <v>#DIV/0!</v>
      </c>
      <c r="AH324" t="str">
        <f t="shared" ref="AH324:AH387" ca="1" si="44">IF(SUM(AB324:AD324)&gt;0,SUM(AB324:AD324)/X324, IF(AI324=1,0,"#N/A"))</f>
        <v>#N/A</v>
      </c>
      <c r="AI324" t="str">
        <f t="shared" ref="AI324:AI387" ca="1" si="45">IF(SUM(Z324:AA324)&gt;0,SUM(Z324:AA324)/X324,"")</f>
        <v/>
      </c>
      <c r="AJ324">
        <f t="shared" ref="AJ324:AJ387" ca="1" si="46">IF(AH324="#N/A",1,0)</f>
        <v>1</v>
      </c>
      <c r="AK324">
        <f t="shared" ref="AK324:AK387" si="47">IF(X324=0,1,0)</f>
        <v>1</v>
      </c>
    </row>
    <row r="325" spans="1:37">
      <c r="A325" s="2" t="s">
        <v>452</v>
      </c>
      <c r="B325" s="4" t="s">
        <v>1060</v>
      </c>
      <c r="C325" s="4">
        <v>3446800</v>
      </c>
      <c r="D325" t="e">
        <v>#N/A</v>
      </c>
      <c r="E325" t="e">
        <v>#N/A</v>
      </c>
      <c r="F325" s="6" t="s">
        <v>724</v>
      </c>
      <c r="G325" s="6">
        <v>1857400</v>
      </c>
      <c r="H325" t="s">
        <v>915</v>
      </c>
      <c r="I325">
        <v>818500</v>
      </c>
      <c r="J325" s="4" t="s">
        <v>636</v>
      </c>
      <c r="K325" s="4" t="e">
        <v>#N/A</v>
      </c>
      <c r="L325" t="s">
        <v>77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>
        <v>18.02</v>
      </c>
      <c r="W325">
        <v>6122700</v>
      </c>
      <c r="X325">
        <f t="shared" si="40"/>
        <v>6122700</v>
      </c>
      <c r="Y325">
        <f t="shared" si="41"/>
        <v>0</v>
      </c>
      <c r="Z325" cm="1">
        <f t="array" aca="1" ref="Z325" ca="1">SumCellsByColor($B325:$U325,Z$2)</f>
        <v>0</v>
      </c>
      <c r="AA325" t="e" cm="1">
        <f t="array" aca="1" ref="AA325" ca="1">SumCellsByColor($B325:$U325,AA$2)</f>
        <v>#VALUE!</v>
      </c>
      <c r="AB325" cm="1">
        <f t="array" aca="1" ref="AB325" ca="1">SumCellsByColor($B325:$U325,AB$2)</f>
        <v>0</v>
      </c>
      <c r="AC325" cm="1">
        <f t="array" aca="1" ref="AC325" ca="1">SumCellsByColor($B325:$U325,AC$2)</f>
        <v>1857400</v>
      </c>
      <c r="AD325" cm="1">
        <f t="array" aca="1" ref="AD325" ca="1">IFERROR(SumCellsByColor($B325:$U325,AD$2), 0)</f>
        <v>0</v>
      </c>
      <c r="AE325" t="e" cm="1">
        <f t="array" aca="1" ref="AE325" ca="1">SumCellsByColor($B325:$U325,AE$2)</f>
        <v>#VALUE!</v>
      </c>
      <c r="AF325">
        <f t="shared" ca="1" si="42"/>
        <v>0</v>
      </c>
      <c r="AG325">
        <f t="shared" ca="1" si="43"/>
        <v>0</v>
      </c>
      <c r="AH325">
        <f t="shared" ca="1" si="44"/>
        <v>0.3033628954546197</v>
      </c>
      <c r="AI325" t="e">
        <f t="shared" ca="1" si="45"/>
        <v>#VALUE!</v>
      </c>
      <c r="AJ325">
        <f t="shared" ca="1" si="46"/>
        <v>0</v>
      </c>
      <c r="AK325">
        <f t="shared" si="47"/>
        <v>0</v>
      </c>
    </row>
    <row r="326" spans="1:37">
      <c r="A326" s="2" t="s">
        <v>453</v>
      </c>
      <c r="B326" t="s">
        <v>1061</v>
      </c>
      <c r="C326">
        <v>4826076</v>
      </c>
      <c r="D326" t="e">
        <v>#N/A</v>
      </c>
      <c r="E326" t="e">
        <v>#N/A</v>
      </c>
      <c r="F326" t="s">
        <v>77</v>
      </c>
      <c r="G326">
        <v>1953435</v>
      </c>
      <c r="H326" t="s">
        <v>30</v>
      </c>
      <c r="I326" t="e">
        <v>#N/A</v>
      </c>
      <c r="J326" t="e">
        <v>#N/A</v>
      </c>
      <c r="K326" t="e">
        <v>#N/A</v>
      </c>
      <c r="L326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>
        <v>-13.6</v>
      </c>
      <c r="W326">
        <v>6779511</v>
      </c>
      <c r="X326">
        <f t="shared" si="40"/>
        <v>6779511</v>
      </c>
      <c r="Y326">
        <f t="shared" si="41"/>
        <v>0</v>
      </c>
      <c r="Z326" cm="1">
        <f t="array" aca="1" ref="Z326" ca="1">SumCellsByColor($B326:$U326,Z$2)</f>
        <v>0</v>
      </c>
      <c r="AA326" cm="1">
        <f t="array" aca="1" ref="AA326" ca="1">SumCellsByColor($B326:$U326,AA$2)</f>
        <v>0</v>
      </c>
      <c r="AB326" cm="1">
        <f t="array" aca="1" ref="AB326" ca="1">SumCellsByColor($B326:$U326,AB$2)</f>
        <v>0</v>
      </c>
      <c r="AC326" cm="1">
        <f t="array" aca="1" ref="AC326" ca="1">SumCellsByColor($B326:$U326,AC$2)</f>
        <v>0</v>
      </c>
      <c r="AD326" cm="1">
        <f t="array" aca="1" ref="AD326" ca="1">IFERROR(SumCellsByColor($B326:$U326,AD$2), 0)</f>
        <v>0</v>
      </c>
      <c r="AE326" t="e" cm="1">
        <f t="array" aca="1" ref="AE326" ca="1">SumCellsByColor($B326:$U326,AE$2)</f>
        <v>#VALUE!</v>
      </c>
      <c r="AF326">
        <f t="shared" ca="1" si="42"/>
        <v>0</v>
      </c>
      <c r="AG326">
        <f t="shared" ca="1" si="43"/>
        <v>0</v>
      </c>
      <c r="AH326" t="str">
        <f t="shared" ca="1" si="44"/>
        <v>#N/A</v>
      </c>
      <c r="AI326" t="str">
        <f t="shared" ca="1" si="45"/>
        <v/>
      </c>
      <c r="AJ326">
        <f t="shared" ca="1" si="46"/>
        <v>1</v>
      </c>
      <c r="AK326">
        <f t="shared" si="47"/>
        <v>0</v>
      </c>
    </row>
    <row r="327" spans="1:37">
      <c r="A327" s="2" t="s">
        <v>454</v>
      </c>
      <c r="B327" s="3" t="s">
        <v>636</v>
      </c>
      <c r="C327" s="3">
        <v>1579215</v>
      </c>
      <c r="D327" t="e">
        <v>#N/A</v>
      </c>
      <c r="E327" t="e">
        <v>#N/A</v>
      </c>
      <c r="F327" t="e">
        <v>#N/A</v>
      </c>
      <c r="G327" t="e">
        <v>#N/A</v>
      </c>
      <c r="H327" t="e">
        <v>#N/A</v>
      </c>
      <c r="I327" t="e">
        <v>#N/A</v>
      </c>
      <c r="J327" t="e">
        <v>#N/A</v>
      </c>
      <c r="K327" t="e">
        <v>#N/A</v>
      </c>
      <c r="L327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>
        <v>10.71</v>
      </c>
      <c r="W327">
        <v>1579215</v>
      </c>
      <c r="X327">
        <f t="shared" si="40"/>
        <v>1579215</v>
      </c>
      <c r="Y327">
        <f t="shared" si="41"/>
        <v>0</v>
      </c>
      <c r="Z327" cm="1">
        <f t="array" aca="1" ref="Z327" ca="1">SumCellsByColor($B327:$U327,Z$2)</f>
        <v>1579215</v>
      </c>
      <c r="AA327" cm="1">
        <f t="array" aca="1" ref="AA327" ca="1">SumCellsByColor($B327:$U327,AA$2)</f>
        <v>0</v>
      </c>
      <c r="AB327" cm="1">
        <f t="array" aca="1" ref="AB327" ca="1">SumCellsByColor($B327:$U327,AB$2)</f>
        <v>0</v>
      </c>
      <c r="AC327" cm="1">
        <f t="array" aca="1" ref="AC327" ca="1">SumCellsByColor($B327:$U327,AC$2)</f>
        <v>0</v>
      </c>
      <c r="AD327" cm="1">
        <f t="array" aca="1" ref="AD327" ca="1">IFERROR(SumCellsByColor($B327:$U327,AD$2), 0)</f>
        <v>0</v>
      </c>
      <c r="AE327" t="e" cm="1">
        <f t="array" aca="1" ref="AE327" ca="1">SumCellsByColor($B327:$U327,AE$2)</f>
        <v>#VALUE!</v>
      </c>
      <c r="AF327">
        <f t="shared" ca="1" si="42"/>
        <v>0</v>
      </c>
      <c r="AG327">
        <f t="shared" ca="1" si="43"/>
        <v>1</v>
      </c>
      <c r="AH327">
        <f t="shared" ca="1" si="44"/>
        <v>0</v>
      </c>
      <c r="AI327">
        <f t="shared" ca="1" si="45"/>
        <v>1</v>
      </c>
      <c r="AJ327">
        <f t="shared" ca="1" si="46"/>
        <v>0</v>
      </c>
      <c r="AK327">
        <f t="shared" si="47"/>
        <v>0</v>
      </c>
    </row>
    <row r="328" spans="1:37">
      <c r="A328" s="2" t="s">
        <v>455</v>
      </c>
      <c r="B328" s="3" t="s">
        <v>636</v>
      </c>
      <c r="C328" s="3">
        <v>4291800</v>
      </c>
      <c r="D328" t="e">
        <v>#N/A</v>
      </c>
      <c r="E328" t="e">
        <v>#N/A</v>
      </c>
      <c r="F328" s="6" t="s">
        <v>724</v>
      </c>
      <c r="G328" s="6">
        <v>591100</v>
      </c>
      <c r="H328" t="s">
        <v>37</v>
      </c>
      <c r="I328">
        <v>408500</v>
      </c>
      <c r="J328" t="s">
        <v>41</v>
      </c>
      <c r="K328">
        <v>374500</v>
      </c>
      <c r="L328" t="s">
        <v>36</v>
      </c>
      <c r="M328">
        <v>249800</v>
      </c>
      <c r="N328" t="e">
        <v>#N/A</v>
      </c>
      <c r="O328" t="e">
        <v>#N/A</v>
      </c>
      <c r="P328" t="e">
        <v>#N/A</v>
      </c>
      <c r="Q328" t="e">
        <v>#N/A</v>
      </c>
      <c r="R328" t="e">
        <v>#N/A</v>
      </c>
      <c r="S328" t="e">
        <v>#N/A</v>
      </c>
      <c r="T328" t="e">
        <v>#N/A</v>
      </c>
      <c r="U328" t="e">
        <v>#N/A</v>
      </c>
      <c r="V328">
        <v>11.05</v>
      </c>
      <c r="W328">
        <v>5915700</v>
      </c>
      <c r="X328">
        <f t="shared" si="40"/>
        <v>5915700</v>
      </c>
      <c r="Y328">
        <f t="shared" si="41"/>
        <v>0</v>
      </c>
      <c r="Z328" cm="1">
        <f t="array" aca="1" ref="Z328" ca="1">SumCellsByColor($B328:$U328,Z$2)</f>
        <v>4291800</v>
      </c>
      <c r="AA328" cm="1">
        <f t="array" aca="1" ref="AA328" ca="1">SumCellsByColor($B328:$U328,AA$2)</f>
        <v>0</v>
      </c>
      <c r="AB328" cm="1">
        <f t="array" aca="1" ref="AB328" ca="1">SumCellsByColor($B328:$U328,AB$2)</f>
        <v>0</v>
      </c>
      <c r="AC328" cm="1">
        <f t="array" aca="1" ref="AC328" ca="1">SumCellsByColor($B328:$U328,AC$2)</f>
        <v>591100</v>
      </c>
      <c r="AD328" cm="1">
        <f t="array" aca="1" ref="AD328" ca="1">IFERROR(SumCellsByColor($B328:$U328,AD$2), 0)</f>
        <v>0</v>
      </c>
      <c r="AE328" t="e" cm="1">
        <f t="array" aca="1" ref="AE328" ca="1">SumCellsByColor($B328:$U328,AE$2)</f>
        <v>#VALUE!</v>
      </c>
      <c r="AF328">
        <f t="shared" ca="1" si="42"/>
        <v>0</v>
      </c>
      <c r="AG328">
        <f t="shared" ca="1" si="43"/>
        <v>0.72549317916730061</v>
      </c>
      <c r="AH328">
        <f t="shared" ca="1" si="44"/>
        <v>9.992055039978362E-2</v>
      </c>
      <c r="AI328">
        <f t="shared" ca="1" si="45"/>
        <v>0.72549317916730061</v>
      </c>
      <c r="AJ328">
        <f t="shared" ca="1" si="46"/>
        <v>0</v>
      </c>
      <c r="AK328">
        <f t="shared" si="47"/>
        <v>0</v>
      </c>
    </row>
    <row r="329" spans="1:37">
      <c r="A329" s="2" t="s">
        <v>457</v>
      </c>
      <c r="B329" s="3" t="s">
        <v>636</v>
      </c>
      <c r="C329" s="3" t="e">
        <v>#N/A</v>
      </c>
      <c r="D329" t="s">
        <v>1062</v>
      </c>
      <c r="E329" t="e">
        <v>#N/A</v>
      </c>
      <c r="F329" s="10" t="s">
        <v>1063</v>
      </c>
      <c r="G329" s="10">
        <v>4954000</v>
      </c>
      <c r="H329" t="s">
        <v>47</v>
      </c>
      <c r="I329">
        <v>758000</v>
      </c>
      <c r="J329" t="s">
        <v>514</v>
      </c>
      <c r="K329">
        <v>660000</v>
      </c>
      <c r="L329" t="s">
        <v>1064</v>
      </c>
      <c r="M329">
        <v>543000</v>
      </c>
      <c r="N329" t="s">
        <v>30</v>
      </c>
      <c r="O329">
        <v>333000</v>
      </c>
      <c r="P329" t="s">
        <v>15</v>
      </c>
      <c r="Q329">
        <v>250000</v>
      </c>
      <c r="R329" s="10" t="s">
        <v>923</v>
      </c>
      <c r="S329" s="10">
        <v>231000</v>
      </c>
      <c r="T329" t="s">
        <v>25</v>
      </c>
      <c r="U329">
        <v>0</v>
      </c>
      <c r="V329">
        <v>32.1</v>
      </c>
      <c r="W329">
        <v>7729000</v>
      </c>
      <c r="X329">
        <f t="shared" si="40"/>
        <v>7729000</v>
      </c>
      <c r="Y329">
        <f t="shared" si="41"/>
        <v>0</v>
      </c>
      <c r="Z329" t="e" cm="1">
        <f t="array" aca="1" ref="Z329" ca="1">SumCellsByColor($B329:$U329,Z$2)</f>
        <v>#VALUE!</v>
      </c>
      <c r="AA329" cm="1">
        <f t="array" aca="1" ref="AA329" ca="1">SumCellsByColor($B329:$U329,AA$2)</f>
        <v>0</v>
      </c>
      <c r="AB329" cm="1">
        <f t="array" aca="1" ref="AB329" ca="1">SumCellsByColor($B329:$U329,AB$2)</f>
        <v>0</v>
      </c>
      <c r="AC329" cm="1">
        <f t="array" aca="1" ref="AC329" ca="1">SumCellsByColor($B329:$U329,AC$2)</f>
        <v>0</v>
      </c>
      <c r="AD329" cm="1">
        <f t="array" aca="1" ref="AD329" ca="1">IFERROR(SumCellsByColor($B329:$U329,AD$2), 0)</f>
        <v>5185000</v>
      </c>
      <c r="AE329" t="e" cm="1">
        <f t="array" aca="1" ref="AE329" ca="1">SumCellsByColor($B329:$U329,AE$2)</f>
        <v>#VALUE!</v>
      </c>
      <c r="AF329">
        <f t="shared" ca="1" si="42"/>
        <v>0.67085004528399539</v>
      </c>
      <c r="AG329" t="e">
        <f t="shared" ca="1" si="43"/>
        <v>#VALUE!</v>
      </c>
      <c r="AH329">
        <f t="shared" ca="1" si="44"/>
        <v>0.67085004528399539</v>
      </c>
      <c r="AI329" t="e">
        <f t="shared" ca="1" si="45"/>
        <v>#VALUE!</v>
      </c>
      <c r="AJ329">
        <f t="shared" ca="1" si="46"/>
        <v>0</v>
      </c>
      <c r="AK329">
        <f t="shared" si="47"/>
        <v>0</v>
      </c>
    </row>
    <row r="330" spans="1:37">
      <c r="A330" s="2" t="s">
        <v>458</v>
      </c>
      <c r="B330" s="3" t="s">
        <v>636</v>
      </c>
      <c r="C330" s="3">
        <v>16554000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>
        <v>37.5</v>
      </c>
      <c r="W330">
        <v>16554000</v>
      </c>
      <c r="X330">
        <f t="shared" si="40"/>
        <v>16554000</v>
      </c>
      <c r="Y330">
        <f t="shared" si="41"/>
        <v>0</v>
      </c>
      <c r="Z330" cm="1">
        <f t="array" aca="1" ref="Z330" ca="1">SumCellsByColor($B330:$U330,Z$2)</f>
        <v>16554000</v>
      </c>
      <c r="AA330" cm="1">
        <f t="array" aca="1" ref="AA330" ca="1">SumCellsByColor($B330:$U330,AA$2)</f>
        <v>0</v>
      </c>
      <c r="AB330" cm="1">
        <f t="array" aca="1" ref="AB330" ca="1">SumCellsByColor($B330:$U330,AB$2)</f>
        <v>0</v>
      </c>
      <c r="AC330" cm="1">
        <f t="array" aca="1" ref="AC330" ca="1">SumCellsByColor($B330:$U330,AC$2)</f>
        <v>0</v>
      </c>
      <c r="AD330" cm="1">
        <f t="array" aca="1" ref="AD330" ca="1">IFERROR(SumCellsByColor($B330:$U330,AD$2), 0)</f>
        <v>0</v>
      </c>
      <c r="AE330" t="e" cm="1">
        <f t="array" aca="1" ref="AE330" ca="1">SumCellsByColor($B330:$U330,AE$2)</f>
        <v>#VALUE!</v>
      </c>
      <c r="AF330">
        <f t="shared" ca="1" si="42"/>
        <v>0</v>
      </c>
      <c r="AG330">
        <f t="shared" ca="1" si="43"/>
        <v>1</v>
      </c>
      <c r="AH330">
        <f t="shared" ca="1" si="44"/>
        <v>0</v>
      </c>
      <c r="AI330">
        <f t="shared" ca="1" si="45"/>
        <v>1</v>
      </c>
      <c r="AJ330">
        <f t="shared" ca="1" si="46"/>
        <v>0</v>
      </c>
      <c r="AK330">
        <f t="shared" si="47"/>
        <v>0</v>
      </c>
    </row>
    <row r="331" spans="1:37">
      <c r="A331" s="2" t="s">
        <v>459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  <c r="W331" t="e">
        <v>#N/A</v>
      </c>
      <c r="X331">
        <f t="shared" si="40"/>
        <v>0</v>
      </c>
      <c r="Y331" t="e">
        <f t="shared" si="41"/>
        <v>#N/A</v>
      </c>
      <c r="Z331" cm="1">
        <f t="array" aca="1" ref="Z331" ca="1">SumCellsByColor($B331:$U331,Z$2)</f>
        <v>0</v>
      </c>
      <c r="AA331" cm="1">
        <f t="array" aca="1" ref="AA331" ca="1">SumCellsByColor($B331:$U331,AA$2)</f>
        <v>0</v>
      </c>
      <c r="AB331" cm="1">
        <f t="array" aca="1" ref="AB331" ca="1">SumCellsByColor($B331:$U331,AB$2)</f>
        <v>0</v>
      </c>
      <c r="AC331" cm="1">
        <f t="array" aca="1" ref="AC331" ca="1">SumCellsByColor($B331:$U331,AC$2)</f>
        <v>0</v>
      </c>
      <c r="AD331" cm="1">
        <f t="array" aca="1" ref="AD331" ca="1">IFERROR(SumCellsByColor($B331:$U331,AD$2), 0)</f>
        <v>0</v>
      </c>
      <c r="AE331" t="e" cm="1">
        <f t="array" aca="1" ref="AE331" ca="1">SumCellsByColor($B331:$U331,AE$2)</f>
        <v>#VALUE!</v>
      </c>
      <c r="AF331" t="e">
        <f t="shared" ca="1" si="42"/>
        <v>#DIV/0!</v>
      </c>
      <c r="AG331" t="e">
        <f t="shared" ca="1" si="43"/>
        <v>#DIV/0!</v>
      </c>
      <c r="AH331" t="str">
        <f t="shared" ca="1" si="44"/>
        <v>#N/A</v>
      </c>
      <c r="AI331" t="str">
        <f t="shared" ca="1" si="45"/>
        <v/>
      </c>
      <c r="AJ331">
        <f t="shared" ca="1" si="46"/>
        <v>1</v>
      </c>
      <c r="AK331">
        <f t="shared" si="47"/>
        <v>1</v>
      </c>
    </row>
    <row r="332" spans="1:37">
      <c r="A332" s="2" t="s">
        <v>460</v>
      </c>
      <c r="B332" s="4" t="s">
        <v>117</v>
      </c>
      <c r="C332" s="4">
        <v>13740000</v>
      </c>
      <c r="D332" t="s">
        <v>347</v>
      </c>
      <c r="E332" t="e">
        <v>#N/A</v>
      </c>
      <c r="F332" s="5" t="s">
        <v>349</v>
      </c>
      <c r="G332" s="5">
        <v>5709000</v>
      </c>
      <c r="H332" t="s">
        <v>1065</v>
      </c>
      <c r="I332">
        <v>3898000</v>
      </c>
      <c r="J332" t="s">
        <v>864</v>
      </c>
      <c r="K332">
        <v>3067000</v>
      </c>
      <c r="L332" s="5" t="s">
        <v>865</v>
      </c>
      <c r="M332" s="5">
        <v>1417000</v>
      </c>
      <c r="N332" t="s">
        <v>47</v>
      </c>
      <c r="O332">
        <v>755000</v>
      </c>
      <c r="P332" t="s">
        <v>1066</v>
      </c>
      <c r="Q332">
        <v>1982000</v>
      </c>
      <c r="R332" t="s">
        <v>1067</v>
      </c>
      <c r="S332">
        <v>115000</v>
      </c>
      <c r="T332" t="s">
        <v>1068</v>
      </c>
      <c r="U332" t="e">
        <v>#N/A</v>
      </c>
      <c r="V332">
        <v>14.41</v>
      </c>
      <c r="W332">
        <v>30696000</v>
      </c>
      <c r="X332">
        <f t="shared" si="40"/>
        <v>30683000</v>
      </c>
      <c r="Y332">
        <f t="shared" si="41"/>
        <v>13000</v>
      </c>
      <c r="Z332" cm="1">
        <f t="array" aca="1" ref="Z332" ca="1">SumCellsByColor($B332:$U332,Z$2)</f>
        <v>0</v>
      </c>
      <c r="AA332" cm="1">
        <f t="array" aca="1" ref="AA332" ca="1">SumCellsByColor($B332:$U332,AA$2)</f>
        <v>13740000</v>
      </c>
      <c r="AB332" cm="1">
        <f t="array" aca="1" ref="AB332" ca="1">SumCellsByColor($B332:$U332,AB$2)</f>
        <v>7126000</v>
      </c>
      <c r="AC332" cm="1">
        <f t="array" aca="1" ref="AC332" ca="1">SumCellsByColor($B332:$U332,AC$2)</f>
        <v>0</v>
      </c>
      <c r="AD332" cm="1">
        <f t="array" aca="1" ref="AD332" ca="1">IFERROR(SumCellsByColor($B332:$U332,AD$2), 0)</f>
        <v>0</v>
      </c>
      <c r="AE332" t="e" cm="1">
        <f t="array" aca="1" ref="AE332" ca="1">SumCellsByColor($B332:$U332,AE$2)</f>
        <v>#VALUE!</v>
      </c>
      <c r="AF332">
        <f t="shared" ca="1" si="42"/>
        <v>0.23224586904800704</v>
      </c>
      <c r="AG332">
        <f t="shared" ca="1" si="43"/>
        <v>0</v>
      </c>
      <c r="AH332">
        <f t="shared" ca="1" si="44"/>
        <v>0.23224586904800704</v>
      </c>
      <c r="AI332">
        <f t="shared" ca="1" si="45"/>
        <v>0.44780497343806014</v>
      </c>
      <c r="AJ332">
        <f t="shared" ca="1" si="46"/>
        <v>0</v>
      </c>
      <c r="AK332">
        <f t="shared" si="47"/>
        <v>0</v>
      </c>
    </row>
    <row r="333" spans="1:37">
      <c r="A333" s="2" t="s">
        <v>462</v>
      </c>
      <c r="B333" s="3" t="s">
        <v>636</v>
      </c>
      <c r="C333" s="3">
        <v>4651800</v>
      </c>
      <c r="D333" t="e">
        <v>#N/A</v>
      </c>
      <c r="E333" t="e">
        <v>#N/A</v>
      </c>
      <c r="F333" t="e">
        <v>#N/A</v>
      </c>
      <c r="G333" t="e">
        <v>#N/A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>
        <v>28</v>
      </c>
      <c r="W333">
        <v>4651800</v>
      </c>
      <c r="X333">
        <f t="shared" si="40"/>
        <v>4651800</v>
      </c>
      <c r="Y333">
        <f t="shared" si="41"/>
        <v>0</v>
      </c>
      <c r="Z333" cm="1">
        <f t="array" aca="1" ref="Z333" ca="1">SumCellsByColor($B333:$U333,Z$2)</f>
        <v>4651800</v>
      </c>
      <c r="AA333" cm="1">
        <f t="array" aca="1" ref="AA333" ca="1">SumCellsByColor($B333:$U333,AA$2)</f>
        <v>0</v>
      </c>
      <c r="AB333" cm="1">
        <f t="array" aca="1" ref="AB333" ca="1">SumCellsByColor($B333:$U333,AB$2)</f>
        <v>0</v>
      </c>
      <c r="AC333" cm="1">
        <f t="array" aca="1" ref="AC333" ca="1">SumCellsByColor($B333:$U333,AC$2)</f>
        <v>0</v>
      </c>
      <c r="AD333" cm="1">
        <f t="array" aca="1" ref="AD333" ca="1">IFERROR(SumCellsByColor($B333:$U333,AD$2), 0)</f>
        <v>0</v>
      </c>
      <c r="AE333" t="e" cm="1">
        <f t="array" aca="1" ref="AE333" ca="1">SumCellsByColor($B333:$U333,AE$2)</f>
        <v>#VALUE!</v>
      </c>
      <c r="AF333">
        <f t="shared" ca="1" si="42"/>
        <v>0</v>
      </c>
      <c r="AG333">
        <f t="shared" ca="1" si="43"/>
        <v>1</v>
      </c>
      <c r="AH333">
        <f t="shared" ca="1" si="44"/>
        <v>0</v>
      </c>
      <c r="AI333">
        <f t="shared" ca="1" si="45"/>
        <v>1</v>
      </c>
      <c r="AJ333">
        <f t="shared" ca="1" si="46"/>
        <v>0</v>
      </c>
      <c r="AK333">
        <f t="shared" si="47"/>
        <v>0</v>
      </c>
    </row>
    <row r="334" spans="1:37">
      <c r="A334" s="2" t="s">
        <v>463</v>
      </c>
      <c r="B334" s="3" t="s">
        <v>636</v>
      </c>
      <c r="C334" s="3">
        <v>2012000</v>
      </c>
      <c r="D334" t="e">
        <v>#N/A</v>
      </c>
      <c r="E334" t="e">
        <v>#N/A</v>
      </c>
      <c r="F334" t="s">
        <v>1069</v>
      </c>
      <c r="G334">
        <v>619000</v>
      </c>
      <c r="H334" t="s">
        <v>1070</v>
      </c>
      <c r="I334">
        <v>497000</v>
      </c>
      <c r="J334" t="s">
        <v>868</v>
      </c>
      <c r="K334" t="e">
        <v>#N/A</v>
      </c>
      <c r="L334" t="s">
        <v>867</v>
      </c>
      <c r="M334" t="e">
        <v>#N/A</v>
      </c>
      <c r="N334" t="s">
        <v>1071</v>
      </c>
      <c r="O334">
        <v>5000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U334" t="e">
        <v>#N/A</v>
      </c>
      <c r="V334">
        <v>72</v>
      </c>
      <c r="W334">
        <v>3043000</v>
      </c>
      <c r="X334">
        <f t="shared" si="40"/>
        <v>3133000</v>
      </c>
      <c r="Y334">
        <f t="shared" si="41"/>
        <v>-90000</v>
      </c>
      <c r="Z334" cm="1">
        <f t="array" aca="1" ref="Z334" ca="1">SumCellsByColor($B334:$U334,Z$2)</f>
        <v>2012000</v>
      </c>
      <c r="AA334" cm="1">
        <f t="array" aca="1" ref="AA334" ca="1">SumCellsByColor($B334:$U334,AA$2)</f>
        <v>0</v>
      </c>
      <c r="AB334" cm="1">
        <f t="array" aca="1" ref="AB334" ca="1">SumCellsByColor($B334:$U334,AB$2)</f>
        <v>0</v>
      </c>
      <c r="AC334" cm="1">
        <f t="array" aca="1" ref="AC334" ca="1">SumCellsByColor($B334:$U334,AC$2)</f>
        <v>0</v>
      </c>
      <c r="AD334" cm="1">
        <f t="array" aca="1" ref="AD334" ca="1">IFERROR(SumCellsByColor($B334:$U334,AD$2), 0)</f>
        <v>0</v>
      </c>
      <c r="AE334" t="e" cm="1">
        <f t="array" aca="1" ref="AE334" ca="1">SumCellsByColor($B334:$U334,AE$2)</f>
        <v>#VALUE!</v>
      </c>
      <c r="AF334">
        <f t="shared" ca="1" si="42"/>
        <v>0</v>
      </c>
      <c r="AG334">
        <f t="shared" ca="1" si="43"/>
        <v>0.64219597829556341</v>
      </c>
      <c r="AH334" t="str">
        <f t="shared" ca="1" si="44"/>
        <v>#N/A</v>
      </c>
      <c r="AI334">
        <f t="shared" ca="1" si="45"/>
        <v>0.64219597829556341</v>
      </c>
      <c r="AJ334">
        <f t="shared" ca="1" si="46"/>
        <v>1</v>
      </c>
      <c r="AK334">
        <f t="shared" si="47"/>
        <v>0</v>
      </c>
    </row>
    <row r="335" spans="1:37">
      <c r="A335" s="2" t="s">
        <v>464</v>
      </c>
      <c r="B335" s="3" t="s">
        <v>636</v>
      </c>
      <c r="C335" s="3">
        <v>14437000</v>
      </c>
      <c r="D335" t="e">
        <v>#N/A</v>
      </c>
      <c r="E335" t="e">
        <v>#N/A</v>
      </c>
      <c r="F335" t="e">
        <v>#N/A</v>
      </c>
      <c r="G335" t="e">
        <v>#N/A</v>
      </c>
      <c r="H335" t="e">
        <v>#N/A</v>
      </c>
      <c r="I335" t="e">
        <v>#N/A</v>
      </c>
      <c r="J335" t="e">
        <v>#N/A</v>
      </c>
      <c r="K335" t="e">
        <v>#N/A</v>
      </c>
      <c r="L335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>
        <v>18.23</v>
      </c>
      <c r="W335">
        <v>14437000</v>
      </c>
      <c r="X335">
        <f t="shared" si="40"/>
        <v>14437000</v>
      </c>
      <c r="Y335">
        <f t="shared" si="41"/>
        <v>0</v>
      </c>
      <c r="Z335" cm="1">
        <f t="array" aca="1" ref="Z335" ca="1">SumCellsByColor($B335:$U335,Z$2)</f>
        <v>14437000</v>
      </c>
      <c r="AA335" cm="1">
        <f t="array" aca="1" ref="AA335" ca="1">SumCellsByColor($B335:$U335,AA$2)</f>
        <v>0</v>
      </c>
      <c r="AB335" cm="1">
        <f t="array" aca="1" ref="AB335" ca="1">SumCellsByColor($B335:$U335,AB$2)</f>
        <v>0</v>
      </c>
      <c r="AC335" cm="1">
        <f t="array" aca="1" ref="AC335" ca="1">SumCellsByColor($B335:$U335,AC$2)</f>
        <v>0</v>
      </c>
      <c r="AD335" cm="1">
        <f t="array" aca="1" ref="AD335" ca="1">IFERROR(SumCellsByColor($B335:$U335,AD$2), 0)</f>
        <v>0</v>
      </c>
      <c r="AE335" t="e" cm="1">
        <f t="array" aca="1" ref="AE335" ca="1">SumCellsByColor($B335:$U335,AE$2)</f>
        <v>#VALUE!</v>
      </c>
      <c r="AF335">
        <f t="shared" ca="1" si="42"/>
        <v>0</v>
      </c>
      <c r="AG335">
        <f t="shared" ca="1" si="43"/>
        <v>1</v>
      </c>
      <c r="AH335">
        <f t="shared" ca="1" si="44"/>
        <v>0</v>
      </c>
      <c r="AI335">
        <f t="shared" ca="1" si="45"/>
        <v>1</v>
      </c>
      <c r="AJ335">
        <f t="shared" ca="1" si="46"/>
        <v>0</v>
      </c>
      <c r="AK335">
        <f t="shared" si="47"/>
        <v>0</v>
      </c>
    </row>
    <row r="336" spans="1:37">
      <c r="A336" s="2" t="s">
        <v>465</v>
      </c>
      <c r="B336" s="4" t="s">
        <v>117</v>
      </c>
      <c r="C336" s="4">
        <v>10511000</v>
      </c>
      <c r="D336" t="e">
        <v>#N/A</v>
      </c>
      <c r="E336" t="e">
        <v>#N/A</v>
      </c>
      <c r="F336" t="e">
        <v>#N/A</v>
      </c>
      <c r="G336" t="e">
        <v>#N/A</v>
      </c>
      <c r="H336" t="e">
        <v>#N/A</v>
      </c>
      <c r="I336" t="e">
        <v>#N/A</v>
      </c>
      <c r="J336" t="e">
        <v>#N/A</v>
      </c>
      <c r="K336" t="e">
        <v>#N/A</v>
      </c>
      <c r="L336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>
        <v>26.58</v>
      </c>
      <c r="W336">
        <v>10511000</v>
      </c>
      <c r="X336">
        <f t="shared" si="40"/>
        <v>10511000</v>
      </c>
      <c r="Y336">
        <f t="shared" si="41"/>
        <v>0</v>
      </c>
      <c r="Z336" cm="1">
        <f t="array" aca="1" ref="Z336" ca="1">SumCellsByColor($B336:$U336,Z$2)</f>
        <v>0</v>
      </c>
      <c r="AA336" cm="1">
        <f t="array" aca="1" ref="AA336" ca="1">SumCellsByColor($B336:$U336,AA$2)</f>
        <v>10511000</v>
      </c>
      <c r="AB336" cm="1">
        <f t="array" aca="1" ref="AB336" ca="1">SumCellsByColor($B336:$U336,AB$2)</f>
        <v>0</v>
      </c>
      <c r="AC336" cm="1">
        <f t="array" aca="1" ref="AC336" ca="1">SumCellsByColor($B336:$U336,AC$2)</f>
        <v>0</v>
      </c>
      <c r="AD336" cm="1">
        <f t="array" aca="1" ref="AD336" ca="1">IFERROR(SumCellsByColor($B336:$U336,AD$2), 0)</f>
        <v>0</v>
      </c>
      <c r="AE336" t="e" cm="1">
        <f t="array" aca="1" ref="AE336" ca="1">SumCellsByColor($B336:$U336,AE$2)</f>
        <v>#VALUE!</v>
      </c>
      <c r="AF336">
        <f t="shared" ca="1" si="42"/>
        <v>0</v>
      </c>
      <c r="AG336">
        <f t="shared" ca="1" si="43"/>
        <v>0</v>
      </c>
      <c r="AH336">
        <f t="shared" ca="1" si="44"/>
        <v>0</v>
      </c>
      <c r="AI336">
        <f t="shared" ca="1" si="45"/>
        <v>1</v>
      </c>
      <c r="AJ336">
        <f t="shared" ca="1" si="46"/>
        <v>0</v>
      </c>
      <c r="AK336">
        <f t="shared" si="47"/>
        <v>0</v>
      </c>
    </row>
    <row r="337" spans="1:37">
      <c r="A337" s="2" t="s">
        <v>466</v>
      </c>
      <c r="B337" s="3" t="s">
        <v>639</v>
      </c>
      <c r="C337" s="3">
        <v>3344200</v>
      </c>
      <c r="D337" t="e">
        <v>#N/A</v>
      </c>
      <c r="E337" t="e">
        <v>#N/A</v>
      </c>
      <c r="F337" t="s">
        <v>77</v>
      </c>
      <c r="G337">
        <v>1358400</v>
      </c>
      <c r="H337" t="e">
        <v>#N/A</v>
      </c>
      <c r="I337" t="e">
        <v>#N/A</v>
      </c>
      <c r="J337" t="e">
        <v>#N/A</v>
      </c>
      <c r="K337" t="e">
        <v>#N/A</v>
      </c>
      <c r="L337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>
        <v>17.510000000000002</v>
      </c>
      <c r="W337">
        <v>4856500</v>
      </c>
      <c r="X337">
        <f t="shared" si="40"/>
        <v>4702600</v>
      </c>
      <c r="Y337">
        <f t="shared" si="41"/>
        <v>153900</v>
      </c>
      <c r="Z337" cm="1">
        <f t="array" aca="1" ref="Z337" ca="1">SumCellsByColor($B337:$U337,Z$2)</f>
        <v>3344200</v>
      </c>
      <c r="AA337" cm="1">
        <f t="array" aca="1" ref="AA337" ca="1">SumCellsByColor($B337:$U337,AA$2)</f>
        <v>0</v>
      </c>
      <c r="AB337" cm="1">
        <f t="array" aca="1" ref="AB337" ca="1">SumCellsByColor($B337:$U337,AB$2)</f>
        <v>0</v>
      </c>
      <c r="AC337" cm="1">
        <f t="array" aca="1" ref="AC337" ca="1">SumCellsByColor($B337:$U337,AC$2)</f>
        <v>0</v>
      </c>
      <c r="AD337" cm="1">
        <f t="array" aca="1" ref="AD337" ca="1">IFERROR(SumCellsByColor($B337:$U337,AD$2), 0)</f>
        <v>0</v>
      </c>
      <c r="AE337" t="e" cm="1">
        <f t="array" aca="1" ref="AE337" ca="1">SumCellsByColor($B337:$U337,AE$2)</f>
        <v>#VALUE!</v>
      </c>
      <c r="AF337">
        <f t="shared" ca="1" si="42"/>
        <v>0</v>
      </c>
      <c r="AG337">
        <f t="shared" ca="1" si="43"/>
        <v>0.71113851911708414</v>
      </c>
      <c r="AH337" t="str">
        <f t="shared" ca="1" si="44"/>
        <v>#N/A</v>
      </c>
      <c r="AI337">
        <f t="shared" ca="1" si="45"/>
        <v>0.71113851911708414</v>
      </c>
      <c r="AJ337">
        <f t="shared" ca="1" si="46"/>
        <v>1</v>
      </c>
      <c r="AK337">
        <f t="shared" si="47"/>
        <v>0</v>
      </c>
    </row>
    <row r="338" spans="1:37">
      <c r="A338" s="2" t="s">
        <v>467</v>
      </c>
      <c r="B338" s="3" t="s">
        <v>636</v>
      </c>
      <c r="C338" s="3">
        <v>20187000</v>
      </c>
      <c r="D338" t="e">
        <v>#N/A</v>
      </c>
      <c r="E338" t="e">
        <v>#N/A</v>
      </c>
      <c r="F338" t="s">
        <v>77</v>
      </c>
      <c r="G338">
        <v>3339000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>
        <v>12.71</v>
      </c>
      <c r="W338">
        <v>23526000</v>
      </c>
      <c r="X338">
        <f t="shared" si="40"/>
        <v>23526000</v>
      </c>
      <c r="Y338">
        <f t="shared" si="41"/>
        <v>0</v>
      </c>
      <c r="Z338" cm="1">
        <f t="array" aca="1" ref="Z338" ca="1">SumCellsByColor($B338:$U338,Z$2)</f>
        <v>20187000</v>
      </c>
      <c r="AA338" cm="1">
        <f t="array" aca="1" ref="AA338" ca="1">SumCellsByColor($B338:$U338,AA$2)</f>
        <v>0</v>
      </c>
      <c r="AB338" cm="1">
        <f t="array" aca="1" ref="AB338" ca="1">SumCellsByColor($B338:$U338,AB$2)</f>
        <v>0</v>
      </c>
      <c r="AC338" cm="1">
        <f t="array" aca="1" ref="AC338" ca="1">SumCellsByColor($B338:$U338,AC$2)</f>
        <v>0</v>
      </c>
      <c r="AD338" cm="1">
        <f t="array" aca="1" ref="AD338" ca="1">IFERROR(SumCellsByColor($B338:$U338,AD$2), 0)</f>
        <v>0</v>
      </c>
      <c r="AE338" t="e" cm="1">
        <f t="array" aca="1" ref="AE338" ca="1">SumCellsByColor($B338:$U338,AE$2)</f>
        <v>#VALUE!</v>
      </c>
      <c r="AF338">
        <f t="shared" ca="1" si="42"/>
        <v>0</v>
      </c>
      <c r="AG338">
        <f t="shared" ca="1" si="43"/>
        <v>0.85807192042846214</v>
      </c>
      <c r="AH338" t="str">
        <f t="shared" ca="1" si="44"/>
        <v>#N/A</v>
      </c>
      <c r="AI338">
        <f t="shared" ca="1" si="45"/>
        <v>0.85807192042846214</v>
      </c>
      <c r="AJ338">
        <f t="shared" ca="1" si="46"/>
        <v>1</v>
      </c>
      <c r="AK338">
        <f t="shared" si="47"/>
        <v>0</v>
      </c>
    </row>
    <row r="339" spans="1:37">
      <c r="A339" s="2" t="s">
        <v>468</v>
      </c>
      <c r="B339" s="3" t="s">
        <v>636</v>
      </c>
      <c r="C339" s="3">
        <v>3170000</v>
      </c>
      <c r="D339" t="e">
        <v>#N/A</v>
      </c>
      <c r="E339" t="e">
        <v>#N/A</v>
      </c>
      <c r="F339" t="s">
        <v>931</v>
      </c>
      <c r="G339">
        <v>3338000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>
        <v>22.94</v>
      </c>
      <c r="W339">
        <v>6508000</v>
      </c>
      <c r="X339">
        <f t="shared" si="40"/>
        <v>6508000</v>
      </c>
      <c r="Y339">
        <f t="shared" si="41"/>
        <v>0</v>
      </c>
      <c r="Z339" cm="1">
        <f t="array" aca="1" ref="Z339" ca="1">SumCellsByColor($B339:$U339,Z$2)</f>
        <v>3170000</v>
      </c>
      <c r="AA339" cm="1">
        <f t="array" aca="1" ref="AA339" ca="1">SumCellsByColor($B339:$U339,AA$2)</f>
        <v>0</v>
      </c>
      <c r="AB339" cm="1">
        <f t="array" aca="1" ref="AB339" ca="1">SumCellsByColor($B339:$U339,AB$2)</f>
        <v>0</v>
      </c>
      <c r="AC339" cm="1">
        <f t="array" aca="1" ref="AC339" ca="1">SumCellsByColor($B339:$U339,AC$2)</f>
        <v>0</v>
      </c>
      <c r="AD339" cm="1">
        <f t="array" aca="1" ref="AD339" ca="1">IFERROR(SumCellsByColor($B339:$U339,AD$2), 0)</f>
        <v>0</v>
      </c>
      <c r="AE339" t="e" cm="1">
        <f t="array" aca="1" ref="AE339" ca="1">SumCellsByColor($B339:$U339,AE$2)</f>
        <v>#VALUE!</v>
      </c>
      <c r="AF339">
        <f t="shared" ca="1" si="42"/>
        <v>0</v>
      </c>
      <c r="AG339">
        <f t="shared" ca="1" si="43"/>
        <v>0.48709280885064538</v>
      </c>
      <c r="AH339" t="str">
        <f t="shared" ca="1" si="44"/>
        <v>#N/A</v>
      </c>
      <c r="AI339">
        <f t="shared" ca="1" si="45"/>
        <v>0.48709280885064538</v>
      </c>
      <c r="AJ339">
        <f t="shared" ca="1" si="46"/>
        <v>1</v>
      </c>
      <c r="AK339">
        <f t="shared" si="47"/>
        <v>0</v>
      </c>
    </row>
    <row r="340" spans="1:37">
      <c r="A340" s="2" t="s">
        <v>469</v>
      </c>
      <c r="B340" t="e">
        <v>#N/A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  <c r="H340" t="e">
        <v>#N/A</v>
      </c>
      <c r="I340" t="e">
        <v>#N/A</v>
      </c>
      <c r="J340" t="e">
        <v>#N/A</v>
      </c>
      <c r="K340" t="e">
        <v>#N/A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 t="e">
        <v>#N/A</v>
      </c>
      <c r="W340" t="e">
        <v>#N/A</v>
      </c>
      <c r="X340">
        <f t="shared" si="40"/>
        <v>0</v>
      </c>
      <c r="Y340" t="e">
        <f t="shared" si="41"/>
        <v>#N/A</v>
      </c>
      <c r="Z340" cm="1">
        <f t="array" aca="1" ref="Z340" ca="1">SumCellsByColor($B340:$U340,Z$2)</f>
        <v>0</v>
      </c>
      <c r="AA340" cm="1">
        <f t="array" aca="1" ref="AA340" ca="1">SumCellsByColor($B340:$U340,AA$2)</f>
        <v>0</v>
      </c>
      <c r="AB340" cm="1">
        <f t="array" aca="1" ref="AB340" ca="1">SumCellsByColor($B340:$U340,AB$2)</f>
        <v>0</v>
      </c>
      <c r="AC340" cm="1">
        <f t="array" aca="1" ref="AC340" ca="1">SumCellsByColor($B340:$U340,AC$2)</f>
        <v>0</v>
      </c>
      <c r="AD340" cm="1">
        <f t="array" aca="1" ref="AD340" ca="1">IFERROR(SumCellsByColor($B340:$U340,AD$2), 0)</f>
        <v>0</v>
      </c>
      <c r="AE340" t="e" cm="1">
        <f t="array" aca="1" ref="AE340" ca="1">SumCellsByColor($B340:$U340,AE$2)</f>
        <v>#VALUE!</v>
      </c>
      <c r="AF340" t="e">
        <f t="shared" ca="1" si="42"/>
        <v>#DIV/0!</v>
      </c>
      <c r="AG340" t="e">
        <f t="shared" ca="1" si="43"/>
        <v>#DIV/0!</v>
      </c>
      <c r="AH340" t="str">
        <f t="shared" ca="1" si="44"/>
        <v>#N/A</v>
      </c>
      <c r="AI340" t="str">
        <f t="shared" ca="1" si="45"/>
        <v/>
      </c>
      <c r="AJ340">
        <f t="shared" ca="1" si="46"/>
        <v>1</v>
      </c>
      <c r="AK340">
        <f t="shared" si="47"/>
        <v>1</v>
      </c>
    </row>
    <row r="341" spans="1:37">
      <c r="A341" s="2" t="s">
        <v>470</v>
      </c>
      <c r="B341" t="e">
        <v>#N/A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  <c r="H341" t="e">
        <v>#N/A</v>
      </c>
      <c r="I341" t="e">
        <v>#N/A</v>
      </c>
      <c r="J341" t="e">
        <v>#N/A</v>
      </c>
      <c r="K341" t="e">
        <v>#N/A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 t="e">
        <v>#N/A</v>
      </c>
      <c r="W341" t="e">
        <v>#N/A</v>
      </c>
      <c r="X341">
        <f t="shared" si="40"/>
        <v>0</v>
      </c>
      <c r="Y341" t="e">
        <f t="shared" si="41"/>
        <v>#N/A</v>
      </c>
      <c r="Z341" cm="1">
        <f t="array" aca="1" ref="Z341" ca="1">SumCellsByColor($B341:$U341,Z$2)</f>
        <v>0</v>
      </c>
      <c r="AA341" cm="1">
        <f t="array" aca="1" ref="AA341" ca="1">SumCellsByColor($B341:$U341,AA$2)</f>
        <v>0</v>
      </c>
      <c r="AB341" cm="1">
        <f t="array" aca="1" ref="AB341" ca="1">SumCellsByColor($B341:$U341,AB$2)</f>
        <v>0</v>
      </c>
      <c r="AC341" cm="1">
        <f t="array" aca="1" ref="AC341" ca="1">SumCellsByColor($B341:$U341,AC$2)</f>
        <v>0</v>
      </c>
      <c r="AD341" cm="1">
        <f t="array" aca="1" ref="AD341" ca="1">IFERROR(SumCellsByColor($B341:$U341,AD$2), 0)</f>
        <v>0</v>
      </c>
      <c r="AE341" t="e" cm="1">
        <f t="array" aca="1" ref="AE341" ca="1">SumCellsByColor($B341:$U341,AE$2)</f>
        <v>#VALUE!</v>
      </c>
      <c r="AF341" t="e">
        <f t="shared" ca="1" si="42"/>
        <v>#DIV/0!</v>
      </c>
      <c r="AG341" t="e">
        <f t="shared" ca="1" si="43"/>
        <v>#DIV/0!</v>
      </c>
      <c r="AH341" t="str">
        <f t="shared" ca="1" si="44"/>
        <v>#N/A</v>
      </c>
      <c r="AI341" t="str">
        <f t="shared" ca="1" si="45"/>
        <v/>
      </c>
      <c r="AJ341">
        <f t="shared" ca="1" si="46"/>
        <v>1</v>
      </c>
      <c r="AK341">
        <f t="shared" si="47"/>
        <v>1</v>
      </c>
    </row>
    <row r="342" spans="1:37">
      <c r="A342" s="2" t="s">
        <v>471</v>
      </c>
      <c r="B342" s="3" t="s">
        <v>636</v>
      </c>
      <c r="C342" s="3">
        <v>16439276</v>
      </c>
      <c r="D342" t="e">
        <v>#N/A</v>
      </c>
      <c r="E342" t="e">
        <v>#N/A</v>
      </c>
      <c r="F342" t="e">
        <v>#N/A</v>
      </c>
      <c r="G342" t="e">
        <v>#N/A</v>
      </c>
      <c r="H342" t="e">
        <v>#N/A</v>
      </c>
      <c r="I342" t="e">
        <v>#N/A</v>
      </c>
      <c r="J342" t="e">
        <v>#N/A</v>
      </c>
      <c r="K342" t="e">
        <v>#N/A</v>
      </c>
      <c r="L34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U342" t="e">
        <v>#N/A</v>
      </c>
      <c r="V342">
        <v>8.6</v>
      </c>
      <c r="W342">
        <v>16439276</v>
      </c>
      <c r="X342">
        <f t="shared" si="40"/>
        <v>16439276</v>
      </c>
      <c r="Y342">
        <f t="shared" si="41"/>
        <v>0</v>
      </c>
      <c r="Z342" cm="1">
        <f t="array" aca="1" ref="Z342" ca="1">SumCellsByColor($B342:$U342,Z$2)</f>
        <v>16439276</v>
      </c>
      <c r="AA342" cm="1">
        <f t="array" aca="1" ref="AA342" ca="1">SumCellsByColor($B342:$U342,AA$2)</f>
        <v>0</v>
      </c>
      <c r="AB342" cm="1">
        <f t="array" aca="1" ref="AB342" ca="1">SumCellsByColor($B342:$U342,AB$2)</f>
        <v>0</v>
      </c>
      <c r="AC342" cm="1">
        <f t="array" aca="1" ref="AC342" ca="1">SumCellsByColor($B342:$U342,AC$2)</f>
        <v>0</v>
      </c>
      <c r="AD342" cm="1">
        <f t="array" aca="1" ref="AD342" ca="1">IFERROR(SumCellsByColor($B342:$U342,AD$2), 0)</f>
        <v>0</v>
      </c>
      <c r="AE342" t="e" cm="1">
        <f t="array" aca="1" ref="AE342" ca="1">SumCellsByColor($B342:$U342,AE$2)</f>
        <v>#VALUE!</v>
      </c>
      <c r="AF342">
        <f t="shared" ca="1" si="42"/>
        <v>0</v>
      </c>
      <c r="AG342">
        <f t="shared" ca="1" si="43"/>
        <v>1</v>
      </c>
      <c r="AH342">
        <f t="shared" ca="1" si="44"/>
        <v>0</v>
      </c>
      <c r="AI342">
        <f t="shared" ca="1" si="45"/>
        <v>1</v>
      </c>
      <c r="AJ342">
        <f t="shared" ca="1" si="46"/>
        <v>0</v>
      </c>
      <c r="AK342">
        <f t="shared" si="47"/>
        <v>0</v>
      </c>
    </row>
    <row r="343" spans="1:37">
      <c r="A343" s="2" t="s">
        <v>472</v>
      </c>
      <c r="B343" s="3" t="s">
        <v>636</v>
      </c>
      <c r="C343" s="3">
        <v>643000</v>
      </c>
      <c r="D343" t="e">
        <v>#N/A</v>
      </c>
      <c r="E343" t="e">
        <v>#N/A</v>
      </c>
      <c r="F343" t="s">
        <v>105</v>
      </c>
      <c r="G343">
        <v>1912000</v>
      </c>
      <c r="H343" t="s">
        <v>146</v>
      </c>
      <c r="I343">
        <v>806000</v>
      </c>
      <c r="J343" t="s">
        <v>982</v>
      </c>
      <c r="K343">
        <v>749000</v>
      </c>
      <c r="L343" s="5" t="s">
        <v>23</v>
      </c>
      <c r="M343" s="5">
        <v>482000</v>
      </c>
      <c r="N343" t="s">
        <v>239</v>
      </c>
      <c r="O343">
        <v>418000</v>
      </c>
      <c r="P343" t="s">
        <v>26</v>
      </c>
      <c r="Q343" t="e">
        <v>#N/A</v>
      </c>
      <c r="R343" t="s">
        <v>146</v>
      </c>
      <c r="S343" t="e">
        <v>#N/A</v>
      </c>
      <c r="T343" t="e">
        <v>#N/A</v>
      </c>
      <c r="U343" t="e">
        <v>#N/A</v>
      </c>
      <c r="V343">
        <v>24.47</v>
      </c>
      <c r="W343">
        <v>5010000</v>
      </c>
      <c r="X343">
        <f t="shared" si="40"/>
        <v>5010000</v>
      </c>
      <c r="Y343">
        <f t="shared" si="41"/>
        <v>0</v>
      </c>
      <c r="Z343" cm="1">
        <f t="array" aca="1" ref="Z343" ca="1">SumCellsByColor($B343:$U343,Z$2)</f>
        <v>643000</v>
      </c>
      <c r="AA343" cm="1">
        <f t="array" aca="1" ref="AA343" ca="1">SumCellsByColor($B343:$U343,AA$2)</f>
        <v>0</v>
      </c>
      <c r="AB343" cm="1">
        <f t="array" aca="1" ref="AB343" ca="1">SumCellsByColor($B343:$U343,AB$2)</f>
        <v>482000</v>
      </c>
      <c r="AC343" cm="1">
        <f t="array" aca="1" ref="AC343" ca="1">SumCellsByColor($B343:$U343,AC$2)</f>
        <v>0</v>
      </c>
      <c r="AD343" cm="1">
        <f t="array" aca="1" ref="AD343" ca="1">IFERROR(SumCellsByColor($B343:$U343,AD$2), 0)</f>
        <v>0</v>
      </c>
      <c r="AE343" t="e" cm="1">
        <f t="array" aca="1" ref="AE343" ca="1">SumCellsByColor($B343:$U343,AE$2)</f>
        <v>#VALUE!</v>
      </c>
      <c r="AF343">
        <f t="shared" ca="1" si="42"/>
        <v>9.6207584830339324E-2</v>
      </c>
      <c r="AG343">
        <f t="shared" ca="1" si="43"/>
        <v>0.1283433133732535</v>
      </c>
      <c r="AH343">
        <f t="shared" ca="1" si="44"/>
        <v>9.6207584830339324E-2</v>
      </c>
      <c r="AI343">
        <f t="shared" ca="1" si="45"/>
        <v>0.1283433133732535</v>
      </c>
      <c r="AJ343">
        <f t="shared" ca="1" si="46"/>
        <v>0</v>
      </c>
      <c r="AK343">
        <f t="shared" si="47"/>
        <v>0</v>
      </c>
    </row>
    <row r="344" spans="1:37">
      <c r="A344" s="2" t="s">
        <v>473</v>
      </c>
      <c r="B344" s="5" t="s">
        <v>23</v>
      </c>
      <c r="C344" s="5">
        <v>2324000</v>
      </c>
      <c r="D344" t="e">
        <v>#N/A</v>
      </c>
      <c r="E344" t="e">
        <v>#N/A</v>
      </c>
      <c r="F344" s="4" t="s">
        <v>117</v>
      </c>
      <c r="G344" s="4">
        <v>2039000</v>
      </c>
      <c r="H344" t="s">
        <v>37</v>
      </c>
      <c r="I344">
        <v>1064000</v>
      </c>
      <c r="J344" t="s">
        <v>41</v>
      </c>
      <c r="K344">
        <v>671000</v>
      </c>
      <c r="L344" t="s">
        <v>30</v>
      </c>
      <c r="M344">
        <v>58000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>
        <v>10.58</v>
      </c>
      <c r="W344">
        <v>6156000</v>
      </c>
      <c r="X344">
        <f t="shared" si="40"/>
        <v>6156000</v>
      </c>
      <c r="Y344">
        <f t="shared" si="41"/>
        <v>0</v>
      </c>
      <c r="Z344" cm="1">
        <f t="array" aca="1" ref="Z344" ca="1">SumCellsByColor($B344:$U344,Z$2)</f>
        <v>0</v>
      </c>
      <c r="AA344" cm="1">
        <f t="array" aca="1" ref="AA344" ca="1">SumCellsByColor($B344:$U344,AA$2)</f>
        <v>2039000</v>
      </c>
      <c r="AB344" cm="1">
        <f t="array" aca="1" ref="AB344" ca="1">SumCellsByColor($B344:$U344,AB$2)</f>
        <v>2324000</v>
      </c>
      <c r="AC344" cm="1">
        <f t="array" aca="1" ref="AC344" ca="1">SumCellsByColor($B344:$U344,AC$2)</f>
        <v>0</v>
      </c>
      <c r="AD344" cm="1">
        <f t="array" aca="1" ref="AD344" ca="1">IFERROR(SumCellsByColor($B344:$U344,AD$2), 0)</f>
        <v>0</v>
      </c>
      <c r="AE344" t="e" cm="1">
        <f t="array" aca="1" ref="AE344" ca="1">SumCellsByColor($B344:$U344,AE$2)</f>
        <v>#VALUE!</v>
      </c>
      <c r="AF344">
        <f t="shared" ca="1" si="42"/>
        <v>0.3775178687459389</v>
      </c>
      <c r="AG344">
        <f t="shared" ca="1" si="43"/>
        <v>0</v>
      </c>
      <c r="AH344">
        <f t="shared" ca="1" si="44"/>
        <v>0.3775178687459389</v>
      </c>
      <c r="AI344">
        <f t="shared" ca="1" si="45"/>
        <v>0.33122157244964262</v>
      </c>
      <c r="AJ344">
        <f t="shared" ca="1" si="46"/>
        <v>0</v>
      </c>
      <c r="AK344">
        <f t="shared" si="47"/>
        <v>0</v>
      </c>
    </row>
    <row r="345" spans="1:37">
      <c r="A345" s="2" t="s">
        <v>474</v>
      </c>
      <c r="B345" s="3" t="s">
        <v>636</v>
      </c>
      <c r="C345" s="3">
        <v>7966674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>
        <v>13.64</v>
      </c>
      <c r="W345">
        <v>7966674</v>
      </c>
      <c r="X345">
        <f t="shared" si="40"/>
        <v>7966674</v>
      </c>
      <c r="Y345">
        <f t="shared" si="41"/>
        <v>0</v>
      </c>
      <c r="Z345" cm="1">
        <f t="array" aca="1" ref="Z345" ca="1">SumCellsByColor($B345:$U345,Z$2)</f>
        <v>7966674</v>
      </c>
      <c r="AA345" cm="1">
        <f t="array" aca="1" ref="AA345" ca="1">SumCellsByColor($B345:$U345,AA$2)</f>
        <v>0</v>
      </c>
      <c r="AB345" cm="1">
        <f t="array" aca="1" ref="AB345" ca="1">SumCellsByColor($B345:$U345,AB$2)</f>
        <v>0</v>
      </c>
      <c r="AC345" cm="1">
        <f t="array" aca="1" ref="AC345" ca="1">SumCellsByColor($B345:$U345,AC$2)</f>
        <v>0</v>
      </c>
      <c r="AD345" cm="1">
        <f t="array" aca="1" ref="AD345" ca="1">IFERROR(SumCellsByColor($B345:$U345,AD$2), 0)</f>
        <v>0</v>
      </c>
      <c r="AE345" t="e" cm="1">
        <f t="array" aca="1" ref="AE345" ca="1">SumCellsByColor($B345:$U345,AE$2)</f>
        <v>#VALUE!</v>
      </c>
      <c r="AF345">
        <f t="shared" ca="1" si="42"/>
        <v>0</v>
      </c>
      <c r="AG345">
        <f t="shared" ca="1" si="43"/>
        <v>1</v>
      </c>
      <c r="AH345">
        <f t="shared" ca="1" si="44"/>
        <v>0</v>
      </c>
      <c r="AI345">
        <f t="shared" ca="1" si="45"/>
        <v>1</v>
      </c>
      <c r="AJ345">
        <f t="shared" ca="1" si="46"/>
        <v>0</v>
      </c>
      <c r="AK345">
        <f t="shared" si="47"/>
        <v>0</v>
      </c>
    </row>
    <row r="346" spans="1:37">
      <c r="A346" s="2" t="s">
        <v>475</v>
      </c>
      <c r="B346" s="3" t="s">
        <v>636</v>
      </c>
      <c r="C346" s="3">
        <v>7479000</v>
      </c>
      <c r="D346" t="e">
        <v>#N/A</v>
      </c>
      <c r="E346" t="e">
        <v>#N/A</v>
      </c>
      <c r="F346" t="s">
        <v>1072</v>
      </c>
      <c r="G346">
        <v>1631000</v>
      </c>
      <c r="H346" t="s">
        <v>28</v>
      </c>
      <c r="I346">
        <v>1449000</v>
      </c>
      <c r="J346" t="s">
        <v>96</v>
      </c>
      <c r="K346">
        <v>874000</v>
      </c>
      <c r="L346" t="s">
        <v>908</v>
      </c>
      <c r="M346">
        <v>570000</v>
      </c>
      <c r="N346" t="s">
        <v>1073</v>
      </c>
      <c r="O346">
        <v>477000</v>
      </c>
      <c r="P346" t="s">
        <v>52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>
        <v>33.58</v>
      </c>
      <c r="W346">
        <v>12598000</v>
      </c>
      <c r="X346">
        <f t="shared" si="40"/>
        <v>12480000</v>
      </c>
      <c r="Y346">
        <f t="shared" si="41"/>
        <v>118000</v>
      </c>
      <c r="Z346" cm="1">
        <f t="array" aca="1" ref="Z346" ca="1">SumCellsByColor($B346:$U346,Z$2)</f>
        <v>7479000</v>
      </c>
      <c r="AA346" cm="1">
        <f t="array" aca="1" ref="AA346" ca="1">SumCellsByColor($B346:$U346,AA$2)</f>
        <v>0</v>
      </c>
      <c r="AB346" cm="1">
        <f t="array" aca="1" ref="AB346" ca="1">SumCellsByColor($B346:$U346,AB$2)</f>
        <v>0</v>
      </c>
      <c r="AC346" cm="1">
        <f t="array" aca="1" ref="AC346" ca="1">SumCellsByColor($B346:$U346,AC$2)</f>
        <v>0</v>
      </c>
      <c r="AD346" cm="1">
        <f t="array" aca="1" ref="AD346" ca="1">IFERROR(SumCellsByColor($B346:$U346,AD$2), 0)</f>
        <v>0</v>
      </c>
      <c r="AE346" t="e" cm="1">
        <f t="array" aca="1" ref="AE346" ca="1">SumCellsByColor($B346:$U346,AE$2)</f>
        <v>#VALUE!</v>
      </c>
      <c r="AF346">
        <f t="shared" ca="1" si="42"/>
        <v>0</v>
      </c>
      <c r="AG346">
        <f t="shared" ca="1" si="43"/>
        <v>0.59927884615384619</v>
      </c>
      <c r="AH346" t="str">
        <f t="shared" ca="1" si="44"/>
        <v>#N/A</v>
      </c>
      <c r="AI346">
        <f t="shared" ca="1" si="45"/>
        <v>0.59927884615384619</v>
      </c>
      <c r="AJ346">
        <f t="shared" ca="1" si="46"/>
        <v>1</v>
      </c>
      <c r="AK346">
        <f t="shared" si="47"/>
        <v>0</v>
      </c>
    </row>
    <row r="347" spans="1:37">
      <c r="A347" s="2" t="s">
        <v>477</v>
      </c>
      <c r="B347" t="e">
        <v>#N/A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 t="e">
        <v>#N/A</v>
      </c>
      <c r="W347" t="e">
        <v>#N/A</v>
      </c>
      <c r="X347">
        <f t="shared" si="40"/>
        <v>0</v>
      </c>
      <c r="Y347" t="e">
        <f t="shared" si="41"/>
        <v>#N/A</v>
      </c>
      <c r="Z347" cm="1">
        <f t="array" aca="1" ref="Z347" ca="1">SumCellsByColor($B347:$U347,Z$2)</f>
        <v>0</v>
      </c>
      <c r="AA347" cm="1">
        <f t="array" aca="1" ref="AA347" ca="1">SumCellsByColor($B347:$U347,AA$2)</f>
        <v>0</v>
      </c>
      <c r="AB347" cm="1">
        <f t="array" aca="1" ref="AB347" ca="1">SumCellsByColor($B347:$U347,AB$2)</f>
        <v>0</v>
      </c>
      <c r="AC347" cm="1">
        <f t="array" aca="1" ref="AC347" ca="1">SumCellsByColor($B347:$U347,AC$2)</f>
        <v>0</v>
      </c>
      <c r="AD347" cm="1">
        <f t="array" aca="1" ref="AD347" ca="1">IFERROR(SumCellsByColor($B347:$U347,AD$2), 0)</f>
        <v>0</v>
      </c>
      <c r="AE347" t="e" cm="1">
        <f t="array" aca="1" ref="AE347" ca="1">SumCellsByColor($B347:$U347,AE$2)</f>
        <v>#VALUE!</v>
      </c>
      <c r="AF347" t="e">
        <f t="shared" ca="1" si="42"/>
        <v>#DIV/0!</v>
      </c>
      <c r="AG347" t="e">
        <f t="shared" ca="1" si="43"/>
        <v>#DIV/0!</v>
      </c>
      <c r="AH347" t="str">
        <f t="shared" ca="1" si="44"/>
        <v>#N/A</v>
      </c>
      <c r="AI347" t="str">
        <f t="shared" ca="1" si="45"/>
        <v/>
      </c>
      <c r="AJ347">
        <f t="shared" ca="1" si="46"/>
        <v>1</v>
      </c>
      <c r="AK347">
        <f t="shared" si="47"/>
        <v>1</v>
      </c>
    </row>
    <row r="348" spans="1:37">
      <c r="A348" s="2" t="s">
        <v>478</v>
      </c>
      <c r="B348" s="3" t="s">
        <v>636</v>
      </c>
      <c r="C348" s="3">
        <v>12625000</v>
      </c>
      <c r="D348" t="e">
        <v>#N/A</v>
      </c>
      <c r="E348" t="e">
        <v>#N/A</v>
      </c>
      <c r="F348" t="e">
        <v>#N/A</v>
      </c>
      <c r="G348" t="e">
        <v>#N/A</v>
      </c>
      <c r="H348" t="e">
        <v>#N/A</v>
      </c>
      <c r="I348" t="e">
        <v>#N/A</v>
      </c>
      <c r="J348" t="e">
        <v>#N/A</v>
      </c>
      <c r="K348" t="e">
        <v>#N/A</v>
      </c>
      <c r="L348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>
        <v>2.38</v>
      </c>
      <c r="W348">
        <v>12625000</v>
      </c>
      <c r="X348">
        <f t="shared" si="40"/>
        <v>12625000</v>
      </c>
      <c r="Y348">
        <f t="shared" si="41"/>
        <v>0</v>
      </c>
      <c r="Z348" cm="1">
        <f t="array" aca="1" ref="Z348" ca="1">SumCellsByColor($B348:$U348,Z$2)</f>
        <v>12625000</v>
      </c>
      <c r="AA348" cm="1">
        <f t="array" aca="1" ref="AA348" ca="1">SumCellsByColor($B348:$U348,AA$2)</f>
        <v>0</v>
      </c>
      <c r="AB348" cm="1">
        <f t="array" aca="1" ref="AB348" ca="1">SumCellsByColor($B348:$U348,AB$2)</f>
        <v>0</v>
      </c>
      <c r="AC348" cm="1">
        <f t="array" aca="1" ref="AC348" ca="1">SumCellsByColor($B348:$U348,AC$2)</f>
        <v>0</v>
      </c>
      <c r="AD348" cm="1">
        <f t="array" aca="1" ref="AD348" ca="1">IFERROR(SumCellsByColor($B348:$U348,AD$2), 0)</f>
        <v>0</v>
      </c>
      <c r="AE348" t="e" cm="1">
        <f t="array" aca="1" ref="AE348" ca="1">SumCellsByColor($B348:$U348,AE$2)</f>
        <v>#VALUE!</v>
      </c>
      <c r="AF348">
        <f t="shared" ca="1" si="42"/>
        <v>0</v>
      </c>
      <c r="AG348">
        <f t="shared" ca="1" si="43"/>
        <v>1</v>
      </c>
      <c r="AH348">
        <f t="shared" ca="1" si="44"/>
        <v>0</v>
      </c>
      <c r="AI348">
        <f t="shared" ca="1" si="45"/>
        <v>1</v>
      </c>
      <c r="AJ348">
        <f t="shared" ca="1" si="46"/>
        <v>0</v>
      </c>
      <c r="AK348">
        <f t="shared" si="47"/>
        <v>0</v>
      </c>
    </row>
    <row r="349" spans="1:37">
      <c r="A349" s="2" t="s">
        <v>479</v>
      </c>
      <c r="B349" t="s">
        <v>334</v>
      </c>
      <c r="C349">
        <v>9359000</v>
      </c>
      <c r="D349" t="e">
        <v>#N/A</v>
      </c>
      <c r="E349" t="e">
        <v>#N/A</v>
      </c>
      <c r="F349" s="6" t="s">
        <v>59</v>
      </c>
      <c r="G349" s="6">
        <v>4203500</v>
      </c>
      <c r="H349" t="s">
        <v>43</v>
      </c>
      <c r="I349">
        <v>1571900</v>
      </c>
      <c r="J349" t="e">
        <v>#N/A</v>
      </c>
      <c r="K349" t="e">
        <v>#N/A</v>
      </c>
      <c r="L349" t="e">
        <v>#N/A</v>
      </c>
      <c r="M349" t="e">
        <v>#N/A</v>
      </c>
      <c r="N349" t="e">
        <v>#N/A</v>
      </c>
      <c r="O349" t="e">
        <v>#N/A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U349" t="e">
        <v>#N/A</v>
      </c>
      <c r="V349">
        <v>10.67</v>
      </c>
      <c r="W349">
        <v>15134400</v>
      </c>
      <c r="X349">
        <f t="shared" si="40"/>
        <v>15134400</v>
      </c>
      <c r="Y349">
        <f t="shared" si="41"/>
        <v>0</v>
      </c>
      <c r="Z349" cm="1">
        <f t="array" aca="1" ref="Z349" ca="1">SumCellsByColor($B349:$U349,Z$2)</f>
        <v>0</v>
      </c>
      <c r="AA349" cm="1">
        <f t="array" aca="1" ref="AA349" ca="1">SumCellsByColor($B349:$U349,AA$2)</f>
        <v>0</v>
      </c>
      <c r="AB349" cm="1">
        <f t="array" aca="1" ref="AB349" ca="1">SumCellsByColor($B349:$U349,AB$2)</f>
        <v>0</v>
      </c>
      <c r="AC349" cm="1">
        <f t="array" aca="1" ref="AC349" ca="1">SumCellsByColor($B349:$U349,AC$2)</f>
        <v>4203500</v>
      </c>
      <c r="AD349" cm="1">
        <f t="array" aca="1" ref="AD349" ca="1">IFERROR(SumCellsByColor($B349:$U349,AD$2), 0)</f>
        <v>0</v>
      </c>
      <c r="AE349" t="e" cm="1">
        <f t="array" aca="1" ref="AE349" ca="1">SumCellsByColor($B349:$U349,AE$2)</f>
        <v>#VALUE!</v>
      </c>
      <c r="AF349">
        <f t="shared" ca="1" si="42"/>
        <v>0</v>
      </c>
      <c r="AG349">
        <f t="shared" ca="1" si="43"/>
        <v>0</v>
      </c>
      <c r="AH349">
        <f t="shared" ca="1" si="44"/>
        <v>0.2777447404588223</v>
      </c>
      <c r="AI349" t="str">
        <f t="shared" ca="1" si="45"/>
        <v/>
      </c>
      <c r="AJ349">
        <f t="shared" ca="1" si="46"/>
        <v>0</v>
      </c>
      <c r="AK349">
        <f t="shared" si="47"/>
        <v>0</v>
      </c>
    </row>
    <row r="350" spans="1:37">
      <c r="A350" s="2" t="s">
        <v>480</v>
      </c>
      <c r="B350" s="3" t="s">
        <v>636</v>
      </c>
      <c r="C350" s="3">
        <v>7763206</v>
      </c>
      <c r="D350" t="e">
        <v>#N/A</v>
      </c>
      <c r="E350" t="e">
        <v>#N/A</v>
      </c>
      <c r="F350" t="e">
        <v>#N/A</v>
      </c>
      <c r="G350" t="e">
        <v>#N/A</v>
      </c>
      <c r="H350" t="e">
        <v>#N/A</v>
      </c>
      <c r="I350" t="e">
        <v>#N/A</v>
      </c>
      <c r="J350" t="e">
        <v>#N/A</v>
      </c>
      <c r="K350" t="e">
        <v>#N/A</v>
      </c>
      <c r="L350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>
        <v>14.89</v>
      </c>
      <c r="W350">
        <v>7763206</v>
      </c>
      <c r="X350">
        <f t="shared" si="40"/>
        <v>7763206</v>
      </c>
      <c r="Y350">
        <f t="shared" si="41"/>
        <v>0</v>
      </c>
      <c r="Z350" cm="1">
        <f t="array" aca="1" ref="Z350" ca="1">SumCellsByColor($B350:$U350,Z$2)</f>
        <v>7763206</v>
      </c>
      <c r="AA350" cm="1">
        <f t="array" aca="1" ref="AA350" ca="1">SumCellsByColor($B350:$U350,AA$2)</f>
        <v>0</v>
      </c>
      <c r="AB350" cm="1">
        <f t="array" aca="1" ref="AB350" ca="1">SumCellsByColor($B350:$U350,AB$2)</f>
        <v>0</v>
      </c>
      <c r="AC350" cm="1">
        <f t="array" aca="1" ref="AC350" ca="1">SumCellsByColor($B350:$U350,AC$2)</f>
        <v>0</v>
      </c>
      <c r="AD350" cm="1">
        <f t="array" aca="1" ref="AD350" ca="1">IFERROR(SumCellsByColor($B350:$U350,AD$2), 0)</f>
        <v>0</v>
      </c>
      <c r="AE350" t="e" cm="1">
        <f t="array" aca="1" ref="AE350" ca="1">SumCellsByColor($B350:$U350,AE$2)</f>
        <v>#VALUE!</v>
      </c>
      <c r="AF350">
        <f t="shared" ca="1" si="42"/>
        <v>0</v>
      </c>
      <c r="AG350">
        <f t="shared" ca="1" si="43"/>
        <v>1</v>
      </c>
      <c r="AH350">
        <f t="shared" ca="1" si="44"/>
        <v>0</v>
      </c>
      <c r="AI350">
        <f t="shared" ca="1" si="45"/>
        <v>1</v>
      </c>
      <c r="AJ350">
        <f t="shared" ca="1" si="46"/>
        <v>0</v>
      </c>
      <c r="AK350">
        <f t="shared" si="47"/>
        <v>0</v>
      </c>
    </row>
    <row r="351" spans="1:37">
      <c r="A351" s="2" t="s">
        <v>481</v>
      </c>
      <c r="B351" s="3" t="s">
        <v>636</v>
      </c>
      <c r="C351" s="3">
        <v>17325000</v>
      </c>
      <c r="D351" t="e">
        <v>#N/A</v>
      </c>
      <c r="E351" t="e">
        <v>#N/A</v>
      </c>
      <c r="F351" s="10" t="s">
        <v>33</v>
      </c>
      <c r="G351" s="10">
        <v>2388000</v>
      </c>
      <c r="H351" s="10" t="s">
        <v>34</v>
      </c>
      <c r="I351" s="10">
        <v>1466000</v>
      </c>
      <c r="J351" t="s">
        <v>47</v>
      </c>
      <c r="K351">
        <v>1433000</v>
      </c>
      <c r="L351" t="s">
        <v>36</v>
      </c>
      <c r="M351">
        <v>1286000</v>
      </c>
      <c r="N351" s="10" t="s">
        <v>242</v>
      </c>
      <c r="O351" s="10">
        <v>1044000</v>
      </c>
      <c r="P351" t="s">
        <v>52</v>
      </c>
      <c r="Q351">
        <v>13284000</v>
      </c>
      <c r="R351" t="e">
        <v>#N/A</v>
      </c>
      <c r="S351" t="e">
        <v>#N/A</v>
      </c>
      <c r="T351" t="e">
        <v>#N/A</v>
      </c>
      <c r="U351" t="e">
        <v>#N/A</v>
      </c>
      <c r="V351">
        <v>35.89</v>
      </c>
      <c r="W351">
        <v>38226000</v>
      </c>
      <c r="X351">
        <f t="shared" si="40"/>
        <v>38226000</v>
      </c>
      <c r="Y351">
        <f t="shared" si="41"/>
        <v>0</v>
      </c>
      <c r="Z351" cm="1">
        <f t="array" aca="1" ref="Z351" ca="1">SumCellsByColor($B351:$U351,Z$2)</f>
        <v>17325000</v>
      </c>
      <c r="AA351" cm="1">
        <f t="array" aca="1" ref="AA351" ca="1">SumCellsByColor($B351:$U351,AA$2)</f>
        <v>0</v>
      </c>
      <c r="AB351" cm="1">
        <f t="array" aca="1" ref="AB351" ca="1">SumCellsByColor($B351:$U351,AB$2)</f>
        <v>0</v>
      </c>
      <c r="AC351" cm="1">
        <f t="array" aca="1" ref="AC351" ca="1">SumCellsByColor($B351:$U351,AC$2)</f>
        <v>0</v>
      </c>
      <c r="AD351" cm="1">
        <f t="array" aca="1" ref="AD351" ca="1">IFERROR(SumCellsByColor($B351:$U351,AD$2), 0)</f>
        <v>4898000</v>
      </c>
      <c r="AE351" t="e" cm="1">
        <f t="array" aca="1" ref="AE351" ca="1">SumCellsByColor($B351:$U351,AE$2)</f>
        <v>#VALUE!</v>
      </c>
      <c r="AF351">
        <f t="shared" ca="1" si="42"/>
        <v>0.12813268456024696</v>
      </c>
      <c r="AG351">
        <f t="shared" ca="1" si="43"/>
        <v>0.4532255532883378</v>
      </c>
      <c r="AH351">
        <f t="shared" ca="1" si="44"/>
        <v>0.12813268456024696</v>
      </c>
      <c r="AI351">
        <f t="shared" ca="1" si="45"/>
        <v>0.4532255532883378</v>
      </c>
      <c r="AJ351">
        <f t="shared" ca="1" si="46"/>
        <v>0</v>
      </c>
      <c r="AK351">
        <f t="shared" si="47"/>
        <v>0</v>
      </c>
    </row>
    <row r="352" spans="1:37">
      <c r="A352" s="2" t="s">
        <v>482</v>
      </c>
      <c r="B352" s="3" t="s">
        <v>636</v>
      </c>
      <c r="C352" s="3">
        <v>16833000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>
        <v>28.63</v>
      </c>
      <c r="W352">
        <v>16833000</v>
      </c>
      <c r="X352">
        <f t="shared" si="40"/>
        <v>16833000</v>
      </c>
      <c r="Y352">
        <f t="shared" si="41"/>
        <v>0</v>
      </c>
      <c r="Z352" cm="1">
        <f t="array" aca="1" ref="Z352" ca="1">SumCellsByColor($B352:$U352,Z$2)</f>
        <v>16833000</v>
      </c>
      <c r="AA352" cm="1">
        <f t="array" aca="1" ref="AA352" ca="1">SumCellsByColor($B352:$U352,AA$2)</f>
        <v>0</v>
      </c>
      <c r="AB352" cm="1">
        <f t="array" aca="1" ref="AB352" ca="1">SumCellsByColor($B352:$U352,AB$2)</f>
        <v>0</v>
      </c>
      <c r="AC352" cm="1">
        <f t="array" aca="1" ref="AC352" ca="1">SumCellsByColor($B352:$U352,AC$2)</f>
        <v>0</v>
      </c>
      <c r="AD352" cm="1">
        <f t="array" aca="1" ref="AD352" ca="1">IFERROR(SumCellsByColor($B352:$U352,AD$2), 0)</f>
        <v>0</v>
      </c>
      <c r="AE352" t="e" cm="1">
        <f t="array" aca="1" ref="AE352" ca="1">SumCellsByColor($B352:$U352,AE$2)</f>
        <v>#VALUE!</v>
      </c>
      <c r="AF352">
        <f t="shared" ca="1" si="42"/>
        <v>0</v>
      </c>
      <c r="AG352">
        <f t="shared" ca="1" si="43"/>
        <v>1</v>
      </c>
      <c r="AH352">
        <f t="shared" ca="1" si="44"/>
        <v>0</v>
      </c>
      <c r="AI352">
        <f t="shared" ca="1" si="45"/>
        <v>1</v>
      </c>
      <c r="AJ352">
        <f t="shared" ca="1" si="46"/>
        <v>0</v>
      </c>
      <c r="AK352">
        <f t="shared" si="47"/>
        <v>0</v>
      </c>
    </row>
    <row r="353" spans="1:37">
      <c r="A353" s="2" t="s">
        <v>483</v>
      </c>
      <c r="B353" s="3" t="s">
        <v>636</v>
      </c>
      <c r="C353" s="3">
        <v>16270000</v>
      </c>
      <c r="D353" t="e">
        <v>#N/A</v>
      </c>
      <c r="E353" t="e">
        <v>#N/A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>
        <v>31.47</v>
      </c>
      <c r="W353">
        <v>16270000</v>
      </c>
      <c r="X353">
        <f t="shared" si="40"/>
        <v>16270000</v>
      </c>
      <c r="Y353">
        <f t="shared" si="41"/>
        <v>0</v>
      </c>
      <c r="Z353" cm="1">
        <f t="array" aca="1" ref="Z353" ca="1">SumCellsByColor($B353:$U353,Z$2)</f>
        <v>16270000</v>
      </c>
      <c r="AA353" cm="1">
        <f t="array" aca="1" ref="AA353" ca="1">SumCellsByColor($B353:$U353,AA$2)</f>
        <v>0</v>
      </c>
      <c r="AB353" cm="1">
        <f t="array" aca="1" ref="AB353" ca="1">SumCellsByColor($B353:$U353,AB$2)</f>
        <v>0</v>
      </c>
      <c r="AC353" cm="1">
        <f t="array" aca="1" ref="AC353" ca="1">SumCellsByColor($B353:$U353,AC$2)</f>
        <v>0</v>
      </c>
      <c r="AD353" cm="1">
        <f t="array" aca="1" ref="AD353" ca="1">IFERROR(SumCellsByColor($B353:$U353,AD$2), 0)</f>
        <v>0</v>
      </c>
      <c r="AE353" t="e" cm="1">
        <f t="array" aca="1" ref="AE353" ca="1">SumCellsByColor($B353:$U353,AE$2)</f>
        <v>#VALUE!</v>
      </c>
      <c r="AF353">
        <f t="shared" ca="1" si="42"/>
        <v>0</v>
      </c>
      <c r="AG353">
        <f t="shared" ca="1" si="43"/>
        <v>1</v>
      </c>
      <c r="AH353">
        <f t="shared" ca="1" si="44"/>
        <v>0</v>
      </c>
      <c r="AI353">
        <f t="shared" ca="1" si="45"/>
        <v>1</v>
      </c>
      <c r="AJ353">
        <f t="shared" ca="1" si="46"/>
        <v>0</v>
      </c>
      <c r="AK353">
        <f t="shared" si="47"/>
        <v>0</v>
      </c>
    </row>
    <row r="354" spans="1:37">
      <c r="A354" s="2" t="s">
        <v>484</v>
      </c>
      <c r="B354" s="4" t="s">
        <v>977</v>
      </c>
      <c r="C354" s="4">
        <v>6389000</v>
      </c>
      <c r="D354" t="e">
        <v>#N/A</v>
      </c>
      <c r="E354" t="e">
        <v>#N/A</v>
      </c>
      <c r="F354" s="6" t="s">
        <v>1074</v>
      </c>
      <c r="G354" s="6">
        <v>4270000</v>
      </c>
      <c r="H354" t="s">
        <v>41</v>
      </c>
      <c r="I354">
        <v>2434000</v>
      </c>
      <c r="J354" t="s">
        <v>30</v>
      </c>
      <c r="K354">
        <v>2237000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>
        <v>12.67</v>
      </c>
      <c r="W354">
        <v>15330000</v>
      </c>
      <c r="X354">
        <f t="shared" si="40"/>
        <v>15330000</v>
      </c>
      <c r="Y354">
        <f t="shared" si="41"/>
        <v>0</v>
      </c>
      <c r="Z354" cm="1">
        <f t="array" aca="1" ref="Z354" ca="1">SumCellsByColor($B354:$U354,Z$2)</f>
        <v>0</v>
      </c>
      <c r="AA354" cm="1">
        <f t="array" aca="1" ref="AA354" ca="1">SumCellsByColor($B354:$U354,AA$2)</f>
        <v>6389000</v>
      </c>
      <c r="AB354" cm="1">
        <f t="array" aca="1" ref="AB354" ca="1">SumCellsByColor($B354:$U354,AB$2)</f>
        <v>0</v>
      </c>
      <c r="AC354" cm="1">
        <f t="array" aca="1" ref="AC354" ca="1">SumCellsByColor($B354:$U354,AC$2)</f>
        <v>4270000</v>
      </c>
      <c r="AD354" cm="1">
        <f t="array" aca="1" ref="AD354" ca="1">IFERROR(SumCellsByColor($B354:$U354,AD$2), 0)</f>
        <v>0</v>
      </c>
      <c r="AE354" t="e" cm="1">
        <f t="array" aca="1" ref="AE354" ca="1">SumCellsByColor($B354:$U354,AE$2)</f>
        <v>#VALUE!</v>
      </c>
      <c r="AF354">
        <f t="shared" ca="1" si="42"/>
        <v>0</v>
      </c>
      <c r="AG354">
        <f t="shared" ca="1" si="43"/>
        <v>0</v>
      </c>
      <c r="AH354">
        <f t="shared" ca="1" si="44"/>
        <v>0.27853881278538811</v>
      </c>
      <c r="AI354">
        <f t="shared" ca="1" si="45"/>
        <v>0.41676451402478798</v>
      </c>
      <c r="AJ354">
        <f t="shared" ca="1" si="46"/>
        <v>0</v>
      </c>
      <c r="AK354">
        <f t="shared" si="47"/>
        <v>0</v>
      </c>
    </row>
    <row r="355" spans="1:37">
      <c r="A355" s="2" t="s">
        <v>485</v>
      </c>
      <c r="B355" s="3" t="s">
        <v>936</v>
      </c>
      <c r="C355" s="3">
        <v>5259000</v>
      </c>
      <c r="D355" t="e">
        <v>#N/A</v>
      </c>
      <c r="E355" t="e">
        <v>#N/A</v>
      </c>
      <c r="F355" s="10" t="s">
        <v>33</v>
      </c>
      <c r="G355" s="10">
        <v>2410000</v>
      </c>
      <c r="H355" t="e">
        <v>#N/A</v>
      </c>
      <c r="I355" t="e">
        <v>#N/A</v>
      </c>
      <c r="J355" t="e">
        <v>#N/A</v>
      </c>
      <c r="K355" t="e">
        <v>#N/A</v>
      </c>
      <c r="L355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U355" t="e">
        <v>#N/A</v>
      </c>
      <c r="V355">
        <v>39.950000000000003</v>
      </c>
      <c r="W355">
        <v>7669000</v>
      </c>
      <c r="X355">
        <f t="shared" si="40"/>
        <v>7669000</v>
      </c>
      <c r="Y355">
        <f t="shared" si="41"/>
        <v>0</v>
      </c>
      <c r="Z355" cm="1">
        <f t="array" aca="1" ref="Z355" ca="1">SumCellsByColor($B355:$U355,Z$2)</f>
        <v>5259000</v>
      </c>
      <c r="AA355" cm="1">
        <f t="array" aca="1" ref="AA355" ca="1">SumCellsByColor($B355:$U355,AA$2)</f>
        <v>0</v>
      </c>
      <c r="AB355" cm="1">
        <f t="array" aca="1" ref="AB355" ca="1">SumCellsByColor($B355:$U355,AB$2)</f>
        <v>0</v>
      </c>
      <c r="AC355" cm="1">
        <f t="array" aca="1" ref="AC355" ca="1">SumCellsByColor($B355:$U355,AC$2)</f>
        <v>0</v>
      </c>
      <c r="AD355" cm="1">
        <f t="array" aca="1" ref="AD355" ca="1">IFERROR(SumCellsByColor($B355:$U355,AD$2), 0)</f>
        <v>2410000</v>
      </c>
      <c r="AE355" t="e" cm="1">
        <f t="array" aca="1" ref="AE355" ca="1">SumCellsByColor($B355:$U355,AE$2)</f>
        <v>#VALUE!</v>
      </c>
      <c r="AF355">
        <f t="shared" ca="1" si="42"/>
        <v>0.31425218411787714</v>
      </c>
      <c r="AG355">
        <f t="shared" ca="1" si="43"/>
        <v>0.68574781588212286</v>
      </c>
      <c r="AH355">
        <f t="shared" ca="1" si="44"/>
        <v>0.31425218411787714</v>
      </c>
      <c r="AI355">
        <f t="shared" ca="1" si="45"/>
        <v>0.68574781588212286</v>
      </c>
      <c r="AJ355">
        <f t="shared" ca="1" si="46"/>
        <v>0</v>
      </c>
      <c r="AK355">
        <f t="shared" si="47"/>
        <v>0</v>
      </c>
    </row>
    <row r="356" spans="1:37">
      <c r="A356" s="2" t="s">
        <v>486</v>
      </c>
      <c r="B356" s="4" t="s">
        <v>1075</v>
      </c>
      <c r="C356" s="4">
        <v>11408300</v>
      </c>
      <c r="D356" t="e">
        <v>#N/A</v>
      </c>
      <c r="E356" t="e">
        <v>#N/A</v>
      </c>
      <c r="F356" s="5" t="s">
        <v>23</v>
      </c>
      <c r="G356" s="5">
        <v>4515900</v>
      </c>
      <c r="H356" t="s">
        <v>1076</v>
      </c>
      <c r="I356">
        <v>3190900</v>
      </c>
      <c r="J356" s="3" t="s">
        <v>636</v>
      </c>
      <c r="K356" s="3" t="e">
        <v>#N/A</v>
      </c>
      <c r="L356" s="10" t="s">
        <v>29</v>
      </c>
      <c r="M356" s="10" t="e">
        <v>#N/A</v>
      </c>
      <c r="N356" t="s">
        <v>25</v>
      </c>
      <c r="O356" t="e">
        <v>#N/A</v>
      </c>
      <c r="P356" s="10" t="s">
        <v>923</v>
      </c>
      <c r="Q356" s="10" t="e">
        <v>#N/A</v>
      </c>
      <c r="R356" s="10" t="s">
        <v>33</v>
      </c>
      <c r="S356" s="10" t="e">
        <v>#N/A</v>
      </c>
      <c r="T356" t="s">
        <v>30</v>
      </c>
      <c r="U356" t="e">
        <v>#N/A</v>
      </c>
      <c r="V356">
        <v>12.83</v>
      </c>
      <c r="W356">
        <v>19115100</v>
      </c>
      <c r="X356">
        <f t="shared" si="40"/>
        <v>19115100</v>
      </c>
      <c r="Y356">
        <f t="shared" si="41"/>
        <v>0</v>
      </c>
      <c r="Z356" t="e" cm="1">
        <f t="array" aca="1" ref="Z356" ca="1">SumCellsByColor($B356:$U356,Z$2)</f>
        <v>#VALUE!</v>
      </c>
      <c r="AA356" cm="1">
        <f t="array" aca="1" ref="AA356" ca="1">SumCellsByColor($B356:$U356,AA$2)</f>
        <v>11408300</v>
      </c>
      <c r="AB356" cm="1">
        <f t="array" aca="1" ref="AB356" ca="1">SumCellsByColor($B356:$U356,AB$2)</f>
        <v>4515900</v>
      </c>
      <c r="AC356" cm="1">
        <f t="array" aca="1" ref="AC356" ca="1">SumCellsByColor($B356:$U356,AC$2)</f>
        <v>0</v>
      </c>
      <c r="AD356" cm="1">
        <f t="array" aca="1" ref="AD356" ca="1">IFERROR(SumCellsByColor($B356:$U356,AD$2), 0)</f>
        <v>0</v>
      </c>
      <c r="AE356" t="e" cm="1">
        <f t="array" aca="1" ref="AE356" ca="1">SumCellsByColor($B356:$U356,AE$2)</f>
        <v>#VALUE!</v>
      </c>
      <c r="AF356">
        <f t="shared" ca="1" si="42"/>
        <v>0.236247783166188</v>
      </c>
      <c r="AG356" t="e">
        <f t="shared" ca="1" si="43"/>
        <v>#VALUE!</v>
      </c>
      <c r="AH356">
        <f t="shared" ca="1" si="44"/>
        <v>0.236247783166188</v>
      </c>
      <c r="AI356" t="e">
        <f t="shared" ca="1" si="45"/>
        <v>#VALUE!</v>
      </c>
      <c r="AJ356">
        <f t="shared" ca="1" si="46"/>
        <v>0</v>
      </c>
      <c r="AK356">
        <f t="shared" si="47"/>
        <v>0</v>
      </c>
    </row>
    <row r="357" spans="1:37">
      <c r="A357" s="2" t="s">
        <v>487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  <c r="H357" t="e">
        <v>#N/A</v>
      </c>
      <c r="I357" t="e">
        <v>#N/A</v>
      </c>
      <c r="J357" t="e">
        <v>#N/A</v>
      </c>
      <c r="K357" t="e">
        <v>#N/A</v>
      </c>
      <c r="L357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 t="e">
        <v>#N/A</v>
      </c>
      <c r="W357" t="e">
        <v>#N/A</v>
      </c>
      <c r="X357">
        <f t="shared" si="40"/>
        <v>0</v>
      </c>
      <c r="Y357" t="e">
        <f t="shared" si="41"/>
        <v>#N/A</v>
      </c>
      <c r="Z357" cm="1">
        <f t="array" aca="1" ref="Z357" ca="1">SumCellsByColor($B357:$U357,Z$2)</f>
        <v>0</v>
      </c>
      <c r="AA357" cm="1">
        <f t="array" aca="1" ref="AA357" ca="1">SumCellsByColor($B357:$U357,AA$2)</f>
        <v>0</v>
      </c>
      <c r="AB357" cm="1">
        <f t="array" aca="1" ref="AB357" ca="1">SumCellsByColor($B357:$U357,AB$2)</f>
        <v>0</v>
      </c>
      <c r="AC357" cm="1">
        <f t="array" aca="1" ref="AC357" ca="1">SumCellsByColor($B357:$U357,AC$2)</f>
        <v>0</v>
      </c>
      <c r="AD357" cm="1">
        <f t="array" aca="1" ref="AD357" ca="1">IFERROR(SumCellsByColor($B357:$U357,AD$2), 0)</f>
        <v>0</v>
      </c>
      <c r="AE357" t="e" cm="1">
        <f t="array" aca="1" ref="AE357" ca="1">SumCellsByColor($B357:$U357,AE$2)</f>
        <v>#VALUE!</v>
      </c>
      <c r="AF357" t="e">
        <f t="shared" ca="1" si="42"/>
        <v>#DIV/0!</v>
      </c>
      <c r="AG357" t="e">
        <f t="shared" ca="1" si="43"/>
        <v>#DIV/0!</v>
      </c>
      <c r="AH357" t="str">
        <f t="shared" ca="1" si="44"/>
        <v>#N/A</v>
      </c>
      <c r="AI357" t="str">
        <f t="shared" ca="1" si="45"/>
        <v/>
      </c>
      <c r="AJ357">
        <f t="shared" ca="1" si="46"/>
        <v>1</v>
      </c>
      <c r="AK357">
        <f t="shared" si="47"/>
        <v>1</v>
      </c>
    </row>
    <row r="358" spans="1:37">
      <c r="A358" s="2" t="s">
        <v>488</v>
      </c>
      <c r="B358" t="e">
        <v>#N/A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  <c r="H358" t="e">
        <v>#N/A</v>
      </c>
      <c r="I358" t="e">
        <v>#N/A</v>
      </c>
      <c r="J358" t="e">
        <v>#N/A</v>
      </c>
      <c r="K358" t="e">
        <v>#N/A</v>
      </c>
      <c r="L358" t="e">
        <v>#N/A</v>
      </c>
      <c r="M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 t="e">
        <v>#N/A</v>
      </c>
      <c r="W358" t="e">
        <v>#N/A</v>
      </c>
      <c r="X358">
        <f t="shared" si="40"/>
        <v>0</v>
      </c>
      <c r="Y358" t="e">
        <f t="shared" si="41"/>
        <v>#N/A</v>
      </c>
      <c r="Z358" cm="1">
        <f t="array" aca="1" ref="Z358" ca="1">SumCellsByColor($B358:$U358,Z$2)</f>
        <v>0</v>
      </c>
      <c r="AA358" cm="1">
        <f t="array" aca="1" ref="AA358" ca="1">SumCellsByColor($B358:$U358,AA$2)</f>
        <v>0</v>
      </c>
      <c r="AB358" cm="1">
        <f t="array" aca="1" ref="AB358" ca="1">SumCellsByColor($B358:$U358,AB$2)</f>
        <v>0</v>
      </c>
      <c r="AC358" cm="1">
        <f t="array" aca="1" ref="AC358" ca="1">SumCellsByColor($B358:$U358,AC$2)</f>
        <v>0</v>
      </c>
      <c r="AD358" cm="1">
        <f t="array" aca="1" ref="AD358" ca="1">IFERROR(SumCellsByColor($B358:$U358,AD$2), 0)</f>
        <v>0</v>
      </c>
      <c r="AE358" t="e" cm="1">
        <f t="array" aca="1" ref="AE358" ca="1">SumCellsByColor($B358:$U358,AE$2)</f>
        <v>#VALUE!</v>
      </c>
      <c r="AF358" t="e">
        <f t="shared" ca="1" si="42"/>
        <v>#DIV/0!</v>
      </c>
      <c r="AG358" t="e">
        <f t="shared" ca="1" si="43"/>
        <v>#DIV/0!</v>
      </c>
      <c r="AH358" t="str">
        <f t="shared" ca="1" si="44"/>
        <v>#N/A</v>
      </c>
      <c r="AI358" t="str">
        <f t="shared" ca="1" si="45"/>
        <v/>
      </c>
      <c r="AJ358">
        <f t="shared" ca="1" si="46"/>
        <v>1</v>
      </c>
      <c r="AK358">
        <f t="shared" si="47"/>
        <v>1</v>
      </c>
    </row>
    <row r="359" spans="1:37">
      <c r="A359" s="2" t="s">
        <v>489</v>
      </c>
      <c r="B359" s="4" t="s">
        <v>117</v>
      </c>
      <c r="C359" s="4">
        <v>7891571</v>
      </c>
      <c r="D359" t="e">
        <v>#N/A</v>
      </c>
      <c r="E359" t="e">
        <v>#N/A</v>
      </c>
      <c r="F359" t="s">
        <v>77</v>
      </c>
      <c r="G359">
        <v>4820173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>
        <v>10.85</v>
      </c>
      <c r="W359">
        <v>12711744</v>
      </c>
      <c r="X359">
        <f t="shared" si="40"/>
        <v>12711744</v>
      </c>
      <c r="Y359">
        <f t="shared" si="41"/>
        <v>0</v>
      </c>
      <c r="Z359" cm="1">
        <f t="array" aca="1" ref="Z359" ca="1">SumCellsByColor($B359:$U359,Z$2)</f>
        <v>0</v>
      </c>
      <c r="AA359" cm="1">
        <f t="array" aca="1" ref="AA359" ca="1">SumCellsByColor($B359:$U359,AA$2)</f>
        <v>7891571</v>
      </c>
      <c r="AB359" cm="1">
        <f t="array" aca="1" ref="AB359" ca="1">SumCellsByColor($B359:$U359,AB$2)</f>
        <v>0</v>
      </c>
      <c r="AC359" cm="1">
        <f t="array" aca="1" ref="AC359" ca="1">SumCellsByColor($B359:$U359,AC$2)</f>
        <v>0</v>
      </c>
      <c r="AD359" cm="1">
        <f t="array" aca="1" ref="AD359" ca="1">IFERROR(SumCellsByColor($B359:$U359,AD$2), 0)</f>
        <v>0</v>
      </c>
      <c r="AE359" t="e" cm="1">
        <f t="array" aca="1" ref="AE359" ca="1">SumCellsByColor($B359:$U359,AE$2)</f>
        <v>#VALUE!</v>
      </c>
      <c r="AF359">
        <f t="shared" ca="1" si="42"/>
        <v>0</v>
      </c>
      <c r="AG359">
        <f t="shared" ca="1" si="43"/>
        <v>0</v>
      </c>
      <c r="AH359" t="str">
        <f t="shared" ca="1" si="44"/>
        <v>#N/A</v>
      </c>
      <c r="AI359">
        <f t="shared" ca="1" si="45"/>
        <v>0.62080946564059192</v>
      </c>
      <c r="AJ359">
        <f t="shared" ca="1" si="46"/>
        <v>1</v>
      </c>
      <c r="AK359">
        <f t="shared" si="47"/>
        <v>0</v>
      </c>
    </row>
    <row r="360" spans="1:37">
      <c r="A360" s="2" t="s">
        <v>490</v>
      </c>
      <c r="B360" s="3" t="s">
        <v>636</v>
      </c>
      <c r="C360" s="3">
        <v>3368828</v>
      </c>
      <c r="D360" t="e">
        <v>#N/A</v>
      </c>
      <c r="E360" t="e">
        <v>#N/A</v>
      </c>
      <c r="F360" s="10" t="s">
        <v>33</v>
      </c>
      <c r="G360" s="10">
        <v>727741</v>
      </c>
      <c r="H360" t="s">
        <v>77</v>
      </c>
      <c r="I360">
        <v>278451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>
        <v>7.08</v>
      </c>
      <c r="W360">
        <v>4375020</v>
      </c>
      <c r="X360">
        <f t="shared" si="40"/>
        <v>4375020</v>
      </c>
      <c r="Y360">
        <f t="shared" si="41"/>
        <v>0</v>
      </c>
      <c r="Z360" cm="1">
        <f t="array" aca="1" ref="Z360" ca="1">SumCellsByColor($B360:$U360,Z$2)</f>
        <v>3368828</v>
      </c>
      <c r="AA360" cm="1">
        <f t="array" aca="1" ref="AA360" ca="1">SumCellsByColor($B360:$U360,AA$2)</f>
        <v>0</v>
      </c>
      <c r="AB360" cm="1">
        <f t="array" aca="1" ref="AB360" ca="1">SumCellsByColor($B360:$U360,AB$2)</f>
        <v>0</v>
      </c>
      <c r="AC360" cm="1">
        <f t="array" aca="1" ref="AC360" ca="1">SumCellsByColor($B360:$U360,AC$2)</f>
        <v>0</v>
      </c>
      <c r="AD360" cm="1">
        <f t="array" aca="1" ref="AD360" ca="1">IFERROR(SumCellsByColor($B360:$U360,AD$2), 0)</f>
        <v>727741</v>
      </c>
      <c r="AE360" t="e" cm="1">
        <f t="array" aca="1" ref="AE360" ca="1">SumCellsByColor($B360:$U360,AE$2)</f>
        <v>#VALUE!</v>
      </c>
      <c r="AF360">
        <f t="shared" ca="1" si="42"/>
        <v>0.16634003958839044</v>
      </c>
      <c r="AG360">
        <f t="shared" ca="1" si="43"/>
        <v>0.77001430850601826</v>
      </c>
      <c r="AH360">
        <f t="shared" ca="1" si="44"/>
        <v>0.16634003958839044</v>
      </c>
      <c r="AI360">
        <f t="shared" ca="1" si="45"/>
        <v>0.77001430850601826</v>
      </c>
      <c r="AJ360">
        <f t="shared" ca="1" si="46"/>
        <v>0</v>
      </c>
      <c r="AK360">
        <f t="shared" si="47"/>
        <v>0</v>
      </c>
    </row>
    <row r="361" spans="1:37">
      <c r="A361" s="2" t="s">
        <v>491</v>
      </c>
      <c r="B361" s="3" t="s">
        <v>636</v>
      </c>
      <c r="C361" s="3">
        <v>2739600</v>
      </c>
      <c r="D361" t="e">
        <v>#N/A</v>
      </c>
      <c r="E361" t="e">
        <v>#N/A</v>
      </c>
      <c r="F361" t="e">
        <v>#N/A</v>
      </c>
      <c r="G361" t="e">
        <v>#N/A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>
        <v>32.35</v>
      </c>
      <c r="W361">
        <v>2739600</v>
      </c>
      <c r="X361">
        <f t="shared" si="40"/>
        <v>2739600</v>
      </c>
      <c r="Y361">
        <f t="shared" si="41"/>
        <v>0</v>
      </c>
      <c r="Z361" cm="1">
        <f t="array" aca="1" ref="Z361" ca="1">SumCellsByColor($B361:$U361,Z$2)</f>
        <v>2739600</v>
      </c>
      <c r="AA361" cm="1">
        <f t="array" aca="1" ref="AA361" ca="1">SumCellsByColor($B361:$U361,AA$2)</f>
        <v>0</v>
      </c>
      <c r="AB361" cm="1">
        <f t="array" aca="1" ref="AB361" ca="1">SumCellsByColor($B361:$U361,AB$2)</f>
        <v>0</v>
      </c>
      <c r="AC361" cm="1">
        <f t="array" aca="1" ref="AC361" ca="1">SumCellsByColor($B361:$U361,AC$2)</f>
        <v>0</v>
      </c>
      <c r="AD361" cm="1">
        <f t="array" aca="1" ref="AD361" ca="1">IFERROR(SumCellsByColor($B361:$U361,AD$2), 0)</f>
        <v>0</v>
      </c>
      <c r="AE361" t="e" cm="1">
        <f t="array" aca="1" ref="AE361" ca="1">SumCellsByColor($B361:$U361,AE$2)</f>
        <v>#VALUE!</v>
      </c>
      <c r="AF361">
        <f t="shared" ca="1" si="42"/>
        <v>0</v>
      </c>
      <c r="AG361">
        <f t="shared" ca="1" si="43"/>
        <v>1</v>
      </c>
      <c r="AH361">
        <f t="shared" ca="1" si="44"/>
        <v>0</v>
      </c>
      <c r="AI361">
        <f t="shared" ca="1" si="45"/>
        <v>1</v>
      </c>
      <c r="AJ361">
        <f t="shared" ca="1" si="46"/>
        <v>0</v>
      </c>
      <c r="AK361">
        <f t="shared" si="47"/>
        <v>0</v>
      </c>
    </row>
    <row r="362" spans="1:37">
      <c r="A362" s="2" t="s">
        <v>492</v>
      </c>
      <c r="B362" s="3" t="s">
        <v>636</v>
      </c>
      <c r="C362" s="3">
        <v>1421300</v>
      </c>
      <c r="D362" t="e">
        <v>#N/A</v>
      </c>
      <c r="E362" t="e">
        <v>#N/A</v>
      </c>
      <c r="F362" t="e">
        <v>#N/A</v>
      </c>
      <c r="G362" t="e">
        <v>#N/A</v>
      </c>
      <c r="H362" t="e">
        <v>#N/A</v>
      </c>
      <c r="I362" t="e">
        <v>#N/A</v>
      </c>
      <c r="J362" t="e">
        <v>#N/A</v>
      </c>
      <c r="K362" t="e">
        <v>#N/A</v>
      </c>
      <c r="L36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>
        <v>29.64</v>
      </c>
      <c r="W362">
        <v>1421300</v>
      </c>
      <c r="X362">
        <f t="shared" si="40"/>
        <v>1421300</v>
      </c>
      <c r="Y362">
        <f t="shared" si="41"/>
        <v>0</v>
      </c>
      <c r="Z362" cm="1">
        <f t="array" aca="1" ref="Z362" ca="1">SumCellsByColor($B362:$U362,Z$2)</f>
        <v>1421300</v>
      </c>
      <c r="AA362" cm="1">
        <f t="array" aca="1" ref="AA362" ca="1">SumCellsByColor($B362:$U362,AA$2)</f>
        <v>0</v>
      </c>
      <c r="AB362" cm="1">
        <f t="array" aca="1" ref="AB362" ca="1">SumCellsByColor($B362:$U362,AB$2)</f>
        <v>0</v>
      </c>
      <c r="AC362" cm="1">
        <f t="array" aca="1" ref="AC362" ca="1">SumCellsByColor($B362:$U362,AC$2)</f>
        <v>0</v>
      </c>
      <c r="AD362" cm="1">
        <f t="array" aca="1" ref="AD362" ca="1">IFERROR(SumCellsByColor($B362:$U362,AD$2), 0)</f>
        <v>0</v>
      </c>
      <c r="AE362" t="e" cm="1">
        <f t="array" aca="1" ref="AE362" ca="1">SumCellsByColor($B362:$U362,AE$2)</f>
        <v>#VALUE!</v>
      </c>
      <c r="AF362">
        <f t="shared" ca="1" si="42"/>
        <v>0</v>
      </c>
      <c r="AG362">
        <f t="shared" ca="1" si="43"/>
        <v>1</v>
      </c>
      <c r="AH362">
        <f t="shared" ca="1" si="44"/>
        <v>0</v>
      </c>
      <c r="AI362">
        <f t="shared" ca="1" si="45"/>
        <v>1</v>
      </c>
      <c r="AJ362">
        <f t="shared" ca="1" si="46"/>
        <v>0</v>
      </c>
      <c r="AK362">
        <f t="shared" si="47"/>
        <v>0</v>
      </c>
    </row>
    <row r="363" spans="1:37">
      <c r="A363" s="2" t="s">
        <v>493</v>
      </c>
      <c r="B363" s="3" t="s">
        <v>636</v>
      </c>
      <c r="C363" s="3">
        <v>35266000</v>
      </c>
      <c r="D363" t="e">
        <v>#N/A</v>
      </c>
      <c r="E363" t="e">
        <v>#N/A</v>
      </c>
      <c r="F363" t="s">
        <v>279</v>
      </c>
      <c r="G363">
        <v>15374000</v>
      </c>
      <c r="H363" t="s">
        <v>25</v>
      </c>
      <c r="I363">
        <v>3687000</v>
      </c>
      <c r="J363" t="s">
        <v>476</v>
      </c>
      <c r="K363">
        <v>2797000</v>
      </c>
      <c r="L363" t="s">
        <v>36</v>
      </c>
      <c r="M363">
        <v>2677000</v>
      </c>
      <c r="N363" s="10" t="s">
        <v>33</v>
      </c>
      <c r="O363" s="10">
        <v>1966000</v>
      </c>
      <c r="P363" t="s">
        <v>17</v>
      </c>
      <c r="Q363">
        <v>1289000</v>
      </c>
      <c r="R363" t="e">
        <v>#N/A</v>
      </c>
      <c r="S363" t="e">
        <v>#N/A</v>
      </c>
      <c r="T363" t="e">
        <v>#N/A</v>
      </c>
      <c r="U363" t="e">
        <v>#N/A</v>
      </c>
      <c r="V363">
        <v>15.21</v>
      </c>
      <c r="W363">
        <v>63056000</v>
      </c>
      <c r="X363">
        <f t="shared" si="40"/>
        <v>63056000</v>
      </c>
      <c r="Y363">
        <f t="shared" si="41"/>
        <v>0</v>
      </c>
      <c r="Z363" cm="1">
        <f t="array" aca="1" ref="Z363" ca="1">SumCellsByColor($B363:$U363,Z$2)</f>
        <v>35266000</v>
      </c>
      <c r="AA363" cm="1">
        <f t="array" aca="1" ref="AA363" ca="1">SumCellsByColor($B363:$U363,AA$2)</f>
        <v>0</v>
      </c>
      <c r="AB363" cm="1">
        <f t="array" aca="1" ref="AB363" ca="1">SumCellsByColor($B363:$U363,AB$2)</f>
        <v>0</v>
      </c>
      <c r="AC363" cm="1">
        <f t="array" aca="1" ref="AC363" ca="1">SumCellsByColor($B363:$U363,AC$2)</f>
        <v>0</v>
      </c>
      <c r="AD363" cm="1">
        <f t="array" aca="1" ref="AD363" ca="1">IFERROR(SumCellsByColor($B363:$U363,AD$2), 0)</f>
        <v>1966000</v>
      </c>
      <c r="AE363" t="e" cm="1">
        <f t="array" aca="1" ref="AE363" ca="1">SumCellsByColor($B363:$U363,AE$2)</f>
        <v>#VALUE!</v>
      </c>
      <c r="AF363">
        <f t="shared" ca="1" si="42"/>
        <v>3.1178634864247653E-2</v>
      </c>
      <c r="AG363">
        <f t="shared" ca="1" si="43"/>
        <v>0.55928063943161632</v>
      </c>
      <c r="AH363">
        <f t="shared" ca="1" si="44"/>
        <v>3.1178634864247653E-2</v>
      </c>
      <c r="AI363">
        <f t="shared" ca="1" si="45"/>
        <v>0.55928063943161632</v>
      </c>
      <c r="AJ363">
        <f t="shared" ca="1" si="46"/>
        <v>0</v>
      </c>
      <c r="AK363">
        <f t="shared" si="47"/>
        <v>0</v>
      </c>
    </row>
    <row r="364" spans="1:37">
      <c r="A364" s="2" t="s">
        <v>494</v>
      </c>
      <c r="B364" s="3" t="s">
        <v>636</v>
      </c>
      <c r="C364" s="3">
        <v>916314</v>
      </c>
      <c r="D364" t="s">
        <v>1077</v>
      </c>
      <c r="E364" t="e">
        <v>#N/A</v>
      </c>
      <c r="F364" t="s">
        <v>52</v>
      </c>
      <c r="G364">
        <v>592927</v>
      </c>
      <c r="H364" t="s">
        <v>146</v>
      </c>
      <c r="I364">
        <v>312915</v>
      </c>
      <c r="J364" s="10" t="s">
        <v>33</v>
      </c>
      <c r="K364" s="10">
        <v>112763</v>
      </c>
      <c r="L364" s="10" t="s">
        <v>34</v>
      </c>
      <c r="M364" s="10">
        <v>105421</v>
      </c>
      <c r="N364" s="10" t="s">
        <v>56</v>
      </c>
      <c r="O364" s="10">
        <v>74744</v>
      </c>
      <c r="P364" s="10" t="s">
        <v>242</v>
      </c>
      <c r="Q364" s="10">
        <v>74651</v>
      </c>
      <c r="R364" t="s">
        <v>47</v>
      </c>
      <c r="S364">
        <v>72624</v>
      </c>
      <c r="T364" s="10" t="s">
        <v>1054</v>
      </c>
      <c r="U364" s="10" t="e">
        <v>#N/A</v>
      </c>
      <c r="V364">
        <v>15.88</v>
      </c>
      <c r="W364">
        <v>2262359</v>
      </c>
      <c r="X364">
        <f t="shared" si="40"/>
        <v>2262359</v>
      </c>
      <c r="Y364">
        <f t="shared" si="41"/>
        <v>0</v>
      </c>
      <c r="Z364" cm="1">
        <f t="array" aca="1" ref="Z364" ca="1">SumCellsByColor($B364:$U364,Z$2)</f>
        <v>916314</v>
      </c>
      <c r="AA364" cm="1">
        <f t="array" aca="1" ref="AA364" ca="1">SumCellsByColor($B364:$U364,AA$2)</f>
        <v>0</v>
      </c>
      <c r="AB364" cm="1">
        <f t="array" aca="1" ref="AB364" ca="1">SumCellsByColor($B364:$U364,AB$2)</f>
        <v>0</v>
      </c>
      <c r="AC364" cm="1">
        <f t="array" aca="1" ref="AC364" ca="1">SumCellsByColor($B364:$U364,AC$2)</f>
        <v>0</v>
      </c>
      <c r="AD364" cm="1">
        <f t="array" aca="1" ref="AD364" ca="1">IFERROR(SumCellsByColor($B364:$U364,AD$2), 0)</f>
        <v>0</v>
      </c>
      <c r="AE364" t="e" cm="1">
        <f t="array" aca="1" ref="AE364" ca="1">SumCellsByColor($B364:$U364,AE$2)</f>
        <v>#VALUE!</v>
      </c>
      <c r="AF364">
        <f t="shared" ca="1" si="42"/>
        <v>0</v>
      </c>
      <c r="AG364">
        <f t="shared" ca="1" si="43"/>
        <v>0.40502590437680314</v>
      </c>
      <c r="AH364" t="str">
        <f t="shared" ca="1" si="44"/>
        <v>#N/A</v>
      </c>
      <c r="AI364">
        <f t="shared" ca="1" si="45"/>
        <v>0.40502590437680314</v>
      </c>
      <c r="AJ364">
        <f t="shared" ca="1" si="46"/>
        <v>1</v>
      </c>
      <c r="AK364">
        <f t="shared" si="47"/>
        <v>0</v>
      </c>
    </row>
    <row r="365" spans="1:37">
      <c r="A365" s="2" t="s">
        <v>495</v>
      </c>
      <c r="B365" s="3" t="s">
        <v>636</v>
      </c>
      <c r="C365" s="3">
        <v>21704000</v>
      </c>
      <c r="D365" t="e">
        <v>#N/A</v>
      </c>
      <c r="E365" t="e">
        <v>#N/A</v>
      </c>
      <c r="F365" t="s">
        <v>829</v>
      </c>
      <c r="G365">
        <v>11136000</v>
      </c>
      <c r="H365" s="5" t="s">
        <v>1078</v>
      </c>
      <c r="I365" s="5">
        <v>9714000</v>
      </c>
      <c r="J365" t="s">
        <v>1079</v>
      </c>
      <c r="K365">
        <v>6298000</v>
      </c>
      <c r="L365" t="s">
        <v>1080</v>
      </c>
      <c r="M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>
        <v>28.55</v>
      </c>
      <c r="W365">
        <v>48851000</v>
      </c>
      <c r="X365">
        <f t="shared" si="40"/>
        <v>48852000</v>
      </c>
      <c r="Y365">
        <f t="shared" si="41"/>
        <v>-1000</v>
      </c>
      <c r="Z365" cm="1">
        <f t="array" aca="1" ref="Z365" ca="1">SumCellsByColor($B365:$U365,Z$2)</f>
        <v>21704000</v>
      </c>
      <c r="AA365" cm="1">
        <f t="array" aca="1" ref="AA365" ca="1">SumCellsByColor($B365:$U365,AA$2)</f>
        <v>0</v>
      </c>
      <c r="AB365" cm="1">
        <f t="array" aca="1" ref="AB365" ca="1">SumCellsByColor($B365:$U365,AB$2)</f>
        <v>9714000</v>
      </c>
      <c r="AC365" cm="1">
        <f t="array" aca="1" ref="AC365" ca="1">SumCellsByColor($B365:$U365,AC$2)</f>
        <v>0</v>
      </c>
      <c r="AD365" cm="1">
        <f t="array" aca="1" ref="AD365" ca="1">IFERROR(SumCellsByColor($B365:$U365,AD$2), 0)</f>
        <v>0</v>
      </c>
      <c r="AE365" t="e" cm="1">
        <f t="array" aca="1" ref="AE365" ca="1">SumCellsByColor($B365:$U365,AE$2)</f>
        <v>#VALUE!</v>
      </c>
      <c r="AF365">
        <f t="shared" ca="1" si="42"/>
        <v>0.19884549250798331</v>
      </c>
      <c r="AG365">
        <f t="shared" ca="1" si="43"/>
        <v>0.44428068451649882</v>
      </c>
      <c r="AH365">
        <f t="shared" ca="1" si="44"/>
        <v>0.19884549250798331</v>
      </c>
      <c r="AI365">
        <f t="shared" ca="1" si="45"/>
        <v>0.44428068451649882</v>
      </c>
      <c r="AJ365">
        <f t="shared" ca="1" si="46"/>
        <v>0</v>
      </c>
      <c r="AK365">
        <f t="shared" si="47"/>
        <v>0</v>
      </c>
    </row>
    <row r="366" spans="1:37">
      <c r="A366" s="2" t="s">
        <v>496</v>
      </c>
      <c r="B366" t="s">
        <v>58</v>
      </c>
      <c r="C366">
        <v>8203000</v>
      </c>
      <c r="D366" t="e">
        <v>#N/A</v>
      </c>
      <c r="E366" t="e">
        <v>#N/A</v>
      </c>
      <c r="F366" s="5" t="s">
        <v>780</v>
      </c>
      <c r="G366" s="5">
        <v>8068000</v>
      </c>
      <c r="H366" s="6" t="s">
        <v>1081</v>
      </c>
      <c r="I366" s="6">
        <v>7364000</v>
      </c>
      <c r="J366" t="s">
        <v>1082</v>
      </c>
      <c r="K366">
        <v>3159000</v>
      </c>
      <c r="L366" t="s">
        <v>940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>
        <v>29.11</v>
      </c>
      <c r="W366">
        <v>26794000</v>
      </c>
      <c r="X366">
        <f t="shared" si="40"/>
        <v>26794000</v>
      </c>
      <c r="Y366">
        <f t="shared" si="41"/>
        <v>0</v>
      </c>
      <c r="Z366" cm="1">
        <f t="array" aca="1" ref="Z366" ca="1">SumCellsByColor($B366:$U366,Z$2)</f>
        <v>0</v>
      </c>
      <c r="AA366" cm="1">
        <f t="array" aca="1" ref="AA366" ca="1">SumCellsByColor($B366:$U366,AA$2)</f>
        <v>0</v>
      </c>
      <c r="AB366" cm="1">
        <f t="array" aca="1" ref="AB366" ca="1">SumCellsByColor($B366:$U366,AB$2)</f>
        <v>8068000</v>
      </c>
      <c r="AC366" cm="1">
        <f t="array" aca="1" ref="AC366" ca="1">SumCellsByColor($B366:$U366,AC$2)</f>
        <v>7364000</v>
      </c>
      <c r="AD366" cm="1">
        <f t="array" aca="1" ref="AD366" ca="1">IFERROR(SumCellsByColor($B366:$U366,AD$2), 0)</f>
        <v>0</v>
      </c>
      <c r="AE366" t="e" cm="1">
        <f t="array" aca="1" ref="AE366" ca="1">SumCellsByColor($B366:$U366,AE$2)</f>
        <v>#VALUE!</v>
      </c>
      <c r="AF366">
        <f t="shared" ca="1" si="42"/>
        <v>0.30111218929611105</v>
      </c>
      <c r="AG366">
        <f t="shared" ca="1" si="43"/>
        <v>0</v>
      </c>
      <c r="AH366">
        <f t="shared" ca="1" si="44"/>
        <v>0.57594983951630963</v>
      </c>
      <c r="AI366" t="str">
        <f t="shared" ca="1" si="45"/>
        <v/>
      </c>
      <c r="AJ366">
        <f t="shared" ca="1" si="46"/>
        <v>0</v>
      </c>
      <c r="AK366">
        <f t="shared" si="47"/>
        <v>0</v>
      </c>
    </row>
    <row r="367" spans="1:37">
      <c r="A367" s="2" t="s">
        <v>497</v>
      </c>
      <c r="B367" s="3" t="s">
        <v>636</v>
      </c>
      <c r="C367" s="3">
        <v>3494869</v>
      </c>
      <c r="D367" t="e">
        <v>#N/A</v>
      </c>
      <c r="E367" t="e">
        <v>#N/A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>
        <v>35.89</v>
      </c>
      <c r="W367">
        <v>3494869</v>
      </c>
      <c r="X367">
        <f t="shared" si="40"/>
        <v>3494869</v>
      </c>
      <c r="Y367">
        <f t="shared" si="41"/>
        <v>0</v>
      </c>
      <c r="Z367" cm="1">
        <f t="array" aca="1" ref="Z367" ca="1">SumCellsByColor($B367:$U367,Z$2)</f>
        <v>3494869</v>
      </c>
      <c r="AA367" cm="1">
        <f t="array" aca="1" ref="AA367" ca="1">SumCellsByColor($B367:$U367,AA$2)</f>
        <v>0</v>
      </c>
      <c r="AB367" cm="1">
        <f t="array" aca="1" ref="AB367" ca="1">SumCellsByColor($B367:$U367,AB$2)</f>
        <v>0</v>
      </c>
      <c r="AC367" cm="1">
        <f t="array" aca="1" ref="AC367" ca="1">SumCellsByColor($B367:$U367,AC$2)</f>
        <v>0</v>
      </c>
      <c r="AD367" cm="1">
        <f t="array" aca="1" ref="AD367" ca="1">IFERROR(SumCellsByColor($B367:$U367,AD$2), 0)</f>
        <v>0</v>
      </c>
      <c r="AE367" t="e" cm="1">
        <f t="array" aca="1" ref="AE367" ca="1">SumCellsByColor($B367:$U367,AE$2)</f>
        <v>#VALUE!</v>
      </c>
      <c r="AF367">
        <f t="shared" ca="1" si="42"/>
        <v>0</v>
      </c>
      <c r="AG367">
        <f t="shared" ca="1" si="43"/>
        <v>1</v>
      </c>
      <c r="AH367">
        <f t="shared" ca="1" si="44"/>
        <v>0</v>
      </c>
      <c r="AI367">
        <f t="shared" ca="1" si="45"/>
        <v>1</v>
      </c>
      <c r="AJ367">
        <f t="shared" ca="1" si="46"/>
        <v>0</v>
      </c>
      <c r="AK367">
        <f t="shared" si="47"/>
        <v>0</v>
      </c>
    </row>
    <row r="368" spans="1:37">
      <c r="A368" s="2" t="s">
        <v>498</v>
      </c>
      <c r="B368" s="3" t="s">
        <v>636</v>
      </c>
      <c r="C368" s="3">
        <v>3142000</v>
      </c>
      <c r="D368" t="e">
        <v>#N/A</v>
      </c>
      <c r="E368" t="e">
        <v>#N/A</v>
      </c>
      <c r="F368" t="e">
        <v>#N/A</v>
      </c>
      <c r="G368" t="e">
        <v>#N/A</v>
      </c>
      <c r="H368" t="e">
        <v>#N/A</v>
      </c>
      <c r="I368" t="e">
        <v>#N/A</v>
      </c>
      <c r="J368" t="e">
        <v>#N/A</v>
      </c>
      <c r="K368" t="e">
        <v>#N/A</v>
      </c>
      <c r="L368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>
        <v>46.88</v>
      </c>
      <c r="W368">
        <v>3142000</v>
      </c>
      <c r="X368">
        <f t="shared" si="40"/>
        <v>3142000</v>
      </c>
      <c r="Y368">
        <f t="shared" si="41"/>
        <v>0</v>
      </c>
      <c r="Z368" cm="1">
        <f t="array" aca="1" ref="Z368" ca="1">SumCellsByColor($B368:$U368,Z$2)</f>
        <v>3142000</v>
      </c>
      <c r="AA368" cm="1">
        <f t="array" aca="1" ref="AA368" ca="1">SumCellsByColor($B368:$U368,AA$2)</f>
        <v>0</v>
      </c>
      <c r="AB368" cm="1">
        <f t="array" aca="1" ref="AB368" ca="1">SumCellsByColor($B368:$U368,AB$2)</f>
        <v>0</v>
      </c>
      <c r="AC368" cm="1">
        <f t="array" aca="1" ref="AC368" ca="1">SumCellsByColor($B368:$U368,AC$2)</f>
        <v>0</v>
      </c>
      <c r="AD368" cm="1">
        <f t="array" aca="1" ref="AD368" ca="1">IFERROR(SumCellsByColor($B368:$U368,AD$2), 0)</f>
        <v>0</v>
      </c>
      <c r="AE368" t="e" cm="1">
        <f t="array" aca="1" ref="AE368" ca="1">SumCellsByColor($B368:$U368,AE$2)</f>
        <v>#VALUE!</v>
      </c>
      <c r="AF368">
        <f t="shared" ca="1" si="42"/>
        <v>0</v>
      </c>
      <c r="AG368">
        <f t="shared" ca="1" si="43"/>
        <v>1</v>
      </c>
      <c r="AH368">
        <f t="shared" ca="1" si="44"/>
        <v>0</v>
      </c>
      <c r="AI368">
        <f t="shared" ca="1" si="45"/>
        <v>1</v>
      </c>
      <c r="AJ368">
        <f t="shared" ca="1" si="46"/>
        <v>0</v>
      </c>
      <c r="AK368">
        <f t="shared" si="47"/>
        <v>0</v>
      </c>
    </row>
    <row r="369" spans="1:37">
      <c r="A369" s="2" t="s">
        <v>499</v>
      </c>
      <c r="B369" s="3" t="s">
        <v>636</v>
      </c>
      <c r="C369" s="3">
        <v>2681285</v>
      </c>
      <c r="D369" t="e">
        <v>#N/A</v>
      </c>
      <c r="E369" t="e">
        <v>#N/A</v>
      </c>
      <c r="F369" t="s">
        <v>954</v>
      </c>
      <c r="G369">
        <v>896775</v>
      </c>
      <c r="H369" t="e">
        <v>#N/A</v>
      </c>
      <c r="I369" t="e">
        <v>#N/A</v>
      </c>
      <c r="J369" t="e">
        <v>#N/A</v>
      </c>
      <c r="K369" t="e">
        <v>#N/A</v>
      </c>
      <c r="L369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>
        <v>14.46</v>
      </c>
      <c r="W369">
        <v>3578060</v>
      </c>
      <c r="X369">
        <f t="shared" si="40"/>
        <v>3578060</v>
      </c>
      <c r="Y369">
        <f t="shared" si="41"/>
        <v>0</v>
      </c>
      <c r="Z369" cm="1">
        <f t="array" aca="1" ref="Z369" ca="1">SumCellsByColor($B369:$U369,Z$2)</f>
        <v>2681285</v>
      </c>
      <c r="AA369" cm="1">
        <f t="array" aca="1" ref="AA369" ca="1">SumCellsByColor($B369:$U369,AA$2)</f>
        <v>0</v>
      </c>
      <c r="AB369" cm="1">
        <f t="array" aca="1" ref="AB369" ca="1">SumCellsByColor($B369:$U369,AB$2)</f>
        <v>0</v>
      </c>
      <c r="AC369" cm="1">
        <f t="array" aca="1" ref="AC369" ca="1">SumCellsByColor($B369:$U369,AC$2)</f>
        <v>0</v>
      </c>
      <c r="AD369" cm="1">
        <f t="array" aca="1" ref="AD369" ca="1">IFERROR(SumCellsByColor($B369:$U369,AD$2), 0)</f>
        <v>0</v>
      </c>
      <c r="AE369" t="e" cm="1">
        <f t="array" aca="1" ref="AE369" ca="1">SumCellsByColor($B369:$U369,AE$2)</f>
        <v>#VALUE!</v>
      </c>
      <c r="AF369">
        <f t="shared" ca="1" si="42"/>
        <v>0</v>
      </c>
      <c r="AG369">
        <f t="shared" ca="1" si="43"/>
        <v>0.74936837280537494</v>
      </c>
      <c r="AH369" t="str">
        <f t="shared" ca="1" si="44"/>
        <v>#N/A</v>
      </c>
      <c r="AI369">
        <f t="shared" ca="1" si="45"/>
        <v>0.74936837280537494</v>
      </c>
      <c r="AJ369">
        <f t="shared" ca="1" si="46"/>
        <v>1</v>
      </c>
      <c r="AK369">
        <f t="shared" si="47"/>
        <v>0</v>
      </c>
    </row>
    <row r="370" spans="1:37">
      <c r="A370" s="2" t="s">
        <v>501</v>
      </c>
      <c r="B370" s="3" t="s">
        <v>636</v>
      </c>
      <c r="C370" s="3">
        <v>1445000</v>
      </c>
      <c r="D370" t="e">
        <v>#N/A</v>
      </c>
      <c r="E370" t="e">
        <v>#N/A</v>
      </c>
      <c r="F370" t="e">
        <v>#N/A</v>
      </c>
      <c r="G370" t="e">
        <v>#N/A</v>
      </c>
      <c r="H370" t="e">
        <v>#N/A</v>
      </c>
      <c r="I370" t="e">
        <v>#N/A</v>
      </c>
      <c r="J370" t="e">
        <v>#N/A</v>
      </c>
      <c r="K370" t="e">
        <v>#N/A</v>
      </c>
      <c r="L370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>
        <v>31.42</v>
      </c>
      <c r="W370">
        <v>1445000</v>
      </c>
      <c r="X370">
        <f t="shared" si="40"/>
        <v>1445000</v>
      </c>
      <c r="Y370">
        <f t="shared" si="41"/>
        <v>0</v>
      </c>
      <c r="Z370" cm="1">
        <f t="array" aca="1" ref="Z370" ca="1">SumCellsByColor($B370:$U370,Z$2)</f>
        <v>1445000</v>
      </c>
      <c r="AA370" cm="1">
        <f t="array" aca="1" ref="AA370" ca="1">SumCellsByColor($B370:$U370,AA$2)</f>
        <v>0</v>
      </c>
      <c r="AB370" cm="1">
        <f t="array" aca="1" ref="AB370" ca="1">SumCellsByColor($B370:$U370,AB$2)</f>
        <v>0</v>
      </c>
      <c r="AC370" cm="1">
        <f t="array" aca="1" ref="AC370" ca="1">SumCellsByColor($B370:$U370,AC$2)</f>
        <v>0</v>
      </c>
      <c r="AD370" cm="1">
        <f t="array" aca="1" ref="AD370" ca="1">IFERROR(SumCellsByColor($B370:$U370,AD$2), 0)</f>
        <v>0</v>
      </c>
      <c r="AE370" t="e" cm="1">
        <f t="array" aca="1" ref="AE370" ca="1">SumCellsByColor($B370:$U370,AE$2)</f>
        <v>#VALUE!</v>
      </c>
      <c r="AF370">
        <f t="shared" ca="1" si="42"/>
        <v>0</v>
      </c>
      <c r="AG370">
        <f t="shared" ca="1" si="43"/>
        <v>1</v>
      </c>
      <c r="AH370">
        <f t="shared" ca="1" si="44"/>
        <v>0</v>
      </c>
      <c r="AI370">
        <f t="shared" ca="1" si="45"/>
        <v>1</v>
      </c>
      <c r="AJ370">
        <f t="shared" ca="1" si="46"/>
        <v>0</v>
      </c>
      <c r="AK370">
        <f t="shared" si="47"/>
        <v>0</v>
      </c>
    </row>
    <row r="371" spans="1:37">
      <c r="A371" s="2" t="s">
        <v>502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  <c r="H371" t="e">
        <v>#N/A</v>
      </c>
      <c r="I371" t="e">
        <v>#N/A</v>
      </c>
      <c r="J371" t="e">
        <v>#N/A</v>
      </c>
      <c r="K371" t="e">
        <v>#N/A</v>
      </c>
      <c r="L371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  <c r="W371" t="e">
        <v>#N/A</v>
      </c>
      <c r="X371">
        <f t="shared" si="40"/>
        <v>0</v>
      </c>
      <c r="Y371" t="e">
        <f t="shared" si="41"/>
        <v>#N/A</v>
      </c>
      <c r="Z371" cm="1">
        <f t="array" aca="1" ref="Z371" ca="1">SumCellsByColor($B371:$U371,Z$2)</f>
        <v>0</v>
      </c>
      <c r="AA371" cm="1">
        <f t="array" aca="1" ref="AA371" ca="1">SumCellsByColor($B371:$U371,AA$2)</f>
        <v>0</v>
      </c>
      <c r="AB371" cm="1">
        <f t="array" aca="1" ref="AB371" ca="1">SumCellsByColor($B371:$U371,AB$2)</f>
        <v>0</v>
      </c>
      <c r="AC371" cm="1">
        <f t="array" aca="1" ref="AC371" ca="1">SumCellsByColor($B371:$U371,AC$2)</f>
        <v>0</v>
      </c>
      <c r="AD371" cm="1">
        <f t="array" aca="1" ref="AD371" ca="1">IFERROR(SumCellsByColor($B371:$U371,AD$2), 0)</f>
        <v>0</v>
      </c>
      <c r="AE371" t="e" cm="1">
        <f t="array" aca="1" ref="AE371" ca="1">SumCellsByColor($B371:$U371,AE$2)</f>
        <v>#VALUE!</v>
      </c>
      <c r="AF371" t="e">
        <f t="shared" ca="1" si="42"/>
        <v>#DIV/0!</v>
      </c>
      <c r="AG371" t="e">
        <f t="shared" ca="1" si="43"/>
        <v>#DIV/0!</v>
      </c>
      <c r="AH371" t="str">
        <f t="shared" ca="1" si="44"/>
        <v>#N/A</v>
      </c>
      <c r="AI371" t="str">
        <f t="shared" ca="1" si="45"/>
        <v/>
      </c>
      <c r="AJ371">
        <f t="shared" ca="1" si="46"/>
        <v>1</v>
      </c>
      <c r="AK371">
        <f t="shared" si="47"/>
        <v>1</v>
      </c>
    </row>
    <row r="372" spans="1:37">
      <c r="A372" s="2" t="s">
        <v>503</v>
      </c>
      <c r="B372" s="3" t="s">
        <v>636</v>
      </c>
      <c r="C372" s="3">
        <v>4200600</v>
      </c>
      <c r="D372" t="e">
        <v>#N/A</v>
      </c>
      <c r="E372" t="e">
        <v>#N/A</v>
      </c>
      <c r="F372" t="e">
        <v>#N/A</v>
      </c>
      <c r="G372" t="e">
        <v>#N/A</v>
      </c>
      <c r="H372" t="e">
        <v>#N/A</v>
      </c>
      <c r="I372" t="e">
        <v>#N/A</v>
      </c>
      <c r="J372" t="e">
        <v>#N/A</v>
      </c>
      <c r="K372" t="e">
        <v>#N/A</v>
      </c>
      <c r="L37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>
        <v>34.36</v>
      </c>
      <c r="W372">
        <v>4200600</v>
      </c>
      <c r="X372">
        <f t="shared" si="40"/>
        <v>4200600</v>
      </c>
      <c r="Y372">
        <f t="shared" si="41"/>
        <v>0</v>
      </c>
      <c r="Z372" cm="1">
        <f t="array" aca="1" ref="Z372" ca="1">SumCellsByColor($B372:$U372,Z$2)</f>
        <v>4200600</v>
      </c>
      <c r="AA372" cm="1">
        <f t="array" aca="1" ref="AA372" ca="1">SumCellsByColor($B372:$U372,AA$2)</f>
        <v>0</v>
      </c>
      <c r="AB372" cm="1">
        <f t="array" aca="1" ref="AB372" ca="1">SumCellsByColor($B372:$U372,AB$2)</f>
        <v>0</v>
      </c>
      <c r="AC372" cm="1">
        <f t="array" aca="1" ref="AC372" ca="1">SumCellsByColor($B372:$U372,AC$2)</f>
        <v>0</v>
      </c>
      <c r="AD372" cm="1">
        <f t="array" aca="1" ref="AD372" ca="1">IFERROR(SumCellsByColor($B372:$U372,AD$2), 0)</f>
        <v>0</v>
      </c>
      <c r="AE372" t="e" cm="1">
        <f t="array" aca="1" ref="AE372" ca="1">SumCellsByColor($B372:$U372,AE$2)</f>
        <v>#VALUE!</v>
      </c>
      <c r="AF372">
        <f t="shared" ca="1" si="42"/>
        <v>0</v>
      </c>
      <c r="AG372">
        <f t="shared" ca="1" si="43"/>
        <v>1</v>
      </c>
      <c r="AH372">
        <f t="shared" ca="1" si="44"/>
        <v>0</v>
      </c>
      <c r="AI372">
        <f t="shared" ca="1" si="45"/>
        <v>1</v>
      </c>
      <c r="AJ372">
        <f t="shared" ca="1" si="46"/>
        <v>0</v>
      </c>
      <c r="AK372">
        <f t="shared" si="47"/>
        <v>0</v>
      </c>
    </row>
    <row r="373" spans="1:37">
      <c r="A373" s="2" t="s">
        <v>504</v>
      </c>
      <c r="B373" t="e">
        <v>#N/A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>
        <v>36.49</v>
      </c>
      <c r="W373">
        <v>11994600</v>
      </c>
      <c r="X373">
        <f t="shared" si="40"/>
        <v>0</v>
      </c>
      <c r="Y373">
        <f t="shared" si="41"/>
        <v>11994600</v>
      </c>
      <c r="Z373" cm="1">
        <f t="array" aca="1" ref="Z373" ca="1">SumCellsByColor($B373:$U373,Z$2)</f>
        <v>0</v>
      </c>
      <c r="AA373" cm="1">
        <f t="array" aca="1" ref="AA373" ca="1">SumCellsByColor($B373:$U373,AA$2)</f>
        <v>0</v>
      </c>
      <c r="AB373" cm="1">
        <f t="array" aca="1" ref="AB373" ca="1">SumCellsByColor($B373:$U373,AB$2)</f>
        <v>0</v>
      </c>
      <c r="AC373" cm="1">
        <f t="array" aca="1" ref="AC373" ca="1">SumCellsByColor($B373:$U373,AC$2)</f>
        <v>0</v>
      </c>
      <c r="AD373" cm="1">
        <f t="array" aca="1" ref="AD373" ca="1">IFERROR(SumCellsByColor($B373:$U373,AD$2), 0)</f>
        <v>0</v>
      </c>
      <c r="AE373" t="e" cm="1">
        <f t="array" aca="1" ref="AE373" ca="1">SumCellsByColor($B373:$U373,AE$2)</f>
        <v>#VALUE!</v>
      </c>
      <c r="AF373" t="e">
        <f t="shared" ca="1" si="42"/>
        <v>#DIV/0!</v>
      </c>
      <c r="AG373" t="e">
        <f t="shared" ca="1" si="43"/>
        <v>#DIV/0!</v>
      </c>
      <c r="AH373" t="str">
        <f t="shared" ca="1" si="44"/>
        <v>#N/A</v>
      </c>
      <c r="AI373" t="str">
        <f t="shared" ca="1" si="45"/>
        <v/>
      </c>
      <c r="AJ373">
        <f t="shared" ca="1" si="46"/>
        <v>1</v>
      </c>
      <c r="AK373">
        <f t="shared" si="47"/>
        <v>1</v>
      </c>
    </row>
    <row r="374" spans="1:37">
      <c r="A374" s="2" t="s">
        <v>505</v>
      </c>
      <c r="B374" s="3" t="s">
        <v>636</v>
      </c>
      <c r="C374" s="3">
        <v>28300000</v>
      </c>
      <c r="D374" t="e">
        <v>#N/A</v>
      </c>
      <c r="E374" t="e">
        <v>#N/A</v>
      </c>
      <c r="F374" t="s">
        <v>107</v>
      </c>
      <c r="G374" t="e">
        <v>#N/A</v>
      </c>
      <c r="H374" t="s">
        <v>52</v>
      </c>
      <c r="I374">
        <v>48000000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>
        <v>18.350000000000001</v>
      </c>
      <c r="W374">
        <v>76279000</v>
      </c>
      <c r="X374">
        <f t="shared" si="40"/>
        <v>76300000</v>
      </c>
      <c r="Y374">
        <f t="shared" si="41"/>
        <v>-21000</v>
      </c>
      <c r="Z374" cm="1">
        <f t="array" aca="1" ref="Z374" ca="1">SumCellsByColor($B374:$U374,Z$2)</f>
        <v>28300000</v>
      </c>
      <c r="AA374" cm="1">
        <f t="array" aca="1" ref="AA374" ca="1">SumCellsByColor($B374:$U374,AA$2)</f>
        <v>0</v>
      </c>
      <c r="AB374" cm="1">
        <f t="array" aca="1" ref="AB374" ca="1">SumCellsByColor($B374:$U374,AB$2)</f>
        <v>0</v>
      </c>
      <c r="AC374" cm="1">
        <f t="array" aca="1" ref="AC374" ca="1">SumCellsByColor($B374:$U374,AC$2)</f>
        <v>0</v>
      </c>
      <c r="AD374" cm="1">
        <f t="array" aca="1" ref="AD374" ca="1">IFERROR(SumCellsByColor($B374:$U374,AD$2), 0)</f>
        <v>0</v>
      </c>
      <c r="AE374" t="e" cm="1">
        <f t="array" aca="1" ref="AE374" ca="1">SumCellsByColor($B374:$U374,AE$2)</f>
        <v>#VALUE!</v>
      </c>
      <c r="AF374">
        <f t="shared" ca="1" si="42"/>
        <v>0</v>
      </c>
      <c r="AG374">
        <f t="shared" ca="1" si="43"/>
        <v>0.37090432503276538</v>
      </c>
      <c r="AH374" t="str">
        <f t="shared" ca="1" si="44"/>
        <v>#N/A</v>
      </c>
      <c r="AI374">
        <f t="shared" ca="1" si="45"/>
        <v>0.37090432503276538</v>
      </c>
      <c r="AJ374">
        <f t="shared" ca="1" si="46"/>
        <v>1</v>
      </c>
      <c r="AK374">
        <f t="shared" si="47"/>
        <v>0</v>
      </c>
    </row>
    <row r="375" spans="1:37">
      <c r="A375" s="2" t="s">
        <v>506</v>
      </c>
      <c r="B375" t="e">
        <v>#N/A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>
        <v>26.9</v>
      </c>
      <c r="W375">
        <v>10277000</v>
      </c>
      <c r="X375">
        <f t="shared" si="40"/>
        <v>0</v>
      </c>
      <c r="Y375">
        <f t="shared" si="41"/>
        <v>10277000</v>
      </c>
      <c r="Z375" cm="1">
        <f t="array" aca="1" ref="Z375" ca="1">SumCellsByColor($B375:$U375,Z$2)</f>
        <v>0</v>
      </c>
      <c r="AA375" cm="1">
        <f t="array" aca="1" ref="AA375" ca="1">SumCellsByColor($B375:$U375,AA$2)</f>
        <v>0</v>
      </c>
      <c r="AB375" cm="1">
        <f t="array" aca="1" ref="AB375" ca="1">SumCellsByColor($B375:$U375,AB$2)</f>
        <v>0</v>
      </c>
      <c r="AC375" cm="1">
        <f t="array" aca="1" ref="AC375" ca="1">SumCellsByColor($B375:$U375,AC$2)</f>
        <v>0</v>
      </c>
      <c r="AD375" cm="1">
        <f t="array" aca="1" ref="AD375" ca="1">IFERROR(SumCellsByColor($B375:$U375,AD$2), 0)</f>
        <v>0</v>
      </c>
      <c r="AE375" t="e" cm="1">
        <f t="array" aca="1" ref="AE375" ca="1">SumCellsByColor($B375:$U375,AE$2)</f>
        <v>#VALUE!</v>
      </c>
      <c r="AF375" t="e">
        <f t="shared" ca="1" si="42"/>
        <v>#DIV/0!</v>
      </c>
      <c r="AG375" t="e">
        <f t="shared" ca="1" si="43"/>
        <v>#DIV/0!</v>
      </c>
      <c r="AH375" t="str">
        <f t="shared" ca="1" si="44"/>
        <v>#N/A</v>
      </c>
      <c r="AI375" t="str">
        <f t="shared" ca="1" si="45"/>
        <v/>
      </c>
      <c r="AJ375">
        <f t="shared" ca="1" si="46"/>
        <v>1</v>
      </c>
      <c r="AK375">
        <f t="shared" si="47"/>
        <v>1</v>
      </c>
    </row>
    <row r="376" spans="1:37">
      <c r="A376" s="2" t="s">
        <v>507</v>
      </c>
      <c r="B376" s="3" t="s">
        <v>636</v>
      </c>
      <c r="C376" s="3">
        <v>20831900</v>
      </c>
      <c r="D376" t="e">
        <v>#N/A</v>
      </c>
      <c r="E376" t="e">
        <v>#N/A</v>
      </c>
      <c r="F376" t="e">
        <v>#N/A</v>
      </c>
      <c r="G376" t="e">
        <v>#N/A</v>
      </c>
      <c r="H376" t="e">
        <v>#N/A</v>
      </c>
      <c r="I376" t="e">
        <v>#N/A</v>
      </c>
      <c r="J376" t="e">
        <v>#N/A</v>
      </c>
      <c r="K376" t="e">
        <v>#N/A</v>
      </c>
      <c r="L376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>
        <v>11.01</v>
      </c>
      <c r="W376">
        <v>20831900</v>
      </c>
      <c r="X376">
        <f t="shared" si="40"/>
        <v>20831900</v>
      </c>
      <c r="Y376">
        <f t="shared" si="41"/>
        <v>0</v>
      </c>
      <c r="Z376" cm="1">
        <f t="array" aca="1" ref="Z376" ca="1">SumCellsByColor($B376:$U376,Z$2)</f>
        <v>20831900</v>
      </c>
      <c r="AA376" cm="1">
        <f t="array" aca="1" ref="AA376" ca="1">SumCellsByColor($B376:$U376,AA$2)</f>
        <v>0</v>
      </c>
      <c r="AB376" cm="1">
        <f t="array" aca="1" ref="AB376" ca="1">SumCellsByColor($B376:$U376,AB$2)</f>
        <v>0</v>
      </c>
      <c r="AC376" cm="1">
        <f t="array" aca="1" ref="AC376" ca="1">SumCellsByColor($B376:$U376,AC$2)</f>
        <v>0</v>
      </c>
      <c r="AD376" cm="1">
        <f t="array" aca="1" ref="AD376" ca="1">IFERROR(SumCellsByColor($B376:$U376,AD$2), 0)</f>
        <v>0</v>
      </c>
      <c r="AE376" t="e" cm="1">
        <f t="array" aca="1" ref="AE376" ca="1">SumCellsByColor($B376:$U376,AE$2)</f>
        <v>#VALUE!</v>
      </c>
      <c r="AF376">
        <f t="shared" ca="1" si="42"/>
        <v>0</v>
      </c>
      <c r="AG376">
        <f t="shared" ca="1" si="43"/>
        <v>1</v>
      </c>
      <c r="AH376">
        <f t="shared" ca="1" si="44"/>
        <v>0</v>
      </c>
      <c r="AI376">
        <f t="shared" ca="1" si="45"/>
        <v>1</v>
      </c>
      <c r="AJ376">
        <f t="shared" ca="1" si="46"/>
        <v>0</v>
      </c>
      <c r="AK376">
        <f t="shared" si="47"/>
        <v>0</v>
      </c>
    </row>
    <row r="377" spans="1:37">
      <c r="A377" s="2" t="s">
        <v>508</v>
      </c>
      <c r="B377" s="3" t="s">
        <v>639</v>
      </c>
      <c r="C377" s="3">
        <v>36151000</v>
      </c>
      <c r="D377" t="e">
        <v>#N/A</v>
      </c>
      <c r="E377" t="e">
        <v>#N/A</v>
      </c>
      <c r="F377" t="s">
        <v>47</v>
      </c>
      <c r="G377">
        <v>18177000</v>
      </c>
      <c r="H377" t="s">
        <v>104</v>
      </c>
      <c r="I377">
        <v>1462000</v>
      </c>
      <c r="J377" t="s">
        <v>1083</v>
      </c>
      <c r="K377">
        <v>1329000</v>
      </c>
      <c r="L377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 t="e">
        <v>#N/A</v>
      </c>
      <c r="V377">
        <v>24.27</v>
      </c>
      <c r="W377">
        <v>57260000</v>
      </c>
      <c r="X377">
        <f t="shared" si="40"/>
        <v>57119000</v>
      </c>
      <c r="Y377">
        <f t="shared" si="41"/>
        <v>141000</v>
      </c>
      <c r="Z377" cm="1">
        <f t="array" aca="1" ref="Z377" ca="1">SumCellsByColor($B377:$U377,Z$2)</f>
        <v>36151000</v>
      </c>
      <c r="AA377" cm="1">
        <f t="array" aca="1" ref="AA377" ca="1">SumCellsByColor($B377:$U377,AA$2)</f>
        <v>0</v>
      </c>
      <c r="AB377" cm="1">
        <f t="array" aca="1" ref="AB377" ca="1">SumCellsByColor($B377:$U377,AB$2)</f>
        <v>0</v>
      </c>
      <c r="AC377" cm="1">
        <f t="array" aca="1" ref="AC377" ca="1">SumCellsByColor($B377:$U377,AC$2)</f>
        <v>0</v>
      </c>
      <c r="AD377" cm="1">
        <f t="array" aca="1" ref="AD377" ca="1">IFERROR(SumCellsByColor($B377:$U377,AD$2), 0)</f>
        <v>0</v>
      </c>
      <c r="AE377" t="e" cm="1">
        <f t="array" aca="1" ref="AE377" ca="1">SumCellsByColor($B377:$U377,AE$2)</f>
        <v>#VALUE!</v>
      </c>
      <c r="AF377">
        <f t="shared" ca="1" si="42"/>
        <v>0</v>
      </c>
      <c r="AG377">
        <f t="shared" ca="1" si="43"/>
        <v>0.63290673856335022</v>
      </c>
      <c r="AH377" t="str">
        <f t="shared" ca="1" si="44"/>
        <v>#N/A</v>
      </c>
      <c r="AI377">
        <f t="shared" ca="1" si="45"/>
        <v>0.63290673856335022</v>
      </c>
      <c r="AJ377">
        <f t="shared" ca="1" si="46"/>
        <v>1</v>
      </c>
      <c r="AK377">
        <f t="shared" si="47"/>
        <v>0</v>
      </c>
    </row>
    <row r="378" spans="1:37">
      <c r="A378" s="2" t="s">
        <v>509</v>
      </c>
      <c r="B378" s="3" t="s">
        <v>636</v>
      </c>
      <c r="C378" s="3">
        <v>10415000</v>
      </c>
      <c r="D378" t="e">
        <v>#N/A</v>
      </c>
      <c r="E378" t="e">
        <v>#N/A</v>
      </c>
      <c r="F378" t="e">
        <v>#N/A</v>
      </c>
      <c r="G378" t="e">
        <v>#N/A</v>
      </c>
      <c r="H378" t="e">
        <v>#N/A</v>
      </c>
      <c r="I378" t="e">
        <v>#N/A</v>
      </c>
      <c r="J378" t="e">
        <v>#N/A</v>
      </c>
      <c r="K378" t="e">
        <v>#N/A</v>
      </c>
      <c r="L378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 t="e">
        <v>#N/A</v>
      </c>
      <c r="V378">
        <v>35.47</v>
      </c>
      <c r="W378">
        <v>10415000</v>
      </c>
      <c r="X378">
        <f t="shared" si="40"/>
        <v>10415000</v>
      </c>
      <c r="Y378">
        <f t="shared" si="41"/>
        <v>0</v>
      </c>
      <c r="Z378" cm="1">
        <f t="array" aca="1" ref="Z378" ca="1">SumCellsByColor($B378:$U378,Z$2)</f>
        <v>10415000</v>
      </c>
      <c r="AA378" cm="1">
        <f t="array" aca="1" ref="AA378" ca="1">SumCellsByColor($B378:$U378,AA$2)</f>
        <v>0</v>
      </c>
      <c r="AB378" cm="1">
        <f t="array" aca="1" ref="AB378" ca="1">SumCellsByColor($B378:$U378,AB$2)</f>
        <v>0</v>
      </c>
      <c r="AC378" cm="1">
        <f t="array" aca="1" ref="AC378" ca="1">SumCellsByColor($B378:$U378,AC$2)</f>
        <v>0</v>
      </c>
      <c r="AD378" cm="1">
        <f t="array" aca="1" ref="AD378" ca="1">IFERROR(SumCellsByColor($B378:$U378,AD$2), 0)</f>
        <v>0</v>
      </c>
      <c r="AE378" t="e" cm="1">
        <f t="array" aca="1" ref="AE378" ca="1">SumCellsByColor($B378:$U378,AE$2)</f>
        <v>#VALUE!</v>
      </c>
      <c r="AF378">
        <f t="shared" ca="1" si="42"/>
        <v>0</v>
      </c>
      <c r="AG378">
        <f t="shared" ca="1" si="43"/>
        <v>1</v>
      </c>
      <c r="AH378">
        <f t="shared" ca="1" si="44"/>
        <v>0</v>
      </c>
      <c r="AI378">
        <f t="shared" ca="1" si="45"/>
        <v>1</v>
      </c>
      <c r="AJ378">
        <f t="shared" ca="1" si="46"/>
        <v>0</v>
      </c>
      <c r="AK378">
        <f t="shared" si="47"/>
        <v>0</v>
      </c>
    </row>
    <row r="379" spans="1:37">
      <c r="A379" s="2" t="s">
        <v>510</v>
      </c>
      <c r="B379" s="3" t="s">
        <v>636</v>
      </c>
      <c r="C379" s="3">
        <v>2400199</v>
      </c>
      <c r="D379" t="e">
        <v>#N/A</v>
      </c>
      <c r="E379" t="e">
        <v>#N/A</v>
      </c>
      <c r="F379" t="e">
        <v>#N/A</v>
      </c>
      <c r="G379" t="e">
        <v>#N/A</v>
      </c>
      <c r="H379" t="e">
        <v>#N/A</v>
      </c>
      <c r="I379" t="e">
        <v>#N/A</v>
      </c>
      <c r="J379" t="e">
        <v>#N/A</v>
      </c>
      <c r="K379" t="e">
        <v>#N/A</v>
      </c>
      <c r="L379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>
        <v>72.19</v>
      </c>
      <c r="W379">
        <v>2400199</v>
      </c>
      <c r="X379">
        <f t="shared" si="40"/>
        <v>2400199</v>
      </c>
      <c r="Y379">
        <f t="shared" si="41"/>
        <v>0</v>
      </c>
      <c r="Z379" cm="1">
        <f t="array" aca="1" ref="Z379" ca="1">SumCellsByColor($B379:$U379,Z$2)</f>
        <v>2400199</v>
      </c>
      <c r="AA379" cm="1">
        <f t="array" aca="1" ref="AA379" ca="1">SumCellsByColor($B379:$U379,AA$2)</f>
        <v>0</v>
      </c>
      <c r="AB379" cm="1">
        <f t="array" aca="1" ref="AB379" ca="1">SumCellsByColor($B379:$U379,AB$2)</f>
        <v>0</v>
      </c>
      <c r="AC379" cm="1">
        <f t="array" aca="1" ref="AC379" ca="1">SumCellsByColor($B379:$U379,AC$2)</f>
        <v>0</v>
      </c>
      <c r="AD379" cm="1">
        <f t="array" aca="1" ref="AD379" ca="1">IFERROR(SumCellsByColor($B379:$U379,AD$2), 0)</f>
        <v>0</v>
      </c>
      <c r="AE379" t="e" cm="1">
        <f t="array" aca="1" ref="AE379" ca="1">SumCellsByColor($B379:$U379,AE$2)</f>
        <v>#VALUE!</v>
      </c>
      <c r="AF379">
        <f t="shared" ca="1" si="42"/>
        <v>0</v>
      </c>
      <c r="AG379">
        <f t="shared" ca="1" si="43"/>
        <v>1</v>
      </c>
      <c r="AH379">
        <f t="shared" ca="1" si="44"/>
        <v>0</v>
      </c>
      <c r="AI379">
        <f t="shared" ca="1" si="45"/>
        <v>1</v>
      </c>
      <c r="AJ379">
        <f t="shared" ca="1" si="46"/>
        <v>0</v>
      </c>
      <c r="AK379">
        <f t="shared" si="47"/>
        <v>0</v>
      </c>
    </row>
    <row r="380" spans="1:37">
      <c r="A380" s="2" t="s">
        <v>511</v>
      </c>
      <c r="B380" s="3" t="s">
        <v>636</v>
      </c>
      <c r="C380" s="3">
        <v>5981964</v>
      </c>
      <c r="D380" t="e">
        <v>#N/A</v>
      </c>
      <c r="E380" t="e">
        <v>#N/A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>
        <v>14.94</v>
      </c>
      <c r="W380">
        <v>5981964</v>
      </c>
      <c r="X380">
        <f t="shared" si="40"/>
        <v>5981964</v>
      </c>
      <c r="Y380">
        <f t="shared" si="41"/>
        <v>0</v>
      </c>
      <c r="Z380" cm="1">
        <f t="array" aca="1" ref="Z380" ca="1">SumCellsByColor($B380:$U380,Z$2)</f>
        <v>5981964</v>
      </c>
      <c r="AA380" cm="1">
        <f t="array" aca="1" ref="AA380" ca="1">SumCellsByColor($B380:$U380,AA$2)</f>
        <v>0</v>
      </c>
      <c r="AB380" cm="1">
        <f t="array" aca="1" ref="AB380" ca="1">SumCellsByColor($B380:$U380,AB$2)</f>
        <v>0</v>
      </c>
      <c r="AC380" cm="1">
        <f t="array" aca="1" ref="AC380" ca="1">SumCellsByColor($B380:$U380,AC$2)</f>
        <v>0</v>
      </c>
      <c r="AD380" cm="1">
        <f t="array" aca="1" ref="AD380" ca="1">IFERROR(SumCellsByColor($B380:$U380,AD$2), 0)</f>
        <v>0</v>
      </c>
      <c r="AE380" t="e" cm="1">
        <f t="array" aca="1" ref="AE380" ca="1">SumCellsByColor($B380:$U380,AE$2)</f>
        <v>#VALUE!</v>
      </c>
      <c r="AF380">
        <f t="shared" ca="1" si="42"/>
        <v>0</v>
      </c>
      <c r="AG380">
        <f t="shared" ca="1" si="43"/>
        <v>1</v>
      </c>
      <c r="AH380">
        <f t="shared" ca="1" si="44"/>
        <v>0</v>
      </c>
      <c r="AI380">
        <f t="shared" ca="1" si="45"/>
        <v>1</v>
      </c>
      <c r="AJ380">
        <f t="shared" ca="1" si="46"/>
        <v>0</v>
      </c>
      <c r="AK380">
        <f t="shared" si="47"/>
        <v>0</v>
      </c>
    </row>
    <row r="381" spans="1:37">
      <c r="A381" s="2" t="s">
        <v>512</v>
      </c>
      <c r="B381" s="3" t="s">
        <v>636</v>
      </c>
      <c r="C381" s="3">
        <v>193853</v>
      </c>
      <c r="D381" t="e">
        <v>#N/A</v>
      </c>
      <c r="E381" t="e">
        <v>#N/A</v>
      </c>
      <c r="F381" t="s">
        <v>1084</v>
      </c>
      <c r="G381">
        <v>226213</v>
      </c>
      <c r="H381" s="6" t="s">
        <v>709</v>
      </c>
      <c r="I381" s="6">
        <v>83045</v>
      </c>
      <c r="J381" t="s">
        <v>63</v>
      </c>
      <c r="K381">
        <v>17087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>
        <v>23.38</v>
      </c>
      <c r="W381">
        <v>520198</v>
      </c>
      <c r="X381">
        <f t="shared" si="40"/>
        <v>520198</v>
      </c>
      <c r="Y381">
        <f t="shared" si="41"/>
        <v>0</v>
      </c>
      <c r="Z381" cm="1">
        <f t="array" aca="1" ref="Z381" ca="1">SumCellsByColor($B381:$U381,Z$2)</f>
        <v>193853</v>
      </c>
      <c r="AA381" cm="1">
        <f t="array" aca="1" ref="AA381" ca="1">SumCellsByColor($B381:$U381,AA$2)</f>
        <v>0</v>
      </c>
      <c r="AB381" cm="1">
        <f t="array" aca="1" ref="AB381" ca="1">SumCellsByColor($B381:$U381,AB$2)</f>
        <v>0</v>
      </c>
      <c r="AC381" cm="1">
        <f t="array" aca="1" ref="AC381" ca="1">SumCellsByColor($B381:$U381,AC$2)</f>
        <v>83045</v>
      </c>
      <c r="AD381" cm="1">
        <f t="array" aca="1" ref="AD381" ca="1">IFERROR(SumCellsByColor($B381:$U381,AD$2), 0)</f>
        <v>0</v>
      </c>
      <c r="AE381" t="e" cm="1">
        <f t="array" aca="1" ref="AE381" ca="1">SumCellsByColor($B381:$U381,AE$2)</f>
        <v>#VALUE!</v>
      </c>
      <c r="AF381">
        <f t="shared" ca="1" si="42"/>
        <v>0</v>
      </c>
      <c r="AG381">
        <f t="shared" ca="1" si="43"/>
        <v>0.37265233622582172</v>
      </c>
      <c r="AH381">
        <f t="shared" ca="1" si="44"/>
        <v>0.15964113664412397</v>
      </c>
      <c r="AI381">
        <f t="shared" ca="1" si="45"/>
        <v>0.37265233622582172</v>
      </c>
      <c r="AJ381">
        <f t="shared" ca="1" si="46"/>
        <v>0</v>
      </c>
      <c r="AK381">
        <f t="shared" si="47"/>
        <v>0</v>
      </c>
    </row>
    <row r="382" spans="1:37">
      <c r="A382" s="2" t="s">
        <v>513</v>
      </c>
      <c r="B382" s="3" t="s">
        <v>636</v>
      </c>
      <c r="C382" s="3">
        <v>246000</v>
      </c>
      <c r="D382" t="e">
        <v>#N/A</v>
      </c>
      <c r="E382" t="e">
        <v>#N/A</v>
      </c>
      <c r="F382" t="s">
        <v>146</v>
      </c>
      <c r="G382">
        <v>13337000</v>
      </c>
      <c r="H382" t="s">
        <v>514</v>
      </c>
      <c r="I382">
        <v>4107000</v>
      </c>
      <c r="J382" t="s">
        <v>105</v>
      </c>
      <c r="K382">
        <v>3294000</v>
      </c>
      <c r="L382" t="s">
        <v>52</v>
      </c>
      <c r="M382">
        <v>4297000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>
        <v>29.48</v>
      </c>
      <c r="W382">
        <v>25281000</v>
      </c>
      <c r="X382">
        <f t="shared" si="40"/>
        <v>25281000</v>
      </c>
      <c r="Y382">
        <f t="shared" si="41"/>
        <v>0</v>
      </c>
      <c r="Z382" cm="1">
        <f t="array" aca="1" ref="Z382" ca="1">SumCellsByColor($B382:$U382,Z$2)</f>
        <v>246000</v>
      </c>
      <c r="AA382" cm="1">
        <f t="array" aca="1" ref="AA382" ca="1">SumCellsByColor($B382:$U382,AA$2)</f>
        <v>0</v>
      </c>
      <c r="AB382" cm="1">
        <f t="array" aca="1" ref="AB382" ca="1">SumCellsByColor($B382:$U382,AB$2)</f>
        <v>0</v>
      </c>
      <c r="AC382" cm="1">
        <f t="array" aca="1" ref="AC382" ca="1">SumCellsByColor($B382:$U382,AC$2)</f>
        <v>0</v>
      </c>
      <c r="AD382" cm="1">
        <f t="array" aca="1" ref="AD382" ca="1">IFERROR(SumCellsByColor($B382:$U382,AD$2), 0)</f>
        <v>0</v>
      </c>
      <c r="AE382" t="e" cm="1">
        <f t="array" aca="1" ref="AE382" ca="1">SumCellsByColor($B382:$U382,AE$2)</f>
        <v>#VALUE!</v>
      </c>
      <c r="AF382">
        <f t="shared" ca="1" si="42"/>
        <v>0</v>
      </c>
      <c r="AG382">
        <f t="shared" ca="1" si="43"/>
        <v>9.7306277441556906E-3</v>
      </c>
      <c r="AH382" t="str">
        <f t="shared" ca="1" si="44"/>
        <v>#N/A</v>
      </c>
      <c r="AI382">
        <f t="shared" ca="1" si="45"/>
        <v>9.7306277441556906E-3</v>
      </c>
      <c r="AJ382">
        <f t="shared" ca="1" si="46"/>
        <v>1</v>
      </c>
      <c r="AK382">
        <f t="shared" si="47"/>
        <v>0</v>
      </c>
    </row>
    <row r="383" spans="1:37">
      <c r="A383" s="2" t="s">
        <v>515</v>
      </c>
      <c r="B383" s="3" t="s">
        <v>636</v>
      </c>
      <c r="C383" s="3">
        <v>7572436</v>
      </c>
      <c r="D383" t="e">
        <v>#N/A</v>
      </c>
      <c r="E383" t="e">
        <v>#N/A</v>
      </c>
      <c r="F383" t="e">
        <v>#N/A</v>
      </c>
      <c r="G383" t="e">
        <v>#N/A</v>
      </c>
      <c r="H383" t="e">
        <v>#N/A</v>
      </c>
      <c r="I383" t="e">
        <v>#N/A</v>
      </c>
      <c r="J383" t="e">
        <v>#N/A</v>
      </c>
      <c r="K383" t="e">
        <v>#N/A</v>
      </c>
      <c r="L383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U383" t="e">
        <v>#N/A</v>
      </c>
      <c r="V383">
        <v>5.65</v>
      </c>
      <c r="W383">
        <v>7572436</v>
      </c>
      <c r="X383">
        <f t="shared" si="40"/>
        <v>7572436</v>
      </c>
      <c r="Y383">
        <f t="shared" si="41"/>
        <v>0</v>
      </c>
      <c r="Z383" cm="1">
        <f t="array" aca="1" ref="Z383" ca="1">SumCellsByColor($B383:$U383,Z$2)</f>
        <v>7572436</v>
      </c>
      <c r="AA383" cm="1">
        <f t="array" aca="1" ref="AA383" ca="1">SumCellsByColor($B383:$U383,AA$2)</f>
        <v>0</v>
      </c>
      <c r="AB383" cm="1">
        <f t="array" aca="1" ref="AB383" ca="1">SumCellsByColor($B383:$U383,AB$2)</f>
        <v>0</v>
      </c>
      <c r="AC383" cm="1">
        <f t="array" aca="1" ref="AC383" ca="1">SumCellsByColor($B383:$U383,AC$2)</f>
        <v>0</v>
      </c>
      <c r="AD383" cm="1">
        <f t="array" aca="1" ref="AD383" ca="1">IFERROR(SumCellsByColor($B383:$U383,AD$2), 0)</f>
        <v>0</v>
      </c>
      <c r="AE383" t="e" cm="1">
        <f t="array" aca="1" ref="AE383" ca="1">SumCellsByColor($B383:$U383,AE$2)</f>
        <v>#VALUE!</v>
      </c>
      <c r="AF383">
        <f t="shared" ca="1" si="42"/>
        <v>0</v>
      </c>
      <c r="AG383">
        <f t="shared" ca="1" si="43"/>
        <v>1</v>
      </c>
      <c r="AH383">
        <f t="shared" ca="1" si="44"/>
        <v>0</v>
      </c>
      <c r="AI383">
        <f t="shared" ca="1" si="45"/>
        <v>1</v>
      </c>
      <c r="AJ383">
        <f t="shared" ca="1" si="46"/>
        <v>0</v>
      </c>
      <c r="AK383">
        <f t="shared" si="47"/>
        <v>0</v>
      </c>
    </row>
    <row r="384" spans="1:37">
      <c r="A384" s="2" t="s">
        <v>516</v>
      </c>
      <c r="B384" s="3" t="s">
        <v>636</v>
      </c>
      <c r="C384" s="3">
        <v>7493000</v>
      </c>
      <c r="D384" t="e">
        <v>#N/A</v>
      </c>
      <c r="E384" t="e">
        <v>#N/A</v>
      </c>
      <c r="F384" t="e">
        <v>#N/A</v>
      </c>
      <c r="G384" t="e">
        <v>#N/A</v>
      </c>
      <c r="H384" t="e">
        <v>#N/A</v>
      </c>
      <c r="I384" t="e">
        <v>#N/A</v>
      </c>
      <c r="J384" t="e">
        <v>#N/A</v>
      </c>
      <c r="K384" t="e">
        <v>#N/A</v>
      </c>
      <c r="L384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>
        <v>15.81</v>
      </c>
      <c r="W384">
        <v>7493000</v>
      </c>
      <c r="X384">
        <f t="shared" si="40"/>
        <v>7493000</v>
      </c>
      <c r="Y384">
        <f t="shared" si="41"/>
        <v>0</v>
      </c>
      <c r="Z384" cm="1">
        <f t="array" aca="1" ref="Z384" ca="1">SumCellsByColor($B384:$U384,Z$2)</f>
        <v>7493000</v>
      </c>
      <c r="AA384" cm="1">
        <f t="array" aca="1" ref="AA384" ca="1">SumCellsByColor($B384:$U384,AA$2)</f>
        <v>0</v>
      </c>
      <c r="AB384" cm="1">
        <f t="array" aca="1" ref="AB384" ca="1">SumCellsByColor($B384:$U384,AB$2)</f>
        <v>0</v>
      </c>
      <c r="AC384" cm="1">
        <f t="array" aca="1" ref="AC384" ca="1">SumCellsByColor($B384:$U384,AC$2)</f>
        <v>0</v>
      </c>
      <c r="AD384" cm="1">
        <f t="array" aca="1" ref="AD384" ca="1">IFERROR(SumCellsByColor($B384:$U384,AD$2), 0)</f>
        <v>0</v>
      </c>
      <c r="AE384" t="e" cm="1">
        <f t="array" aca="1" ref="AE384" ca="1">SumCellsByColor($B384:$U384,AE$2)</f>
        <v>#VALUE!</v>
      </c>
      <c r="AF384">
        <f t="shared" ca="1" si="42"/>
        <v>0</v>
      </c>
      <c r="AG384">
        <f t="shared" ca="1" si="43"/>
        <v>1</v>
      </c>
      <c r="AH384">
        <f t="shared" ca="1" si="44"/>
        <v>0</v>
      </c>
      <c r="AI384">
        <f t="shared" ca="1" si="45"/>
        <v>1</v>
      </c>
      <c r="AJ384">
        <f t="shared" ca="1" si="46"/>
        <v>0</v>
      </c>
      <c r="AK384">
        <f t="shared" si="47"/>
        <v>0</v>
      </c>
    </row>
    <row r="385" spans="1:37">
      <c r="A385" s="2" t="s">
        <v>517</v>
      </c>
      <c r="B385" t="e">
        <v>#N/A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  <c r="H385" t="e">
        <v>#N/A</v>
      </c>
      <c r="I385" t="e">
        <v>#N/A</v>
      </c>
      <c r="J385" t="e">
        <v>#N/A</v>
      </c>
      <c r="K385" t="e">
        <v>#N/A</v>
      </c>
      <c r="L385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 t="e">
        <v>#N/A</v>
      </c>
      <c r="W385" t="e">
        <v>#N/A</v>
      </c>
      <c r="X385">
        <f t="shared" si="40"/>
        <v>0</v>
      </c>
      <c r="Y385" t="e">
        <f t="shared" si="41"/>
        <v>#N/A</v>
      </c>
      <c r="Z385" cm="1">
        <f t="array" aca="1" ref="Z385" ca="1">SumCellsByColor($B385:$U385,Z$2)</f>
        <v>0</v>
      </c>
      <c r="AA385" cm="1">
        <f t="array" aca="1" ref="AA385" ca="1">SumCellsByColor($B385:$U385,AA$2)</f>
        <v>0</v>
      </c>
      <c r="AB385" cm="1">
        <f t="array" aca="1" ref="AB385" ca="1">SumCellsByColor($B385:$U385,AB$2)</f>
        <v>0</v>
      </c>
      <c r="AC385" cm="1">
        <f t="array" aca="1" ref="AC385" ca="1">SumCellsByColor($B385:$U385,AC$2)</f>
        <v>0</v>
      </c>
      <c r="AD385" cm="1">
        <f t="array" aca="1" ref="AD385" ca="1">IFERROR(SumCellsByColor($B385:$U385,AD$2), 0)</f>
        <v>0</v>
      </c>
      <c r="AE385" t="e" cm="1">
        <f t="array" aca="1" ref="AE385" ca="1">SumCellsByColor($B385:$U385,AE$2)</f>
        <v>#VALUE!</v>
      </c>
      <c r="AF385" t="e">
        <f t="shared" ca="1" si="42"/>
        <v>#DIV/0!</v>
      </c>
      <c r="AG385" t="e">
        <f t="shared" ca="1" si="43"/>
        <v>#DIV/0!</v>
      </c>
      <c r="AH385" t="str">
        <f t="shared" ca="1" si="44"/>
        <v>#N/A</v>
      </c>
      <c r="AI385" t="str">
        <f t="shared" ca="1" si="45"/>
        <v/>
      </c>
      <c r="AJ385">
        <f t="shared" ca="1" si="46"/>
        <v>1</v>
      </c>
      <c r="AK385">
        <f t="shared" si="47"/>
        <v>1</v>
      </c>
    </row>
    <row r="386" spans="1:37">
      <c r="A386" s="2" t="s">
        <v>518</v>
      </c>
      <c r="B386" t="e">
        <v>#N/A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  <c r="H386" t="e">
        <v>#N/A</v>
      </c>
      <c r="I386" t="e">
        <v>#N/A</v>
      </c>
      <c r="J386" t="e">
        <v>#N/A</v>
      </c>
      <c r="K386" t="e">
        <v>#N/A</v>
      </c>
      <c r="L386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 t="e">
        <v>#N/A</v>
      </c>
      <c r="W386" t="e">
        <v>#N/A</v>
      </c>
      <c r="X386">
        <f t="shared" si="40"/>
        <v>0</v>
      </c>
      <c r="Y386" t="e">
        <f t="shared" si="41"/>
        <v>#N/A</v>
      </c>
      <c r="Z386" cm="1">
        <f t="array" aca="1" ref="Z386" ca="1">SumCellsByColor($B386:$U386,Z$2)</f>
        <v>0</v>
      </c>
      <c r="AA386" cm="1">
        <f t="array" aca="1" ref="AA386" ca="1">SumCellsByColor($B386:$U386,AA$2)</f>
        <v>0</v>
      </c>
      <c r="AB386" cm="1">
        <f t="array" aca="1" ref="AB386" ca="1">SumCellsByColor($B386:$U386,AB$2)</f>
        <v>0</v>
      </c>
      <c r="AC386" cm="1">
        <f t="array" aca="1" ref="AC386" ca="1">SumCellsByColor($B386:$U386,AC$2)</f>
        <v>0</v>
      </c>
      <c r="AD386" cm="1">
        <f t="array" aca="1" ref="AD386" ca="1">IFERROR(SumCellsByColor($B386:$U386,AD$2), 0)</f>
        <v>0</v>
      </c>
      <c r="AE386" t="e" cm="1">
        <f t="array" aca="1" ref="AE386" ca="1">SumCellsByColor($B386:$U386,AE$2)</f>
        <v>#VALUE!</v>
      </c>
      <c r="AF386" t="e">
        <f t="shared" ca="1" si="42"/>
        <v>#DIV/0!</v>
      </c>
      <c r="AG386" t="e">
        <f t="shared" ca="1" si="43"/>
        <v>#DIV/0!</v>
      </c>
      <c r="AH386" t="str">
        <f t="shared" ca="1" si="44"/>
        <v>#N/A</v>
      </c>
      <c r="AI386" t="str">
        <f t="shared" ca="1" si="45"/>
        <v/>
      </c>
      <c r="AJ386">
        <f t="shared" ca="1" si="46"/>
        <v>1</v>
      </c>
      <c r="AK386">
        <f t="shared" si="47"/>
        <v>1</v>
      </c>
    </row>
    <row r="387" spans="1:37">
      <c r="A387" s="2" t="s">
        <v>519</v>
      </c>
      <c r="B387" s="4" t="s">
        <v>117</v>
      </c>
      <c r="C387" s="4">
        <v>5077000</v>
      </c>
      <c r="D387" t="e">
        <v>#N/A</v>
      </c>
      <c r="E387" t="e">
        <v>#N/A</v>
      </c>
      <c r="F387" s="5" t="s">
        <v>23</v>
      </c>
      <c r="G387" s="5">
        <v>1627000</v>
      </c>
      <c r="H387" t="s">
        <v>58</v>
      </c>
      <c r="I387">
        <v>916000</v>
      </c>
      <c r="J387" t="e">
        <v>#N/A</v>
      </c>
      <c r="K387" t="e">
        <v>#N/A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>
        <v>14.08</v>
      </c>
      <c r="W387">
        <v>7620000</v>
      </c>
      <c r="X387">
        <f t="shared" si="40"/>
        <v>7620000</v>
      </c>
      <c r="Y387">
        <f t="shared" si="41"/>
        <v>0</v>
      </c>
      <c r="Z387" cm="1">
        <f t="array" aca="1" ref="Z387" ca="1">SumCellsByColor($B387:$U387,Z$2)</f>
        <v>0</v>
      </c>
      <c r="AA387" cm="1">
        <f t="array" aca="1" ref="AA387" ca="1">SumCellsByColor($B387:$U387,AA$2)</f>
        <v>5077000</v>
      </c>
      <c r="AB387" cm="1">
        <f t="array" aca="1" ref="AB387" ca="1">SumCellsByColor($B387:$U387,AB$2)</f>
        <v>1627000</v>
      </c>
      <c r="AC387" cm="1">
        <f t="array" aca="1" ref="AC387" ca="1">SumCellsByColor($B387:$U387,AC$2)</f>
        <v>0</v>
      </c>
      <c r="AD387" cm="1">
        <f t="array" aca="1" ref="AD387" ca="1">IFERROR(SumCellsByColor($B387:$U387,AD$2), 0)</f>
        <v>0</v>
      </c>
      <c r="AE387" t="e" cm="1">
        <f t="array" aca="1" ref="AE387" ca="1">SumCellsByColor($B387:$U387,AE$2)</f>
        <v>#VALUE!</v>
      </c>
      <c r="AF387">
        <f t="shared" ca="1" si="42"/>
        <v>0.21351706036745408</v>
      </c>
      <c r="AG387">
        <f t="shared" ca="1" si="43"/>
        <v>0</v>
      </c>
      <c r="AH387">
        <f t="shared" ca="1" si="44"/>
        <v>0.21351706036745408</v>
      </c>
      <c r="AI387">
        <f t="shared" ca="1" si="45"/>
        <v>0.6662729658792651</v>
      </c>
      <c r="AJ387">
        <f t="shared" ca="1" si="46"/>
        <v>0</v>
      </c>
      <c r="AK387">
        <f t="shared" si="47"/>
        <v>0</v>
      </c>
    </row>
    <row r="388" spans="1:37">
      <c r="A388" s="2" t="s">
        <v>520</v>
      </c>
      <c r="B388" s="3" t="s">
        <v>636</v>
      </c>
      <c r="C388" s="3">
        <v>1181704</v>
      </c>
      <c r="D388" t="e">
        <v>#N/A</v>
      </c>
      <c r="E388" t="e">
        <v>#N/A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>
        <v>59.28</v>
      </c>
      <c r="W388">
        <v>1181704</v>
      </c>
      <c r="X388">
        <f t="shared" ref="X388:X451" si="48">SUMIF(B388:U388,"&lt;&gt;#n/a")</f>
        <v>1181704</v>
      </c>
      <c r="Y388">
        <f t="shared" ref="Y388:Y451" si="49">W388-X388</f>
        <v>0</v>
      </c>
      <c r="Z388" cm="1">
        <f t="array" aca="1" ref="Z388" ca="1">SumCellsByColor($B388:$U388,Z$2)</f>
        <v>1181704</v>
      </c>
      <c r="AA388" cm="1">
        <f t="array" aca="1" ref="AA388" ca="1">SumCellsByColor($B388:$U388,AA$2)</f>
        <v>0</v>
      </c>
      <c r="AB388" cm="1">
        <f t="array" aca="1" ref="AB388" ca="1">SumCellsByColor($B388:$U388,AB$2)</f>
        <v>0</v>
      </c>
      <c r="AC388" cm="1">
        <f t="array" aca="1" ref="AC388" ca="1">SumCellsByColor($B388:$U388,AC$2)</f>
        <v>0</v>
      </c>
      <c r="AD388" cm="1">
        <f t="array" aca="1" ref="AD388" ca="1">IFERROR(SumCellsByColor($B388:$U388,AD$2), 0)</f>
        <v>0</v>
      </c>
      <c r="AE388" t="e" cm="1">
        <f t="array" aca="1" ref="AE388" ca="1">SumCellsByColor($B388:$U388,AE$2)</f>
        <v>#VALUE!</v>
      </c>
      <c r="AF388">
        <f t="shared" ref="AF388:AF451" ca="1" si="50">(AB388+AD388)/X388</f>
        <v>0</v>
      </c>
      <c r="AG388">
        <f t="shared" ref="AG388:AG451" ca="1" si="51">Z388/X388</f>
        <v>1</v>
      </c>
      <c r="AH388">
        <f t="shared" ref="AH388:AH451" ca="1" si="52">IF(SUM(AB388:AD388)&gt;0,SUM(AB388:AD388)/X388, IF(AI388=1,0,"#N/A"))</f>
        <v>0</v>
      </c>
      <c r="AI388">
        <f t="shared" ref="AI388:AI451" ca="1" si="53">IF(SUM(Z388:AA388)&gt;0,SUM(Z388:AA388)/X388,"")</f>
        <v>1</v>
      </c>
      <c r="AJ388">
        <f t="shared" ref="AJ388:AJ451" ca="1" si="54">IF(AH388="#N/A",1,0)</f>
        <v>0</v>
      </c>
      <c r="AK388">
        <f t="shared" ref="AK388:AK451" si="55">IF(X388=0,1,0)</f>
        <v>0</v>
      </c>
    </row>
    <row r="389" spans="1:37">
      <c r="A389" s="2" t="s">
        <v>521</v>
      </c>
      <c r="B389" s="3" t="s">
        <v>636</v>
      </c>
      <c r="C389" s="3">
        <v>16097000</v>
      </c>
      <c r="D389" t="e">
        <v>#N/A</v>
      </c>
      <c r="E389" t="e">
        <v>#N/A</v>
      </c>
      <c r="F389" t="s">
        <v>1085</v>
      </c>
      <c r="G389">
        <v>3446000</v>
      </c>
      <c r="H389" t="s">
        <v>41</v>
      </c>
      <c r="I389">
        <v>2429000</v>
      </c>
      <c r="J389" t="s">
        <v>262</v>
      </c>
      <c r="K389">
        <v>1275000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>
        <v>10.99</v>
      </c>
      <c r="W389">
        <v>23247000</v>
      </c>
      <c r="X389">
        <f t="shared" si="48"/>
        <v>23247000</v>
      </c>
      <c r="Y389">
        <f t="shared" si="49"/>
        <v>0</v>
      </c>
      <c r="Z389" cm="1">
        <f t="array" aca="1" ref="Z389" ca="1">SumCellsByColor($B389:$U389,Z$2)</f>
        <v>16097000</v>
      </c>
      <c r="AA389" cm="1">
        <f t="array" aca="1" ref="AA389" ca="1">SumCellsByColor($B389:$U389,AA$2)</f>
        <v>0</v>
      </c>
      <c r="AB389" cm="1">
        <f t="array" aca="1" ref="AB389" ca="1">SumCellsByColor($B389:$U389,AB$2)</f>
        <v>0</v>
      </c>
      <c r="AC389" cm="1">
        <f t="array" aca="1" ref="AC389" ca="1">SumCellsByColor($B389:$U389,AC$2)</f>
        <v>0</v>
      </c>
      <c r="AD389" cm="1">
        <f t="array" aca="1" ref="AD389" ca="1">IFERROR(SumCellsByColor($B389:$U389,AD$2), 0)</f>
        <v>0</v>
      </c>
      <c r="AE389" t="e" cm="1">
        <f t="array" aca="1" ref="AE389" ca="1">SumCellsByColor($B389:$U389,AE$2)</f>
        <v>#VALUE!</v>
      </c>
      <c r="AF389">
        <f t="shared" ca="1" si="50"/>
        <v>0</v>
      </c>
      <c r="AG389">
        <f t="shared" ca="1" si="51"/>
        <v>0.69243343227083065</v>
      </c>
      <c r="AH389" t="str">
        <f t="shared" ca="1" si="52"/>
        <v>#N/A</v>
      </c>
      <c r="AI389">
        <f t="shared" ca="1" si="53"/>
        <v>0.69243343227083065</v>
      </c>
      <c r="AJ389">
        <f t="shared" ca="1" si="54"/>
        <v>1</v>
      </c>
      <c r="AK389">
        <f t="shared" si="55"/>
        <v>0</v>
      </c>
    </row>
    <row r="390" spans="1:37">
      <c r="A390" s="2" t="s">
        <v>522</v>
      </c>
      <c r="B390" s="3" t="s">
        <v>636</v>
      </c>
      <c r="C390" s="3">
        <v>30989000</v>
      </c>
      <c r="D390" t="e">
        <v>#N/A</v>
      </c>
      <c r="E390" t="e">
        <v>#N/A</v>
      </c>
      <c r="F390" s="5" t="s">
        <v>23</v>
      </c>
      <c r="G390" s="5">
        <v>10945000</v>
      </c>
      <c r="H390" t="s">
        <v>41</v>
      </c>
      <c r="I390">
        <v>8425000</v>
      </c>
      <c r="J390" t="s">
        <v>30</v>
      </c>
      <c r="K390">
        <v>5584000</v>
      </c>
      <c r="L390" t="s">
        <v>1086</v>
      </c>
      <c r="M390">
        <v>155000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>
        <v>12.79</v>
      </c>
      <c r="W390">
        <v>56098000</v>
      </c>
      <c r="X390">
        <f t="shared" si="48"/>
        <v>56098000</v>
      </c>
      <c r="Y390">
        <f t="shared" si="49"/>
        <v>0</v>
      </c>
      <c r="Z390" cm="1">
        <f t="array" aca="1" ref="Z390" ca="1">SumCellsByColor($B390:$U390,Z$2)</f>
        <v>30989000</v>
      </c>
      <c r="AA390" cm="1">
        <f t="array" aca="1" ref="AA390" ca="1">SumCellsByColor($B390:$U390,AA$2)</f>
        <v>0</v>
      </c>
      <c r="AB390" cm="1">
        <f t="array" aca="1" ref="AB390" ca="1">SumCellsByColor($B390:$U390,AB$2)</f>
        <v>10945000</v>
      </c>
      <c r="AC390" cm="1">
        <f t="array" aca="1" ref="AC390" ca="1">SumCellsByColor($B390:$U390,AC$2)</f>
        <v>0</v>
      </c>
      <c r="AD390" cm="1">
        <f t="array" aca="1" ref="AD390" ca="1">IFERROR(SumCellsByColor($B390:$U390,AD$2), 0)</f>
        <v>0</v>
      </c>
      <c r="AE390" t="e" cm="1">
        <f t="array" aca="1" ref="AE390" ca="1">SumCellsByColor($B390:$U390,AE$2)</f>
        <v>#VALUE!</v>
      </c>
      <c r="AF390">
        <f t="shared" ca="1" si="50"/>
        <v>0.19510499483047525</v>
      </c>
      <c r="AG390">
        <f t="shared" ca="1" si="51"/>
        <v>0.55240828550037435</v>
      </c>
      <c r="AH390">
        <f t="shared" ca="1" si="52"/>
        <v>0.19510499483047525</v>
      </c>
      <c r="AI390">
        <f t="shared" ca="1" si="53"/>
        <v>0.55240828550037435</v>
      </c>
      <c r="AJ390">
        <f t="shared" ca="1" si="54"/>
        <v>0</v>
      </c>
      <c r="AK390">
        <f t="shared" si="55"/>
        <v>0</v>
      </c>
    </row>
    <row r="391" spans="1:37">
      <c r="A391" s="2" t="s">
        <v>524</v>
      </c>
      <c r="B391" t="s">
        <v>1087</v>
      </c>
      <c r="C391">
        <v>1144237</v>
      </c>
      <c r="D391" t="e">
        <v>#N/A</v>
      </c>
      <c r="E391" t="e">
        <v>#N/A</v>
      </c>
      <c r="F391" s="6" t="s">
        <v>59</v>
      </c>
      <c r="G391" s="6">
        <v>410299</v>
      </c>
      <c r="H391" t="s">
        <v>41</v>
      </c>
      <c r="I391">
        <v>234953</v>
      </c>
      <c r="J391" t="s">
        <v>940</v>
      </c>
      <c r="K391">
        <v>0</v>
      </c>
      <c r="L391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>
        <v>23.99</v>
      </c>
      <c r="W391">
        <v>1789489</v>
      </c>
      <c r="X391">
        <f t="shared" si="48"/>
        <v>1789489</v>
      </c>
      <c r="Y391">
        <f t="shared" si="49"/>
        <v>0</v>
      </c>
      <c r="Z391" cm="1">
        <f t="array" aca="1" ref="Z391" ca="1">SumCellsByColor($B391:$U391,Z$2)</f>
        <v>0</v>
      </c>
      <c r="AA391" cm="1">
        <f t="array" aca="1" ref="AA391" ca="1">SumCellsByColor($B391:$U391,AA$2)</f>
        <v>0</v>
      </c>
      <c r="AB391" cm="1">
        <f t="array" aca="1" ref="AB391" ca="1">SumCellsByColor($B391:$U391,AB$2)</f>
        <v>0</v>
      </c>
      <c r="AC391" cm="1">
        <f t="array" aca="1" ref="AC391" ca="1">SumCellsByColor($B391:$U391,AC$2)</f>
        <v>410299</v>
      </c>
      <c r="AD391" cm="1">
        <f t="array" aca="1" ref="AD391" ca="1">IFERROR(SumCellsByColor($B391:$U391,AD$2), 0)</f>
        <v>0</v>
      </c>
      <c r="AE391" t="e" cm="1">
        <f t="array" aca="1" ref="AE391" ca="1">SumCellsByColor($B391:$U391,AE$2)</f>
        <v>#VALUE!</v>
      </c>
      <c r="AF391">
        <f t="shared" ca="1" si="50"/>
        <v>0</v>
      </c>
      <c r="AG391">
        <f t="shared" ca="1" si="51"/>
        <v>0</v>
      </c>
      <c r="AH391">
        <f t="shared" ca="1" si="52"/>
        <v>0.22928277290332602</v>
      </c>
      <c r="AI391" t="str">
        <f t="shared" ca="1" si="53"/>
        <v/>
      </c>
      <c r="AJ391">
        <f t="shared" ca="1" si="54"/>
        <v>0</v>
      </c>
      <c r="AK391">
        <f t="shared" si="55"/>
        <v>0</v>
      </c>
    </row>
    <row r="392" spans="1:37">
      <c r="A392" s="2" t="s">
        <v>525</v>
      </c>
      <c r="B392" s="3" t="s">
        <v>636</v>
      </c>
      <c r="C392" s="3">
        <v>5642000</v>
      </c>
      <c r="D392" t="e">
        <v>#N/A</v>
      </c>
      <c r="E392" t="e">
        <v>#N/A</v>
      </c>
      <c r="F392" t="e">
        <v>#N/A</v>
      </c>
      <c r="G392" t="e">
        <v>#N/A</v>
      </c>
      <c r="H392" t="e">
        <v>#N/A</v>
      </c>
      <c r="I392" t="e">
        <v>#N/A</v>
      </c>
      <c r="J392" t="e">
        <v>#N/A</v>
      </c>
      <c r="K392" t="e">
        <v>#N/A</v>
      </c>
      <c r="L39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>
        <v>36.35</v>
      </c>
      <c r="W392">
        <v>5642000</v>
      </c>
      <c r="X392">
        <f t="shared" si="48"/>
        <v>5642000</v>
      </c>
      <c r="Y392">
        <f t="shared" si="49"/>
        <v>0</v>
      </c>
      <c r="Z392" cm="1">
        <f t="array" aca="1" ref="Z392" ca="1">SumCellsByColor($B392:$U392,Z$2)</f>
        <v>5642000</v>
      </c>
      <c r="AA392" cm="1">
        <f t="array" aca="1" ref="AA392" ca="1">SumCellsByColor($B392:$U392,AA$2)</f>
        <v>0</v>
      </c>
      <c r="AB392" cm="1">
        <f t="array" aca="1" ref="AB392" ca="1">SumCellsByColor($B392:$U392,AB$2)</f>
        <v>0</v>
      </c>
      <c r="AC392" cm="1">
        <f t="array" aca="1" ref="AC392" ca="1">SumCellsByColor($B392:$U392,AC$2)</f>
        <v>0</v>
      </c>
      <c r="AD392" cm="1">
        <f t="array" aca="1" ref="AD392" ca="1">IFERROR(SumCellsByColor($B392:$U392,AD$2), 0)</f>
        <v>0</v>
      </c>
      <c r="AE392" t="e" cm="1">
        <f t="array" aca="1" ref="AE392" ca="1">SumCellsByColor($B392:$U392,AE$2)</f>
        <v>#VALUE!</v>
      </c>
      <c r="AF392">
        <f t="shared" ca="1" si="50"/>
        <v>0</v>
      </c>
      <c r="AG392">
        <f t="shared" ca="1" si="51"/>
        <v>1</v>
      </c>
      <c r="AH392">
        <f t="shared" ca="1" si="52"/>
        <v>0</v>
      </c>
      <c r="AI392">
        <f t="shared" ca="1" si="53"/>
        <v>1</v>
      </c>
      <c r="AJ392">
        <f t="shared" ca="1" si="54"/>
        <v>0</v>
      </c>
      <c r="AK392">
        <f t="shared" si="55"/>
        <v>0</v>
      </c>
    </row>
    <row r="393" spans="1:37">
      <c r="A393" s="2" t="s">
        <v>526</v>
      </c>
      <c r="B393" s="3" t="s">
        <v>636</v>
      </c>
      <c r="C393" s="3">
        <v>9115000</v>
      </c>
      <c r="D393" t="e">
        <v>#N/A</v>
      </c>
      <c r="E393" t="e">
        <v>#N/A</v>
      </c>
      <c r="F393" t="e">
        <v>#N/A</v>
      </c>
      <c r="G393" t="e">
        <v>#N/A</v>
      </c>
      <c r="H393" t="e">
        <v>#N/A</v>
      </c>
      <c r="I393" t="e">
        <v>#N/A</v>
      </c>
      <c r="J393" t="e">
        <v>#N/A</v>
      </c>
      <c r="K393" t="e">
        <v>#N/A</v>
      </c>
      <c r="L393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>
        <v>21.9</v>
      </c>
      <c r="W393">
        <v>9115000</v>
      </c>
      <c r="X393">
        <f t="shared" si="48"/>
        <v>9115000</v>
      </c>
      <c r="Y393">
        <f t="shared" si="49"/>
        <v>0</v>
      </c>
      <c r="Z393" cm="1">
        <f t="array" aca="1" ref="Z393" ca="1">SumCellsByColor($B393:$U393,Z$2)</f>
        <v>9115000</v>
      </c>
      <c r="AA393" cm="1">
        <f t="array" aca="1" ref="AA393" ca="1">SumCellsByColor($B393:$U393,AA$2)</f>
        <v>0</v>
      </c>
      <c r="AB393" cm="1">
        <f t="array" aca="1" ref="AB393" ca="1">SumCellsByColor($B393:$U393,AB$2)</f>
        <v>0</v>
      </c>
      <c r="AC393" cm="1">
        <f t="array" aca="1" ref="AC393" ca="1">SumCellsByColor($B393:$U393,AC$2)</f>
        <v>0</v>
      </c>
      <c r="AD393" cm="1">
        <f t="array" aca="1" ref="AD393" ca="1">IFERROR(SumCellsByColor($B393:$U393,AD$2), 0)</f>
        <v>0</v>
      </c>
      <c r="AE393" t="e" cm="1">
        <f t="array" aca="1" ref="AE393" ca="1">SumCellsByColor($B393:$U393,AE$2)</f>
        <v>#VALUE!</v>
      </c>
      <c r="AF393">
        <f t="shared" ca="1" si="50"/>
        <v>0</v>
      </c>
      <c r="AG393">
        <f t="shared" ca="1" si="51"/>
        <v>1</v>
      </c>
      <c r="AH393">
        <f t="shared" ca="1" si="52"/>
        <v>0</v>
      </c>
      <c r="AI393">
        <f t="shared" ca="1" si="53"/>
        <v>1</v>
      </c>
      <c r="AJ393">
        <f t="shared" ca="1" si="54"/>
        <v>0</v>
      </c>
      <c r="AK393">
        <f t="shared" si="55"/>
        <v>0</v>
      </c>
    </row>
    <row r="394" spans="1:37">
      <c r="A394" s="2" t="s">
        <v>527</v>
      </c>
      <c r="B394" s="3" t="s">
        <v>636</v>
      </c>
      <c r="C394" s="3">
        <v>10675000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>
        <v>-2.62</v>
      </c>
      <c r="W394">
        <v>10675000</v>
      </c>
      <c r="X394">
        <f t="shared" si="48"/>
        <v>10675000</v>
      </c>
      <c r="Y394">
        <f t="shared" si="49"/>
        <v>0</v>
      </c>
      <c r="Z394" cm="1">
        <f t="array" aca="1" ref="Z394" ca="1">SumCellsByColor($B394:$U394,Z$2)</f>
        <v>10675000</v>
      </c>
      <c r="AA394" cm="1">
        <f t="array" aca="1" ref="AA394" ca="1">SumCellsByColor($B394:$U394,AA$2)</f>
        <v>0</v>
      </c>
      <c r="AB394" cm="1">
        <f t="array" aca="1" ref="AB394" ca="1">SumCellsByColor($B394:$U394,AB$2)</f>
        <v>0</v>
      </c>
      <c r="AC394" cm="1">
        <f t="array" aca="1" ref="AC394" ca="1">SumCellsByColor($B394:$U394,AC$2)</f>
        <v>0</v>
      </c>
      <c r="AD394" cm="1">
        <f t="array" aca="1" ref="AD394" ca="1">IFERROR(SumCellsByColor($B394:$U394,AD$2), 0)</f>
        <v>0</v>
      </c>
      <c r="AE394" t="e" cm="1">
        <f t="array" aca="1" ref="AE394" ca="1">SumCellsByColor($B394:$U394,AE$2)</f>
        <v>#VALUE!</v>
      </c>
      <c r="AF394">
        <f t="shared" ca="1" si="50"/>
        <v>0</v>
      </c>
      <c r="AG394">
        <f t="shared" ca="1" si="51"/>
        <v>1</v>
      </c>
      <c r="AH394">
        <f t="shared" ca="1" si="52"/>
        <v>0</v>
      </c>
      <c r="AI394">
        <f t="shared" ca="1" si="53"/>
        <v>1</v>
      </c>
      <c r="AJ394">
        <f t="shared" ca="1" si="54"/>
        <v>0</v>
      </c>
      <c r="AK394">
        <f t="shared" si="55"/>
        <v>0</v>
      </c>
    </row>
    <row r="395" spans="1:37">
      <c r="A395" s="2" t="s">
        <v>528</v>
      </c>
      <c r="B395" s="3" t="s">
        <v>636</v>
      </c>
      <c r="C395" s="3">
        <v>4105013</v>
      </c>
      <c r="D395" t="e">
        <v>#N/A</v>
      </c>
      <c r="E395" t="e">
        <v>#N/A</v>
      </c>
      <c r="F395" t="s">
        <v>1088</v>
      </c>
      <c r="G395">
        <v>989920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>
        <v>8.7799999999999994</v>
      </c>
      <c r="W395">
        <v>5094933</v>
      </c>
      <c r="X395">
        <f t="shared" si="48"/>
        <v>5094933</v>
      </c>
      <c r="Y395">
        <f t="shared" si="49"/>
        <v>0</v>
      </c>
      <c r="Z395" cm="1">
        <f t="array" aca="1" ref="Z395" ca="1">SumCellsByColor($B395:$U395,Z$2)</f>
        <v>4105013</v>
      </c>
      <c r="AA395" cm="1">
        <f t="array" aca="1" ref="AA395" ca="1">SumCellsByColor($B395:$U395,AA$2)</f>
        <v>0</v>
      </c>
      <c r="AB395" cm="1">
        <f t="array" aca="1" ref="AB395" ca="1">SumCellsByColor($B395:$U395,AB$2)</f>
        <v>0</v>
      </c>
      <c r="AC395" cm="1">
        <f t="array" aca="1" ref="AC395" ca="1">SumCellsByColor($B395:$U395,AC$2)</f>
        <v>0</v>
      </c>
      <c r="AD395" cm="1">
        <f t="array" aca="1" ref="AD395" ca="1">IFERROR(SumCellsByColor($B395:$U395,AD$2), 0)</f>
        <v>0</v>
      </c>
      <c r="AE395" t="e" cm="1">
        <f t="array" aca="1" ref="AE395" ca="1">SumCellsByColor($B395:$U395,AE$2)</f>
        <v>#VALUE!</v>
      </c>
      <c r="AF395">
        <f t="shared" ca="1" si="50"/>
        <v>0</v>
      </c>
      <c r="AG395">
        <f t="shared" ca="1" si="51"/>
        <v>0.80570500142003831</v>
      </c>
      <c r="AH395" t="str">
        <f t="shared" ca="1" si="52"/>
        <v>#N/A</v>
      </c>
      <c r="AI395">
        <f t="shared" ca="1" si="53"/>
        <v>0.80570500142003831</v>
      </c>
      <c r="AJ395">
        <f t="shared" ca="1" si="54"/>
        <v>1</v>
      </c>
      <c r="AK395">
        <f t="shared" si="55"/>
        <v>0</v>
      </c>
    </row>
    <row r="396" spans="1:37">
      <c r="A396" s="2" t="s">
        <v>529</v>
      </c>
      <c r="B396" s="3" t="s">
        <v>636</v>
      </c>
      <c r="C396" s="3">
        <v>3446800</v>
      </c>
      <c r="D396" t="e">
        <v>#N/A</v>
      </c>
      <c r="E396" t="e">
        <v>#N/A</v>
      </c>
      <c r="F396" s="6" t="s">
        <v>709</v>
      </c>
      <c r="G396" s="6">
        <v>1174000</v>
      </c>
      <c r="H396" t="s">
        <v>41</v>
      </c>
      <c r="I396">
        <v>834500</v>
      </c>
      <c r="J396" t="s">
        <v>37</v>
      </c>
      <c r="K396">
        <v>486000</v>
      </c>
      <c r="L396" t="s">
        <v>36</v>
      </c>
      <c r="M396">
        <v>366600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>
        <v>17.28</v>
      </c>
      <c r="W396">
        <v>6307900</v>
      </c>
      <c r="X396">
        <f t="shared" si="48"/>
        <v>6307900</v>
      </c>
      <c r="Y396">
        <f t="shared" si="49"/>
        <v>0</v>
      </c>
      <c r="Z396" cm="1">
        <f t="array" aca="1" ref="Z396" ca="1">SumCellsByColor($B396:$U396,Z$2)</f>
        <v>3446800</v>
      </c>
      <c r="AA396" cm="1">
        <f t="array" aca="1" ref="AA396" ca="1">SumCellsByColor($B396:$U396,AA$2)</f>
        <v>0</v>
      </c>
      <c r="AB396" cm="1">
        <f t="array" aca="1" ref="AB396" ca="1">SumCellsByColor($B396:$U396,AB$2)</f>
        <v>0</v>
      </c>
      <c r="AC396" cm="1">
        <f t="array" aca="1" ref="AC396" ca="1">SumCellsByColor($B396:$U396,AC$2)</f>
        <v>1174000</v>
      </c>
      <c r="AD396" cm="1">
        <f t="array" aca="1" ref="AD396" ca="1">IFERROR(SumCellsByColor($B396:$U396,AD$2), 0)</f>
        <v>0</v>
      </c>
      <c r="AE396" t="e" cm="1">
        <f t="array" aca="1" ref="AE396" ca="1">SumCellsByColor($B396:$U396,AE$2)</f>
        <v>#VALUE!</v>
      </c>
      <c r="AF396">
        <f t="shared" ca="1" si="50"/>
        <v>0</v>
      </c>
      <c r="AG396">
        <f t="shared" ca="1" si="51"/>
        <v>0.54642591036636601</v>
      </c>
      <c r="AH396">
        <f t="shared" ca="1" si="52"/>
        <v>0.18611582301558363</v>
      </c>
      <c r="AI396">
        <f t="shared" ca="1" si="53"/>
        <v>0.54642591036636601</v>
      </c>
      <c r="AJ396">
        <f t="shared" ca="1" si="54"/>
        <v>0</v>
      </c>
      <c r="AK396">
        <f t="shared" si="55"/>
        <v>0</v>
      </c>
    </row>
    <row r="397" spans="1:37">
      <c r="A397" s="2" t="s">
        <v>530</v>
      </c>
      <c r="B397" s="3" t="s">
        <v>636</v>
      </c>
      <c r="C397" s="3">
        <v>3174000</v>
      </c>
      <c r="D397" t="e">
        <v>#N/A</v>
      </c>
      <c r="E397" t="e">
        <v>#N/A</v>
      </c>
      <c r="F397" s="5" t="s">
        <v>23</v>
      </c>
      <c r="G397" s="5">
        <v>915000</v>
      </c>
      <c r="H397" t="s">
        <v>43</v>
      </c>
      <c r="I397">
        <v>503000</v>
      </c>
      <c r="J397" t="s">
        <v>36</v>
      </c>
      <c r="K397">
        <v>369000</v>
      </c>
      <c r="L397" t="s">
        <v>749</v>
      </c>
      <c r="M397">
        <v>155000</v>
      </c>
      <c r="N397" t="s">
        <v>37</v>
      </c>
      <c r="O397">
        <v>128000</v>
      </c>
      <c r="P397" t="e">
        <v>#N/A</v>
      </c>
      <c r="Q397" t="e">
        <v>#N/A</v>
      </c>
      <c r="R397" t="e">
        <v>#N/A</v>
      </c>
      <c r="S397" t="e">
        <v>#N/A</v>
      </c>
      <c r="T397" t="e">
        <v>#N/A</v>
      </c>
      <c r="U397" t="e">
        <v>#N/A</v>
      </c>
      <c r="V397">
        <v>18.57</v>
      </c>
      <c r="W397">
        <v>5244000</v>
      </c>
      <c r="X397">
        <f t="shared" si="48"/>
        <v>5244000</v>
      </c>
      <c r="Y397">
        <f t="shared" si="49"/>
        <v>0</v>
      </c>
      <c r="Z397" cm="1">
        <f t="array" aca="1" ref="Z397" ca="1">SumCellsByColor($B397:$U397,Z$2)</f>
        <v>3174000</v>
      </c>
      <c r="AA397" cm="1">
        <f t="array" aca="1" ref="AA397" ca="1">SumCellsByColor($B397:$U397,AA$2)</f>
        <v>0</v>
      </c>
      <c r="AB397" cm="1">
        <f t="array" aca="1" ref="AB397" ca="1">SumCellsByColor($B397:$U397,AB$2)</f>
        <v>915000</v>
      </c>
      <c r="AC397" cm="1">
        <f t="array" aca="1" ref="AC397" ca="1">SumCellsByColor($B397:$U397,AC$2)</f>
        <v>0</v>
      </c>
      <c r="AD397" cm="1">
        <f t="array" aca="1" ref="AD397" ca="1">IFERROR(SumCellsByColor($B397:$U397,AD$2), 0)</f>
        <v>0</v>
      </c>
      <c r="AE397" t="e" cm="1">
        <f t="array" aca="1" ref="AE397" ca="1">SumCellsByColor($B397:$U397,AE$2)</f>
        <v>#VALUE!</v>
      </c>
      <c r="AF397">
        <f t="shared" ca="1" si="50"/>
        <v>0.17448512585812356</v>
      </c>
      <c r="AG397">
        <f t="shared" ca="1" si="51"/>
        <v>0.60526315789473684</v>
      </c>
      <c r="AH397">
        <f t="shared" ca="1" si="52"/>
        <v>0.17448512585812356</v>
      </c>
      <c r="AI397">
        <f t="shared" ca="1" si="53"/>
        <v>0.60526315789473684</v>
      </c>
      <c r="AJ397">
        <f t="shared" ca="1" si="54"/>
        <v>0</v>
      </c>
      <c r="AK397">
        <f t="shared" si="55"/>
        <v>0</v>
      </c>
    </row>
    <row r="398" spans="1:37">
      <c r="A398" s="2" t="s">
        <v>531</v>
      </c>
      <c r="B398" t="e">
        <v>#N/A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  <c r="H398" t="e">
        <v>#N/A</v>
      </c>
      <c r="I398" t="e">
        <v>#N/A</v>
      </c>
      <c r="J398" t="e">
        <v>#N/A</v>
      </c>
      <c r="K398" t="e">
        <v>#N/A</v>
      </c>
      <c r="L398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 t="e">
        <v>#N/A</v>
      </c>
      <c r="W398" t="e">
        <v>#N/A</v>
      </c>
      <c r="X398">
        <f t="shared" si="48"/>
        <v>0</v>
      </c>
      <c r="Y398" t="e">
        <f t="shared" si="49"/>
        <v>#N/A</v>
      </c>
      <c r="Z398" cm="1">
        <f t="array" aca="1" ref="Z398" ca="1">SumCellsByColor($B398:$U398,Z$2)</f>
        <v>0</v>
      </c>
      <c r="AA398" cm="1">
        <f t="array" aca="1" ref="AA398" ca="1">SumCellsByColor($B398:$U398,AA$2)</f>
        <v>0</v>
      </c>
      <c r="AB398" cm="1">
        <f t="array" aca="1" ref="AB398" ca="1">SumCellsByColor($B398:$U398,AB$2)</f>
        <v>0</v>
      </c>
      <c r="AC398" cm="1">
        <f t="array" aca="1" ref="AC398" ca="1">SumCellsByColor($B398:$U398,AC$2)</f>
        <v>0</v>
      </c>
      <c r="AD398" cm="1">
        <f t="array" aca="1" ref="AD398" ca="1">IFERROR(SumCellsByColor($B398:$U398,AD$2), 0)</f>
        <v>0</v>
      </c>
      <c r="AE398" t="e" cm="1">
        <f t="array" aca="1" ref="AE398" ca="1">SumCellsByColor($B398:$U398,AE$2)</f>
        <v>#VALUE!</v>
      </c>
      <c r="AF398" t="e">
        <f t="shared" ca="1" si="50"/>
        <v>#DIV/0!</v>
      </c>
      <c r="AG398" t="e">
        <f t="shared" ca="1" si="51"/>
        <v>#DIV/0!</v>
      </c>
      <c r="AH398" t="str">
        <f t="shared" ca="1" si="52"/>
        <v>#N/A</v>
      </c>
      <c r="AI398" t="str">
        <f t="shared" ca="1" si="53"/>
        <v/>
      </c>
      <c r="AJ398">
        <f t="shared" ca="1" si="54"/>
        <v>1</v>
      </c>
      <c r="AK398">
        <f t="shared" si="55"/>
        <v>1</v>
      </c>
    </row>
    <row r="399" spans="1:37">
      <c r="A399" s="2" t="s">
        <v>532</v>
      </c>
      <c r="B399" s="3" t="s">
        <v>636</v>
      </c>
      <c r="C399" s="3">
        <v>2829752</v>
      </c>
      <c r="D399" t="e">
        <v>#N/A</v>
      </c>
      <c r="E399" t="e">
        <v>#N/A</v>
      </c>
      <c r="F399" t="s">
        <v>877</v>
      </c>
      <c r="G399">
        <v>752643</v>
      </c>
      <c r="H399" t="s">
        <v>1089</v>
      </c>
      <c r="I399">
        <v>0</v>
      </c>
      <c r="J399" t="e">
        <v>#N/A</v>
      </c>
      <c r="K399" t="e">
        <v>#N/A</v>
      </c>
      <c r="L399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>
        <v>25.02</v>
      </c>
      <c r="W399">
        <v>3582395</v>
      </c>
      <c r="X399">
        <f t="shared" si="48"/>
        <v>3582395</v>
      </c>
      <c r="Y399">
        <f t="shared" si="49"/>
        <v>0</v>
      </c>
      <c r="Z399" cm="1">
        <f t="array" aca="1" ref="Z399" ca="1">SumCellsByColor($B399:$U399,Z$2)</f>
        <v>2829752</v>
      </c>
      <c r="AA399" cm="1">
        <f t="array" aca="1" ref="AA399" ca="1">SumCellsByColor($B399:$U399,AA$2)</f>
        <v>0</v>
      </c>
      <c r="AB399" cm="1">
        <f t="array" aca="1" ref="AB399" ca="1">SumCellsByColor($B399:$U399,AB$2)</f>
        <v>0</v>
      </c>
      <c r="AC399" cm="1">
        <f t="array" aca="1" ref="AC399" ca="1">SumCellsByColor($B399:$U399,AC$2)</f>
        <v>0</v>
      </c>
      <c r="AD399" cm="1">
        <f t="array" aca="1" ref="AD399" ca="1">IFERROR(SumCellsByColor($B399:$U399,AD$2), 0)</f>
        <v>0</v>
      </c>
      <c r="AE399" t="e" cm="1">
        <f t="array" aca="1" ref="AE399" ca="1">SumCellsByColor($B399:$U399,AE$2)</f>
        <v>#VALUE!</v>
      </c>
      <c r="AF399">
        <f t="shared" ca="1" si="50"/>
        <v>0</v>
      </c>
      <c r="AG399">
        <f t="shared" ca="1" si="51"/>
        <v>0.78990507746912331</v>
      </c>
      <c r="AH399" t="str">
        <f t="shared" ca="1" si="52"/>
        <v>#N/A</v>
      </c>
      <c r="AI399">
        <f t="shared" ca="1" si="53"/>
        <v>0.78990507746912331</v>
      </c>
      <c r="AJ399">
        <f t="shared" ca="1" si="54"/>
        <v>1</v>
      </c>
      <c r="AK399">
        <f t="shared" si="55"/>
        <v>0</v>
      </c>
    </row>
    <row r="400" spans="1:37">
      <c r="A400" s="2" t="s">
        <v>534</v>
      </c>
      <c r="B400" s="3" t="s">
        <v>636</v>
      </c>
      <c r="C400" s="3">
        <v>11939999</v>
      </c>
      <c r="D400" t="e">
        <v>#N/A</v>
      </c>
      <c r="E400" t="e">
        <v>#N/A</v>
      </c>
      <c r="F400" t="e">
        <v>#N/A</v>
      </c>
      <c r="G400" t="e">
        <v>#N/A</v>
      </c>
      <c r="H400" t="e">
        <v>#N/A</v>
      </c>
      <c r="I400" t="e">
        <v>#N/A</v>
      </c>
      <c r="J400" t="e">
        <v>#N/A</v>
      </c>
      <c r="K400" t="e">
        <v>#N/A</v>
      </c>
      <c r="L400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>
        <v>11.92</v>
      </c>
      <c r="W400">
        <v>11939999</v>
      </c>
      <c r="X400">
        <f t="shared" si="48"/>
        <v>11939999</v>
      </c>
      <c r="Y400">
        <f t="shared" si="49"/>
        <v>0</v>
      </c>
      <c r="Z400" cm="1">
        <f t="array" aca="1" ref="Z400" ca="1">SumCellsByColor($B400:$U400,Z$2)</f>
        <v>11939999</v>
      </c>
      <c r="AA400" cm="1">
        <f t="array" aca="1" ref="AA400" ca="1">SumCellsByColor($B400:$U400,AA$2)</f>
        <v>0</v>
      </c>
      <c r="AB400" cm="1">
        <f t="array" aca="1" ref="AB400" ca="1">SumCellsByColor($B400:$U400,AB$2)</f>
        <v>0</v>
      </c>
      <c r="AC400" cm="1">
        <f t="array" aca="1" ref="AC400" ca="1">SumCellsByColor($B400:$U400,AC$2)</f>
        <v>0</v>
      </c>
      <c r="AD400" cm="1">
        <f t="array" aca="1" ref="AD400" ca="1">IFERROR(SumCellsByColor($B400:$U400,AD$2), 0)</f>
        <v>0</v>
      </c>
      <c r="AE400" t="e" cm="1">
        <f t="array" aca="1" ref="AE400" ca="1">SumCellsByColor($B400:$U400,AE$2)</f>
        <v>#VALUE!</v>
      </c>
      <c r="AF400">
        <f t="shared" ca="1" si="50"/>
        <v>0</v>
      </c>
      <c r="AG400">
        <f t="shared" ca="1" si="51"/>
        <v>1</v>
      </c>
      <c r="AH400">
        <f t="shared" ca="1" si="52"/>
        <v>0</v>
      </c>
      <c r="AI400">
        <f t="shared" ca="1" si="53"/>
        <v>1</v>
      </c>
      <c r="AJ400">
        <f t="shared" ca="1" si="54"/>
        <v>0</v>
      </c>
      <c r="AK400">
        <f t="shared" si="55"/>
        <v>0</v>
      </c>
    </row>
    <row r="401" spans="1:37">
      <c r="A401" s="2" t="s">
        <v>535</v>
      </c>
      <c r="B401" s="3" t="s">
        <v>636</v>
      </c>
      <c r="C401" s="3">
        <v>5603697</v>
      </c>
      <c r="D401" t="e">
        <v>#N/A</v>
      </c>
      <c r="E401" t="e">
        <v>#N/A</v>
      </c>
      <c r="F401" t="s">
        <v>36</v>
      </c>
      <c r="G401">
        <v>408325</v>
      </c>
      <c r="H401" s="5" t="s">
        <v>23</v>
      </c>
      <c r="I401" s="5">
        <v>391339</v>
      </c>
      <c r="J401" t="s">
        <v>25</v>
      </c>
      <c r="K401">
        <v>139583</v>
      </c>
      <c r="L401" t="s">
        <v>58</v>
      </c>
      <c r="M401">
        <v>28949</v>
      </c>
      <c r="N401" t="s">
        <v>7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>
        <v>23.94</v>
      </c>
      <c r="W401">
        <v>6571893</v>
      </c>
      <c r="X401">
        <f t="shared" si="48"/>
        <v>6571893</v>
      </c>
      <c r="Y401">
        <f t="shared" si="49"/>
        <v>0</v>
      </c>
      <c r="Z401" cm="1">
        <f t="array" aca="1" ref="Z401" ca="1">SumCellsByColor($B401:$U401,Z$2)</f>
        <v>5603697</v>
      </c>
      <c r="AA401" cm="1">
        <f t="array" aca="1" ref="AA401" ca="1">SumCellsByColor($B401:$U401,AA$2)</f>
        <v>0</v>
      </c>
      <c r="AB401" cm="1">
        <f t="array" aca="1" ref="AB401" ca="1">SumCellsByColor($B401:$U401,AB$2)</f>
        <v>391339</v>
      </c>
      <c r="AC401" cm="1">
        <f t="array" aca="1" ref="AC401" ca="1">SumCellsByColor($B401:$U401,AC$2)</f>
        <v>0</v>
      </c>
      <c r="AD401" cm="1">
        <f t="array" aca="1" ref="AD401" ca="1">IFERROR(SumCellsByColor($B401:$U401,AD$2), 0)</f>
        <v>0</v>
      </c>
      <c r="AE401" t="e" cm="1">
        <f t="array" aca="1" ref="AE401" ca="1">SumCellsByColor($B401:$U401,AE$2)</f>
        <v>#VALUE!</v>
      </c>
      <c r="AF401">
        <f t="shared" ca="1" si="50"/>
        <v>5.9547378510270935E-2</v>
      </c>
      <c r="AG401">
        <f t="shared" ca="1" si="51"/>
        <v>0.85267623803369896</v>
      </c>
      <c r="AH401">
        <f t="shared" ca="1" si="52"/>
        <v>5.9547378510270935E-2</v>
      </c>
      <c r="AI401">
        <f t="shared" ca="1" si="53"/>
        <v>0.85267623803369896</v>
      </c>
      <c r="AJ401">
        <f t="shared" ca="1" si="54"/>
        <v>0</v>
      </c>
      <c r="AK401">
        <f t="shared" si="55"/>
        <v>0</v>
      </c>
    </row>
    <row r="402" spans="1:37">
      <c r="A402" s="2" t="s">
        <v>536</v>
      </c>
      <c r="B402" s="3" t="s">
        <v>636</v>
      </c>
      <c r="C402" s="3">
        <v>3202000</v>
      </c>
      <c r="D402" t="e">
        <v>#N/A</v>
      </c>
      <c r="E402" t="e">
        <v>#N/A</v>
      </c>
      <c r="F402" s="5" t="s">
        <v>1090</v>
      </c>
      <c r="G402" s="5">
        <v>1265000</v>
      </c>
      <c r="H402" t="s">
        <v>58</v>
      </c>
      <c r="I402">
        <v>566000</v>
      </c>
      <c r="J402" t="s">
        <v>321</v>
      </c>
      <c r="K402">
        <v>280000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>
        <v>34.39</v>
      </c>
      <c r="W402">
        <v>5313000</v>
      </c>
      <c r="X402">
        <f t="shared" si="48"/>
        <v>5313000</v>
      </c>
      <c r="Y402">
        <f t="shared" si="49"/>
        <v>0</v>
      </c>
      <c r="Z402" cm="1">
        <f t="array" aca="1" ref="Z402" ca="1">SumCellsByColor($B402:$U402,Z$2)</f>
        <v>3202000</v>
      </c>
      <c r="AA402" cm="1">
        <f t="array" aca="1" ref="AA402" ca="1">SumCellsByColor($B402:$U402,AA$2)</f>
        <v>0</v>
      </c>
      <c r="AB402" cm="1">
        <f t="array" aca="1" ref="AB402" ca="1">SumCellsByColor($B402:$U402,AB$2)</f>
        <v>1265000</v>
      </c>
      <c r="AC402" cm="1">
        <f t="array" aca="1" ref="AC402" ca="1">SumCellsByColor($B402:$U402,AC$2)</f>
        <v>0</v>
      </c>
      <c r="AD402" cm="1">
        <f t="array" aca="1" ref="AD402" ca="1">IFERROR(SumCellsByColor($B402:$U402,AD$2), 0)</f>
        <v>0</v>
      </c>
      <c r="AE402" t="e" cm="1">
        <f t="array" aca="1" ref="AE402" ca="1">SumCellsByColor($B402:$U402,AE$2)</f>
        <v>#VALUE!</v>
      </c>
      <c r="AF402">
        <f t="shared" ca="1" si="50"/>
        <v>0.23809523809523808</v>
      </c>
      <c r="AG402">
        <f t="shared" ca="1" si="51"/>
        <v>0.60267268962921139</v>
      </c>
      <c r="AH402">
        <f t="shared" ca="1" si="52"/>
        <v>0.23809523809523808</v>
      </c>
      <c r="AI402">
        <f t="shared" ca="1" si="53"/>
        <v>0.60267268962921139</v>
      </c>
      <c r="AJ402">
        <f t="shared" ca="1" si="54"/>
        <v>0</v>
      </c>
      <c r="AK402">
        <f t="shared" si="55"/>
        <v>0</v>
      </c>
    </row>
    <row r="403" spans="1:37">
      <c r="A403" s="2" t="s">
        <v>537</v>
      </c>
      <c r="B403" s="3" t="s">
        <v>636</v>
      </c>
      <c r="C403" s="3">
        <v>1013711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>
        <v>18.98</v>
      </c>
      <c r="W403">
        <v>1013711</v>
      </c>
      <c r="X403">
        <f t="shared" si="48"/>
        <v>1013711</v>
      </c>
      <c r="Y403">
        <f t="shared" si="49"/>
        <v>0</v>
      </c>
      <c r="Z403" cm="1">
        <f t="array" aca="1" ref="Z403" ca="1">SumCellsByColor($B403:$U403,Z$2)</f>
        <v>1013711</v>
      </c>
      <c r="AA403" cm="1">
        <f t="array" aca="1" ref="AA403" ca="1">SumCellsByColor($B403:$U403,AA$2)</f>
        <v>0</v>
      </c>
      <c r="AB403" cm="1">
        <f t="array" aca="1" ref="AB403" ca="1">SumCellsByColor($B403:$U403,AB$2)</f>
        <v>0</v>
      </c>
      <c r="AC403" cm="1">
        <f t="array" aca="1" ref="AC403" ca="1">SumCellsByColor($B403:$U403,AC$2)</f>
        <v>0</v>
      </c>
      <c r="AD403" cm="1">
        <f t="array" aca="1" ref="AD403" ca="1">IFERROR(SumCellsByColor($B403:$U403,AD$2), 0)</f>
        <v>0</v>
      </c>
      <c r="AE403" t="e" cm="1">
        <f t="array" aca="1" ref="AE403" ca="1">SumCellsByColor($B403:$U403,AE$2)</f>
        <v>#VALUE!</v>
      </c>
      <c r="AF403">
        <f t="shared" ca="1" si="50"/>
        <v>0</v>
      </c>
      <c r="AG403">
        <f t="shared" ca="1" si="51"/>
        <v>1</v>
      </c>
      <c r="AH403">
        <f t="shared" ca="1" si="52"/>
        <v>0</v>
      </c>
      <c r="AI403">
        <f t="shared" ca="1" si="53"/>
        <v>1</v>
      </c>
      <c r="AJ403">
        <f t="shared" ca="1" si="54"/>
        <v>0</v>
      </c>
      <c r="AK403">
        <f t="shared" si="55"/>
        <v>0</v>
      </c>
    </row>
    <row r="404" spans="1:37">
      <c r="A404" s="2" t="s">
        <v>538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  <c r="H404" t="e">
        <v>#N/A</v>
      </c>
      <c r="I404" t="e">
        <v>#N/A</v>
      </c>
      <c r="J404" t="e">
        <v>#N/A</v>
      </c>
      <c r="K404" t="e">
        <v>#N/A</v>
      </c>
      <c r="L404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 t="e">
        <v>#N/A</v>
      </c>
      <c r="W404" t="e">
        <v>#N/A</v>
      </c>
      <c r="X404">
        <f t="shared" si="48"/>
        <v>0</v>
      </c>
      <c r="Y404" t="e">
        <f t="shared" si="49"/>
        <v>#N/A</v>
      </c>
      <c r="Z404" cm="1">
        <f t="array" aca="1" ref="Z404" ca="1">SumCellsByColor($B404:$U404,Z$2)</f>
        <v>0</v>
      </c>
      <c r="AA404" cm="1">
        <f t="array" aca="1" ref="AA404" ca="1">SumCellsByColor($B404:$U404,AA$2)</f>
        <v>0</v>
      </c>
      <c r="AB404" cm="1">
        <f t="array" aca="1" ref="AB404" ca="1">SumCellsByColor($B404:$U404,AB$2)</f>
        <v>0</v>
      </c>
      <c r="AC404" cm="1">
        <f t="array" aca="1" ref="AC404" ca="1">SumCellsByColor($B404:$U404,AC$2)</f>
        <v>0</v>
      </c>
      <c r="AD404" cm="1">
        <f t="array" aca="1" ref="AD404" ca="1">IFERROR(SumCellsByColor($B404:$U404,AD$2), 0)</f>
        <v>0</v>
      </c>
      <c r="AE404" t="e" cm="1">
        <f t="array" aca="1" ref="AE404" ca="1">SumCellsByColor($B404:$U404,AE$2)</f>
        <v>#VALUE!</v>
      </c>
      <c r="AF404" t="e">
        <f t="shared" ca="1" si="50"/>
        <v>#DIV/0!</v>
      </c>
      <c r="AG404" t="e">
        <f t="shared" ca="1" si="51"/>
        <v>#DIV/0!</v>
      </c>
      <c r="AH404" t="str">
        <f t="shared" ca="1" si="52"/>
        <v>#N/A</v>
      </c>
      <c r="AI404" t="str">
        <f t="shared" ca="1" si="53"/>
        <v/>
      </c>
      <c r="AJ404">
        <f t="shared" ca="1" si="54"/>
        <v>1</v>
      </c>
      <c r="AK404">
        <f t="shared" si="55"/>
        <v>1</v>
      </c>
    </row>
    <row r="405" spans="1:37">
      <c r="A405" s="2" t="s">
        <v>539</v>
      </c>
      <c r="B405" t="e">
        <v>#N/A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  <c r="H405" t="e">
        <v>#N/A</v>
      </c>
      <c r="I405" t="e">
        <v>#N/A</v>
      </c>
      <c r="J405" t="e">
        <v>#N/A</v>
      </c>
      <c r="K405" t="e">
        <v>#N/A</v>
      </c>
      <c r="L405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 t="e">
        <v>#N/A</v>
      </c>
      <c r="W405" t="e">
        <v>#N/A</v>
      </c>
      <c r="X405">
        <f t="shared" si="48"/>
        <v>0</v>
      </c>
      <c r="Y405" t="e">
        <f t="shared" si="49"/>
        <v>#N/A</v>
      </c>
      <c r="Z405" cm="1">
        <f t="array" aca="1" ref="Z405" ca="1">SumCellsByColor($B405:$U405,Z$2)</f>
        <v>0</v>
      </c>
      <c r="AA405" cm="1">
        <f t="array" aca="1" ref="AA405" ca="1">SumCellsByColor($B405:$U405,AA$2)</f>
        <v>0</v>
      </c>
      <c r="AB405" cm="1">
        <f t="array" aca="1" ref="AB405" ca="1">SumCellsByColor($B405:$U405,AB$2)</f>
        <v>0</v>
      </c>
      <c r="AC405" cm="1">
        <f t="array" aca="1" ref="AC405" ca="1">SumCellsByColor($B405:$U405,AC$2)</f>
        <v>0</v>
      </c>
      <c r="AD405" cm="1">
        <f t="array" aca="1" ref="AD405" ca="1">IFERROR(SumCellsByColor($B405:$U405,AD$2), 0)</f>
        <v>0</v>
      </c>
      <c r="AE405" t="e" cm="1">
        <f t="array" aca="1" ref="AE405" ca="1">SumCellsByColor($B405:$U405,AE$2)</f>
        <v>#VALUE!</v>
      </c>
      <c r="AF405" t="e">
        <f t="shared" ca="1" si="50"/>
        <v>#DIV/0!</v>
      </c>
      <c r="AG405" t="e">
        <f t="shared" ca="1" si="51"/>
        <v>#DIV/0!</v>
      </c>
      <c r="AH405" t="str">
        <f t="shared" ca="1" si="52"/>
        <v>#N/A</v>
      </c>
      <c r="AI405" t="str">
        <f t="shared" ca="1" si="53"/>
        <v/>
      </c>
      <c r="AJ405">
        <f t="shared" ca="1" si="54"/>
        <v>1</v>
      </c>
      <c r="AK405">
        <f t="shared" si="55"/>
        <v>1</v>
      </c>
    </row>
    <row r="406" spans="1:37">
      <c r="A406" s="2" t="s">
        <v>540</v>
      </c>
      <c r="B406" s="3" t="s">
        <v>636</v>
      </c>
      <c r="C406" s="3">
        <v>2838000</v>
      </c>
      <c r="D406" t="e">
        <v>#N/A</v>
      </c>
      <c r="E406" t="e">
        <v>#N/A</v>
      </c>
      <c r="F406" t="s">
        <v>47</v>
      </c>
      <c r="G406">
        <v>456000</v>
      </c>
      <c r="H406" t="s">
        <v>30</v>
      </c>
      <c r="I406">
        <v>2247000</v>
      </c>
      <c r="J406" t="e">
        <v>#N/A</v>
      </c>
      <c r="K406" t="e">
        <v>#N/A</v>
      </c>
      <c r="L406" t="e">
        <v>#N/A</v>
      </c>
      <c r="M406" t="e">
        <v>#N/A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>
        <v>21.19</v>
      </c>
      <c r="W406">
        <v>5541000</v>
      </c>
      <c r="X406">
        <f t="shared" si="48"/>
        <v>5541000</v>
      </c>
      <c r="Y406">
        <f t="shared" si="49"/>
        <v>0</v>
      </c>
      <c r="Z406" cm="1">
        <f t="array" aca="1" ref="Z406" ca="1">SumCellsByColor($B406:$U406,Z$2)</f>
        <v>2838000</v>
      </c>
      <c r="AA406" cm="1">
        <f t="array" aca="1" ref="AA406" ca="1">SumCellsByColor($B406:$U406,AA$2)</f>
        <v>0</v>
      </c>
      <c r="AB406" cm="1">
        <f t="array" aca="1" ref="AB406" ca="1">SumCellsByColor($B406:$U406,AB$2)</f>
        <v>0</v>
      </c>
      <c r="AC406" cm="1">
        <f t="array" aca="1" ref="AC406" ca="1">SumCellsByColor($B406:$U406,AC$2)</f>
        <v>0</v>
      </c>
      <c r="AD406" cm="1">
        <f t="array" aca="1" ref="AD406" ca="1">IFERROR(SumCellsByColor($B406:$U406,AD$2), 0)</f>
        <v>0</v>
      </c>
      <c r="AE406" t="e" cm="1">
        <f t="array" aca="1" ref="AE406" ca="1">SumCellsByColor($B406:$U406,AE$2)</f>
        <v>#VALUE!</v>
      </c>
      <c r="AF406">
        <f t="shared" ca="1" si="50"/>
        <v>0</v>
      </c>
      <c r="AG406">
        <f t="shared" ca="1" si="51"/>
        <v>0.51218191662154844</v>
      </c>
      <c r="AH406" t="str">
        <f t="shared" ca="1" si="52"/>
        <v>#N/A</v>
      </c>
      <c r="AI406">
        <f t="shared" ca="1" si="53"/>
        <v>0.51218191662154844</v>
      </c>
      <c r="AJ406">
        <f t="shared" ca="1" si="54"/>
        <v>1</v>
      </c>
      <c r="AK406">
        <f t="shared" si="55"/>
        <v>0</v>
      </c>
    </row>
    <row r="407" spans="1:37">
      <c r="A407" s="2" t="s">
        <v>542</v>
      </c>
      <c r="B407" t="s">
        <v>334</v>
      </c>
      <c r="C407">
        <v>4910745</v>
      </c>
      <c r="D407" t="e">
        <v>#N/A</v>
      </c>
      <c r="E407" t="e">
        <v>#N/A</v>
      </c>
      <c r="F407" s="5" t="s">
        <v>23</v>
      </c>
      <c r="G407" s="5">
        <v>1162808</v>
      </c>
      <c r="H407" t="s">
        <v>41</v>
      </c>
      <c r="I407">
        <v>593663</v>
      </c>
      <c r="J407" t="e">
        <v>#N/A</v>
      </c>
      <c r="K407" t="e">
        <v>#N/A</v>
      </c>
      <c r="L407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>
        <v>19.510000000000002</v>
      </c>
      <c r="W407">
        <v>6667216</v>
      </c>
      <c r="X407">
        <f t="shared" si="48"/>
        <v>6667216</v>
      </c>
      <c r="Y407">
        <f t="shared" si="49"/>
        <v>0</v>
      </c>
      <c r="Z407" cm="1">
        <f t="array" aca="1" ref="Z407" ca="1">SumCellsByColor($B407:$U407,Z$2)</f>
        <v>0</v>
      </c>
      <c r="AA407" cm="1">
        <f t="array" aca="1" ref="AA407" ca="1">SumCellsByColor($B407:$U407,AA$2)</f>
        <v>0</v>
      </c>
      <c r="AB407" cm="1">
        <f t="array" aca="1" ref="AB407" ca="1">SumCellsByColor($B407:$U407,AB$2)</f>
        <v>1162808</v>
      </c>
      <c r="AC407" cm="1">
        <f t="array" aca="1" ref="AC407" ca="1">SumCellsByColor($B407:$U407,AC$2)</f>
        <v>0</v>
      </c>
      <c r="AD407" cm="1">
        <f t="array" aca="1" ref="AD407" ca="1">IFERROR(SumCellsByColor($B407:$U407,AD$2), 0)</f>
        <v>0</v>
      </c>
      <c r="AE407" t="e" cm="1">
        <f t="array" aca="1" ref="AE407" ca="1">SumCellsByColor($B407:$U407,AE$2)</f>
        <v>#VALUE!</v>
      </c>
      <c r="AF407">
        <f t="shared" ca="1" si="50"/>
        <v>0.17440682887730052</v>
      </c>
      <c r="AG407">
        <f t="shared" ca="1" si="51"/>
        <v>0</v>
      </c>
      <c r="AH407">
        <f t="shared" ca="1" si="52"/>
        <v>0.17440682887730052</v>
      </c>
      <c r="AI407" t="str">
        <f t="shared" ca="1" si="53"/>
        <v/>
      </c>
      <c r="AJ407">
        <f t="shared" ca="1" si="54"/>
        <v>0</v>
      </c>
      <c r="AK407">
        <f t="shared" si="55"/>
        <v>0</v>
      </c>
    </row>
    <row r="408" spans="1:37">
      <c r="A408" s="2" t="s">
        <v>543</v>
      </c>
      <c r="B408" s="3" t="s">
        <v>636</v>
      </c>
      <c r="C408" s="3">
        <v>1136284</v>
      </c>
      <c r="D408" t="e">
        <v>#N/A</v>
      </c>
      <c r="E408" t="e">
        <v>#N/A</v>
      </c>
      <c r="F408" t="s">
        <v>146</v>
      </c>
      <c r="G408">
        <v>1322031</v>
      </c>
      <c r="H408" t="s">
        <v>43</v>
      </c>
      <c r="I408">
        <v>1044056</v>
      </c>
      <c r="J408" s="6" t="s">
        <v>855</v>
      </c>
      <c r="K408" s="6">
        <v>824508</v>
      </c>
      <c r="L408" t="s">
        <v>451</v>
      </c>
      <c r="M408">
        <v>629242</v>
      </c>
      <c r="N408" t="s">
        <v>105</v>
      </c>
      <c r="O408">
        <v>354527</v>
      </c>
      <c r="P408" t="s">
        <v>208</v>
      </c>
      <c r="Q408">
        <v>254224</v>
      </c>
      <c r="R408" t="s">
        <v>47</v>
      </c>
      <c r="S408" t="e">
        <v>#N/A</v>
      </c>
      <c r="T408" t="s">
        <v>689</v>
      </c>
      <c r="U408" t="e">
        <v>#N/A</v>
      </c>
      <c r="V408">
        <v>21.99</v>
      </c>
      <c r="W408">
        <v>5564872</v>
      </c>
      <c r="X408">
        <f t="shared" si="48"/>
        <v>5564872</v>
      </c>
      <c r="Y408">
        <f t="shared" si="49"/>
        <v>0</v>
      </c>
      <c r="Z408" cm="1">
        <f t="array" aca="1" ref="Z408" ca="1">SumCellsByColor($B408:$U408,Z$2)</f>
        <v>1136284</v>
      </c>
      <c r="AA408" cm="1">
        <f t="array" aca="1" ref="AA408" ca="1">SumCellsByColor($B408:$U408,AA$2)</f>
        <v>0</v>
      </c>
      <c r="AB408" cm="1">
        <f t="array" aca="1" ref="AB408" ca="1">SumCellsByColor($B408:$U408,AB$2)</f>
        <v>0</v>
      </c>
      <c r="AC408" cm="1">
        <f t="array" aca="1" ref="AC408" ca="1">SumCellsByColor($B408:$U408,AC$2)</f>
        <v>824508</v>
      </c>
      <c r="AD408" cm="1">
        <f t="array" aca="1" ref="AD408" ca="1">IFERROR(SumCellsByColor($B408:$U408,AD$2), 0)</f>
        <v>0</v>
      </c>
      <c r="AE408" t="e" cm="1">
        <f t="array" aca="1" ref="AE408" ca="1">SumCellsByColor($B408:$U408,AE$2)</f>
        <v>#VALUE!</v>
      </c>
      <c r="AF408">
        <f t="shared" ca="1" si="50"/>
        <v>0</v>
      </c>
      <c r="AG408">
        <f t="shared" ca="1" si="51"/>
        <v>0.20418870371142409</v>
      </c>
      <c r="AH408">
        <f t="shared" ca="1" si="52"/>
        <v>0.14816297661473615</v>
      </c>
      <c r="AI408">
        <f t="shared" ca="1" si="53"/>
        <v>0.20418870371142409</v>
      </c>
      <c r="AJ408">
        <f t="shared" ca="1" si="54"/>
        <v>0</v>
      </c>
      <c r="AK408">
        <f t="shared" si="55"/>
        <v>0</v>
      </c>
    </row>
    <row r="409" spans="1:37">
      <c r="A409" s="2" t="s">
        <v>544</v>
      </c>
      <c r="B409" s="3" t="s">
        <v>636</v>
      </c>
      <c r="C409" s="3">
        <v>4380000</v>
      </c>
      <c r="D409" t="e">
        <v>#N/A</v>
      </c>
      <c r="E409" t="e">
        <v>#N/A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>
        <v>16.850000000000001</v>
      </c>
      <c r="W409">
        <v>4380000</v>
      </c>
      <c r="X409">
        <f t="shared" si="48"/>
        <v>4380000</v>
      </c>
      <c r="Y409">
        <f t="shared" si="49"/>
        <v>0</v>
      </c>
      <c r="Z409" cm="1">
        <f t="array" aca="1" ref="Z409" ca="1">SumCellsByColor($B409:$U409,Z$2)</f>
        <v>4380000</v>
      </c>
      <c r="AA409" cm="1">
        <f t="array" aca="1" ref="AA409" ca="1">SumCellsByColor($B409:$U409,AA$2)</f>
        <v>0</v>
      </c>
      <c r="AB409" cm="1">
        <f t="array" aca="1" ref="AB409" ca="1">SumCellsByColor($B409:$U409,AB$2)</f>
        <v>0</v>
      </c>
      <c r="AC409" cm="1">
        <f t="array" aca="1" ref="AC409" ca="1">SumCellsByColor($B409:$U409,AC$2)</f>
        <v>0</v>
      </c>
      <c r="AD409" cm="1">
        <f t="array" aca="1" ref="AD409" ca="1">IFERROR(SumCellsByColor($B409:$U409,AD$2), 0)</f>
        <v>0</v>
      </c>
      <c r="AE409" t="e" cm="1">
        <f t="array" aca="1" ref="AE409" ca="1">SumCellsByColor($B409:$U409,AE$2)</f>
        <v>#VALUE!</v>
      </c>
      <c r="AF409">
        <f t="shared" ca="1" si="50"/>
        <v>0</v>
      </c>
      <c r="AG409">
        <f t="shared" ca="1" si="51"/>
        <v>1</v>
      </c>
      <c r="AH409">
        <f t="shared" ca="1" si="52"/>
        <v>0</v>
      </c>
      <c r="AI409">
        <f t="shared" ca="1" si="53"/>
        <v>1</v>
      </c>
      <c r="AJ409">
        <f t="shared" ca="1" si="54"/>
        <v>0</v>
      </c>
      <c r="AK409">
        <f t="shared" si="55"/>
        <v>0</v>
      </c>
    </row>
    <row r="410" spans="1:37">
      <c r="A410" s="2" t="s">
        <v>545</v>
      </c>
      <c r="B410" t="e">
        <v>#N/A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  <c r="H410" t="e">
        <v>#N/A</v>
      </c>
      <c r="I410" t="e">
        <v>#N/A</v>
      </c>
      <c r="J410" t="e">
        <v>#N/A</v>
      </c>
      <c r="K410" t="e">
        <v>#N/A</v>
      </c>
      <c r="L410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 t="e">
        <v>#N/A</v>
      </c>
      <c r="W410" t="e">
        <v>#N/A</v>
      </c>
      <c r="X410">
        <f t="shared" si="48"/>
        <v>0</v>
      </c>
      <c r="Y410" t="e">
        <f t="shared" si="49"/>
        <v>#N/A</v>
      </c>
      <c r="Z410" cm="1">
        <f t="array" aca="1" ref="Z410" ca="1">SumCellsByColor($B410:$U410,Z$2)</f>
        <v>0</v>
      </c>
      <c r="AA410" cm="1">
        <f t="array" aca="1" ref="AA410" ca="1">SumCellsByColor($B410:$U410,AA$2)</f>
        <v>0</v>
      </c>
      <c r="AB410" cm="1">
        <f t="array" aca="1" ref="AB410" ca="1">SumCellsByColor($B410:$U410,AB$2)</f>
        <v>0</v>
      </c>
      <c r="AC410" cm="1">
        <f t="array" aca="1" ref="AC410" ca="1">SumCellsByColor($B410:$U410,AC$2)</f>
        <v>0</v>
      </c>
      <c r="AD410" cm="1">
        <f t="array" aca="1" ref="AD410" ca="1">IFERROR(SumCellsByColor($B410:$U410,AD$2), 0)</f>
        <v>0</v>
      </c>
      <c r="AE410" t="e" cm="1">
        <f t="array" aca="1" ref="AE410" ca="1">SumCellsByColor($B410:$U410,AE$2)</f>
        <v>#VALUE!</v>
      </c>
      <c r="AF410" t="e">
        <f t="shared" ca="1" si="50"/>
        <v>#DIV/0!</v>
      </c>
      <c r="AG410" t="e">
        <f t="shared" ca="1" si="51"/>
        <v>#DIV/0!</v>
      </c>
      <c r="AH410" t="str">
        <f t="shared" ca="1" si="52"/>
        <v>#N/A</v>
      </c>
      <c r="AI410" t="str">
        <f t="shared" ca="1" si="53"/>
        <v/>
      </c>
      <c r="AJ410">
        <f t="shared" ca="1" si="54"/>
        <v>1</v>
      </c>
      <c r="AK410">
        <f t="shared" si="55"/>
        <v>1</v>
      </c>
    </row>
    <row r="411" spans="1:37">
      <c r="A411" s="2" t="s">
        <v>547</v>
      </c>
      <c r="B411" s="3" t="s">
        <v>636</v>
      </c>
      <c r="C411" s="3">
        <v>6501000</v>
      </c>
      <c r="D411" t="e">
        <v>#N/A</v>
      </c>
      <c r="E411" t="e">
        <v>#N/A</v>
      </c>
      <c r="F411" t="e">
        <v>#N/A</v>
      </c>
      <c r="G411" t="e">
        <v>#N/A</v>
      </c>
      <c r="H411" t="e">
        <v>#N/A</v>
      </c>
      <c r="I411" t="e">
        <v>#N/A</v>
      </c>
      <c r="J411" t="e">
        <v>#N/A</v>
      </c>
      <c r="K411" t="e">
        <v>#N/A</v>
      </c>
      <c r="L411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>
        <v>29.93</v>
      </c>
      <c r="W411">
        <v>6501000</v>
      </c>
      <c r="X411">
        <f t="shared" si="48"/>
        <v>6501000</v>
      </c>
      <c r="Y411">
        <f t="shared" si="49"/>
        <v>0</v>
      </c>
      <c r="Z411" cm="1">
        <f t="array" aca="1" ref="Z411" ca="1">SumCellsByColor($B411:$U411,Z$2)</f>
        <v>6501000</v>
      </c>
      <c r="AA411" cm="1">
        <f t="array" aca="1" ref="AA411" ca="1">SumCellsByColor($B411:$U411,AA$2)</f>
        <v>0</v>
      </c>
      <c r="AB411" cm="1">
        <f t="array" aca="1" ref="AB411" ca="1">SumCellsByColor($B411:$U411,AB$2)</f>
        <v>0</v>
      </c>
      <c r="AC411" cm="1">
        <f t="array" aca="1" ref="AC411" ca="1">SumCellsByColor($B411:$U411,AC$2)</f>
        <v>0</v>
      </c>
      <c r="AD411" cm="1">
        <f t="array" aca="1" ref="AD411" ca="1">IFERROR(SumCellsByColor($B411:$U411,AD$2), 0)</f>
        <v>0</v>
      </c>
      <c r="AE411" t="e" cm="1">
        <f t="array" aca="1" ref="AE411" ca="1">SumCellsByColor($B411:$U411,AE$2)</f>
        <v>#VALUE!</v>
      </c>
      <c r="AF411">
        <f t="shared" ca="1" si="50"/>
        <v>0</v>
      </c>
      <c r="AG411">
        <f t="shared" ca="1" si="51"/>
        <v>1</v>
      </c>
      <c r="AH411">
        <f t="shared" ca="1" si="52"/>
        <v>0</v>
      </c>
      <c r="AI411">
        <f t="shared" ca="1" si="53"/>
        <v>1</v>
      </c>
      <c r="AJ411">
        <f t="shared" ca="1" si="54"/>
        <v>0</v>
      </c>
      <c r="AK411">
        <f t="shared" si="55"/>
        <v>0</v>
      </c>
    </row>
    <row r="412" spans="1:37">
      <c r="A412" s="2" t="s">
        <v>548</v>
      </c>
      <c r="B412" s="4" t="s">
        <v>117</v>
      </c>
      <c r="C412" s="4">
        <v>2923200</v>
      </c>
      <c r="D412" t="e">
        <v>#N/A</v>
      </c>
      <c r="E412" t="e">
        <v>#N/A</v>
      </c>
      <c r="F412" s="5" t="s">
        <v>23</v>
      </c>
      <c r="G412" s="5">
        <v>2410400</v>
      </c>
      <c r="H412" t="s">
        <v>1091</v>
      </c>
      <c r="I412">
        <v>1002100</v>
      </c>
      <c r="J412" t="s">
        <v>37</v>
      </c>
      <c r="K412">
        <v>695800</v>
      </c>
      <c r="L412" t="e">
        <v>#N/A</v>
      </c>
      <c r="M412" t="e">
        <v>#N/A</v>
      </c>
      <c r="N412" t="e">
        <v>#N/A</v>
      </c>
      <c r="O412" t="e">
        <v>#N/A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>
        <v>13.15</v>
      </c>
      <c r="W412">
        <v>7031500</v>
      </c>
      <c r="X412">
        <f t="shared" si="48"/>
        <v>7031500</v>
      </c>
      <c r="Y412">
        <f t="shared" si="49"/>
        <v>0</v>
      </c>
      <c r="Z412" cm="1">
        <f t="array" aca="1" ref="Z412" ca="1">SumCellsByColor($B412:$U412,Z$2)</f>
        <v>0</v>
      </c>
      <c r="AA412" cm="1">
        <f t="array" aca="1" ref="AA412" ca="1">SumCellsByColor($B412:$U412,AA$2)</f>
        <v>2923200</v>
      </c>
      <c r="AB412" cm="1">
        <f t="array" aca="1" ref="AB412" ca="1">SumCellsByColor($B412:$U412,AB$2)</f>
        <v>2410400</v>
      </c>
      <c r="AC412" cm="1">
        <f t="array" aca="1" ref="AC412" ca="1">SumCellsByColor($B412:$U412,AC$2)</f>
        <v>0</v>
      </c>
      <c r="AD412" cm="1">
        <f t="array" aca="1" ref="AD412" ca="1">IFERROR(SumCellsByColor($B412:$U412,AD$2), 0)</f>
        <v>0</v>
      </c>
      <c r="AE412" t="e" cm="1">
        <f t="array" aca="1" ref="AE412" ca="1">SumCellsByColor($B412:$U412,AE$2)</f>
        <v>#VALUE!</v>
      </c>
      <c r="AF412">
        <f t="shared" ca="1" si="50"/>
        <v>0.34280025599089808</v>
      </c>
      <c r="AG412">
        <f t="shared" ca="1" si="51"/>
        <v>0</v>
      </c>
      <c r="AH412">
        <f t="shared" ca="1" si="52"/>
        <v>0.34280025599089808</v>
      </c>
      <c r="AI412">
        <f t="shared" ca="1" si="53"/>
        <v>0.41572921851667494</v>
      </c>
      <c r="AJ412">
        <f t="shared" ca="1" si="54"/>
        <v>0</v>
      </c>
      <c r="AK412">
        <f t="shared" si="55"/>
        <v>0</v>
      </c>
    </row>
    <row r="413" spans="1:37">
      <c r="A413" s="2" t="s">
        <v>549</v>
      </c>
      <c r="B413" s="3" t="s">
        <v>636</v>
      </c>
      <c r="C413" s="3">
        <v>8119000</v>
      </c>
      <c r="D413" t="e">
        <v>#N/A</v>
      </c>
      <c r="E413" t="e">
        <v>#N/A</v>
      </c>
      <c r="F413" t="s">
        <v>25</v>
      </c>
      <c r="G413">
        <v>1544000</v>
      </c>
      <c r="H413" t="s">
        <v>166</v>
      </c>
      <c r="I413">
        <v>568000</v>
      </c>
      <c r="J413" t="e">
        <v>#N/A</v>
      </c>
      <c r="K413" t="e">
        <v>#N/A</v>
      </c>
      <c r="L413" t="e">
        <v>#N/A</v>
      </c>
      <c r="M413" t="e">
        <v>#N/A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>
        <v>27.05</v>
      </c>
      <c r="W413">
        <v>10189000</v>
      </c>
      <c r="X413">
        <f t="shared" si="48"/>
        <v>10231000</v>
      </c>
      <c r="Y413">
        <f t="shared" si="49"/>
        <v>-42000</v>
      </c>
      <c r="Z413" cm="1">
        <f t="array" aca="1" ref="Z413" ca="1">SumCellsByColor($B413:$U413,Z$2)</f>
        <v>8119000</v>
      </c>
      <c r="AA413" cm="1">
        <f t="array" aca="1" ref="AA413" ca="1">SumCellsByColor($B413:$U413,AA$2)</f>
        <v>0</v>
      </c>
      <c r="AB413" cm="1">
        <f t="array" aca="1" ref="AB413" ca="1">SumCellsByColor($B413:$U413,AB$2)</f>
        <v>0</v>
      </c>
      <c r="AC413" cm="1">
        <f t="array" aca="1" ref="AC413" ca="1">SumCellsByColor($B413:$U413,AC$2)</f>
        <v>0</v>
      </c>
      <c r="AD413" cm="1">
        <f t="array" aca="1" ref="AD413" ca="1">IFERROR(SumCellsByColor($B413:$U413,AD$2), 0)</f>
        <v>0</v>
      </c>
      <c r="AE413" t="e" cm="1">
        <f t="array" aca="1" ref="AE413" ca="1">SumCellsByColor($B413:$U413,AE$2)</f>
        <v>#VALUE!</v>
      </c>
      <c r="AF413">
        <f t="shared" ca="1" si="50"/>
        <v>0</v>
      </c>
      <c r="AG413">
        <f t="shared" ca="1" si="51"/>
        <v>0.79356856612256865</v>
      </c>
      <c r="AH413" t="str">
        <f t="shared" ca="1" si="52"/>
        <v>#N/A</v>
      </c>
      <c r="AI413">
        <f t="shared" ca="1" si="53"/>
        <v>0.79356856612256865</v>
      </c>
      <c r="AJ413">
        <f t="shared" ca="1" si="54"/>
        <v>1</v>
      </c>
      <c r="AK413">
        <f t="shared" si="55"/>
        <v>0</v>
      </c>
    </row>
    <row r="414" spans="1:37">
      <c r="A414" s="2" t="s">
        <v>550</v>
      </c>
      <c r="B414" s="3" t="s">
        <v>639</v>
      </c>
      <c r="C414" s="3">
        <v>9550349</v>
      </c>
      <c r="D414" t="e">
        <v>#N/A</v>
      </c>
      <c r="E414" t="e">
        <v>#N/A</v>
      </c>
      <c r="F414" t="s">
        <v>7</v>
      </c>
      <c r="G414">
        <v>1788955</v>
      </c>
      <c r="H414" t="e">
        <v>#N/A</v>
      </c>
      <c r="I414" t="e">
        <v>#N/A</v>
      </c>
      <c r="J414" t="e">
        <v>#N/A</v>
      </c>
      <c r="K414" t="e">
        <v>#N/A</v>
      </c>
      <c r="L414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>
        <v>12.13</v>
      </c>
      <c r="W414">
        <v>11339304</v>
      </c>
      <c r="X414">
        <f t="shared" si="48"/>
        <v>11339304</v>
      </c>
      <c r="Y414">
        <f t="shared" si="49"/>
        <v>0</v>
      </c>
      <c r="Z414" cm="1">
        <f t="array" aca="1" ref="Z414" ca="1">SumCellsByColor($B414:$U414,Z$2)</f>
        <v>9550349</v>
      </c>
      <c r="AA414" cm="1">
        <f t="array" aca="1" ref="AA414" ca="1">SumCellsByColor($B414:$U414,AA$2)</f>
        <v>0</v>
      </c>
      <c r="AB414" cm="1">
        <f t="array" aca="1" ref="AB414" ca="1">SumCellsByColor($B414:$U414,AB$2)</f>
        <v>0</v>
      </c>
      <c r="AC414" cm="1">
        <f t="array" aca="1" ref="AC414" ca="1">SumCellsByColor($B414:$U414,AC$2)</f>
        <v>0</v>
      </c>
      <c r="AD414" cm="1">
        <f t="array" aca="1" ref="AD414" ca="1">IFERROR(SumCellsByColor($B414:$U414,AD$2), 0)</f>
        <v>0</v>
      </c>
      <c r="AE414" t="e" cm="1">
        <f t="array" aca="1" ref="AE414" ca="1">SumCellsByColor($B414:$U414,AE$2)</f>
        <v>#VALUE!</v>
      </c>
      <c r="AF414">
        <f t="shared" ca="1" si="50"/>
        <v>0</v>
      </c>
      <c r="AG414">
        <f t="shared" ca="1" si="51"/>
        <v>0.84223414417675013</v>
      </c>
      <c r="AH414" t="str">
        <f t="shared" ca="1" si="52"/>
        <v>#N/A</v>
      </c>
      <c r="AI414">
        <f t="shared" ca="1" si="53"/>
        <v>0.84223414417675013</v>
      </c>
      <c r="AJ414">
        <f t="shared" ca="1" si="54"/>
        <v>1</v>
      </c>
      <c r="AK414">
        <f t="shared" si="55"/>
        <v>0</v>
      </c>
    </row>
    <row r="415" spans="1:37">
      <c r="A415" s="2" t="s">
        <v>551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  <c r="H415" t="e">
        <v>#N/A</v>
      </c>
      <c r="I415" t="e">
        <v>#N/A</v>
      </c>
      <c r="J415" t="e">
        <v>#N/A</v>
      </c>
      <c r="K415" t="e">
        <v>#N/A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  <c r="W415" t="e">
        <v>#N/A</v>
      </c>
      <c r="X415">
        <f t="shared" si="48"/>
        <v>0</v>
      </c>
      <c r="Y415" t="e">
        <f t="shared" si="49"/>
        <v>#N/A</v>
      </c>
      <c r="Z415" cm="1">
        <f t="array" aca="1" ref="Z415" ca="1">SumCellsByColor($B415:$U415,Z$2)</f>
        <v>0</v>
      </c>
      <c r="AA415" cm="1">
        <f t="array" aca="1" ref="AA415" ca="1">SumCellsByColor($B415:$U415,AA$2)</f>
        <v>0</v>
      </c>
      <c r="AB415" cm="1">
        <f t="array" aca="1" ref="AB415" ca="1">SumCellsByColor($B415:$U415,AB$2)</f>
        <v>0</v>
      </c>
      <c r="AC415" cm="1">
        <f t="array" aca="1" ref="AC415" ca="1">SumCellsByColor($B415:$U415,AC$2)</f>
        <v>0</v>
      </c>
      <c r="AD415" cm="1">
        <f t="array" aca="1" ref="AD415" ca="1">IFERROR(SumCellsByColor($B415:$U415,AD$2), 0)</f>
        <v>0</v>
      </c>
      <c r="AE415" t="e" cm="1">
        <f t="array" aca="1" ref="AE415" ca="1">SumCellsByColor($B415:$U415,AE$2)</f>
        <v>#VALUE!</v>
      </c>
      <c r="AF415" t="e">
        <f t="shared" ca="1" si="50"/>
        <v>#DIV/0!</v>
      </c>
      <c r="AG415" t="e">
        <f t="shared" ca="1" si="51"/>
        <v>#DIV/0!</v>
      </c>
      <c r="AH415" t="str">
        <f t="shared" ca="1" si="52"/>
        <v>#N/A</v>
      </c>
      <c r="AI415" t="str">
        <f t="shared" ca="1" si="53"/>
        <v/>
      </c>
      <c r="AJ415">
        <f t="shared" ca="1" si="54"/>
        <v>1</v>
      </c>
      <c r="AK415">
        <f t="shared" si="55"/>
        <v>1</v>
      </c>
    </row>
    <row r="416" spans="1:37">
      <c r="A416" s="2" t="s">
        <v>552</v>
      </c>
      <c r="B416" s="3" t="s">
        <v>636</v>
      </c>
      <c r="C416" s="3">
        <v>5266103</v>
      </c>
      <c r="D416" t="e">
        <v>#N/A</v>
      </c>
      <c r="E416" t="e">
        <v>#N/A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>
        <v>58.9</v>
      </c>
      <c r="W416">
        <v>5266103</v>
      </c>
      <c r="X416">
        <f t="shared" si="48"/>
        <v>5266103</v>
      </c>
      <c r="Y416">
        <f t="shared" si="49"/>
        <v>0</v>
      </c>
      <c r="Z416" cm="1">
        <f t="array" aca="1" ref="Z416" ca="1">SumCellsByColor($B416:$U416,Z$2)</f>
        <v>5266103</v>
      </c>
      <c r="AA416" cm="1">
        <f t="array" aca="1" ref="AA416" ca="1">SumCellsByColor($B416:$U416,AA$2)</f>
        <v>0</v>
      </c>
      <c r="AB416" cm="1">
        <f t="array" aca="1" ref="AB416" ca="1">SumCellsByColor($B416:$U416,AB$2)</f>
        <v>0</v>
      </c>
      <c r="AC416" cm="1">
        <f t="array" aca="1" ref="AC416" ca="1">SumCellsByColor($B416:$U416,AC$2)</f>
        <v>0</v>
      </c>
      <c r="AD416" cm="1">
        <f t="array" aca="1" ref="AD416" ca="1">IFERROR(SumCellsByColor($B416:$U416,AD$2), 0)</f>
        <v>0</v>
      </c>
      <c r="AE416" t="e" cm="1">
        <f t="array" aca="1" ref="AE416" ca="1">SumCellsByColor($B416:$U416,AE$2)</f>
        <v>#VALUE!</v>
      </c>
      <c r="AF416">
        <f t="shared" ca="1" si="50"/>
        <v>0</v>
      </c>
      <c r="AG416">
        <f t="shared" ca="1" si="51"/>
        <v>1</v>
      </c>
      <c r="AH416">
        <f t="shared" ca="1" si="52"/>
        <v>0</v>
      </c>
      <c r="AI416">
        <f t="shared" ca="1" si="53"/>
        <v>1</v>
      </c>
      <c r="AJ416">
        <f t="shared" ca="1" si="54"/>
        <v>0</v>
      </c>
      <c r="AK416">
        <f t="shared" si="55"/>
        <v>0</v>
      </c>
    </row>
    <row r="417" spans="1:37">
      <c r="A417" s="2" t="s">
        <v>553</v>
      </c>
      <c r="B417" s="3" t="s">
        <v>636</v>
      </c>
      <c r="C417" s="3">
        <v>5188500</v>
      </c>
      <c r="D417" t="e">
        <v>#N/A</v>
      </c>
      <c r="E417" t="e">
        <v>#N/A</v>
      </c>
      <c r="F417" t="s">
        <v>36</v>
      </c>
      <c r="G417">
        <v>413800</v>
      </c>
      <c r="H417" t="s">
        <v>563</v>
      </c>
      <c r="I417">
        <v>90400</v>
      </c>
      <c r="J417" t="e">
        <v>#N/A</v>
      </c>
      <c r="K417" t="e">
        <v>#N/A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>
        <v>13.45</v>
      </c>
      <c r="W417">
        <v>5692700</v>
      </c>
      <c r="X417">
        <f t="shared" si="48"/>
        <v>5692700</v>
      </c>
      <c r="Y417">
        <f t="shared" si="49"/>
        <v>0</v>
      </c>
      <c r="Z417" cm="1">
        <f t="array" aca="1" ref="Z417" ca="1">SumCellsByColor($B417:$U417,Z$2)</f>
        <v>5188500</v>
      </c>
      <c r="AA417" cm="1">
        <f t="array" aca="1" ref="AA417" ca="1">SumCellsByColor($B417:$U417,AA$2)</f>
        <v>0</v>
      </c>
      <c r="AB417" cm="1">
        <f t="array" aca="1" ref="AB417" ca="1">SumCellsByColor($B417:$U417,AB$2)</f>
        <v>0</v>
      </c>
      <c r="AC417" cm="1">
        <f t="array" aca="1" ref="AC417" ca="1">SumCellsByColor($B417:$U417,AC$2)</f>
        <v>0</v>
      </c>
      <c r="AD417" cm="1">
        <f t="array" aca="1" ref="AD417" ca="1">IFERROR(SumCellsByColor($B417:$U417,AD$2), 0)</f>
        <v>0</v>
      </c>
      <c r="AE417" t="e" cm="1">
        <f t="array" aca="1" ref="AE417" ca="1">SumCellsByColor($B417:$U417,AE$2)</f>
        <v>#VALUE!</v>
      </c>
      <c r="AF417">
        <f t="shared" ca="1" si="50"/>
        <v>0</v>
      </c>
      <c r="AG417">
        <f t="shared" ca="1" si="51"/>
        <v>0.91143042844344513</v>
      </c>
      <c r="AH417" t="str">
        <f t="shared" ca="1" si="52"/>
        <v>#N/A</v>
      </c>
      <c r="AI417">
        <f t="shared" ca="1" si="53"/>
        <v>0.91143042844344513</v>
      </c>
      <c r="AJ417">
        <f t="shared" ca="1" si="54"/>
        <v>1</v>
      </c>
      <c r="AK417">
        <f t="shared" si="55"/>
        <v>0</v>
      </c>
    </row>
    <row r="418" spans="1:37">
      <c r="A418" s="2" t="s">
        <v>554</v>
      </c>
      <c r="B418" s="3" t="s">
        <v>636</v>
      </c>
      <c r="C418" s="3">
        <v>2483900</v>
      </c>
      <c r="D418" t="e">
        <v>#N/A</v>
      </c>
      <c r="E418" t="e">
        <v>#N/A</v>
      </c>
      <c r="F418" s="5" t="s">
        <v>23</v>
      </c>
      <c r="G418" s="5">
        <v>635000</v>
      </c>
      <c r="H418" s="10" t="s">
        <v>748</v>
      </c>
      <c r="I418" s="10" t="e">
        <v>#N/A</v>
      </c>
      <c r="J418" t="s">
        <v>55</v>
      </c>
      <c r="K418">
        <v>474200</v>
      </c>
      <c r="L418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>
        <v>17.61</v>
      </c>
      <c r="W418">
        <v>3593100</v>
      </c>
      <c r="X418">
        <f t="shared" si="48"/>
        <v>3593100</v>
      </c>
      <c r="Y418">
        <f t="shared" si="49"/>
        <v>0</v>
      </c>
      <c r="Z418" cm="1">
        <f t="array" aca="1" ref="Z418" ca="1">SumCellsByColor($B418:$U418,Z$2)</f>
        <v>2483900</v>
      </c>
      <c r="AA418" cm="1">
        <f t="array" aca="1" ref="AA418" ca="1">SumCellsByColor($B418:$U418,AA$2)</f>
        <v>0</v>
      </c>
      <c r="AB418" cm="1">
        <f t="array" aca="1" ref="AB418" ca="1">SumCellsByColor($B418:$U418,AB$2)</f>
        <v>635000</v>
      </c>
      <c r="AC418" cm="1">
        <f t="array" aca="1" ref="AC418" ca="1">SumCellsByColor($B418:$U418,AC$2)</f>
        <v>0</v>
      </c>
      <c r="AD418" cm="1">
        <f t="array" aca="1" ref="AD418" ca="1">IFERROR(SumCellsByColor($B418:$U418,AD$2), 0)</f>
        <v>0</v>
      </c>
      <c r="AE418" t="e" cm="1">
        <f t="array" aca="1" ref="AE418" ca="1">SumCellsByColor($B418:$U418,AE$2)</f>
        <v>#VALUE!</v>
      </c>
      <c r="AF418">
        <f t="shared" ca="1" si="50"/>
        <v>0.17672761682112939</v>
      </c>
      <c r="AG418">
        <f t="shared" ca="1" si="51"/>
        <v>0.69129720853858789</v>
      </c>
      <c r="AH418">
        <f t="shared" ca="1" si="52"/>
        <v>0.17672761682112939</v>
      </c>
      <c r="AI418">
        <f t="shared" ca="1" si="53"/>
        <v>0.69129720853858789</v>
      </c>
      <c r="AJ418">
        <f t="shared" ca="1" si="54"/>
        <v>0</v>
      </c>
      <c r="AK418">
        <f t="shared" si="55"/>
        <v>0</v>
      </c>
    </row>
    <row r="419" spans="1:37">
      <c r="A419" s="2" t="s">
        <v>555</v>
      </c>
      <c r="B419" s="3" t="s">
        <v>636</v>
      </c>
      <c r="C419" s="3">
        <v>17489000</v>
      </c>
      <c r="D419" t="e">
        <v>#N/A</v>
      </c>
      <c r="E419" t="e">
        <v>#N/A</v>
      </c>
      <c r="F419" t="e">
        <v>#N/A</v>
      </c>
      <c r="G419" t="e">
        <v>#N/A</v>
      </c>
      <c r="H419" t="e">
        <v>#N/A</v>
      </c>
      <c r="I419" t="e">
        <v>#N/A</v>
      </c>
      <c r="J419" t="e">
        <v>#N/A</v>
      </c>
      <c r="K419" t="e">
        <v>#N/A</v>
      </c>
      <c r="L419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>
        <v>33.03</v>
      </c>
      <c r="W419">
        <v>17489000</v>
      </c>
      <c r="X419">
        <f t="shared" si="48"/>
        <v>17489000</v>
      </c>
      <c r="Y419">
        <f t="shared" si="49"/>
        <v>0</v>
      </c>
      <c r="Z419" cm="1">
        <f t="array" aca="1" ref="Z419" ca="1">SumCellsByColor($B419:$U419,Z$2)</f>
        <v>17489000</v>
      </c>
      <c r="AA419" cm="1">
        <f t="array" aca="1" ref="AA419" ca="1">SumCellsByColor($B419:$U419,AA$2)</f>
        <v>0</v>
      </c>
      <c r="AB419" cm="1">
        <f t="array" aca="1" ref="AB419" ca="1">SumCellsByColor($B419:$U419,AB$2)</f>
        <v>0</v>
      </c>
      <c r="AC419" cm="1">
        <f t="array" aca="1" ref="AC419" ca="1">SumCellsByColor($B419:$U419,AC$2)</f>
        <v>0</v>
      </c>
      <c r="AD419" cm="1">
        <f t="array" aca="1" ref="AD419" ca="1">IFERROR(SumCellsByColor($B419:$U419,AD$2), 0)</f>
        <v>0</v>
      </c>
      <c r="AE419" t="e" cm="1">
        <f t="array" aca="1" ref="AE419" ca="1">SumCellsByColor($B419:$U419,AE$2)</f>
        <v>#VALUE!</v>
      </c>
      <c r="AF419">
        <f t="shared" ca="1" si="50"/>
        <v>0</v>
      </c>
      <c r="AG419">
        <f t="shared" ca="1" si="51"/>
        <v>1</v>
      </c>
      <c r="AH419">
        <f t="shared" ca="1" si="52"/>
        <v>0</v>
      </c>
      <c r="AI419">
        <f t="shared" ca="1" si="53"/>
        <v>1</v>
      </c>
      <c r="AJ419">
        <f t="shared" ca="1" si="54"/>
        <v>0</v>
      </c>
      <c r="AK419">
        <f t="shared" si="55"/>
        <v>0</v>
      </c>
    </row>
    <row r="420" spans="1:37">
      <c r="A420" s="2" t="s">
        <v>556</v>
      </c>
      <c r="B420" s="3" t="s">
        <v>636</v>
      </c>
      <c r="C420" s="3">
        <v>19820000</v>
      </c>
      <c r="D420" t="e">
        <v>#N/A</v>
      </c>
      <c r="E420" t="e">
        <v>#N/A</v>
      </c>
      <c r="F420" t="e">
        <v>#N/A</v>
      </c>
      <c r="G420" t="e">
        <v>#N/A</v>
      </c>
      <c r="H420" t="e">
        <v>#N/A</v>
      </c>
      <c r="I420" t="e">
        <v>#N/A</v>
      </c>
      <c r="J420" t="e">
        <v>#N/A</v>
      </c>
      <c r="K420" t="e">
        <v>#N/A</v>
      </c>
      <c r="L420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>
        <v>10.94</v>
      </c>
      <c r="W420">
        <v>19820000</v>
      </c>
      <c r="X420">
        <f t="shared" si="48"/>
        <v>19820000</v>
      </c>
      <c r="Y420">
        <f t="shared" si="49"/>
        <v>0</v>
      </c>
      <c r="Z420" cm="1">
        <f t="array" aca="1" ref="Z420" ca="1">SumCellsByColor($B420:$U420,Z$2)</f>
        <v>19820000</v>
      </c>
      <c r="AA420" cm="1">
        <f t="array" aca="1" ref="AA420" ca="1">SumCellsByColor($B420:$U420,AA$2)</f>
        <v>0</v>
      </c>
      <c r="AB420" cm="1">
        <f t="array" aca="1" ref="AB420" ca="1">SumCellsByColor($B420:$U420,AB$2)</f>
        <v>0</v>
      </c>
      <c r="AC420" cm="1">
        <f t="array" aca="1" ref="AC420" ca="1">SumCellsByColor($B420:$U420,AC$2)</f>
        <v>0</v>
      </c>
      <c r="AD420" cm="1">
        <f t="array" aca="1" ref="AD420" ca="1">IFERROR(SumCellsByColor($B420:$U420,AD$2), 0)</f>
        <v>0</v>
      </c>
      <c r="AE420" t="e" cm="1">
        <f t="array" aca="1" ref="AE420" ca="1">SumCellsByColor($B420:$U420,AE$2)</f>
        <v>#VALUE!</v>
      </c>
      <c r="AF420">
        <f t="shared" ca="1" si="50"/>
        <v>0</v>
      </c>
      <c r="AG420">
        <f t="shared" ca="1" si="51"/>
        <v>1</v>
      </c>
      <c r="AH420">
        <f t="shared" ca="1" si="52"/>
        <v>0</v>
      </c>
      <c r="AI420">
        <f t="shared" ca="1" si="53"/>
        <v>1</v>
      </c>
      <c r="AJ420">
        <f t="shared" ca="1" si="54"/>
        <v>0</v>
      </c>
      <c r="AK420">
        <f t="shared" si="55"/>
        <v>0</v>
      </c>
    </row>
    <row r="421" spans="1:37">
      <c r="A421" s="2" t="s">
        <v>557</v>
      </c>
      <c r="B421" s="3" t="s">
        <v>636</v>
      </c>
      <c r="C421" s="3">
        <v>2389000</v>
      </c>
      <c r="D421" t="e">
        <v>#N/A</v>
      </c>
      <c r="E421" t="e">
        <v>#N/A</v>
      </c>
      <c r="F421" t="s">
        <v>36</v>
      </c>
      <c r="G421">
        <v>2845000</v>
      </c>
      <c r="H421" t="e">
        <v>#N/A</v>
      </c>
      <c r="I421" t="e">
        <v>#N/A</v>
      </c>
      <c r="J421" t="e">
        <v>#N/A</v>
      </c>
      <c r="K421" t="e">
        <v>#N/A</v>
      </c>
      <c r="L421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>
        <v>40.619999999999997</v>
      </c>
      <c r="W421">
        <v>5234000</v>
      </c>
      <c r="X421">
        <f t="shared" si="48"/>
        <v>5234000</v>
      </c>
      <c r="Y421">
        <f t="shared" si="49"/>
        <v>0</v>
      </c>
      <c r="Z421" cm="1">
        <f t="array" aca="1" ref="Z421" ca="1">SumCellsByColor($B421:$U421,Z$2)</f>
        <v>2389000</v>
      </c>
      <c r="AA421" cm="1">
        <f t="array" aca="1" ref="AA421" ca="1">SumCellsByColor($B421:$U421,AA$2)</f>
        <v>0</v>
      </c>
      <c r="AB421" cm="1">
        <f t="array" aca="1" ref="AB421" ca="1">SumCellsByColor($B421:$U421,AB$2)</f>
        <v>0</v>
      </c>
      <c r="AC421" cm="1">
        <f t="array" aca="1" ref="AC421" ca="1">SumCellsByColor($B421:$U421,AC$2)</f>
        <v>0</v>
      </c>
      <c r="AD421" cm="1">
        <f t="array" aca="1" ref="AD421" ca="1">IFERROR(SumCellsByColor($B421:$U421,AD$2), 0)</f>
        <v>0</v>
      </c>
      <c r="AE421" t="e" cm="1">
        <f t="array" aca="1" ref="AE421" ca="1">SumCellsByColor($B421:$U421,AE$2)</f>
        <v>#VALUE!</v>
      </c>
      <c r="AF421">
        <f t="shared" ca="1" si="50"/>
        <v>0</v>
      </c>
      <c r="AG421">
        <f t="shared" ca="1" si="51"/>
        <v>0.45643867023309131</v>
      </c>
      <c r="AH421" t="str">
        <f t="shared" ca="1" si="52"/>
        <v>#N/A</v>
      </c>
      <c r="AI421">
        <f t="shared" ca="1" si="53"/>
        <v>0.45643867023309131</v>
      </c>
      <c r="AJ421">
        <f t="shared" ca="1" si="54"/>
        <v>1</v>
      </c>
      <c r="AK421">
        <f t="shared" si="55"/>
        <v>0</v>
      </c>
    </row>
    <row r="422" spans="1:37">
      <c r="A422" s="2" t="s">
        <v>558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  <c r="W422" t="e">
        <v>#N/A</v>
      </c>
      <c r="X422">
        <f t="shared" si="48"/>
        <v>0</v>
      </c>
      <c r="Y422" t="e">
        <f t="shared" si="49"/>
        <v>#N/A</v>
      </c>
      <c r="Z422" cm="1">
        <f t="array" aca="1" ref="Z422" ca="1">SumCellsByColor($B422:$U422,Z$2)</f>
        <v>0</v>
      </c>
      <c r="AA422" cm="1">
        <f t="array" aca="1" ref="AA422" ca="1">SumCellsByColor($B422:$U422,AA$2)</f>
        <v>0</v>
      </c>
      <c r="AB422" cm="1">
        <f t="array" aca="1" ref="AB422" ca="1">SumCellsByColor($B422:$U422,AB$2)</f>
        <v>0</v>
      </c>
      <c r="AC422" cm="1">
        <f t="array" aca="1" ref="AC422" ca="1">SumCellsByColor($B422:$U422,AC$2)</f>
        <v>0</v>
      </c>
      <c r="AD422" cm="1">
        <f t="array" aca="1" ref="AD422" ca="1">IFERROR(SumCellsByColor($B422:$U422,AD$2), 0)</f>
        <v>0</v>
      </c>
      <c r="AE422" t="e" cm="1">
        <f t="array" aca="1" ref="AE422" ca="1">SumCellsByColor($B422:$U422,AE$2)</f>
        <v>#VALUE!</v>
      </c>
      <c r="AF422" t="e">
        <f t="shared" ca="1" si="50"/>
        <v>#DIV/0!</v>
      </c>
      <c r="AG422" t="e">
        <f t="shared" ca="1" si="51"/>
        <v>#DIV/0!</v>
      </c>
      <c r="AH422" t="str">
        <f t="shared" ca="1" si="52"/>
        <v>#N/A</v>
      </c>
      <c r="AI422" t="str">
        <f t="shared" ca="1" si="53"/>
        <v/>
      </c>
      <c r="AJ422">
        <f t="shared" ca="1" si="54"/>
        <v>1</v>
      </c>
      <c r="AK422">
        <f t="shared" si="55"/>
        <v>1</v>
      </c>
    </row>
    <row r="423" spans="1:37">
      <c r="A423" s="2" t="s">
        <v>559</v>
      </c>
      <c r="B423" s="3" t="s">
        <v>636</v>
      </c>
      <c r="C423" s="3">
        <v>5882000</v>
      </c>
      <c r="D423" t="e">
        <v>#N/A</v>
      </c>
      <c r="E423" t="e">
        <v>#N/A</v>
      </c>
      <c r="F423" s="5" t="s">
        <v>1092</v>
      </c>
      <c r="G423" s="5">
        <v>2371500</v>
      </c>
      <c r="H423" t="s">
        <v>58</v>
      </c>
      <c r="I423">
        <v>1099800</v>
      </c>
      <c r="J423" t="s">
        <v>239</v>
      </c>
      <c r="K423">
        <v>706500</v>
      </c>
      <c r="L423" s="10" t="s">
        <v>242</v>
      </c>
      <c r="M423" s="10">
        <v>595700</v>
      </c>
      <c r="N423" t="s">
        <v>36</v>
      </c>
      <c r="O423">
        <v>516300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>
        <v>12.73</v>
      </c>
      <c r="W423">
        <v>11171800</v>
      </c>
      <c r="X423">
        <f t="shared" si="48"/>
        <v>11171800</v>
      </c>
      <c r="Y423">
        <f t="shared" si="49"/>
        <v>0</v>
      </c>
      <c r="Z423" cm="1">
        <f t="array" aca="1" ref="Z423" ca="1">SumCellsByColor($B423:$U423,Z$2)</f>
        <v>5882000</v>
      </c>
      <c r="AA423" cm="1">
        <f t="array" aca="1" ref="AA423" ca="1">SumCellsByColor($B423:$U423,AA$2)</f>
        <v>0</v>
      </c>
      <c r="AB423" cm="1">
        <f t="array" aca="1" ref="AB423" ca="1">SumCellsByColor($B423:$U423,AB$2)</f>
        <v>2371500</v>
      </c>
      <c r="AC423" cm="1">
        <f t="array" aca="1" ref="AC423" ca="1">SumCellsByColor($B423:$U423,AC$2)</f>
        <v>0</v>
      </c>
      <c r="AD423" cm="1">
        <f t="array" aca="1" ref="AD423" ca="1">IFERROR(SumCellsByColor($B423:$U423,AD$2), 0)</f>
        <v>595700</v>
      </c>
      <c r="AE423" t="e" cm="1">
        <f t="array" aca="1" ref="AE423" ca="1">SumCellsByColor($B423:$U423,AE$2)</f>
        <v>#VALUE!</v>
      </c>
      <c r="AF423">
        <f t="shared" ca="1" si="50"/>
        <v>0.26559730750640004</v>
      </c>
      <c r="AG423">
        <f t="shared" ca="1" si="51"/>
        <v>0.52650423387457701</v>
      </c>
      <c r="AH423">
        <f t="shared" ca="1" si="52"/>
        <v>0.26559730750640004</v>
      </c>
      <c r="AI423">
        <f t="shared" ca="1" si="53"/>
        <v>0.52650423387457701</v>
      </c>
      <c r="AJ423">
        <f t="shared" ca="1" si="54"/>
        <v>0</v>
      </c>
      <c r="AK423">
        <f t="shared" si="55"/>
        <v>0</v>
      </c>
    </row>
    <row r="424" spans="1:37">
      <c r="A424" s="2" t="s">
        <v>560</v>
      </c>
      <c r="B424" s="3" t="s">
        <v>636</v>
      </c>
      <c r="C424" s="3">
        <v>15567000</v>
      </c>
      <c r="D424" t="e">
        <v>#N/A</v>
      </c>
      <c r="E424" t="e">
        <v>#N/A</v>
      </c>
      <c r="F424" t="s">
        <v>36</v>
      </c>
      <c r="G424">
        <v>2332000</v>
      </c>
      <c r="H424" t="s">
        <v>77</v>
      </c>
      <c r="I424">
        <v>3160000</v>
      </c>
      <c r="J424" t="e">
        <v>#N/A</v>
      </c>
      <c r="K424" t="e">
        <v>#N/A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>
        <v>4.6900000000000004</v>
      </c>
      <c r="W424">
        <v>21059000</v>
      </c>
      <c r="X424">
        <f t="shared" si="48"/>
        <v>21059000</v>
      </c>
      <c r="Y424">
        <f t="shared" si="49"/>
        <v>0</v>
      </c>
      <c r="Z424" cm="1">
        <f t="array" aca="1" ref="Z424" ca="1">SumCellsByColor($B424:$U424,Z$2)</f>
        <v>15567000</v>
      </c>
      <c r="AA424" cm="1">
        <f t="array" aca="1" ref="AA424" ca="1">SumCellsByColor($B424:$U424,AA$2)</f>
        <v>0</v>
      </c>
      <c r="AB424" cm="1">
        <f t="array" aca="1" ref="AB424" ca="1">SumCellsByColor($B424:$U424,AB$2)</f>
        <v>0</v>
      </c>
      <c r="AC424" cm="1">
        <f t="array" aca="1" ref="AC424" ca="1">SumCellsByColor($B424:$U424,AC$2)</f>
        <v>0</v>
      </c>
      <c r="AD424" cm="1">
        <f t="array" aca="1" ref="AD424" ca="1">IFERROR(SumCellsByColor($B424:$U424,AD$2), 0)</f>
        <v>0</v>
      </c>
      <c r="AE424" t="e" cm="1">
        <f t="array" aca="1" ref="AE424" ca="1">SumCellsByColor($B424:$U424,AE$2)</f>
        <v>#VALUE!</v>
      </c>
      <c r="AF424">
        <f t="shared" ca="1" si="50"/>
        <v>0</v>
      </c>
      <c r="AG424">
        <f t="shared" ca="1" si="51"/>
        <v>0.73920888931098339</v>
      </c>
      <c r="AH424" t="str">
        <f t="shared" ca="1" si="52"/>
        <v>#N/A</v>
      </c>
      <c r="AI424">
        <f t="shared" ca="1" si="53"/>
        <v>0.73920888931098339</v>
      </c>
      <c r="AJ424">
        <f t="shared" ca="1" si="54"/>
        <v>1</v>
      </c>
      <c r="AK424">
        <f t="shared" si="55"/>
        <v>0</v>
      </c>
    </row>
    <row r="425" spans="1:37">
      <c r="A425" s="2" t="s">
        <v>561</v>
      </c>
      <c r="B425" s="3" t="s">
        <v>636</v>
      </c>
      <c r="C425" s="3">
        <v>14123700</v>
      </c>
      <c r="D425" t="e">
        <v>#N/A</v>
      </c>
      <c r="E425" t="e">
        <v>#N/A</v>
      </c>
      <c r="F425" t="s">
        <v>461</v>
      </c>
      <c r="G425">
        <v>5039000</v>
      </c>
      <c r="H425" t="e">
        <v>#N/A</v>
      </c>
      <c r="I425" t="e">
        <v>#N/A</v>
      </c>
      <c r="J425" t="e">
        <v>#N/A</v>
      </c>
      <c r="K425" t="e">
        <v>#N/A</v>
      </c>
      <c r="L425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>
        <v>18.11</v>
      </c>
      <c r="W425">
        <v>19162700</v>
      </c>
      <c r="X425">
        <f t="shared" si="48"/>
        <v>19162700</v>
      </c>
      <c r="Y425">
        <f t="shared" si="49"/>
        <v>0</v>
      </c>
      <c r="Z425" cm="1">
        <f t="array" aca="1" ref="Z425" ca="1">SumCellsByColor($B425:$U425,Z$2)</f>
        <v>14123700</v>
      </c>
      <c r="AA425" cm="1">
        <f t="array" aca="1" ref="AA425" ca="1">SumCellsByColor($B425:$U425,AA$2)</f>
        <v>0</v>
      </c>
      <c r="AB425" cm="1">
        <f t="array" aca="1" ref="AB425" ca="1">SumCellsByColor($B425:$U425,AB$2)</f>
        <v>0</v>
      </c>
      <c r="AC425" cm="1">
        <f t="array" aca="1" ref="AC425" ca="1">SumCellsByColor($B425:$U425,AC$2)</f>
        <v>0</v>
      </c>
      <c r="AD425" cm="1">
        <f t="array" aca="1" ref="AD425" ca="1">IFERROR(SumCellsByColor($B425:$U425,AD$2), 0)</f>
        <v>0</v>
      </c>
      <c r="AE425" t="e" cm="1">
        <f t="array" aca="1" ref="AE425" ca="1">SumCellsByColor($B425:$U425,AE$2)</f>
        <v>#VALUE!</v>
      </c>
      <c r="AF425">
        <f t="shared" ca="1" si="50"/>
        <v>0</v>
      </c>
      <c r="AG425">
        <f t="shared" ca="1" si="51"/>
        <v>0.73704123114174935</v>
      </c>
      <c r="AH425" t="str">
        <f t="shared" ca="1" si="52"/>
        <v>#N/A</v>
      </c>
      <c r="AI425">
        <f t="shared" ca="1" si="53"/>
        <v>0.73704123114174935</v>
      </c>
      <c r="AJ425">
        <f t="shared" ca="1" si="54"/>
        <v>1</v>
      </c>
      <c r="AK425">
        <f t="shared" si="55"/>
        <v>0</v>
      </c>
    </row>
    <row r="426" spans="1:37">
      <c r="A426" s="2" t="s">
        <v>562</v>
      </c>
      <c r="B426" s="3" t="s">
        <v>636</v>
      </c>
      <c r="C426" s="3">
        <v>2478000</v>
      </c>
      <c r="D426" t="e">
        <v>#N/A</v>
      </c>
      <c r="E426" t="e">
        <v>#N/A</v>
      </c>
      <c r="F426" t="s">
        <v>334</v>
      </c>
      <c r="G426">
        <v>1556000</v>
      </c>
      <c r="H426" s="5" t="s">
        <v>1015</v>
      </c>
      <c r="I426" s="5">
        <v>1383000</v>
      </c>
      <c r="J426" t="s">
        <v>41</v>
      </c>
      <c r="K426">
        <v>346000</v>
      </c>
      <c r="L426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>
        <v>14.82</v>
      </c>
      <c r="W426">
        <v>5763000</v>
      </c>
      <c r="X426">
        <f t="shared" si="48"/>
        <v>5763000</v>
      </c>
      <c r="Y426">
        <f t="shared" si="49"/>
        <v>0</v>
      </c>
      <c r="Z426" cm="1">
        <f t="array" aca="1" ref="Z426" ca="1">SumCellsByColor($B426:$U426,Z$2)</f>
        <v>2478000</v>
      </c>
      <c r="AA426" cm="1">
        <f t="array" aca="1" ref="AA426" ca="1">SumCellsByColor($B426:$U426,AA$2)</f>
        <v>0</v>
      </c>
      <c r="AB426" cm="1">
        <f t="array" aca="1" ref="AB426" ca="1">SumCellsByColor($B426:$U426,AB$2)</f>
        <v>1383000</v>
      </c>
      <c r="AC426" cm="1">
        <f t="array" aca="1" ref="AC426" ca="1">SumCellsByColor($B426:$U426,AC$2)</f>
        <v>0</v>
      </c>
      <c r="AD426" cm="1">
        <f t="array" aca="1" ref="AD426" ca="1">IFERROR(SumCellsByColor($B426:$U426,AD$2), 0)</f>
        <v>0</v>
      </c>
      <c r="AE426" t="e" cm="1">
        <f t="array" aca="1" ref="AE426" ca="1">SumCellsByColor($B426:$U426,AE$2)</f>
        <v>#VALUE!</v>
      </c>
      <c r="AF426">
        <f t="shared" ca="1" si="50"/>
        <v>0.23997917751171266</v>
      </c>
      <c r="AG426">
        <f t="shared" ca="1" si="51"/>
        <v>0.42998438313378451</v>
      </c>
      <c r="AH426">
        <f t="shared" ca="1" si="52"/>
        <v>0.23997917751171266</v>
      </c>
      <c r="AI426">
        <f t="shared" ca="1" si="53"/>
        <v>0.42998438313378451</v>
      </c>
      <c r="AJ426">
        <f t="shared" ca="1" si="54"/>
        <v>0</v>
      </c>
      <c r="AK426">
        <f t="shared" si="55"/>
        <v>0</v>
      </c>
    </row>
    <row r="427" spans="1:37">
      <c r="A427" s="2" t="s">
        <v>564</v>
      </c>
      <c r="B427" s="3" t="s">
        <v>636</v>
      </c>
      <c r="C427" s="3">
        <v>5932000</v>
      </c>
      <c r="D427" t="e">
        <v>#N/A</v>
      </c>
      <c r="E427" t="e">
        <v>#N/A</v>
      </c>
      <c r="F427" t="s">
        <v>1093</v>
      </c>
      <c r="G427">
        <v>4428000</v>
      </c>
      <c r="H427" t="e">
        <v>#N/A</v>
      </c>
      <c r="I427" t="e">
        <v>#N/A</v>
      </c>
      <c r="J427" t="e">
        <v>#N/A</v>
      </c>
      <c r="K427" t="e">
        <v>#N/A</v>
      </c>
      <c r="L427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>
        <v>29.64</v>
      </c>
      <c r="W427">
        <v>10761000</v>
      </c>
      <c r="X427">
        <f t="shared" si="48"/>
        <v>10360000</v>
      </c>
      <c r="Y427">
        <f t="shared" si="49"/>
        <v>401000</v>
      </c>
      <c r="Z427" cm="1">
        <f t="array" aca="1" ref="Z427" ca="1">SumCellsByColor($B427:$U427,Z$2)</f>
        <v>5932000</v>
      </c>
      <c r="AA427" cm="1">
        <f t="array" aca="1" ref="AA427" ca="1">SumCellsByColor($B427:$U427,AA$2)</f>
        <v>0</v>
      </c>
      <c r="AB427" cm="1">
        <f t="array" aca="1" ref="AB427" ca="1">SumCellsByColor($B427:$U427,AB$2)</f>
        <v>0</v>
      </c>
      <c r="AC427" cm="1">
        <f t="array" aca="1" ref="AC427" ca="1">SumCellsByColor($B427:$U427,AC$2)</f>
        <v>0</v>
      </c>
      <c r="AD427" cm="1">
        <f t="array" aca="1" ref="AD427" ca="1">IFERROR(SumCellsByColor($B427:$U427,AD$2), 0)</f>
        <v>0</v>
      </c>
      <c r="AE427" t="e" cm="1">
        <f t="array" aca="1" ref="AE427" ca="1">SumCellsByColor($B427:$U427,AE$2)</f>
        <v>#VALUE!</v>
      </c>
      <c r="AF427">
        <f t="shared" ca="1" si="50"/>
        <v>0</v>
      </c>
      <c r="AG427">
        <f t="shared" ca="1" si="51"/>
        <v>0.57258687258687258</v>
      </c>
      <c r="AH427" t="str">
        <f t="shared" ca="1" si="52"/>
        <v>#N/A</v>
      </c>
      <c r="AI427">
        <f t="shared" ca="1" si="53"/>
        <v>0.57258687258687258</v>
      </c>
      <c r="AJ427">
        <f t="shared" ca="1" si="54"/>
        <v>1</v>
      </c>
      <c r="AK427">
        <f t="shared" si="55"/>
        <v>0</v>
      </c>
    </row>
    <row r="428" spans="1:37">
      <c r="A428" s="2" t="s">
        <v>565</v>
      </c>
      <c r="B428" s="4" t="s">
        <v>1094</v>
      </c>
      <c r="C428" s="4">
        <v>2165030</v>
      </c>
      <c r="D428" t="e">
        <v>#N/A</v>
      </c>
      <c r="E428" t="e">
        <v>#N/A</v>
      </c>
      <c r="F428" s="5" t="s">
        <v>23</v>
      </c>
      <c r="G428" s="5">
        <v>441231</v>
      </c>
      <c r="H428" t="s">
        <v>1095</v>
      </c>
      <c r="I428">
        <v>379647</v>
      </c>
      <c r="J428" t="e">
        <v>#N/A</v>
      </c>
      <c r="K428" t="e">
        <v>#N/A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>
        <v>13.31</v>
      </c>
      <c r="W428">
        <v>2985908</v>
      </c>
      <c r="X428">
        <f t="shared" si="48"/>
        <v>2985908</v>
      </c>
      <c r="Y428">
        <f t="shared" si="49"/>
        <v>0</v>
      </c>
      <c r="Z428" cm="1">
        <f t="array" aca="1" ref="Z428" ca="1">SumCellsByColor($B428:$U428,Z$2)</f>
        <v>0</v>
      </c>
      <c r="AA428" cm="1">
        <f t="array" aca="1" ref="AA428" ca="1">SumCellsByColor($B428:$U428,AA$2)</f>
        <v>2165030</v>
      </c>
      <c r="AB428" cm="1">
        <f t="array" aca="1" ref="AB428" ca="1">SumCellsByColor($B428:$U428,AB$2)</f>
        <v>441231</v>
      </c>
      <c r="AC428" cm="1">
        <f t="array" aca="1" ref="AC428" ca="1">SumCellsByColor($B428:$U428,AC$2)</f>
        <v>0</v>
      </c>
      <c r="AD428" cm="1">
        <f t="array" aca="1" ref="AD428" ca="1">IFERROR(SumCellsByColor($B428:$U428,AD$2), 0)</f>
        <v>0</v>
      </c>
      <c r="AE428" t="e" cm="1">
        <f t="array" aca="1" ref="AE428" ca="1">SumCellsByColor($B428:$U428,AE$2)</f>
        <v>#VALUE!</v>
      </c>
      <c r="AF428">
        <f t="shared" ca="1" si="50"/>
        <v>0.14777113025585517</v>
      </c>
      <c r="AG428">
        <f t="shared" ca="1" si="51"/>
        <v>0</v>
      </c>
      <c r="AH428">
        <f t="shared" ca="1" si="52"/>
        <v>0.14777113025585517</v>
      </c>
      <c r="AI428">
        <f t="shared" ca="1" si="53"/>
        <v>0.72508262143374813</v>
      </c>
      <c r="AJ428">
        <f t="shared" ca="1" si="54"/>
        <v>0</v>
      </c>
      <c r="AK428">
        <f t="shared" si="55"/>
        <v>0</v>
      </c>
    </row>
    <row r="429" spans="1:37">
      <c r="A429" s="2" t="s">
        <v>566</v>
      </c>
      <c r="B429" s="3" t="s">
        <v>636</v>
      </c>
      <c r="C429" s="3">
        <v>7116000</v>
      </c>
      <c r="D429" t="e">
        <v>#N/A</v>
      </c>
      <c r="E429" t="e">
        <v>#N/A</v>
      </c>
      <c r="F429" s="6" t="s">
        <v>987</v>
      </c>
      <c r="G429" s="6">
        <v>1267000</v>
      </c>
      <c r="H429" t="s">
        <v>1096</v>
      </c>
      <c r="I429">
        <v>1251000</v>
      </c>
      <c r="J429" t="s">
        <v>461</v>
      </c>
      <c r="K429">
        <v>312000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>
        <v>11.65</v>
      </c>
      <c r="W429">
        <v>9946000</v>
      </c>
      <c r="X429">
        <f t="shared" si="48"/>
        <v>9946000</v>
      </c>
      <c r="Y429">
        <f t="shared" si="49"/>
        <v>0</v>
      </c>
      <c r="Z429" cm="1">
        <f t="array" aca="1" ref="Z429" ca="1">SumCellsByColor($B429:$U429,Z$2)</f>
        <v>7116000</v>
      </c>
      <c r="AA429" cm="1">
        <f t="array" aca="1" ref="AA429" ca="1">SumCellsByColor($B429:$U429,AA$2)</f>
        <v>0</v>
      </c>
      <c r="AB429" cm="1">
        <f t="array" aca="1" ref="AB429" ca="1">SumCellsByColor($B429:$U429,AB$2)</f>
        <v>0</v>
      </c>
      <c r="AC429" cm="1">
        <f t="array" aca="1" ref="AC429" ca="1">SumCellsByColor($B429:$U429,AC$2)</f>
        <v>1267000</v>
      </c>
      <c r="AD429" cm="1">
        <f t="array" aca="1" ref="AD429" ca="1">IFERROR(SumCellsByColor($B429:$U429,AD$2), 0)</f>
        <v>0</v>
      </c>
      <c r="AE429" t="e" cm="1">
        <f t="array" aca="1" ref="AE429" ca="1">SumCellsByColor($B429:$U429,AE$2)</f>
        <v>#VALUE!</v>
      </c>
      <c r="AF429">
        <f t="shared" ca="1" si="50"/>
        <v>0</v>
      </c>
      <c r="AG429">
        <f t="shared" ca="1" si="51"/>
        <v>0.71546350291574501</v>
      </c>
      <c r="AH429">
        <f t="shared" ca="1" si="52"/>
        <v>0.12738789463100744</v>
      </c>
      <c r="AI429">
        <f t="shared" ca="1" si="53"/>
        <v>0.71546350291574501</v>
      </c>
      <c r="AJ429">
        <f t="shared" ca="1" si="54"/>
        <v>0</v>
      </c>
      <c r="AK429">
        <f t="shared" si="55"/>
        <v>0</v>
      </c>
    </row>
    <row r="430" spans="1:37">
      <c r="A430" s="2" t="s">
        <v>567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>
        <f t="shared" si="48"/>
        <v>0</v>
      </c>
      <c r="Y430" t="e">
        <f t="shared" si="49"/>
        <v>#N/A</v>
      </c>
      <c r="Z430" cm="1">
        <f t="array" aca="1" ref="Z430" ca="1">SumCellsByColor($B430:$U430,Z$2)</f>
        <v>0</v>
      </c>
      <c r="AA430" cm="1">
        <f t="array" aca="1" ref="AA430" ca="1">SumCellsByColor($B430:$U430,AA$2)</f>
        <v>0</v>
      </c>
      <c r="AB430" cm="1">
        <f t="array" aca="1" ref="AB430" ca="1">SumCellsByColor($B430:$U430,AB$2)</f>
        <v>0</v>
      </c>
      <c r="AC430" cm="1">
        <f t="array" aca="1" ref="AC430" ca="1">SumCellsByColor($B430:$U430,AC$2)</f>
        <v>0</v>
      </c>
      <c r="AD430" cm="1">
        <f t="array" aca="1" ref="AD430" ca="1">IFERROR(SumCellsByColor($B430:$U430,AD$2), 0)</f>
        <v>0</v>
      </c>
      <c r="AE430" t="e" cm="1">
        <f t="array" aca="1" ref="AE430" ca="1">SumCellsByColor($B430:$U430,AE$2)</f>
        <v>#VALUE!</v>
      </c>
      <c r="AF430" t="e">
        <f t="shared" ca="1" si="50"/>
        <v>#DIV/0!</v>
      </c>
      <c r="AG430" t="e">
        <f t="shared" ca="1" si="51"/>
        <v>#DIV/0!</v>
      </c>
      <c r="AH430" t="str">
        <f t="shared" ca="1" si="52"/>
        <v>#N/A</v>
      </c>
      <c r="AI430" t="str">
        <f t="shared" ca="1" si="53"/>
        <v/>
      </c>
      <c r="AJ430">
        <f t="shared" ca="1" si="54"/>
        <v>1</v>
      </c>
      <c r="AK430">
        <f t="shared" si="55"/>
        <v>1</v>
      </c>
    </row>
    <row r="431" spans="1:37">
      <c r="A431" s="2" t="s">
        <v>568</v>
      </c>
      <c r="B431" t="e">
        <v>#N/A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>
        <f t="shared" si="48"/>
        <v>0</v>
      </c>
      <c r="Y431" t="e">
        <f t="shared" si="49"/>
        <v>#N/A</v>
      </c>
      <c r="Z431" cm="1">
        <f t="array" aca="1" ref="Z431" ca="1">SumCellsByColor($B431:$U431,Z$2)</f>
        <v>0</v>
      </c>
      <c r="AA431" cm="1">
        <f t="array" aca="1" ref="AA431" ca="1">SumCellsByColor($B431:$U431,AA$2)</f>
        <v>0</v>
      </c>
      <c r="AB431" cm="1">
        <f t="array" aca="1" ref="AB431" ca="1">SumCellsByColor($B431:$U431,AB$2)</f>
        <v>0</v>
      </c>
      <c r="AC431" cm="1">
        <f t="array" aca="1" ref="AC431" ca="1">SumCellsByColor($B431:$U431,AC$2)</f>
        <v>0</v>
      </c>
      <c r="AD431" cm="1">
        <f t="array" aca="1" ref="AD431" ca="1">IFERROR(SumCellsByColor($B431:$U431,AD$2), 0)</f>
        <v>0</v>
      </c>
      <c r="AE431" t="e" cm="1">
        <f t="array" aca="1" ref="AE431" ca="1">SumCellsByColor($B431:$U431,AE$2)</f>
        <v>#VALUE!</v>
      </c>
      <c r="AF431" t="e">
        <f t="shared" ca="1" si="50"/>
        <v>#DIV/0!</v>
      </c>
      <c r="AG431" t="e">
        <f t="shared" ca="1" si="51"/>
        <v>#DIV/0!</v>
      </c>
      <c r="AH431" t="str">
        <f t="shared" ca="1" si="52"/>
        <v>#N/A</v>
      </c>
      <c r="AI431" t="str">
        <f t="shared" ca="1" si="53"/>
        <v/>
      </c>
      <c r="AJ431">
        <f t="shared" ca="1" si="54"/>
        <v>1</v>
      </c>
      <c r="AK431">
        <f t="shared" si="55"/>
        <v>1</v>
      </c>
    </row>
    <row r="432" spans="1:37">
      <c r="A432" s="2" t="s">
        <v>569</v>
      </c>
      <c r="B432" s="3" t="s">
        <v>636</v>
      </c>
      <c r="C432" s="3">
        <v>8533000</v>
      </c>
      <c r="D432" t="e">
        <v>#N/A</v>
      </c>
      <c r="E432" t="e">
        <v>#N/A</v>
      </c>
      <c r="F432" t="e">
        <v>#N/A</v>
      </c>
      <c r="G432" t="e">
        <v>#N/A</v>
      </c>
      <c r="H432" t="e">
        <v>#N/A</v>
      </c>
      <c r="I432" t="e">
        <v>#N/A</v>
      </c>
      <c r="J432" t="e">
        <v>#N/A</v>
      </c>
      <c r="K432" t="e">
        <v>#N/A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>
        <v>28.38</v>
      </c>
      <c r="W432">
        <v>8533000</v>
      </c>
      <c r="X432">
        <f t="shared" si="48"/>
        <v>8533000</v>
      </c>
      <c r="Y432">
        <f t="shared" si="49"/>
        <v>0</v>
      </c>
      <c r="Z432" cm="1">
        <f t="array" aca="1" ref="Z432" ca="1">SumCellsByColor($B432:$U432,Z$2)</f>
        <v>8533000</v>
      </c>
      <c r="AA432" cm="1">
        <f t="array" aca="1" ref="AA432" ca="1">SumCellsByColor($B432:$U432,AA$2)</f>
        <v>0</v>
      </c>
      <c r="AB432" cm="1">
        <f t="array" aca="1" ref="AB432" ca="1">SumCellsByColor($B432:$U432,AB$2)</f>
        <v>0</v>
      </c>
      <c r="AC432" cm="1">
        <f t="array" aca="1" ref="AC432" ca="1">SumCellsByColor($B432:$U432,AC$2)</f>
        <v>0</v>
      </c>
      <c r="AD432" cm="1">
        <f t="array" aca="1" ref="AD432" ca="1">IFERROR(SumCellsByColor($B432:$U432,AD$2), 0)</f>
        <v>0</v>
      </c>
      <c r="AE432" t="e" cm="1">
        <f t="array" aca="1" ref="AE432" ca="1">SumCellsByColor($B432:$U432,AE$2)</f>
        <v>#VALUE!</v>
      </c>
      <c r="AF432">
        <f t="shared" ca="1" si="50"/>
        <v>0</v>
      </c>
      <c r="AG432">
        <f t="shared" ca="1" si="51"/>
        <v>1</v>
      </c>
      <c r="AH432">
        <f t="shared" ca="1" si="52"/>
        <v>0</v>
      </c>
      <c r="AI432">
        <f t="shared" ca="1" si="53"/>
        <v>1</v>
      </c>
      <c r="AJ432">
        <f t="shared" ca="1" si="54"/>
        <v>0</v>
      </c>
      <c r="AK432">
        <f t="shared" si="55"/>
        <v>0</v>
      </c>
    </row>
    <row r="433" spans="1:37">
      <c r="A433" s="2" t="s">
        <v>570</v>
      </c>
      <c r="B433" s="3" t="s">
        <v>636</v>
      </c>
      <c r="C433" s="3">
        <v>17820000</v>
      </c>
      <c r="D433" t="e">
        <v>#N/A</v>
      </c>
      <c r="E433" t="e">
        <v>#N/A</v>
      </c>
      <c r="F433" t="e">
        <v>#N/A</v>
      </c>
      <c r="G433" t="e">
        <v>#N/A</v>
      </c>
      <c r="H433" t="e">
        <v>#N/A</v>
      </c>
      <c r="I433" t="e">
        <v>#N/A</v>
      </c>
      <c r="J433" t="e">
        <v>#N/A</v>
      </c>
      <c r="K433" t="e">
        <v>#N/A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>
        <v>2.86</v>
      </c>
      <c r="W433">
        <v>17820000</v>
      </c>
      <c r="X433">
        <f t="shared" si="48"/>
        <v>17820000</v>
      </c>
      <c r="Y433">
        <f t="shared" si="49"/>
        <v>0</v>
      </c>
      <c r="Z433" cm="1">
        <f t="array" aca="1" ref="Z433" ca="1">SumCellsByColor($B433:$U433,Z$2)</f>
        <v>17820000</v>
      </c>
      <c r="AA433" cm="1">
        <f t="array" aca="1" ref="AA433" ca="1">SumCellsByColor($B433:$U433,AA$2)</f>
        <v>0</v>
      </c>
      <c r="AB433" cm="1">
        <f t="array" aca="1" ref="AB433" ca="1">SumCellsByColor($B433:$U433,AB$2)</f>
        <v>0</v>
      </c>
      <c r="AC433" cm="1">
        <f t="array" aca="1" ref="AC433" ca="1">SumCellsByColor($B433:$U433,AC$2)</f>
        <v>0</v>
      </c>
      <c r="AD433" cm="1">
        <f t="array" aca="1" ref="AD433" ca="1">IFERROR(SumCellsByColor($B433:$U433,AD$2), 0)</f>
        <v>0</v>
      </c>
      <c r="AE433" t="e" cm="1">
        <f t="array" aca="1" ref="AE433" ca="1">SumCellsByColor($B433:$U433,AE$2)</f>
        <v>#VALUE!</v>
      </c>
      <c r="AF433">
        <f t="shared" ca="1" si="50"/>
        <v>0</v>
      </c>
      <c r="AG433">
        <f t="shared" ca="1" si="51"/>
        <v>1</v>
      </c>
      <c r="AH433">
        <f t="shared" ca="1" si="52"/>
        <v>0</v>
      </c>
      <c r="AI433">
        <f t="shared" ca="1" si="53"/>
        <v>1</v>
      </c>
      <c r="AJ433">
        <f t="shared" ca="1" si="54"/>
        <v>0</v>
      </c>
      <c r="AK433">
        <f t="shared" si="55"/>
        <v>0</v>
      </c>
    </row>
    <row r="434" spans="1:37">
      <c r="A434" s="2" t="s">
        <v>571</v>
      </c>
      <c r="B434" s="3" t="s">
        <v>636</v>
      </c>
      <c r="C434" s="3">
        <v>1213882</v>
      </c>
      <c r="D434" t="e">
        <v>#N/A</v>
      </c>
      <c r="E434" t="e">
        <v>#N/A</v>
      </c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>
        <v>36.14</v>
      </c>
      <c r="W434">
        <v>1213882</v>
      </c>
      <c r="X434">
        <f t="shared" si="48"/>
        <v>1213882</v>
      </c>
      <c r="Y434">
        <f t="shared" si="49"/>
        <v>0</v>
      </c>
      <c r="Z434" cm="1">
        <f t="array" aca="1" ref="Z434" ca="1">SumCellsByColor($B434:$U434,Z$2)</f>
        <v>1213882</v>
      </c>
      <c r="AA434" cm="1">
        <f t="array" aca="1" ref="AA434" ca="1">SumCellsByColor($B434:$U434,AA$2)</f>
        <v>0</v>
      </c>
      <c r="AB434" cm="1">
        <f t="array" aca="1" ref="AB434" ca="1">SumCellsByColor($B434:$U434,AB$2)</f>
        <v>0</v>
      </c>
      <c r="AC434" cm="1">
        <f t="array" aca="1" ref="AC434" ca="1">SumCellsByColor($B434:$U434,AC$2)</f>
        <v>0</v>
      </c>
      <c r="AD434" cm="1">
        <f t="array" aca="1" ref="AD434" ca="1">IFERROR(SumCellsByColor($B434:$U434,AD$2), 0)</f>
        <v>0</v>
      </c>
      <c r="AE434" t="e" cm="1">
        <f t="array" aca="1" ref="AE434" ca="1">SumCellsByColor($B434:$U434,AE$2)</f>
        <v>#VALUE!</v>
      </c>
      <c r="AF434">
        <f t="shared" ca="1" si="50"/>
        <v>0</v>
      </c>
      <c r="AG434">
        <f t="shared" ca="1" si="51"/>
        <v>1</v>
      </c>
      <c r="AH434">
        <f t="shared" ca="1" si="52"/>
        <v>0</v>
      </c>
      <c r="AI434">
        <f t="shared" ca="1" si="53"/>
        <v>1</v>
      </c>
      <c r="AJ434">
        <f t="shared" ca="1" si="54"/>
        <v>0</v>
      </c>
      <c r="AK434">
        <f t="shared" si="55"/>
        <v>0</v>
      </c>
    </row>
    <row r="435" spans="1:37">
      <c r="A435" s="2" t="s">
        <v>572</v>
      </c>
      <c r="B435" s="3" t="s">
        <v>636</v>
      </c>
      <c r="C435" s="3">
        <v>43146591</v>
      </c>
      <c r="D435" t="e">
        <v>#N/A</v>
      </c>
      <c r="E435" t="e">
        <v>#N/A</v>
      </c>
      <c r="F435" t="s">
        <v>36</v>
      </c>
      <c r="G435">
        <v>4727742</v>
      </c>
      <c r="H435" t="s">
        <v>52</v>
      </c>
      <c r="I435">
        <v>806419</v>
      </c>
      <c r="J435" t="e">
        <v>#N/A</v>
      </c>
      <c r="K435" t="e">
        <v>#N/A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>
        <v>2.73</v>
      </c>
      <c r="W435">
        <v>48680752</v>
      </c>
      <c r="X435">
        <f t="shared" si="48"/>
        <v>48680752</v>
      </c>
      <c r="Y435">
        <f t="shared" si="49"/>
        <v>0</v>
      </c>
      <c r="Z435" cm="1">
        <f t="array" aca="1" ref="Z435" ca="1">SumCellsByColor($B435:$U435,Z$2)</f>
        <v>43146591</v>
      </c>
      <c r="AA435" cm="1">
        <f t="array" aca="1" ref="AA435" ca="1">SumCellsByColor($B435:$U435,AA$2)</f>
        <v>0</v>
      </c>
      <c r="AB435" cm="1">
        <f t="array" aca="1" ref="AB435" ca="1">SumCellsByColor($B435:$U435,AB$2)</f>
        <v>0</v>
      </c>
      <c r="AC435" cm="1">
        <f t="array" aca="1" ref="AC435" ca="1">SumCellsByColor($B435:$U435,AC$2)</f>
        <v>0</v>
      </c>
      <c r="AD435" cm="1">
        <f t="array" aca="1" ref="AD435" ca="1">IFERROR(SumCellsByColor($B435:$U435,AD$2), 0)</f>
        <v>0</v>
      </c>
      <c r="AE435" t="e" cm="1">
        <f t="array" aca="1" ref="AE435" ca="1">SumCellsByColor($B435:$U435,AE$2)</f>
        <v>#VALUE!</v>
      </c>
      <c r="AF435">
        <f t="shared" ca="1" si="50"/>
        <v>0</v>
      </c>
      <c r="AG435">
        <f t="shared" ca="1" si="51"/>
        <v>0.88631726560016988</v>
      </c>
      <c r="AH435" t="str">
        <f t="shared" ca="1" si="52"/>
        <v>#N/A</v>
      </c>
      <c r="AI435">
        <f t="shared" ca="1" si="53"/>
        <v>0.88631726560016988</v>
      </c>
      <c r="AJ435">
        <f t="shared" ca="1" si="54"/>
        <v>1</v>
      </c>
      <c r="AK435">
        <f t="shared" si="55"/>
        <v>0</v>
      </c>
    </row>
    <row r="436" spans="1:37">
      <c r="A436" s="2" t="s">
        <v>573</v>
      </c>
      <c r="B436" s="3" t="s">
        <v>636</v>
      </c>
      <c r="C436" s="3">
        <v>2743500</v>
      </c>
      <c r="D436" t="e">
        <v>#N/A</v>
      </c>
      <c r="E436" t="e">
        <v>#N/A</v>
      </c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>
        <v>27.52</v>
      </c>
      <c r="W436">
        <v>2743500</v>
      </c>
      <c r="X436">
        <f t="shared" si="48"/>
        <v>2743500</v>
      </c>
      <c r="Y436">
        <f t="shared" si="49"/>
        <v>0</v>
      </c>
      <c r="Z436" cm="1">
        <f t="array" aca="1" ref="Z436" ca="1">SumCellsByColor($B436:$U436,Z$2)</f>
        <v>2743500</v>
      </c>
      <c r="AA436" cm="1">
        <f t="array" aca="1" ref="AA436" ca="1">SumCellsByColor($B436:$U436,AA$2)</f>
        <v>0</v>
      </c>
      <c r="AB436" cm="1">
        <f t="array" aca="1" ref="AB436" ca="1">SumCellsByColor($B436:$U436,AB$2)</f>
        <v>0</v>
      </c>
      <c r="AC436" cm="1">
        <f t="array" aca="1" ref="AC436" ca="1">SumCellsByColor($B436:$U436,AC$2)</f>
        <v>0</v>
      </c>
      <c r="AD436" cm="1">
        <f t="array" aca="1" ref="AD436" ca="1">IFERROR(SumCellsByColor($B436:$U436,AD$2), 0)</f>
        <v>0</v>
      </c>
      <c r="AE436" t="e" cm="1">
        <f t="array" aca="1" ref="AE436" ca="1">SumCellsByColor($B436:$U436,AE$2)</f>
        <v>#VALUE!</v>
      </c>
      <c r="AF436">
        <f t="shared" ca="1" si="50"/>
        <v>0</v>
      </c>
      <c r="AG436">
        <f t="shared" ca="1" si="51"/>
        <v>1</v>
      </c>
      <c r="AH436">
        <f t="shared" ca="1" si="52"/>
        <v>0</v>
      </c>
      <c r="AI436">
        <f t="shared" ca="1" si="53"/>
        <v>1</v>
      </c>
      <c r="AJ436">
        <f t="shared" ca="1" si="54"/>
        <v>0</v>
      </c>
      <c r="AK436">
        <f t="shared" si="55"/>
        <v>0</v>
      </c>
    </row>
    <row r="437" spans="1:37">
      <c r="A437" s="2" t="s">
        <v>574</v>
      </c>
      <c r="B437" s="3" t="s">
        <v>636</v>
      </c>
      <c r="C437" s="3">
        <v>23863448</v>
      </c>
      <c r="D437" t="e">
        <v>#N/A</v>
      </c>
      <c r="E437" t="e">
        <v>#N/A</v>
      </c>
      <c r="F437" t="s">
        <v>77</v>
      </c>
      <c r="G437">
        <v>4226873</v>
      </c>
      <c r="H437" t="s">
        <v>36</v>
      </c>
      <c r="I437">
        <v>2854617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>
        <v>9.51</v>
      </c>
      <c r="W437">
        <v>30944938</v>
      </c>
      <c r="X437">
        <f t="shared" si="48"/>
        <v>30944938</v>
      </c>
      <c r="Y437">
        <f t="shared" si="49"/>
        <v>0</v>
      </c>
      <c r="Z437" cm="1">
        <f t="array" aca="1" ref="Z437" ca="1">SumCellsByColor($B437:$U437,Z$2)</f>
        <v>23863448</v>
      </c>
      <c r="AA437" cm="1">
        <f t="array" aca="1" ref="AA437" ca="1">SumCellsByColor($B437:$U437,AA$2)</f>
        <v>0</v>
      </c>
      <c r="AB437" cm="1">
        <f t="array" aca="1" ref="AB437" ca="1">SumCellsByColor($B437:$U437,AB$2)</f>
        <v>0</v>
      </c>
      <c r="AC437" cm="1">
        <f t="array" aca="1" ref="AC437" ca="1">SumCellsByColor($B437:$U437,AC$2)</f>
        <v>0</v>
      </c>
      <c r="AD437" cm="1">
        <f t="array" aca="1" ref="AD437" ca="1">IFERROR(SumCellsByColor($B437:$U437,AD$2), 0)</f>
        <v>0</v>
      </c>
      <c r="AE437" t="e" cm="1">
        <f t="array" aca="1" ref="AE437" ca="1">SumCellsByColor($B437:$U437,AE$2)</f>
        <v>#VALUE!</v>
      </c>
      <c r="AF437">
        <f t="shared" ca="1" si="50"/>
        <v>0</v>
      </c>
      <c r="AG437">
        <f t="shared" ca="1" si="51"/>
        <v>0.77115837168586343</v>
      </c>
      <c r="AH437" t="str">
        <f t="shared" ca="1" si="52"/>
        <v>#N/A</v>
      </c>
      <c r="AI437">
        <f t="shared" ca="1" si="53"/>
        <v>0.77115837168586343</v>
      </c>
      <c r="AJ437">
        <f t="shared" ca="1" si="54"/>
        <v>1</v>
      </c>
      <c r="AK437">
        <f t="shared" si="55"/>
        <v>0</v>
      </c>
    </row>
    <row r="438" spans="1:37">
      <c r="A438" s="2" t="s">
        <v>575</v>
      </c>
      <c r="B438" s="3" t="s">
        <v>636</v>
      </c>
      <c r="C438" s="3">
        <v>2467500</v>
      </c>
      <c r="D438" t="e">
        <v>#N/A</v>
      </c>
      <c r="E438" t="e">
        <v>#N/A</v>
      </c>
      <c r="F438" t="s">
        <v>77</v>
      </c>
      <c r="G438">
        <v>1622000</v>
      </c>
      <c r="H438" t="s">
        <v>18</v>
      </c>
      <c r="I438">
        <v>102100</v>
      </c>
      <c r="J438" t="s">
        <v>940</v>
      </c>
      <c r="K438">
        <v>0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>
        <v>18.329999999999998</v>
      </c>
      <c r="W438">
        <v>4191600</v>
      </c>
      <c r="X438">
        <f t="shared" si="48"/>
        <v>4191600</v>
      </c>
      <c r="Y438">
        <f t="shared" si="49"/>
        <v>0</v>
      </c>
      <c r="Z438" cm="1">
        <f t="array" aca="1" ref="Z438" ca="1">SumCellsByColor($B438:$U438,Z$2)</f>
        <v>2467500</v>
      </c>
      <c r="AA438" cm="1">
        <f t="array" aca="1" ref="AA438" ca="1">SumCellsByColor($B438:$U438,AA$2)</f>
        <v>0</v>
      </c>
      <c r="AB438" cm="1">
        <f t="array" aca="1" ref="AB438" ca="1">SumCellsByColor($B438:$U438,AB$2)</f>
        <v>0</v>
      </c>
      <c r="AC438" cm="1">
        <f t="array" aca="1" ref="AC438" ca="1">SumCellsByColor($B438:$U438,AC$2)</f>
        <v>0</v>
      </c>
      <c r="AD438" cm="1">
        <f t="array" aca="1" ref="AD438" ca="1">IFERROR(SumCellsByColor($B438:$U438,AD$2), 0)</f>
        <v>0</v>
      </c>
      <c r="AE438" t="e" cm="1">
        <f t="array" aca="1" ref="AE438" ca="1">SumCellsByColor($B438:$U438,AE$2)</f>
        <v>#VALUE!</v>
      </c>
      <c r="AF438">
        <f t="shared" ca="1" si="50"/>
        <v>0</v>
      </c>
      <c r="AG438">
        <f t="shared" ca="1" si="51"/>
        <v>0.58867735470941884</v>
      </c>
      <c r="AH438" t="str">
        <f t="shared" ca="1" si="52"/>
        <v>#N/A</v>
      </c>
      <c r="AI438">
        <f t="shared" ca="1" si="53"/>
        <v>0.58867735470941884</v>
      </c>
      <c r="AJ438">
        <f t="shared" ca="1" si="54"/>
        <v>1</v>
      </c>
      <c r="AK438">
        <f t="shared" si="55"/>
        <v>0</v>
      </c>
    </row>
    <row r="439" spans="1:37">
      <c r="A439" s="2" t="s">
        <v>576</v>
      </c>
      <c r="B439" s="3" t="s">
        <v>636</v>
      </c>
      <c r="C439" s="3">
        <v>73785000</v>
      </c>
      <c r="D439" t="e">
        <v>#N/A</v>
      </c>
      <c r="E439" t="e">
        <v>#N/A</v>
      </c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>
        <v>7.32</v>
      </c>
      <c r="W439">
        <v>73785000</v>
      </c>
      <c r="X439">
        <f t="shared" si="48"/>
        <v>73785000</v>
      </c>
      <c r="Y439">
        <f t="shared" si="49"/>
        <v>0</v>
      </c>
      <c r="Z439" cm="1">
        <f t="array" aca="1" ref="Z439" ca="1">SumCellsByColor($B439:$U439,Z$2)</f>
        <v>73785000</v>
      </c>
      <c r="AA439" cm="1">
        <f t="array" aca="1" ref="AA439" ca="1">SumCellsByColor($B439:$U439,AA$2)</f>
        <v>0</v>
      </c>
      <c r="AB439" cm="1">
        <f t="array" aca="1" ref="AB439" ca="1">SumCellsByColor($B439:$U439,AB$2)</f>
        <v>0</v>
      </c>
      <c r="AC439" cm="1">
        <f t="array" aca="1" ref="AC439" ca="1">SumCellsByColor($B439:$U439,AC$2)</f>
        <v>0</v>
      </c>
      <c r="AD439" cm="1">
        <f t="array" aca="1" ref="AD439" ca="1">IFERROR(SumCellsByColor($B439:$U439,AD$2), 0)</f>
        <v>0</v>
      </c>
      <c r="AE439" t="e" cm="1">
        <f t="array" aca="1" ref="AE439" ca="1">SumCellsByColor($B439:$U439,AE$2)</f>
        <v>#VALUE!</v>
      </c>
      <c r="AF439">
        <f t="shared" ca="1" si="50"/>
        <v>0</v>
      </c>
      <c r="AG439">
        <f t="shared" ca="1" si="51"/>
        <v>1</v>
      </c>
      <c r="AH439">
        <f t="shared" ca="1" si="52"/>
        <v>0</v>
      </c>
      <c r="AI439">
        <f t="shared" ca="1" si="53"/>
        <v>1</v>
      </c>
      <c r="AJ439">
        <f t="shared" ca="1" si="54"/>
        <v>0</v>
      </c>
      <c r="AK439">
        <f t="shared" si="55"/>
        <v>0</v>
      </c>
    </row>
    <row r="440" spans="1:37">
      <c r="A440" s="2" t="s">
        <v>577</v>
      </c>
      <c r="B440" s="3" t="s">
        <v>637</v>
      </c>
      <c r="C440" s="3">
        <v>3050945</v>
      </c>
      <c r="D440" t="e">
        <v>#N/A</v>
      </c>
      <c r="E440" t="e">
        <v>#N/A</v>
      </c>
      <c r="F440" t="e">
        <v>#N/A</v>
      </c>
      <c r="G440" t="e">
        <v>#N/A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>
        <v>23.53</v>
      </c>
      <c r="W440">
        <v>3050945</v>
      </c>
      <c r="X440">
        <f t="shared" si="48"/>
        <v>3050945</v>
      </c>
      <c r="Y440">
        <f t="shared" si="49"/>
        <v>0</v>
      </c>
      <c r="Z440" cm="1">
        <f t="array" aca="1" ref="Z440" ca="1">SumCellsByColor($B440:$U440,Z$2)</f>
        <v>3050945</v>
      </c>
      <c r="AA440" cm="1">
        <f t="array" aca="1" ref="AA440" ca="1">SumCellsByColor($B440:$U440,AA$2)</f>
        <v>0</v>
      </c>
      <c r="AB440" cm="1">
        <f t="array" aca="1" ref="AB440" ca="1">SumCellsByColor($B440:$U440,AB$2)</f>
        <v>0</v>
      </c>
      <c r="AC440" cm="1">
        <f t="array" aca="1" ref="AC440" ca="1">SumCellsByColor($B440:$U440,AC$2)</f>
        <v>0</v>
      </c>
      <c r="AD440" cm="1">
        <f t="array" aca="1" ref="AD440" ca="1">IFERROR(SumCellsByColor($B440:$U440,AD$2), 0)</f>
        <v>0</v>
      </c>
      <c r="AE440" t="e" cm="1">
        <f t="array" aca="1" ref="AE440" ca="1">SumCellsByColor($B440:$U440,AE$2)</f>
        <v>#VALUE!</v>
      </c>
      <c r="AF440">
        <f t="shared" ca="1" si="50"/>
        <v>0</v>
      </c>
      <c r="AG440">
        <f t="shared" ca="1" si="51"/>
        <v>1</v>
      </c>
      <c r="AH440">
        <f t="shared" ca="1" si="52"/>
        <v>0</v>
      </c>
      <c r="AI440">
        <f t="shared" ca="1" si="53"/>
        <v>1</v>
      </c>
      <c r="AJ440">
        <f t="shared" ca="1" si="54"/>
        <v>0</v>
      </c>
      <c r="AK440">
        <f t="shared" si="55"/>
        <v>0</v>
      </c>
    </row>
    <row r="441" spans="1:37">
      <c r="A441" s="2" t="s">
        <v>578</v>
      </c>
      <c r="B441" t="e">
        <v>#N/A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 t="e">
        <v>#N/A</v>
      </c>
      <c r="W441" t="e">
        <v>#N/A</v>
      </c>
      <c r="X441">
        <f t="shared" si="48"/>
        <v>0</v>
      </c>
      <c r="Y441" t="e">
        <f t="shared" si="49"/>
        <v>#N/A</v>
      </c>
      <c r="Z441" cm="1">
        <f t="array" aca="1" ref="Z441" ca="1">SumCellsByColor($B441:$U441,Z$2)</f>
        <v>0</v>
      </c>
      <c r="AA441" cm="1">
        <f t="array" aca="1" ref="AA441" ca="1">SumCellsByColor($B441:$U441,AA$2)</f>
        <v>0</v>
      </c>
      <c r="AB441" cm="1">
        <f t="array" aca="1" ref="AB441" ca="1">SumCellsByColor($B441:$U441,AB$2)</f>
        <v>0</v>
      </c>
      <c r="AC441" cm="1">
        <f t="array" aca="1" ref="AC441" ca="1">SumCellsByColor($B441:$U441,AC$2)</f>
        <v>0</v>
      </c>
      <c r="AD441" cm="1">
        <f t="array" aca="1" ref="AD441" ca="1">IFERROR(SumCellsByColor($B441:$U441,AD$2), 0)</f>
        <v>0</v>
      </c>
      <c r="AE441" t="e" cm="1">
        <f t="array" aca="1" ref="AE441" ca="1">SumCellsByColor($B441:$U441,AE$2)</f>
        <v>#VALUE!</v>
      </c>
      <c r="AF441" t="e">
        <f t="shared" ca="1" si="50"/>
        <v>#DIV/0!</v>
      </c>
      <c r="AG441" t="e">
        <f t="shared" ca="1" si="51"/>
        <v>#DIV/0!</v>
      </c>
      <c r="AH441" t="str">
        <f t="shared" ca="1" si="52"/>
        <v>#N/A</v>
      </c>
      <c r="AI441" t="str">
        <f t="shared" ca="1" si="53"/>
        <v/>
      </c>
      <c r="AJ441">
        <f t="shared" ca="1" si="54"/>
        <v>1</v>
      </c>
      <c r="AK441">
        <f t="shared" si="55"/>
        <v>1</v>
      </c>
    </row>
    <row r="442" spans="1:37">
      <c r="A442" s="2" t="s">
        <v>580</v>
      </c>
      <c r="B442" s="3" t="s">
        <v>636</v>
      </c>
      <c r="C442" s="3">
        <v>18634000</v>
      </c>
      <c r="D442" t="e">
        <v>#N/A</v>
      </c>
      <c r="E442" t="e">
        <v>#N/A</v>
      </c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>
        <v>14.3</v>
      </c>
      <c r="W442">
        <v>18634000</v>
      </c>
      <c r="X442">
        <f t="shared" si="48"/>
        <v>18634000</v>
      </c>
      <c r="Y442">
        <f t="shared" si="49"/>
        <v>0</v>
      </c>
      <c r="Z442" cm="1">
        <f t="array" aca="1" ref="Z442" ca="1">SumCellsByColor($B442:$U442,Z$2)</f>
        <v>18634000</v>
      </c>
      <c r="AA442" cm="1">
        <f t="array" aca="1" ref="AA442" ca="1">SumCellsByColor($B442:$U442,AA$2)</f>
        <v>0</v>
      </c>
      <c r="AB442" cm="1">
        <f t="array" aca="1" ref="AB442" ca="1">SumCellsByColor($B442:$U442,AB$2)</f>
        <v>0</v>
      </c>
      <c r="AC442" cm="1">
        <f t="array" aca="1" ref="AC442" ca="1">SumCellsByColor($B442:$U442,AC$2)</f>
        <v>0</v>
      </c>
      <c r="AD442" cm="1">
        <f t="array" aca="1" ref="AD442" ca="1">IFERROR(SumCellsByColor($B442:$U442,AD$2), 0)</f>
        <v>0</v>
      </c>
      <c r="AE442" t="e" cm="1">
        <f t="array" aca="1" ref="AE442" ca="1">SumCellsByColor($B442:$U442,AE$2)</f>
        <v>#VALUE!</v>
      </c>
      <c r="AF442">
        <f t="shared" ca="1" si="50"/>
        <v>0</v>
      </c>
      <c r="AG442">
        <f t="shared" ca="1" si="51"/>
        <v>1</v>
      </c>
      <c r="AH442">
        <f t="shared" ca="1" si="52"/>
        <v>0</v>
      </c>
      <c r="AI442">
        <f t="shared" ca="1" si="53"/>
        <v>1</v>
      </c>
      <c r="AJ442">
        <f t="shared" ca="1" si="54"/>
        <v>0</v>
      </c>
      <c r="AK442">
        <f t="shared" si="55"/>
        <v>0</v>
      </c>
    </row>
    <row r="443" spans="1:37">
      <c r="A443" s="2" t="s">
        <v>581</v>
      </c>
      <c r="B443" s="3" t="s">
        <v>636</v>
      </c>
      <c r="C443" s="3">
        <v>217386</v>
      </c>
      <c r="D443" t="s">
        <v>1097</v>
      </c>
      <c r="E443">
        <v>82524</v>
      </c>
      <c r="F443" t="s">
        <v>105</v>
      </c>
      <c r="G443">
        <v>436389</v>
      </c>
      <c r="H443" t="s">
        <v>146</v>
      </c>
      <c r="I443">
        <v>264898</v>
      </c>
      <c r="J443" t="s">
        <v>47</v>
      </c>
      <c r="K443">
        <v>128228</v>
      </c>
      <c r="L443" t="s">
        <v>514</v>
      </c>
      <c r="M443">
        <v>120224</v>
      </c>
      <c r="N443" s="5" t="s">
        <v>23</v>
      </c>
      <c r="O443" s="5">
        <v>111903</v>
      </c>
      <c r="P443" t="s">
        <v>697</v>
      </c>
      <c r="Q443">
        <v>105216</v>
      </c>
      <c r="R443" t="s">
        <v>716</v>
      </c>
      <c r="S443">
        <v>96103</v>
      </c>
      <c r="T443" t="s">
        <v>689</v>
      </c>
      <c r="U443">
        <v>76707</v>
      </c>
      <c r="V443">
        <v>24.61</v>
      </c>
      <c r="W443">
        <v>1639578</v>
      </c>
      <c r="X443">
        <f t="shared" si="48"/>
        <v>1639578</v>
      </c>
      <c r="Y443">
        <f t="shared" si="49"/>
        <v>0</v>
      </c>
      <c r="Z443" cm="1">
        <f t="array" aca="1" ref="Z443" ca="1">SumCellsByColor($B443:$U443,Z$2)</f>
        <v>217386</v>
      </c>
      <c r="AA443" cm="1">
        <f t="array" aca="1" ref="AA443" ca="1">SumCellsByColor($B443:$U443,AA$2)</f>
        <v>0</v>
      </c>
      <c r="AB443" cm="1">
        <f t="array" aca="1" ref="AB443" ca="1">SumCellsByColor($B443:$U443,AB$2)</f>
        <v>111903</v>
      </c>
      <c r="AC443" cm="1">
        <f t="array" aca="1" ref="AC443" ca="1">SumCellsByColor($B443:$U443,AC$2)</f>
        <v>0</v>
      </c>
      <c r="AD443" cm="1">
        <f t="array" aca="1" ref="AD443" ca="1">IFERROR(SumCellsByColor($B443:$U443,AD$2), 0)</f>
        <v>0</v>
      </c>
      <c r="AE443" cm="1">
        <f t="array" aca="1" ref="AE443" ca="1">SumCellsByColor($B443:$U443,AE$2)</f>
        <v>1310289</v>
      </c>
      <c r="AF443">
        <f t="shared" ca="1" si="50"/>
        <v>6.825109875833904E-2</v>
      </c>
      <c r="AG443">
        <f t="shared" ca="1" si="51"/>
        <v>0.13258655580887277</v>
      </c>
      <c r="AH443">
        <f t="shared" ca="1" si="52"/>
        <v>6.825109875833904E-2</v>
      </c>
      <c r="AI443">
        <f t="shared" ca="1" si="53"/>
        <v>0.13258655580887277</v>
      </c>
      <c r="AJ443">
        <f t="shared" ca="1" si="54"/>
        <v>0</v>
      </c>
      <c r="AK443">
        <f t="shared" si="55"/>
        <v>0</v>
      </c>
    </row>
    <row r="444" spans="1:37">
      <c r="A444" s="2" t="s">
        <v>584</v>
      </c>
      <c r="B444" s="3" t="s">
        <v>636</v>
      </c>
      <c r="C444" s="3">
        <v>1612000</v>
      </c>
      <c r="D444" t="e">
        <v>#N/A</v>
      </c>
      <c r="E444" t="e">
        <v>#N/A</v>
      </c>
      <c r="F444" t="s">
        <v>58</v>
      </c>
      <c r="G444">
        <v>7910000</v>
      </c>
      <c r="H444" s="5" t="s">
        <v>23</v>
      </c>
      <c r="I444" s="5">
        <v>2163000</v>
      </c>
      <c r="J444" t="s">
        <v>47</v>
      </c>
      <c r="K444">
        <v>1127000</v>
      </c>
      <c r="L444" t="s">
        <v>321</v>
      </c>
      <c r="M444">
        <v>188000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>
        <v>32.28</v>
      </c>
      <c r="W444">
        <v>13000000</v>
      </c>
      <c r="X444">
        <f t="shared" si="48"/>
        <v>13000000</v>
      </c>
      <c r="Y444">
        <f t="shared" si="49"/>
        <v>0</v>
      </c>
      <c r="Z444" cm="1">
        <f t="array" aca="1" ref="Z444" ca="1">SumCellsByColor($B444:$U444,Z$2)</f>
        <v>1612000</v>
      </c>
      <c r="AA444" cm="1">
        <f t="array" aca="1" ref="AA444" ca="1">SumCellsByColor($B444:$U444,AA$2)</f>
        <v>0</v>
      </c>
      <c r="AB444" cm="1">
        <f t="array" aca="1" ref="AB444" ca="1">SumCellsByColor($B444:$U444,AB$2)</f>
        <v>2163000</v>
      </c>
      <c r="AC444" cm="1">
        <f t="array" aca="1" ref="AC444" ca="1">SumCellsByColor($B444:$U444,AC$2)</f>
        <v>0</v>
      </c>
      <c r="AD444" cm="1">
        <f t="array" aca="1" ref="AD444" ca="1">IFERROR(SumCellsByColor($B444:$U444,AD$2), 0)</f>
        <v>0</v>
      </c>
      <c r="AE444" t="e" cm="1">
        <f t="array" aca="1" ref="AE444" ca="1">SumCellsByColor($B444:$U444,AE$2)</f>
        <v>#VALUE!</v>
      </c>
      <c r="AF444">
        <f t="shared" ca="1" si="50"/>
        <v>0.16638461538461538</v>
      </c>
      <c r="AG444">
        <f t="shared" ca="1" si="51"/>
        <v>0.124</v>
      </c>
      <c r="AH444">
        <f t="shared" ca="1" si="52"/>
        <v>0.16638461538461538</v>
      </c>
      <c r="AI444">
        <f t="shared" ca="1" si="53"/>
        <v>0.124</v>
      </c>
      <c r="AJ444">
        <f t="shared" ca="1" si="54"/>
        <v>0</v>
      </c>
      <c r="AK444">
        <f t="shared" si="55"/>
        <v>0</v>
      </c>
    </row>
    <row r="445" spans="1:37">
      <c r="A445" s="2" t="s">
        <v>585</v>
      </c>
      <c r="B445" s="3" t="s">
        <v>636</v>
      </c>
      <c r="C445" s="3">
        <v>8299000</v>
      </c>
      <c r="D445" t="e">
        <v>#N/A</v>
      </c>
      <c r="E445" t="e">
        <v>#N/A</v>
      </c>
      <c r="F445" s="5" t="s">
        <v>23</v>
      </c>
      <c r="G445" s="5">
        <v>1730000</v>
      </c>
      <c r="H445" t="s">
        <v>1098</v>
      </c>
      <c r="I445">
        <v>1324000</v>
      </c>
      <c r="J445" t="s">
        <v>1099</v>
      </c>
      <c r="K445">
        <v>1101000</v>
      </c>
      <c r="L445" t="s">
        <v>36</v>
      </c>
      <c r="M445">
        <v>531000</v>
      </c>
      <c r="N445" t="s">
        <v>990</v>
      </c>
      <c r="O445">
        <v>438000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>
        <v>9.39</v>
      </c>
      <c r="W445">
        <v>13423000</v>
      </c>
      <c r="X445">
        <f t="shared" si="48"/>
        <v>13423000</v>
      </c>
      <c r="Y445">
        <f t="shared" si="49"/>
        <v>0</v>
      </c>
      <c r="Z445" cm="1">
        <f t="array" aca="1" ref="Z445" ca="1">SumCellsByColor($B445:$U445,Z$2)</f>
        <v>8299000</v>
      </c>
      <c r="AA445" cm="1">
        <f t="array" aca="1" ref="AA445" ca="1">SumCellsByColor($B445:$U445,AA$2)</f>
        <v>0</v>
      </c>
      <c r="AB445" cm="1">
        <f t="array" aca="1" ref="AB445" ca="1">SumCellsByColor($B445:$U445,AB$2)</f>
        <v>1730000</v>
      </c>
      <c r="AC445" cm="1">
        <f t="array" aca="1" ref="AC445" ca="1">SumCellsByColor($B445:$U445,AC$2)</f>
        <v>0</v>
      </c>
      <c r="AD445" cm="1">
        <f t="array" aca="1" ref="AD445" ca="1">IFERROR(SumCellsByColor($B445:$U445,AD$2), 0)</f>
        <v>0</v>
      </c>
      <c r="AE445" t="e" cm="1">
        <f t="array" aca="1" ref="AE445" ca="1">SumCellsByColor($B445:$U445,AE$2)</f>
        <v>#VALUE!</v>
      </c>
      <c r="AF445">
        <f t="shared" ca="1" si="50"/>
        <v>0.12888326007598896</v>
      </c>
      <c r="AG445">
        <f t="shared" ca="1" si="51"/>
        <v>0.61826715339342919</v>
      </c>
      <c r="AH445">
        <f t="shared" ca="1" si="52"/>
        <v>0.12888326007598896</v>
      </c>
      <c r="AI445">
        <f t="shared" ca="1" si="53"/>
        <v>0.61826715339342919</v>
      </c>
      <c r="AJ445">
        <f t="shared" ca="1" si="54"/>
        <v>0</v>
      </c>
      <c r="AK445">
        <f t="shared" si="55"/>
        <v>0</v>
      </c>
    </row>
    <row r="446" spans="1:37">
      <c r="A446" s="2" t="s">
        <v>587</v>
      </c>
      <c r="B446" s="3" t="s">
        <v>636</v>
      </c>
      <c r="C446" s="3">
        <v>11387000</v>
      </c>
      <c r="D446" t="e">
        <v>#N/A</v>
      </c>
      <c r="E446" t="e">
        <v>#N/A</v>
      </c>
      <c r="F446" t="s">
        <v>52</v>
      </c>
      <c r="G446">
        <v>3098000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>
        <v>2.78</v>
      </c>
      <c r="W446">
        <v>14485000</v>
      </c>
      <c r="X446">
        <f t="shared" si="48"/>
        <v>14485000</v>
      </c>
      <c r="Y446">
        <f t="shared" si="49"/>
        <v>0</v>
      </c>
      <c r="Z446" cm="1">
        <f t="array" aca="1" ref="Z446" ca="1">SumCellsByColor($B446:$U446,Z$2)</f>
        <v>11387000</v>
      </c>
      <c r="AA446" cm="1">
        <f t="array" aca="1" ref="AA446" ca="1">SumCellsByColor($B446:$U446,AA$2)</f>
        <v>0</v>
      </c>
      <c r="AB446" cm="1">
        <f t="array" aca="1" ref="AB446" ca="1">SumCellsByColor($B446:$U446,AB$2)</f>
        <v>0</v>
      </c>
      <c r="AC446" cm="1">
        <f t="array" aca="1" ref="AC446" ca="1">SumCellsByColor($B446:$U446,AC$2)</f>
        <v>0</v>
      </c>
      <c r="AD446" cm="1">
        <f t="array" aca="1" ref="AD446" ca="1">IFERROR(SumCellsByColor($B446:$U446,AD$2), 0)</f>
        <v>0</v>
      </c>
      <c r="AE446" t="e" cm="1">
        <f t="array" aca="1" ref="AE446" ca="1">SumCellsByColor($B446:$U446,AE$2)</f>
        <v>#VALUE!</v>
      </c>
      <c r="AF446">
        <f t="shared" ca="1" si="50"/>
        <v>0</v>
      </c>
      <c r="AG446">
        <f t="shared" ca="1" si="51"/>
        <v>0.78612357611322059</v>
      </c>
      <c r="AH446" t="str">
        <f t="shared" ca="1" si="52"/>
        <v>#N/A</v>
      </c>
      <c r="AI446">
        <f t="shared" ca="1" si="53"/>
        <v>0.78612357611322059</v>
      </c>
      <c r="AJ446">
        <f t="shared" ca="1" si="54"/>
        <v>1</v>
      </c>
      <c r="AK446">
        <f t="shared" si="55"/>
        <v>0</v>
      </c>
    </row>
    <row r="447" spans="1:37">
      <c r="A447" s="2" t="s">
        <v>588</v>
      </c>
      <c r="B447" s="3" t="s">
        <v>636</v>
      </c>
      <c r="C447" s="3">
        <v>8607300</v>
      </c>
      <c r="D447" t="e">
        <v>#N/A</v>
      </c>
      <c r="E447" t="e">
        <v>#N/A</v>
      </c>
      <c r="F447" t="s">
        <v>146</v>
      </c>
      <c r="G447">
        <v>1376400</v>
      </c>
      <c r="H447" s="10" t="s">
        <v>34</v>
      </c>
      <c r="I447" s="10">
        <v>899700</v>
      </c>
      <c r="J447" s="10" t="s">
        <v>33</v>
      </c>
      <c r="K447" s="10">
        <v>778100</v>
      </c>
      <c r="L447" t="s">
        <v>30</v>
      </c>
      <c r="M447">
        <v>5303900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>
        <v>19.18</v>
      </c>
      <c r="W447">
        <v>16965400</v>
      </c>
      <c r="X447">
        <f t="shared" si="48"/>
        <v>16965400</v>
      </c>
      <c r="Y447">
        <f t="shared" si="49"/>
        <v>0</v>
      </c>
      <c r="Z447" cm="1">
        <f t="array" aca="1" ref="Z447" ca="1">SumCellsByColor($B447:$U447,Z$2)</f>
        <v>8607300</v>
      </c>
      <c r="AA447" cm="1">
        <f t="array" aca="1" ref="AA447" ca="1">SumCellsByColor($B447:$U447,AA$2)</f>
        <v>0</v>
      </c>
      <c r="AB447" cm="1">
        <f t="array" aca="1" ref="AB447" ca="1">SumCellsByColor($B447:$U447,AB$2)</f>
        <v>0</v>
      </c>
      <c r="AC447" cm="1">
        <f t="array" aca="1" ref="AC447" ca="1">SumCellsByColor($B447:$U447,AC$2)</f>
        <v>0</v>
      </c>
      <c r="AD447" cm="1">
        <f t="array" aca="1" ref="AD447" ca="1">IFERROR(SumCellsByColor($B447:$U447,AD$2), 0)</f>
        <v>1677800</v>
      </c>
      <c r="AE447" t="e" cm="1">
        <f t="array" aca="1" ref="AE447" ca="1">SumCellsByColor($B447:$U447,AE$2)</f>
        <v>#VALUE!</v>
      </c>
      <c r="AF447">
        <f t="shared" ca="1" si="50"/>
        <v>9.8895398870642595E-2</v>
      </c>
      <c r="AG447">
        <f t="shared" ca="1" si="51"/>
        <v>0.5073443596967947</v>
      </c>
      <c r="AH447">
        <f t="shared" ca="1" si="52"/>
        <v>9.8895398870642595E-2</v>
      </c>
      <c r="AI447">
        <f t="shared" ca="1" si="53"/>
        <v>0.5073443596967947</v>
      </c>
      <c r="AJ447">
        <f t="shared" ca="1" si="54"/>
        <v>0</v>
      </c>
      <c r="AK447">
        <f t="shared" si="55"/>
        <v>0</v>
      </c>
    </row>
    <row r="448" spans="1:37">
      <c r="A448" s="2" t="s">
        <v>590</v>
      </c>
      <c r="B448" t="s">
        <v>334</v>
      </c>
      <c r="C448">
        <v>12049000</v>
      </c>
      <c r="D448" t="e">
        <v>#N/A</v>
      </c>
      <c r="E448" t="e">
        <v>#N/A</v>
      </c>
      <c r="F448" t="s">
        <v>43</v>
      </c>
      <c r="G448">
        <v>9041000</v>
      </c>
      <c r="H448" s="6" t="s">
        <v>724</v>
      </c>
      <c r="I448" s="6">
        <v>6228000</v>
      </c>
      <c r="J448" t="s">
        <v>1100</v>
      </c>
      <c r="K448">
        <v>2982000</v>
      </c>
      <c r="L448" t="s">
        <v>879</v>
      </c>
      <c r="M448">
        <v>-26000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>
        <v>23.82</v>
      </c>
      <c r="W448">
        <v>30274000</v>
      </c>
      <c r="X448">
        <f t="shared" si="48"/>
        <v>30274000</v>
      </c>
      <c r="Y448">
        <f t="shared" si="49"/>
        <v>0</v>
      </c>
      <c r="Z448" cm="1">
        <f t="array" aca="1" ref="Z448" ca="1">SumCellsByColor($B448:$U448,Z$2)</f>
        <v>0</v>
      </c>
      <c r="AA448" cm="1">
        <f t="array" aca="1" ref="AA448" ca="1">SumCellsByColor($B448:$U448,AA$2)</f>
        <v>0</v>
      </c>
      <c r="AB448" cm="1">
        <f t="array" aca="1" ref="AB448" ca="1">SumCellsByColor($B448:$U448,AB$2)</f>
        <v>0</v>
      </c>
      <c r="AC448" cm="1">
        <f t="array" aca="1" ref="AC448" ca="1">SumCellsByColor($B448:$U448,AC$2)</f>
        <v>6228000</v>
      </c>
      <c r="AD448" cm="1">
        <f t="array" aca="1" ref="AD448" ca="1">IFERROR(SumCellsByColor($B448:$U448,AD$2), 0)</f>
        <v>0</v>
      </c>
      <c r="AE448" t="e" cm="1">
        <f t="array" aca="1" ref="AE448" ca="1">SumCellsByColor($B448:$U448,AE$2)</f>
        <v>#VALUE!</v>
      </c>
      <c r="AF448">
        <f t="shared" ca="1" si="50"/>
        <v>0</v>
      </c>
      <c r="AG448">
        <f t="shared" ca="1" si="51"/>
        <v>0</v>
      </c>
      <c r="AH448">
        <f t="shared" ca="1" si="52"/>
        <v>0.20572108079540199</v>
      </c>
      <c r="AI448" t="str">
        <f t="shared" ca="1" si="53"/>
        <v/>
      </c>
      <c r="AJ448">
        <f t="shared" ca="1" si="54"/>
        <v>0</v>
      </c>
      <c r="AK448">
        <f t="shared" si="55"/>
        <v>0</v>
      </c>
    </row>
    <row r="449" spans="1:37">
      <c r="A449" s="2" t="s">
        <v>592</v>
      </c>
      <c r="B449" s="3" t="s">
        <v>636</v>
      </c>
      <c r="C449" s="3">
        <v>1795500</v>
      </c>
      <c r="D449" t="e">
        <v>#N/A</v>
      </c>
      <c r="E449" t="e">
        <v>#N/A</v>
      </c>
      <c r="F449" t="s">
        <v>123</v>
      </c>
      <c r="G449">
        <v>1768100</v>
      </c>
      <c r="H449" t="s">
        <v>47</v>
      </c>
      <c r="I449">
        <v>541300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>
        <v>19.670000000000002</v>
      </c>
      <c r="W449">
        <v>4104900</v>
      </c>
      <c r="X449">
        <f t="shared" si="48"/>
        <v>4104900</v>
      </c>
      <c r="Y449">
        <f t="shared" si="49"/>
        <v>0</v>
      </c>
      <c r="Z449" cm="1">
        <f t="array" aca="1" ref="Z449" ca="1">SumCellsByColor($B449:$U449,Z$2)</f>
        <v>1795500</v>
      </c>
      <c r="AA449" cm="1">
        <f t="array" aca="1" ref="AA449" ca="1">SumCellsByColor($B449:$U449,AA$2)</f>
        <v>0</v>
      </c>
      <c r="AB449" cm="1">
        <f t="array" aca="1" ref="AB449" ca="1">SumCellsByColor($B449:$U449,AB$2)</f>
        <v>0</v>
      </c>
      <c r="AC449" cm="1">
        <f t="array" aca="1" ref="AC449" ca="1">SumCellsByColor($B449:$U449,AC$2)</f>
        <v>0</v>
      </c>
      <c r="AD449" cm="1">
        <f t="array" aca="1" ref="AD449" ca="1">IFERROR(SumCellsByColor($B449:$U449,AD$2), 0)</f>
        <v>0</v>
      </c>
      <c r="AE449" t="e" cm="1">
        <f t="array" aca="1" ref="AE449" ca="1">SumCellsByColor($B449:$U449,AE$2)</f>
        <v>#VALUE!</v>
      </c>
      <c r="AF449">
        <f t="shared" ca="1" si="50"/>
        <v>0</v>
      </c>
      <c r="AG449">
        <f t="shared" ca="1" si="51"/>
        <v>0.43740407805305853</v>
      </c>
      <c r="AH449" t="str">
        <f t="shared" ca="1" si="52"/>
        <v>#N/A</v>
      </c>
      <c r="AI449">
        <f t="shared" ca="1" si="53"/>
        <v>0.43740407805305853</v>
      </c>
      <c r="AJ449">
        <f t="shared" ca="1" si="54"/>
        <v>1</v>
      </c>
      <c r="AK449">
        <f t="shared" si="55"/>
        <v>0</v>
      </c>
    </row>
    <row r="450" spans="1:37">
      <c r="A450" s="2" t="s">
        <v>593</v>
      </c>
      <c r="B450" s="3" t="s">
        <v>636</v>
      </c>
      <c r="C450" s="3">
        <v>20426000</v>
      </c>
      <c r="D450" t="e">
        <v>#N/A</v>
      </c>
      <c r="E450" t="e">
        <v>#N/A</v>
      </c>
      <c r="F450" s="5" t="s">
        <v>23</v>
      </c>
      <c r="G450" s="5">
        <v>4485000</v>
      </c>
      <c r="H450" t="s">
        <v>904</v>
      </c>
      <c r="I450">
        <v>1619000</v>
      </c>
      <c r="J450" t="s">
        <v>37</v>
      </c>
      <c r="K450">
        <v>1284000</v>
      </c>
      <c r="L450" t="s">
        <v>214</v>
      </c>
      <c r="M450">
        <v>304000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>
        <v>46.81</v>
      </c>
      <c r="W450">
        <v>28118000</v>
      </c>
      <c r="X450">
        <f t="shared" si="48"/>
        <v>28118000</v>
      </c>
      <c r="Y450">
        <f t="shared" si="49"/>
        <v>0</v>
      </c>
      <c r="Z450" cm="1">
        <f t="array" aca="1" ref="Z450" ca="1">SumCellsByColor($B450:$U450,Z$2)</f>
        <v>20426000</v>
      </c>
      <c r="AA450" cm="1">
        <f t="array" aca="1" ref="AA450" ca="1">SumCellsByColor($B450:$U450,AA$2)</f>
        <v>0</v>
      </c>
      <c r="AB450" cm="1">
        <f t="array" aca="1" ref="AB450" ca="1">SumCellsByColor($B450:$U450,AB$2)</f>
        <v>4485000</v>
      </c>
      <c r="AC450" cm="1">
        <f t="array" aca="1" ref="AC450" ca="1">SumCellsByColor($B450:$U450,AC$2)</f>
        <v>0</v>
      </c>
      <c r="AD450" cm="1">
        <f t="array" aca="1" ref="AD450" ca="1">IFERROR(SumCellsByColor($B450:$U450,AD$2), 0)</f>
        <v>0</v>
      </c>
      <c r="AE450" t="e" cm="1">
        <f t="array" aca="1" ref="AE450" ca="1">SumCellsByColor($B450:$U450,AE$2)</f>
        <v>#VALUE!</v>
      </c>
      <c r="AF450">
        <f t="shared" ca="1" si="50"/>
        <v>0.1595063660288783</v>
      </c>
      <c r="AG450">
        <f t="shared" ca="1" si="51"/>
        <v>0.72643858026886687</v>
      </c>
      <c r="AH450">
        <f t="shared" ca="1" si="52"/>
        <v>0.1595063660288783</v>
      </c>
      <c r="AI450">
        <f t="shared" ca="1" si="53"/>
        <v>0.72643858026886687</v>
      </c>
      <c r="AJ450">
        <f t="shared" ca="1" si="54"/>
        <v>0</v>
      </c>
      <c r="AK450">
        <f t="shared" si="55"/>
        <v>0</v>
      </c>
    </row>
    <row r="451" spans="1:37">
      <c r="A451" s="2" t="s">
        <v>594</v>
      </c>
      <c r="B451" s="3" t="s">
        <v>636</v>
      </c>
      <c r="C451" s="3">
        <v>2110044</v>
      </c>
      <c r="D451" t="e">
        <v>#N/A</v>
      </c>
      <c r="E451" t="e">
        <v>#N/A</v>
      </c>
      <c r="F451" s="5" t="s">
        <v>23</v>
      </c>
      <c r="G451" s="5">
        <v>304650</v>
      </c>
      <c r="H451" t="s">
        <v>36</v>
      </c>
      <c r="I451">
        <v>289083</v>
      </c>
      <c r="J451" t="s">
        <v>25</v>
      </c>
      <c r="K451">
        <v>16558</v>
      </c>
      <c r="L451" t="s">
        <v>30</v>
      </c>
      <c r="M451">
        <v>59206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>
        <v>24.38</v>
      </c>
      <c r="W451">
        <v>2779541</v>
      </c>
      <c r="X451">
        <f t="shared" si="48"/>
        <v>2779541</v>
      </c>
      <c r="Y451">
        <f t="shared" si="49"/>
        <v>0</v>
      </c>
      <c r="Z451" cm="1">
        <f t="array" aca="1" ref="Z451" ca="1">SumCellsByColor($B451:$U451,Z$2)</f>
        <v>2110044</v>
      </c>
      <c r="AA451" cm="1">
        <f t="array" aca="1" ref="AA451" ca="1">SumCellsByColor($B451:$U451,AA$2)</f>
        <v>0</v>
      </c>
      <c r="AB451" cm="1">
        <f t="array" aca="1" ref="AB451" ca="1">SumCellsByColor($B451:$U451,AB$2)</f>
        <v>304650</v>
      </c>
      <c r="AC451" cm="1">
        <f t="array" aca="1" ref="AC451" ca="1">SumCellsByColor($B451:$U451,AC$2)</f>
        <v>0</v>
      </c>
      <c r="AD451" cm="1">
        <f t="array" aca="1" ref="AD451" ca="1">IFERROR(SumCellsByColor($B451:$U451,AD$2), 0)</f>
        <v>0</v>
      </c>
      <c r="AE451" t="e" cm="1">
        <f t="array" aca="1" ref="AE451" ca="1">SumCellsByColor($B451:$U451,AE$2)</f>
        <v>#VALUE!</v>
      </c>
      <c r="AF451">
        <f t="shared" ca="1" si="50"/>
        <v>0.10960442749360416</v>
      </c>
      <c r="AG451">
        <f t="shared" ca="1" si="51"/>
        <v>0.75913397211985723</v>
      </c>
      <c r="AH451">
        <f t="shared" ca="1" si="52"/>
        <v>0.10960442749360416</v>
      </c>
      <c r="AI451">
        <f t="shared" ca="1" si="53"/>
        <v>0.75913397211985723</v>
      </c>
      <c r="AJ451">
        <f t="shared" ca="1" si="54"/>
        <v>0</v>
      </c>
      <c r="AK451">
        <f t="shared" si="55"/>
        <v>0</v>
      </c>
    </row>
    <row r="452" spans="1:37">
      <c r="A452" s="2" t="s">
        <v>595</v>
      </c>
      <c r="B452" s="3" t="s">
        <v>636</v>
      </c>
      <c r="C452" s="3">
        <v>4248000</v>
      </c>
      <c r="D452" t="e">
        <v>#N/A</v>
      </c>
      <c r="E452" t="e">
        <v>#N/A</v>
      </c>
      <c r="F452" t="s">
        <v>279</v>
      </c>
      <c r="G452">
        <v>777000</v>
      </c>
      <c r="H452" s="10" t="s">
        <v>33</v>
      </c>
      <c r="I452" s="10">
        <v>272000</v>
      </c>
      <c r="J452" s="10" t="s">
        <v>29</v>
      </c>
      <c r="K452" s="10">
        <v>239000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>
        <v>21.75</v>
      </c>
      <c r="W452">
        <v>5536000</v>
      </c>
      <c r="X452">
        <f t="shared" ref="X452:X502" si="56">SUMIF(B452:U452,"&lt;&gt;#n/a")</f>
        <v>5536000</v>
      </c>
      <c r="Y452">
        <f t="shared" ref="Y452:Y502" si="57">W452-X452</f>
        <v>0</v>
      </c>
      <c r="Z452" cm="1">
        <f t="array" aca="1" ref="Z452" ca="1">SumCellsByColor($B452:$U452,Z$2)</f>
        <v>4248000</v>
      </c>
      <c r="AA452" cm="1">
        <f t="array" aca="1" ref="AA452" ca="1">SumCellsByColor($B452:$U452,AA$2)</f>
        <v>0</v>
      </c>
      <c r="AB452" cm="1">
        <f t="array" aca="1" ref="AB452" ca="1">SumCellsByColor($B452:$U452,AB$2)</f>
        <v>0</v>
      </c>
      <c r="AC452" cm="1">
        <f t="array" aca="1" ref="AC452" ca="1">SumCellsByColor($B452:$U452,AC$2)</f>
        <v>0</v>
      </c>
      <c r="AD452" cm="1">
        <f t="array" aca="1" ref="AD452" ca="1">IFERROR(SumCellsByColor($B452:$U452,AD$2), 0)</f>
        <v>511000</v>
      </c>
      <c r="AE452" t="e" cm="1">
        <f t="array" aca="1" ref="AE452" ca="1">SumCellsByColor($B452:$U452,AE$2)</f>
        <v>#VALUE!</v>
      </c>
      <c r="AF452">
        <f t="shared" ref="AF452:AF502" ca="1" si="58">(AB452+AD452)/X452</f>
        <v>9.2304913294797689E-2</v>
      </c>
      <c r="AG452">
        <f t="shared" ref="AG452:AG502" ca="1" si="59">Z452/X452</f>
        <v>0.76734104046242779</v>
      </c>
      <c r="AH452">
        <f t="shared" ref="AH452:AH502" ca="1" si="60">IF(SUM(AB452:AD452)&gt;0,SUM(AB452:AD452)/X452, IF(AI452=1,0,"#N/A"))</f>
        <v>9.2304913294797689E-2</v>
      </c>
      <c r="AI452">
        <f t="shared" ref="AI452:AI502" ca="1" si="61">IF(SUM(Z452:AA452)&gt;0,SUM(Z452:AA452)/X452,"")</f>
        <v>0.76734104046242779</v>
      </c>
      <c r="AJ452">
        <f t="shared" ref="AJ452:AJ502" ca="1" si="62">IF(AH452="#N/A",1,0)</f>
        <v>0</v>
      </c>
      <c r="AK452">
        <f t="shared" ref="AK452:AK502" si="63">IF(X452=0,1,0)</f>
        <v>0</v>
      </c>
    </row>
    <row r="453" spans="1:37">
      <c r="A453" s="2" t="s">
        <v>596</v>
      </c>
      <c r="B453" s="3" t="s">
        <v>936</v>
      </c>
      <c r="C453" s="3">
        <v>25112000</v>
      </c>
      <c r="D453" t="e">
        <v>#N/A</v>
      </c>
      <c r="E453" t="e">
        <v>#N/A</v>
      </c>
      <c r="F453" t="s">
        <v>533</v>
      </c>
      <c r="G453">
        <v>1688000</v>
      </c>
      <c r="H453" t="e">
        <v>#N/A</v>
      </c>
      <c r="I453" t="e">
        <v>#N/A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>
        <v>12.79</v>
      </c>
      <c r="W453">
        <v>26852000</v>
      </c>
      <c r="X453">
        <f t="shared" si="56"/>
        <v>26800000</v>
      </c>
      <c r="Y453">
        <f t="shared" si="57"/>
        <v>52000</v>
      </c>
      <c r="Z453" cm="1">
        <f t="array" aca="1" ref="Z453" ca="1">SumCellsByColor($B453:$U453,Z$2)</f>
        <v>25112000</v>
      </c>
      <c r="AA453" cm="1">
        <f t="array" aca="1" ref="AA453" ca="1">SumCellsByColor($B453:$U453,AA$2)</f>
        <v>0</v>
      </c>
      <c r="AB453" cm="1">
        <f t="array" aca="1" ref="AB453" ca="1">SumCellsByColor($B453:$U453,AB$2)</f>
        <v>0</v>
      </c>
      <c r="AC453" cm="1">
        <f t="array" aca="1" ref="AC453" ca="1">SumCellsByColor($B453:$U453,AC$2)</f>
        <v>0</v>
      </c>
      <c r="AD453" cm="1">
        <f t="array" aca="1" ref="AD453" ca="1">IFERROR(SumCellsByColor($B453:$U453,AD$2), 0)</f>
        <v>0</v>
      </c>
      <c r="AE453" t="e" cm="1">
        <f t="array" aca="1" ref="AE453" ca="1">SumCellsByColor($B453:$U453,AE$2)</f>
        <v>#VALUE!</v>
      </c>
      <c r="AF453">
        <f t="shared" ca="1" si="58"/>
        <v>0</v>
      </c>
      <c r="AG453">
        <f t="shared" ca="1" si="59"/>
        <v>0.93701492537313436</v>
      </c>
      <c r="AH453" t="str">
        <f t="shared" ca="1" si="60"/>
        <v>#N/A</v>
      </c>
      <c r="AI453">
        <f t="shared" ca="1" si="61"/>
        <v>0.93701492537313436</v>
      </c>
      <c r="AJ453">
        <f t="shared" ca="1" si="62"/>
        <v>1</v>
      </c>
      <c r="AK453">
        <f t="shared" si="63"/>
        <v>0</v>
      </c>
    </row>
    <row r="454" spans="1:37">
      <c r="A454" s="2" t="s">
        <v>598</v>
      </c>
      <c r="B454" s="3" t="s">
        <v>636</v>
      </c>
      <c r="C454" s="3">
        <v>10603000</v>
      </c>
      <c r="D454" t="e">
        <v>#N/A</v>
      </c>
      <c r="E454" t="e">
        <v>#N/A</v>
      </c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>
        <v>34.590000000000003</v>
      </c>
      <c r="W454">
        <v>10603000</v>
      </c>
      <c r="X454">
        <f t="shared" si="56"/>
        <v>10603000</v>
      </c>
      <c r="Y454">
        <f t="shared" si="57"/>
        <v>0</v>
      </c>
      <c r="Z454" cm="1">
        <f t="array" aca="1" ref="Z454" ca="1">SumCellsByColor($B454:$U454,Z$2)</f>
        <v>10603000</v>
      </c>
      <c r="AA454" cm="1">
        <f t="array" aca="1" ref="AA454" ca="1">SumCellsByColor($B454:$U454,AA$2)</f>
        <v>0</v>
      </c>
      <c r="AB454" cm="1">
        <f t="array" aca="1" ref="AB454" ca="1">SumCellsByColor($B454:$U454,AB$2)</f>
        <v>0</v>
      </c>
      <c r="AC454" cm="1">
        <f t="array" aca="1" ref="AC454" ca="1">SumCellsByColor($B454:$U454,AC$2)</f>
        <v>0</v>
      </c>
      <c r="AD454" cm="1">
        <f t="array" aca="1" ref="AD454" ca="1">IFERROR(SumCellsByColor($B454:$U454,AD$2), 0)</f>
        <v>0</v>
      </c>
      <c r="AE454" t="e" cm="1">
        <f t="array" aca="1" ref="AE454" ca="1">SumCellsByColor($B454:$U454,AE$2)</f>
        <v>#VALUE!</v>
      </c>
      <c r="AF454">
        <f t="shared" ca="1" si="58"/>
        <v>0</v>
      </c>
      <c r="AG454">
        <f t="shared" ca="1" si="59"/>
        <v>1</v>
      </c>
      <c r="AH454">
        <f t="shared" ca="1" si="60"/>
        <v>0</v>
      </c>
      <c r="AI454">
        <f t="shared" ca="1" si="61"/>
        <v>1</v>
      </c>
      <c r="AJ454">
        <f t="shared" ca="1" si="62"/>
        <v>0</v>
      </c>
      <c r="AK454">
        <f t="shared" si="63"/>
        <v>0</v>
      </c>
    </row>
    <row r="455" spans="1:37">
      <c r="A455" s="2" t="s">
        <v>599</v>
      </c>
      <c r="B455" s="4" t="s">
        <v>973</v>
      </c>
      <c r="C455" s="4">
        <v>18563000</v>
      </c>
      <c r="D455" t="e">
        <v>#N/A</v>
      </c>
      <c r="E455" t="e">
        <v>#N/A</v>
      </c>
      <c r="F455" s="5" t="s">
        <v>23</v>
      </c>
      <c r="G455" s="5">
        <v>5724000</v>
      </c>
      <c r="H455" t="s">
        <v>30</v>
      </c>
      <c r="I455">
        <v>4700000</v>
      </c>
      <c r="J455" t="e">
        <v>#N/A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>
        <v>16.82</v>
      </c>
      <c r="W455">
        <v>28987000</v>
      </c>
      <c r="X455">
        <f t="shared" si="56"/>
        <v>28987000</v>
      </c>
      <c r="Y455">
        <f t="shared" si="57"/>
        <v>0</v>
      </c>
      <c r="Z455" cm="1">
        <f t="array" aca="1" ref="Z455" ca="1">SumCellsByColor($B455:$U455,Z$2)</f>
        <v>0</v>
      </c>
      <c r="AA455" cm="1">
        <f t="array" aca="1" ref="AA455" ca="1">SumCellsByColor($B455:$U455,AA$2)</f>
        <v>18563000</v>
      </c>
      <c r="AB455" cm="1">
        <f t="array" aca="1" ref="AB455" ca="1">SumCellsByColor($B455:$U455,AB$2)</f>
        <v>5724000</v>
      </c>
      <c r="AC455" cm="1">
        <f t="array" aca="1" ref="AC455" ca="1">SumCellsByColor($B455:$U455,AC$2)</f>
        <v>0</v>
      </c>
      <c r="AD455" cm="1">
        <f t="array" aca="1" ref="AD455" ca="1">IFERROR(SumCellsByColor($B455:$U455,AD$2), 0)</f>
        <v>0</v>
      </c>
      <c r="AE455" t="e" cm="1">
        <f t="array" aca="1" ref="AE455" ca="1">SumCellsByColor($B455:$U455,AE$2)</f>
        <v>#VALUE!</v>
      </c>
      <c r="AF455">
        <f t="shared" ca="1" si="58"/>
        <v>0.19746783040673405</v>
      </c>
      <c r="AG455">
        <f t="shared" ca="1" si="59"/>
        <v>0</v>
      </c>
      <c r="AH455">
        <f t="shared" ca="1" si="60"/>
        <v>0.19746783040673405</v>
      </c>
      <c r="AI455">
        <f t="shared" ca="1" si="61"/>
        <v>0.64039051988822571</v>
      </c>
      <c r="AJ455">
        <f t="shared" ca="1" si="62"/>
        <v>0</v>
      </c>
      <c r="AK455">
        <f t="shared" si="63"/>
        <v>0</v>
      </c>
    </row>
    <row r="456" spans="1:37">
      <c r="A456" s="2" t="s">
        <v>601</v>
      </c>
      <c r="B456" s="3" t="s">
        <v>1014</v>
      </c>
      <c r="C456" s="3">
        <v>40131810</v>
      </c>
      <c r="D456" t="e">
        <v>#N/A</v>
      </c>
      <c r="E456" t="e">
        <v>#N/A</v>
      </c>
      <c r="F456" t="s">
        <v>926</v>
      </c>
      <c r="G456">
        <v>1241190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>
        <v>5.38</v>
      </c>
      <c r="W456">
        <v>41311000</v>
      </c>
      <c r="X456">
        <f t="shared" si="56"/>
        <v>41373000</v>
      </c>
      <c r="Y456">
        <f t="shared" si="57"/>
        <v>-62000</v>
      </c>
      <c r="Z456" cm="1">
        <f t="array" aca="1" ref="Z456" ca="1">SumCellsByColor($B456:$U456,Z$2)</f>
        <v>40131810</v>
      </c>
      <c r="AA456" cm="1">
        <f t="array" aca="1" ref="AA456" ca="1">SumCellsByColor($B456:$U456,AA$2)</f>
        <v>0</v>
      </c>
      <c r="AB456" cm="1">
        <f t="array" aca="1" ref="AB456" ca="1">SumCellsByColor($B456:$U456,AB$2)</f>
        <v>0</v>
      </c>
      <c r="AC456" cm="1">
        <f t="array" aca="1" ref="AC456" ca="1">SumCellsByColor($B456:$U456,AC$2)</f>
        <v>0</v>
      </c>
      <c r="AD456" cm="1">
        <f t="array" aca="1" ref="AD456" ca="1">IFERROR(SumCellsByColor($B456:$U456,AD$2), 0)</f>
        <v>0</v>
      </c>
      <c r="AE456" t="e" cm="1">
        <f t="array" aca="1" ref="AE456" ca="1">SumCellsByColor($B456:$U456,AE$2)</f>
        <v>#VALUE!</v>
      </c>
      <c r="AF456">
        <f t="shared" ca="1" si="58"/>
        <v>0</v>
      </c>
      <c r="AG456">
        <f t="shared" ca="1" si="59"/>
        <v>0.97</v>
      </c>
      <c r="AH456" t="str">
        <f t="shared" ca="1" si="60"/>
        <v>#N/A</v>
      </c>
      <c r="AI456">
        <f t="shared" ca="1" si="61"/>
        <v>0.97</v>
      </c>
      <c r="AJ456">
        <f t="shared" ca="1" si="62"/>
        <v>1</v>
      </c>
      <c r="AK456">
        <f t="shared" si="63"/>
        <v>0</v>
      </c>
    </row>
    <row r="457" spans="1:37">
      <c r="A457" s="2" t="s">
        <v>602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>
        <f t="shared" si="56"/>
        <v>0</v>
      </c>
      <c r="Y457" t="e">
        <f t="shared" si="57"/>
        <v>#N/A</v>
      </c>
      <c r="Z457" cm="1">
        <f t="array" aca="1" ref="Z457" ca="1">SumCellsByColor($B457:$U457,Z$2)</f>
        <v>0</v>
      </c>
      <c r="AA457" cm="1">
        <f t="array" aca="1" ref="AA457" ca="1">SumCellsByColor($B457:$U457,AA$2)</f>
        <v>0</v>
      </c>
      <c r="AB457" cm="1">
        <f t="array" aca="1" ref="AB457" ca="1">SumCellsByColor($B457:$U457,AB$2)</f>
        <v>0</v>
      </c>
      <c r="AC457" cm="1">
        <f t="array" aca="1" ref="AC457" ca="1">SumCellsByColor($B457:$U457,AC$2)</f>
        <v>0</v>
      </c>
      <c r="AD457" cm="1">
        <f t="array" aca="1" ref="AD457" ca="1">IFERROR(SumCellsByColor($B457:$U457,AD$2), 0)</f>
        <v>0</v>
      </c>
      <c r="AE457" t="e" cm="1">
        <f t="array" aca="1" ref="AE457" ca="1">SumCellsByColor($B457:$U457,AE$2)</f>
        <v>#VALUE!</v>
      </c>
      <c r="AF457" t="e">
        <f t="shared" ca="1" si="58"/>
        <v>#DIV/0!</v>
      </c>
      <c r="AG457" t="e">
        <f t="shared" ca="1" si="59"/>
        <v>#DIV/0!</v>
      </c>
      <c r="AH457" t="str">
        <f t="shared" ca="1" si="60"/>
        <v>#N/A</v>
      </c>
      <c r="AI457" t="str">
        <f t="shared" ca="1" si="61"/>
        <v/>
      </c>
      <c r="AJ457">
        <f t="shared" ca="1" si="62"/>
        <v>1</v>
      </c>
      <c r="AK457">
        <f t="shared" si="63"/>
        <v>1</v>
      </c>
    </row>
    <row r="458" spans="1:37">
      <c r="A458" s="2" t="s">
        <v>603</v>
      </c>
      <c r="B458" s="3" t="s">
        <v>636</v>
      </c>
      <c r="C458" s="3">
        <v>21495000</v>
      </c>
      <c r="D458" t="e">
        <v>#N/A</v>
      </c>
      <c r="E458" t="e">
        <v>#N/A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>
        <v>28.36</v>
      </c>
      <c r="W458">
        <v>21495000</v>
      </c>
      <c r="X458">
        <f t="shared" si="56"/>
        <v>21495000</v>
      </c>
      <c r="Y458">
        <f t="shared" si="57"/>
        <v>0</v>
      </c>
      <c r="Z458" cm="1">
        <f t="array" aca="1" ref="Z458" ca="1">SumCellsByColor($B458:$U458,Z$2)</f>
        <v>21495000</v>
      </c>
      <c r="AA458" cm="1">
        <f t="array" aca="1" ref="AA458" ca="1">SumCellsByColor($B458:$U458,AA$2)</f>
        <v>0</v>
      </c>
      <c r="AB458" cm="1">
        <f t="array" aca="1" ref="AB458" ca="1">SumCellsByColor($B458:$U458,AB$2)</f>
        <v>0</v>
      </c>
      <c r="AC458" cm="1">
        <f t="array" aca="1" ref="AC458" ca="1">SumCellsByColor($B458:$U458,AC$2)</f>
        <v>0</v>
      </c>
      <c r="AD458" cm="1">
        <f t="array" aca="1" ref="AD458" ca="1">IFERROR(SumCellsByColor($B458:$U458,AD$2), 0)</f>
        <v>0</v>
      </c>
      <c r="AE458" t="e" cm="1">
        <f t="array" aca="1" ref="AE458" ca="1">SumCellsByColor($B458:$U458,AE$2)</f>
        <v>#VALUE!</v>
      </c>
      <c r="AF458">
        <f t="shared" ca="1" si="58"/>
        <v>0</v>
      </c>
      <c r="AG458">
        <f t="shared" ca="1" si="59"/>
        <v>1</v>
      </c>
      <c r="AH458">
        <f t="shared" ca="1" si="60"/>
        <v>0</v>
      </c>
      <c r="AI458">
        <f t="shared" ca="1" si="61"/>
        <v>1</v>
      </c>
      <c r="AJ458">
        <f t="shared" ca="1" si="62"/>
        <v>0</v>
      </c>
      <c r="AK458">
        <f t="shared" si="63"/>
        <v>0</v>
      </c>
    </row>
    <row r="459" spans="1:37">
      <c r="A459" s="2" t="s">
        <v>604</v>
      </c>
      <c r="B459" s="3" t="s">
        <v>636</v>
      </c>
      <c r="C459" s="3">
        <v>21813000</v>
      </c>
      <c r="D459" t="e">
        <v>#N/A</v>
      </c>
      <c r="E459" t="e">
        <v>#N/A</v>
      </c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>
        <v>34.479999999999997</v>
      </c>
      <c r="W459">
        <v>21813000</v>
      </c>
      <c r="X459">
        <f t="shared" si="56"/>
        <v>21813000</v>
      </c>
      <c r="Y459">
        <f t="shared" si="57"/>
        <v>0</v>
      </c>
      <c r="Z459" cm="1">
        <f t="array" aca="1" ref="Z459" ca="1">SumCellsByColor($B459:$U459,Z$2)</f>
        <v>21813000</v>
      </c>
      <c r="AA459" cm="1">
        <f t="array" aca="1" ref="AA459" ca="1">SumCellsByColor($B459:$U459,AA$2)</f>
        <v>0</v>
      </c>
      <c r="AB459" cm="1">
        <f t="array" aca="1" ref="AB459" ca="1">SumCellsByColor($B459:$U459,AB$2)</f>
        <v>0</v>
      </c>
      <c r="AC459" cm="1">
        <f t="array" aca="1" ref="AC459" ca="1">SumCellsByColor($B459:$U459,AC$2)</f>
        <v>0</v>
      </c>
      <c r="AD459" cm="1">
        <f t="array" aca="1" ref="AD459" ca="1">IFERROR(SumCellsByColor($B459:$U459,AD$2), 0)</f>
        <v>0</v>
      </c>
      <c r="AE459" t="e" cm="1">
        <f t="array" aca="1" ref="AE459" ca="1">SumCellsByColor($B459:$U459,AE$2)</f>
        <v>#VALUE!</v>
      </c>
      <c r="AF459">
        <f t="shared" ca="1" si="58"/>
        <v>0</v>
      </c>
      <c r="AG459">
        <f t="shared" ca="1" si="59"/>
        <v>1</v>
      </c>
      <c r="AH459">
        <f t="shared" ca="1" si="60"/>
        <v>0</v>
      </c>
      <c r="AI459">
        <f t="shared" ca="1" si="61"/>
        <v>1</v>
      </c>
      <c r="AJ459">
        <f t="shared" ca="1" si="62"/>
        <v>0</v>
      </c>
      <c r="AK459">
        <f t="shared" si="63"/>
        <v>0</v>
      </c>
    </row>
    <row r="460" spans="1:37">
      <c r="A460" s="2" t="s">
        <v>605</v>
      </c>
      <c r="B460" s="3" t="s">
        <v>636</v>
      </c>
      <c r="C460" s="3">
        <v>1454900</v>
      </c>
      <c r="D460" t="e">
        <v>#N/A</v>
      </c>
      <c r="E460" t="e">
        <v>#N/A</v>
      </c>
      <c r="F460" t="s">
        <v>1101</v>
      </c>
      <c r="G460">
        <v>1184400</v>
      </c>
      <c r="H460" s="10" t="s">
        <v>33</v>
      </c>
      <c r="I460" s="10">
        <v>375800</v>
      </c>
      <c r="J460" t="s">
        <v>1102</v>
      </c>
      <c r="K460" t="e">
        <v>#N/A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>
        <v>2.34</v>
      </c>
      <c r="W460">
        <v>3015100</v>
      </c>
      <c r="X460">
        <f t="shared" si="56"/>
        <v>3015100</v>
      </c>
      <c r="Y460">
        <f t="shared" si="57"/>
        <v>0</v>
      </c>
      <c r="Z460" cm="1">
        <f t="array" aca="1" ref="Z460" ca="1">SumCellsByColor($B460:$U460,Z$2)</f>
        <v>1454900</v>
      </c>
      <c r="AA460" cm="1">
        <f t="array" aca="1" ref="AA460" ca="1">SumCellsByColor($B460:$U460,AA$2)</f>
        <v>0</v>
      </c>
      <c r="AB460" cm="1">
        <f t="array" aca="1" ref="AB460" ca="1">SumCellsByColor($B460:$U460,AB$2)</f>
        <v>0</v>
      </c>
      <c r="AC460" cm="1">
        <f t="array" aca="1" ref="AC460" ca="1">SumCellsByColor($B460:$U460,AC$2)</f>
        <v>0</v>
      </c>
      <c r="AD460" cm="1">
        <f t="array" aca="1" ref="AD460" ca="1">IFERROR(SumCellsByColor($B460:$U460,AD$2), 0)</f>
        <v>375800</v>
      </c>
      <c r="AE460" t="e" cm="1">
        <f t="array" aca="1" ref="AE460" ca="1">SumCellsByColor($B460:$U460,AE$2)</f>
        <v>#VALUE!</v>
      </c>
      <c r="AF460">
        <f t="shared" ca="1" si="58"/>
        <v>0.12463931544559052</v>
      </c>
      <c r="AG460">
        <f t="shared" ca="1" si="59"/>
        <v>0.48253789260721036</v>
      </c>
      <c r="AH460">
        <f t="shared" ca="1" si="60"/>
        <v>0.12463931544559052</v>
      </c>
      <c r="AI460">
        <f t="shared" ca="1" si="61"/>
        <v>0.48253789260721036</v>
      </c>
      <c r="AJ460">
        <f t="shared" ca="1" si="62"/>
        <v>0</v>
      </c>
      <c r="AK460">
        <f t="shared" si="63"/>
        <v>0</v>
      </c>
    </row>
    <row r="461" spans="1:37">
      <c r="A461" s="2" t="s">
        <v>606</v>
      </c>
      <c r="B461" s="3" t="s">
        <v>636</v>
      </c>
      <c r="C461" s="3">
        <v>45309000</v>
      </c>
      <c r="D461" t="e">
        <v>#N/A</v>
      </c>
      <c r="E461" t="e">
        <v>#N/A</v>
      </c>
      <c r="F461" t="s">
        <v>77</v>
      </c>
      <c r="G461">
        <v>13054000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>
        <v>13.17</v>
      </c>
      <c r="W461">
        <v>58363000</v>
      </c>
      <c r="X461">
        <f t="shared" si="56"/>
        <v>58363000</v>
      </c>
      <c r="Y461">
        <f t="shared" si="57"/>
        <v>0</v>
      </c>
      <c r="Z461" cm="1">
        <f t="array" aca="1" ref="Z461" ca="1">SumCellsByColor($B461:$U461,Z$2)</f>
        <v>45309000</v>
      </c>
      <c r="AA461" cm="1">
        <f t="array" aca="1" ref="AA461" ca="1">SumCellsByColor($B461:$U461,AA$2)</f>
        <v>0</v>
      </c>
      <c r="AB461" cm="1">
        <f t="array" aca="1" ref="AB461" ca="1">SumCellsByColor($B461:$U461,AB$2)</f>
        <v>0</v>
      </c>
      <c r="AC461" cm="1">
        <f t="array" aca="1" ref="AC461" ca="1">SumCellsByColor($B461:$U461,AC$2)</f>
        <v>0</v>
      </c>
      <c r="AD461" cm="1">
        <f t="array" aca="1" ref="AD461" ca="1">IFERROR(SumCellsByColor($B461:$U461,AD$2), 0)</f>
        <v>0</v>
      </c>
      <c r="AE461" t="e" cm="1">
        <f t="array" aca="1" ref="AE461" ca="1">SumCellsByColor($B461:$U461,AE$2)</f>
        <v>#VALUE!</v>
      </c>
      <c r="AF461">
        <f t="shared" ca="1" si="58"/>
        <v>0</v>
      </c>
      <c r="AG461">
        <f t="shared" ca="1" si="59"/>
        <v>0.77633089457361681</v>
      </c>
      <c r="AH461" t="str">
        <f t="shared" ca="1" si="60"/>
        <v>#N/A</v>
      </c>
      <c r="AI461">
        <f t="shared" ca="1" si="61"/>
        <v>0.77633089457361681</v>
      </c>
      <c r="AJ461">
        <f t="shared" ca="1" si="62"/>
        <v>1</v>
      </c>
      <c r="AK461">
        <f t="shared" si="63"/>
        <v>0</v>
      </c>
    </row>
    <row r="462" spans="1:37">
      <c r="A462" s="2" t="s">
        <v>607</v>
      </c>
      <c r="B462" s="3" t="s">
        <v>636</v>
      </c>
      <c r="C462" s="3">
        <v>9251000</v>
      </c>
      <c r="D462" t="e">
        <v>#N/A</v>
      </c>
      <c r="E462" t="e">
        <v>#N/A</v>
      </c>
      <c r="F462" s="5" t="s">
        <v>23</v>
      </c>
      <c r="G462" s="5">
        <v>2323000</v>
      </c>
      <c r="H462" t="s">
        <v>208</v>
      </c>
      <c r="I462">
        <v>0</v>
      </c>
      <c r="J462" t="e">
        <v>#N/A</v>
      </c>
      <c r="K462" t="e">
        <v>#N/A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>
        <v>-1.71</v>
      </c>
      <c r="W462">
        <v>11574000</v>
      </c>
      <c r="X462">
        <f t="shared" si="56"/>
        <v>11574000</v>
      </c>
      <c r="Y462">
        <f t="shared" si="57"/>
        <v>0</v>
      </c>
      <c r="Z462" cm="1">
        <f t="array" aca="1" ref="Z462" ca="1">SumCellsByColor($B462:$U462,Z$2)</f>
        <v>9251000</v>
      </c>
      <c r="AA462" cm="1">
        <f t="array" aca="1" ref="AA462" ca="1">SumCellsByColor($B462:$U462,AA$2)</f>
        <v>0</v>
      </c>
      <c r="AB462" cm="1">
        <f t="array" aca="1" ref="AB462" ca="1">SumCellsByColor($B462:$U462,AB$2)</f>
        <v>2323000</v>
      </c>
      <c r="AC462" cm="1">
        <f t="array" aca="1" ref="AC462" ca="1">SumCellsByColor($B462:$U462,AC$2)</f>
        <v>0</v>
      </c>
      <c r="AD462" cm="1">
        <f t="array" aca="1" ref="AD462" ca="1">IFERROR(SumCellsByColor($B462:$U462,AD$2), 0)</f>
        <v>0</v>
      </c>
      <c r="AE462" t="e" cm="1">
        <f t="array" aca="1" ref="AE462" ca="1">SumCellsByColor($B462:$U462,AE$2)</f>
        <v>#VALUE!</v>
      </c>
      <c r="AF462">
        <f t="shared" ca="1" si="58"/>
        <v>0.20070848453430101</v>
      </c>
      <c r="AG462">
        <f t="shared" ca="1" si="59"/>
        <v>0.79929151546569899</v>
      </c>
      <c r="AH462">
        <f t="shared" ca="1" si="60"/>
        <v>0.20070848453430101</v>
      </c>
      <c r="AI462">
        <f t="shared" ca="1" si="61"/>
        <v>0.79929151546569899</v>
      </c>
      <c r="AJ462">
        <f t="shared" ca="1" si="62"/>
        <v>0</v>
      </c>
      <c r="AK462">
        <f t="shared" si="63"/>
        <v>0</v>
      </c>
    </row>
    <row r="463" spans="1:37">
      <c r="A463" s="2" t="s">
        <v>609</v>
      </c>
      <c r="B463" s="3" t="s">
        <v>636</v>
      </c>
      <c r="C463" s="3">
        <v>157107000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>
        <v>6.2</v>
      </c>
      <c r="W463">
        <v>157107000</v>
      </c>
      <c r="X463">
        <f t="shared" si="56"/>
        <v>157107000</v>
      </c>
      <c r="Y463">
        <f t="shared" si="57"/>
        <v>0</v>
      </c>
      <c r="Z463" cm="1">
        <f t="array" aca="1" ref="Z463" ca="1">SumCellsByColor($B463:$U463,Z$2)</f>
        <v>157107000</v>
      </c>
      <c r="AA463" cm="1">
        <f t="array" aca="1" ref="AA463" ca="1">SumCellsByColor($B463:$U463,AA$2)</f>
        <v>0</v>
      </c>
      <c r="AB463" cm="1">
        <f t="array" aca="1" ref="AB463" ca="1">SumCellsByColor($B463:$U463,AB$2)</f>
        <v>0</v>
      </c>
      <c r="AC463" cm="1">
        <f t="array" aca="1" ref="AC463" ca="1">SumCellsByColor($B463:$U463,AC$2)</f>
        <v>0</v>
      </c>
      <c r="AD463" cm="1">
        <f t="array" aca="1" ref="AD463" ca="1">IFERROR(SumCellsByColor($B463:$U463,AD$2), 0)</f>
        <v>0</v>
      </c>
      <c r="AE463" t="e" cm="1">
        <f t="array" aca="1" ref="AE463" ca="1">SumCellsByColor($B463:$U463,AE$2)</f>
        <v>#VALUE!</v>
      </c>
      <c r="AF463">
        <f t="shared" ca="1" si="58"/>
        <v>0</v>
      </c>
      <c r="AG463">
        <f t="shared" ca="1" si="59"/>
        <v>1</v>
      </c>
      <c r="AH463">
        <f t="shared" ca="1" si="60"/>
        <v>0</v>
      </c>
      <c r="AI463">
        <f t="shared" ca="1" si="61"/>
        <v>1</v>
      </c>
      <c r="AJ463">
        <f t="shared" ca="1" si="62"/>
        <v>0</v>
      </c>
      <c r="AK463">
        <f t="shared" si="63"/>
        <v>0</v>
      </c>
    </row>
    <row r="464" spans="1:37">
      <c r="A464" s="2" t="s">
        <v>610</v>
      </c>
      <c r="B464" s="3" t="s">
        <v>637</v>
      </c>
      <c r="C464" s="3">
        <v>10763700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>
        <v>12</v>
      </c>
      <c r="W464">
        <v>10763700</v>
      </c>
      <c r="X464">
        <f t="shared" si="56"/>
        <v>10763700</v>
      </c>
      <c r="Y464">
        <f t="shared" si="57"/>
        <v>0</v>
      </c>
      <c r="Z464" cm="1">
        <f t="array" aca="1" ref="Z464" ca="1">SumCellsByColor($B464:$U464,Z$2)</f>
        <v>10763700</v>
      </c>
      <c r="AA464" cm="1">
        <f t="array" aca="1" ref="AA464" ca="1">SumCellsByColor($B464:$U464,AA$2)</f>
        <v>0</v>
      </c>
      <c r="AB464" cm="1">
        <f t="array" aca="1" ref="AB464" ca="1">SumCellsByColor($B464:$U464,AB$2)</f>
        <v>0</v>
      </c>
      <c r="AC464" cm="1">
        <f t="array" aca="1" ref="AC464" ca="1">SumCellsByColor($B464:$U464,AC$2)</f>
        <v>0</v>
      </c>
      <c r="AD464" cm="1">
        <f t="array" aca="1" ref="AD464" ca="1">IFERROR(SumCellsByColor($B464:$U464,AD$2), 0)</f>
        <v>0</v>
      </c>
      <c r="AE464" t="e" cm="1">
        <f t="array" aca="1" ref="AE464" ca="1">SumCellsByColor($B464:$U464,AE$2)</f>
        <v>#VALUE!</v>
      </c>
      <c r="AF464">
        <f t="shared" ca="1" si="58"/>
        <v>0</v>
      </c>
      <c r="AG464">
        <f t="shared" ca="1" si="59"/>
        <v>1</v>
      </c>
      <c r="AH464">
        <f t="shared" ca="1" si="60"/>
        <v>0</v>
      </c>
      <c r="AI464">
        <f t="shared" ca="1" si="61"/>
        <v>1</v>
      </c>
      <c r="AJ464">
        <f t="shared" ca="1" si="62"/>
        <v>0</v>
      </c>
      <c r="AK464">
        <f t="shared" si="63"/>
        <v>0</v>
      </c>
    </row>
    <row r="465" spans="1:37">
      <c r="A465" s="2" t="s">
        <v>611</v>
      </c>
      <c r="B465" s="3" t="s">
        <v>636</v>
      </c>
      <c r="C465" s="3">
        <v>7883758</v>
      </c>
      <c r="D465" t="e">
        <v>#N/A</v>
      </c>
      <c r="E465" t="e">
        <v>#N/A</v>
      </c>
      <c r="F465" t="s">
        <v>77</v>
      </c>
      <c r="G465">
        <v>4492986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>
        <v>12.09</v>
      </c>
      <c r="W465">
        <v>12376744</v>
      </c>
      <c r="X465">
        <f t="shared" si="56"/>
        <v>12376744</v>
      </c>
      <c r="Y465">
        <f t="shared" si="57"/>
        <v>0</v>
      </c>
      <c r="Z465" cm="1">
        <f t="array" aca="1" ref="Z465" ca="1">SumCellsByColor($B465:$U465,Z$2)</f>
        <v>7883758</v>
      </c>
      <c r="AA465" cm="1">
        <f t="array" aca="1" ref="AA465" ca="1">SumCellsByColor($B465:$U465,AA$2)</f>
        <v>0</v>
      </c>
      <c r="AB465" cm="1">
        <f t="array" aca="1" ref="AB465" ca="1">SumCellsByColor($B465:$U465,AB$2)</f>
        <v>0</v>
      </c>
      <c r="AC465" cm="1">
        <f t="array" aca="1" ref="AC465" ca="1">SumCellsByColor($B465:$U465,AC$2)</f>
        <v>0</v>
      </c>
      <c r="AD465" cm="1">
        <f t="array" aca="1" ref="AD465" ca="1">IFERROR(SumCellsByColor($B465:$U465,AD$2), 0)</f>
        <v>0</v>
      </c>
      <c r="AE465" t="e" cm="1">
        <f t="array" aca="1" ref="AE465" ca="1">SumCellsByColor($B465:$U465,AE$2)</f>
        <v>#VALUE!</v>
      </c>
      <c r="AF465">
        <f t="shared" ca="1" si="58"/>
        <v>0</v>
      </c>
      <c r="AG465">
        <f t="shared" ca="1" si="59"/>
        <v>0.6369815841710873</v>
      </c>
      <c r="AH465" t="str">
        <f t="shared" ca="1" si="60"/>
        <v>#N/A</v>
      </c>
      <c r="AI465">
        <f t="shared" ca="1" si="61"/>
        <v>0.6369815841710873</v>
      </c>
      <c r="AJ465">
        <f t="shared" ca="1" si="62"/>
        <v>1</v>
      </c>
      <c r="AK465">
        <f t="shared" si="63"/>
        <v>0</v>
      </c>
    </row>
    <row r="466" spans="1:37">
      <c r="A466" s="2" t="s">
        <v>612</v>
      </c>
      <c r="B466" s="3" t="s">
        <v>636</v>
      </c>
      <c r="C466" s="3">
        <v>60319000</v>
      </c>
      <c r="D466" t="e">
        <v>#N/A</v>
      </c>
      <c r="E466" t="e">
        <v>#N/A</v>
      </c>
      <c r="F466" s="10" t="s">
        <v>33</v>
      </c>
      <c r="G466" s="10">
        <v>11232000</v>
      </c>
      <c r="H466" t="s">
        <v>36</v>
      </c>
      <c r="I466">
        <v>6841000</v>
      </c>
      <c r="J466" s="10" t="s">
        <v>1103</v>
      </c>
      <c r="K466" s="10" t="e">
        <v>#N/A</v>
      </c>
      <c r="L466" t="s">
        <v>52</v>
      </c>
      <c r="M466">
        <v>9412000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>
        <v>7.86</v>
      </c>
      <c r="W466">
        <v>87804000</v>
      </c>
      <c r="X466">
        <f t="shared" si="56"/>
        <v>87804000</v>
      </c>
      <c r="Y466">
        <f t="shared" si="57"/>
        <v>0</v>
      </c>
      <c r="Z466" cm="1">
        <f t="array" aca="1" ref="Z466" ca="1">SumCellsByColor($B466:$U466,Z$2)</f>
        <v>60319000</v>
      </c>
      <c r="AA466" cm="1">
        <f t="array" aca="1" ref="AA466" ca="1">SumCellsByColor($B466:$U466,AA$2)</f>
        <v>0</v>
      </c>
      <c r="AB466" cm="1">
        <f t="array" aca="1" ref="AB466" ca="1">SumCellsByColor($B466:$U466,AB$2)</f>
        <v>0</v>
      </c>
      <c r="AC466" cm="1">
        <f t="array" aca="1" ref="AC466" ca="1">SumCellsByColor($B466:$U466,AC$2)</f>
        <v>0</v>
      </c>
      <c r="AD466" cm="1">
        <f t="array" aca="1" ref="AD466" ca="1">IFERROR(SumCellsByColor($B466:$U466,AD$2), 0)</f>
        <v>0</v>
      </c>
      <c r="AE466" t="e" cm="1">
        <f t="array" aca="1" ref="AE466" ca="1">SumCellsByColor($B466:$U466,AE$2)</f>
        <v>#VALUE!</v>
      </c>
      <c r="AF466">
        <f t="shared" ca="1" si="58"/>
        <v>0</v>
      </c>
      <c r="AG466">
        <f t="shared" ca="1" si="59"/>
        <v>0.68697325862147507</v>
      </c>
      <c r="AH466" t="str">
        <f t="shared" ca="1" si="60"/>
        <v>#N/A</v>
      </c>
      <c r="AI466">
        <f t="shared" ca="1" si="61"/>
        <v>0.68697325862147507</v>
      </c>
      <c r="AJ466">
        <f t="shared" ca="1" si="62"/>
        <v>1</v>
      </c>
      <c r="AK466">
        <f t="shared" si="63"/>
        <v>0</v>
      </c>
    </row>
    <row r="467" spans="1:37">
      <c r="A467" s="2" t="s">
        <v>613</v>
      </c>
      <c r="B467" s="3" t="s">
        <v>636</v>
      </c>
      <c r="C467" s="3">
        <v>1418300</v>
      </c>
      <c r="D467" t="e">
        <v>#N/A</v>
      </c>
      <c r="E467" t="e">
        <v>#N/A</v>
      </c>
      <c r="F467" t="s">
        <v>77</v>
      </c>
      <c r="G467">
        <v>1680800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>
        <v>17.25</v>
      </c>
      <c r="W467">
        <v>3099111</v>
      </c>
      <c r="X467">
        <f t="shared" si="56"/>
        <v>3099100</v>
      </c>
      <c r="Y467">
        <f t="shared" si="57"/>
        <v>11</v>
      </c>
      <c r="Z467" cm="1">
        <f t="array" aca="1" ref="Z467" ca="1">SumCellsByColor($B467:$U467,Z$2)</f>
        <v>1418300</v>
      </c>
      <c r="AA467" cm="1">
        <f t="array" aca="1" ref="AA467" ca="1">SumCellsByColor($B467:$U467,AA$2)</f>
        <v>0</v>
      </c>
      <c r="AB467" cm="1">
        <f t="array" aca="1" ref="AB467" ca="1">SumCellsByColor($B467:$U467,AB$2)</f>
        <v>0</v>
      </c>
      <c r="AC467" cm="1">
        <f t="array" aca="1" ref="AC467" ca="1">SumCellsByColor($B467:$U467,AC$2)</f>
        <v>0</v>
      </c>
      <c r="AD467" cm="1">
        <f t="array" aca="1" ref="AD467" ca="1">IFERROR(SumCellsByColor($B467:$U467,AD$2), 0)</f>
        <v>0</v>
      </c>
      <c r="AE467" t="e" cm="1">
        <f t="array" aca="1" ref="AE467" ca="1">SumCellsByColor($B467:$U467,AE$2)</f>
        <v>#VALUE!</v>
      </c>
      <c r="AF467">
        <f t="shared" ca="1" si="58"/>
        <v>0</v>
      </c>
      <c r="AG467">
        <f t="shared" ca="1" si="59"/>
        <v>0.45764899486947824</v>
      </c>
      <c r="AH467" t="str">
        <f t="shared" ca="1" si="60"/>
        <v>#N/A</v>
      </c>
      <c r="AI467">
        <f t="shared" ca="1" si="61"/>
        <v>0.45764899486947824</v>
      </c>
      <c r="AJ467">
        <f t="shared" ca="1" si="62"/>
        <v>1</v>
      </c>
      <c r="AK467">
        <f t="shared" si="63"/>
        <v>0</v>
      </c>
    </row>
    <row r="468" spans="1:37">
      <c r="A468" s="2" t="s">
        <v>614</v>
      </c>
      <c r="B468" s="3" t="s">
        <v>636</v>
      </c>
      <c r="C468" s="3">
        <v>3086449</v>
      </c>
      <c r="D468" t="e">
        <v>#N/A</v>
      </c>
      <c r="E468" t="e">
        <v>#N/A</v>
      </c>
      <c r="F468" t="s">
        <v>36</v>
      </c>
      <c r="G468">
        <v>173778</v>
      </c>
      <c r="H468" s="10" t="s">
        <v>33</v>
      </c>
      <c r="I468" s="10">
        <v>26171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>
        <v>40.74</v>
      </c>
      <c r="W468">
        <v>3286398</v>
      </c>
      <c r="X468">
        <f t="shared" si="56"/>
        <v>3286398</v>
      </c>
      <c r="Y468">
        <f t="shared" si="57"/>
        <v>0</v>
      </c>
      <c r="Z468" cm="1">
        <f t="array" aca="1" ref="Z468" ca="1">SumCellsByColor($B468:$U468,Z$2)</f>
        <v>3086449</v>
      </c>
      <c r="AA468" cm="1">
        <f t="array" aca="1" ref="AA468" ca="1">SumCellsByColor($B468:$U468,AA$2)</f>
        <v>0</v>
      </c>
      <c r="AB468" cm="1">
        <f t="array" aca="1" ref="AB468" ca="1">SumCellsByColor($B468:$U468,AB$2)</f>
        <v>0</v>
      </c>
      <c r="AC468" cm="1">
        <f t="array" aca="1" ref="AC468" ca="1">SumCellsByColor($B468:$U468,AC$2)</f>
        <v>0</v>
      </c>
      <c r="AD468" cm="1">
        <f t="array" aca="1" ref="AD468" ca="1">IFERROR(SumCellsByColor($B468:$U468,AD$2), 0)</f>
        <v>26171</v>
      </c>
      <c r="AE468" t="e" cm="1">
        <f t="array" aca="1" ref="AE468" ca="1">SumCellsByColor($B468:$U468,AE$2)</f>
        <v>#VALUE!</v>
      </c>
      <c r="AF468">
        <f t="shared" ca="1" si="58"/>
        <v>7.9634298706364841E-3</v>
      </c>
      <c r="AG468">
        <f t="shared" ca="1" si="59"/>
        <v>0.93915861681999568</v>
      </c>
      <c r="AH468">
        <f t="shared" ca="1" si="60"/>
        <v>7.9634298706364841E-3</v>
      </c>
      <c r="AI468">
        <f t="shared" ca="1" si="61"/>
        <v>0.93915861681999568</v>
      </c>
      <c r="AJ468">
        <f t="shared" ca="1" si="62"/>
        <v>0</v>
      </c>
      <c r="AK468">
        <f t="shared" si="63"/>
        <v>0</v>
      </c>
    </row>
    <row r="469" spans="1:37">
      <c r="A469" s="2" t="s">
        <v>615</v>
      </c>
      <c r="B469" s="3" t="s">
        <v>636</v>
      </c>
      <c r="C469" s="3">
        <v>639170</v>
      </c>
      <c r="D469" t="e">
        <v>#N/A</v>
      </c>
      <c r="E469" t="e">
        <v>#N/A</v>
      </c>
      <c r="F469" s="6" t="s">
        <v>59</v>
      </c>
      <c r="G469" s="6">
        <v>193623</v>
      </c>
      <c r="H469" t="s">
        <v>904</v>
      </c>
      <c r="I469">
        <v>151461</v>
      </c>
      <c r="J469" t="s">
        <v>55</v>
      </c>
      <c r="K469">
        <v>75112</v>
      </c>
      <c r="L469" t="s">
        <v>881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>
        <v>52.91</v>
      </c>
      <c r="W469">
        <v>1059366</v>
      </c>
      <c r="X469">
        <f t="shared" si="56"/>
        <v>1059366</v>
      </c>
      <c r="Y469">
        <f t="shared" si="57"/>
        <v>0</v>
      </c>
      <c r="Z469" cm="1">
        <f t="array" aca="1" ref="Z469" ca="1">SumCellsByColor($B469:$U469,Z$2)</f>
        <v>639170</v>
      </c>
      <c r="AA469" cm="1">
        <f t="array" aca="1" ref="AA469" ca="1">SumCellsByColor($B469:$U469,AA$2)</f>
        <v>0</v>
      </c>
      <c r="AB469" cm="1">
        <f t="array" aca="1" ref="AB469" ca="1">SumCellsByColor($B469:$U469,AB$2)</f>
        <v>0</v>
      </c>
      <c r="AC469" cm="1">
        <f t="array" aca="1" ref="AC469" ca="1">SumCellsByColor($B469:$U469,AC$2)</f>
        <v>193623</v>
      </c>
      <c r="AD469" cm="1">
        <f t="array" aca="1" ref="AD469" ca="1">IFERROR(SumCellsByColor($B469:$U469,AD$2), 0)</f>
        <v>0</v>
      </c>
      <c r="AE469" t="e" cm="1">
        <f t="array" aca="1" ref="AE469" ca="1">SumCellsByColor($B469:$U469,AE$2)</f>
        <v>#VALUE!</v>
      </c>
      <c r="AF469">
        <f t="shared" ca="1" si="58"/>
        <v>0</v>
      </c>
      <c r="AG469">
        <f t="shared" ca="1" si="59"/>
        <v>0.60335143850189643</v>
      </c>
      <c r="AH469">
        <f t="shared" ca="1" si="60"/>
        <v>0.18277252620907222</v>
      </c>
      <c r="AI469">
        <f t="shared" ca="1" si="61"/>
        <v>0.60335143850189643</v>
      </c>
      <c r="AJ469">
        <f t="shared" ca="1" si="62"/>
        <v>0</v>
      </c>
      <c r="AK469">
        <f t="shared" si="63"/>
        <v>0</v>
      </c>
    </row>
    <row r="470" spans="1:37">
      <c r="A470" s="2" t="s">
        <v>616</v>
      </c>
      <c r="B470" s="3" t="s">
        <v>637</v>
      </c>
      <c r="C470" s="3">
        <v>131620000</v>
      </c>
      <c r="D470" t="e">
        <v>#N/A</v>
      </c>
      <c r="E470" t="e">
        <v>#N/A</v>
      </c>
      <c r="F470" t="e">
        <v>#N/A</v>
      </c>
      <c r="G470" t="e">
        <v>#N/A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>
        <v>27.72</v>
      </c>
      <c r="W470">
        <v>131620000</v>
      </c>
      <c r="X470">
        <f t="shared" si="56"/>
        <v>131620000</v>
      </c>
      <c r="Y470">
        <f t="shared" si="57"/>
        <v>0</v>
      </c>
      <c r="Z470" cm="1">
        <f t="array" aca="1" ref="Z470" ca="1">SumCellsByColor($B470:$U470,Z$2)</f>
        <v>131620000</v>
      </c>
      <c r="AA470" cm="1">
        <f t="array" aca="1" ref="AA470" ca="1">SumCellsByColor($B470:$U470,AA$2)</f>
        <v>0</v>
      </c>
      <c r="AB470" cm="1">
        <f t="array" aca="1" ref="AB470" ca="1">SumCellsByColor($B470:$U470,AB$2)</f>
        <v>0</v>
      </c>
      <c r="AC470" cm="1">
        <f t="array" aca="1" ref="AC470" ca="1">SumCellsByColor($B470:$U470,AC$2)</f>
        <v>0</v>
      </c>
      <c r="AD470" cm="1">
        <f t="array" aca="1" ref="AD470" ca="1">IFERROR(SumCellsByColor($B470:$U470,AD$2), 0)</f>
        <v>0</v>
      </c>
      <c r="AE470" t="e" cm="1">
        <f t="array" aca="1" ref="AE470" ca="1">SumCellsByColor($B470:$U470,AE$2)</f>
        <v>#VALUE!</v>
      </c>
      <c r="AF470">
        <f t="shared" ca="1" si="58"/>
        <v>0</v>
      </c>
      <c r="AG470">
        <f t="shared" ca="1" si="59"/>
        <v>1</v>
      </c>
      <c r="AH470">
        <f t="shared" ca="1" si="60"/>
        <v>0</v>
      </c>
      <c r="AI470">
        <f t="shared" ca="1" si="61"/>
        <v>1</v>
      </c>
      <c r="AJ470">
        <f t="shared" ca="1" si="62"/>
        <v>0</v>
      </c>
      <c r="AK470">
        <f t="shared" si="63"/>
        <v>0</v>
      </c>
    </row>
    <row r="471" spans="1:37">
      <c r="A471" s="2" t="s">
        <v>617</v>
      </c>
      <c r="B471" s="3" t="s">
        <v>636</v>
      </c>
      <c r="C471" s="3">
        <v>9928000</v>
      </c>
      <c r="D471" t="e">
        <v>#N/A</v>
      </c>
      <c r="E471" t="e">
        <v>#N/A</v>
      </c>
      <c r="F471" s="6" t="s">
        <v>59</v>
      </c>
      <c r="G471" s="6">
        <v>2193000</v>
      </c>
      <c r="H471" t="s">
        <v>77</v>
      </c>
      <c r="I471" t="e">
        <v>#N/A</v>
      </c>
      <c r="J471" t="s">
        <v>747</v>
      </c>
      <c r="K471">
        <v>1147000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>
        <v>52.94</v>
      </c>
      <c r="W471">
        <v>13268000</v>
      </c>
      <c r="X471">
        <f t="shared" si="56"/>
        <v>13268000</v>
      </c>
      <c r="Y471">
        <f t="shared" si="57"/>
        <v>0</v>
      </c>
      <c r="Z471" cm="1">
        <f t="array" aca="1" ref="Z471" ca="1">SumCellsByColor($B471:$U471,Z$2)</f>
        <v>9928000</v>
      </c>
      <c r="AA471" cm="1">
        <f t="array" aca="1" ref="AA471" ca="1">SumCellsByColor($B471:$U471,AA$2)</f>
        <v>0</v>
      </c>
      <c r="AB471" cm="1">
        <f t="array" aca="1" ref="AB471" ca="1">SumCellsByColor($B471:$U471,AB$2)</f>
        <v>0</v>
      </c>
      <c r="AC471" cm="1">
        <f t="array" aca="1" ref="AC471" ca="1">SumCellsByColor($B471:$U471,AC$2)</f>
        <v>2193000</v>
      </c>
      <c r="AD471" cm="1">
        <f t="array" aca="1" ref="AD471" ca="1">IFERROR(SumCellsByColor($B471:$U471,AD$2), 0)</f>
        <v>0</v>
      </c>
      <c r="AE471" t="e" cm="1">
        <f t="array" aca="1" ref="AE471" ca="1">SumCellsByColor($B471:$U471,AE$2)</f>
        <v>#VALUE!</v>
      </c>
      <c r="AF471">
        <f t="shared" ca="1" si="58"/>
        <v>0</v>
      </c>
      <c r="AG471">
        <f t="shared" ca="1" si="59"/>
        <v>0.74826650587880617</v>
      </c>
      <c r="AH471">
        <f t="shared" ca="1" si="60"/>
        <v>0.16528489599035273</v>
      </c>
      <c r="AI471">
        <f t="shared" ca="1" si="61"/>
        <v>0.74826650587880617</v>
      </c>
      <c r="AJ471">
        <f t="shared" ca="1" si="62"/>
        <v>0</v>
      </c>
      <c r="AK471">
        <f t="shared" si="63"/>
        <v>0</v>
      </c>
    </row>
    <row r="472" spans="1:37">
      <c r="A472" s="2" t="s">
        <v>618</v>
      </c>
      <c r="B472" s="3" t="s">
        <v>636</v>
      </c>
      <c r="C472" s="3" t="e">
        <v>#N/A</v>
      </c>
      <c r="D472" t="e">
        <v>#N/A</v>
      </c>
      <c r="E472" t="e">
        <v>#N/A</v>
      </c>
      <c r="F472" t="s">
        <v>334</v>
      </c>
      <c r="G472">
        <v>791700</v>
      </c>
      <c r="H472" t="s">
        <v>41</v>
      </c>
      <c r="I472">
        <v>543800</v>
      </c>
      <c r="J472" s="6" t="s">
        <v>59</v>
      </c>
      <c r="K472" s="6">
        <v>373600</v>
      </c>
      <c r="L472" t="s">
        <v>146</v>
      </c>
      <c r="M472" t="e">
        <v>#N/A</v>
      </c>
      <c r="N472" t="s">
        <v>425</v>
      </c>
      <c r="O472" t="e">
        <v>#N/A</v>
      </c>
      <c r="P472" t="s">
        <v>239</v>
      </c>
      <c r="Q472" t="e">
        <v>#N/A</v>
      </c>
      <c r="R472" s="6" t="s">
        <v>838</v>
      </c>
      <c r="S472" s="6" t="e">
        <v>#N/A</v>
      </c>
      <c r="T472" t="s">
        <v>982</v>
      </c>
      <c r="U472" t="e">
        <v>#N/A</v>
      </c>
      <c r="V472">
        <v>10.37</v>
      </c>
      <c r="W472">
        <v>1709100</v>
      </c>
      <c r="X472">
        <f t="shared" si="56"/>
        <v>1709100</v>
      </c>
      <c r="Y472">
        <f t="shared" si="57"/>
        <v>0</v>
      </c>
      <c r="Z472" t="e" cm="1">
        <f t="array" aca="1" ref="Z472" ca="1">SumCellsByColor($B472:$U472,Z$2)</f>
        <v>#VALUE!</v>
      </c>
      <c r="AA472" cm="1">
        <f t="array" aca="1" ref="AA472" ca="1">SumCellsByColor($B472:$U472,AA$2)</f>
        <v>0</v>
      </c>
      <c r="AB472" cm="1">
        <f t="array" aca="1" ref="AB472" ca="1">SumCellsByColor($B472:$U472,AB$2)</f>
        <v>0</v>
      </c>
      <c r="AC472" t="e" cm="1">
        <f t="array" aca="1" ref="AC472" ca="1">SumCellsByColor($B472:$U472,AC$2)</f>
        <v>#VALUE!</v>
      </c>
      <c r="AD472" cm="1">
        <f t="array" aca="1" ref="AD472" ca="1">IFERROR(SumCellsByColor($B472:$U472,AD$2), 0)</f>
        <v>0</v>
      </c>
      <c r="AE472" t="e" cm="1">
        <f t="array" aca="1" ref="AE472" ca="1">SumCellsByColor($B472:$U472,AE$2)</f>
        <v>#VALUE!</v>
      </c>
      <c r="AF472">
        <f t="shared" ca="1" si="58"/>
        <v>0</v>
      </c>
      <c r="AG472" t="e">
        <f t="shared" ca="1" si="59"/>
        <v>#VALUE!</v>
      </c>
      <c r="AH472" t="e">
        <f t="shared" ca="1" si="60"/>
        <v>#VALUE!</v>
      </c>
      <c r="AI472" t="e">
        <f t="shared" ca="1" si="61"/>
        <v>#VALUE!</v>
      </c>
      <c r="AJ472" t="e">
        <f t="shared" ca="1" si="62"/>
        <v>#VALUE!</v>
      </c>
      <c r="AK472">
        <f t="shared" si="63"/>
        <v>0</v>
      </c>
    </row>
    <row r="473" spans="1:37">
      <c r="A473" s="2" t="s">
        <v>619</v>
      </c>
      <c r="B473" s="3" t="s">
        <v>636</v>
      </c>
      <c r="C473" s="3">
        <v>11882000</v>
      </c>
      <c r="D473" t="e">
        <v>#N/A</v>
      </c>
      <c r="E473" t="e">
        <v>#N/A</v>
      </c>
      <c r="F473" t="s">
        <v>77</v>
      </c>
      <c r="G473">
        <v>2004000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>
        <v>17.37</v>
      </c>
      <c r="W473">
        <v>13886000</v>
      </c>
      <c r="X473">
        <f t="shared" si="56"/>
        <v>13886000</v>
      </c>
      <c r="Y473">
        <f t="shared" si="57"/>
        <v>0</v>
      </c>
      <c r="Z473" cm="1">
        <f t="array" aca="1" ref="Z473" ca="1">SumCellsByColor($B473:$U473,Z$2)</f>
        <v>11882000</v>
      </c>
      <c r="AA473" cm="1">
        <f t="array" aca="1" ref="AA473" ca="1">SumCellsByColor($B473:$U473,AA$2)</f>
        <v>0</v>
      </c>
      <c r="AB473" cm="1">
        <f t="array" aca="1" ref="AB473" ca="1">SumCellsByColor($B473:$U473,AB$2)</f>
        <v>0</v>
      </c>
      <c r="AC473" cm="1">
        <f t="array" aca="1" ref="AC473" ca="1">SumCellsByColor($B473:$U473,AC$2)</f>
        <v>0</v>
      </c>
      <c r="AD473" cm="1">
        <f t="array" aca="1" ref="AD473" ca="1">IFERROR(SumCellsByColor($B473:$U473,AD$2), 0)</f>
        <v>0</v>
      </c>
      <c r="AE473" t="e" cm="1">
        <f t="array" aca="1" ref="AE473" ca="1">SumCellsByColor($B473:$U473,AE$2)</f>
        <v>#VALUE!</v>
      </c>
      <c r="AF473">
        <f t="shared" ca="1" si="58"/>
        <v>0</v>
      </c>
      <c r="AG473">
        <f t="shared" ca="1" si="59"/>
        <v>0.85568198185222522</v>
      </c>
      <c r="AH473" t="str">
        <f t="shared" ca="1" si="60"/>
        <v>#N/A</v>
      </c>
      <c r="AI473">
        <f t="shared" ca="1" si="61"/>
        <v>0.85568198185222522</v>
      </c>
      <c r="AJ473">
        <f t="shared" ca="1" si="62"/>
        <v>1</v>
      </c>
      <c r="AK473">
        <f t="shared" si="63"/>
        <v>0</v>
      </c>
    </row>
    <row r="474" spans="1:37">
      <c r="A474" s="2" t="s">
        <v>620</v>
      </c>
      <c r="B474" s="3" t="s">
        <v>636</v>
      </c>
      <c r="C474" s="3">
        <v>4848900</v>
      </c>
      <c r="D474" t="e">
        <v>#N/A</v>
      </c>
      <c r="E474" t="e">
        <v>#N/A</v>
      </c>
      <c r="F474" s="5" t="s">
        <v>1104</v>
      </c>
      <c r="G474" s="5">
        <v>2139100</v>
      </c>
      <c r="H474" t="s">
        <v>321</v>
      </c>
      <c r="I474">
        <v>2056600</v>
      </c>
      <c r="J474" s="4" t="s">
        <v>1105</v>
      </c>
      <c r="K474" s="4">
        <v>251500</v>
      </c>
      <c r="L474" s="10" t="s">
        <v>723</v>
      </c>
      <c r="M474" s="10">
        <v>66500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>
        <v>28.32</v>
      </c>
      <c r="W474">
        <v>9429300</v>
      </c>
      <c r="X474">
        <f t="shared" si="56"/>
        <v>9362600</v>
      </c>
      <c r="Y474">
        <f t="shared" si="57"/>
        <v>66700</v>
      </c>
      <c r="Z474" cm="1">
        <f t="array" aca="1" ref="Z474" ca="1">SumCellsByColor($B474:$U474,Z$2)</f>
        <v>4848900</v>
      </c>
      <c r="AA474" cm="1">
        <f t="array" aca="1" ref="AA474" ca="1">SumCellsByColor($B474:$U474,AA$2)</f>
        <v>251500</v>
      </c>
      <c r="AB474" cm="1">
        <f t="array" aca="1" ref="AB474" ca="1">SumCellsByColor($B474:$U474,AB$2)</f>
        <v>2139100</v>
      </c>
      <c r="AC474" cm="1">
        <f t="array" aca="1" ref="AC474" ca="1">SumCellsByColor($B474:$U474,AC$2)</f>
        <v>0</v>
      </c>
      <c r="AD474" cm="1">
        <f t="array" aca="1" ref="AD474" ca="1">IFERROR(SumCellsByColor($B474:$U474,AD$2), 0)</f>
        <v>66500</v>
      </c>
      <c r="AE474" t="e" cm="1">
        <f t="array" aca="1" ref="AE474" ca="1">SumCellsByColor($B474:$U474,AE$2)</f>
        <v>#VALUE!</v>
      </c>
      <c r="AF474">
        <f t="shared" ca="1" si="58"/>
        <v>0.23557558797769851</v>
      </c>
      <c r="AG474">
        <f t="shared" ca="1" si="59"/>
        <v>0.51790101040309311</v>
      </c>
      <c r="AH474">
        <f t="shared" ca="1" si="60"/>
        <v>0.23557558797769851</v>
      </c>
      <c r="AI474">
        <f t="shared" ca="1" si="61"/>
        <v>0.54476320680152945</v>
      </c>
      <c r="AJ474">
        <f t="shared" ca="1" si="62"/>
        <v>0</v>
      </c>
      <c r="AK474">
        <f t="shared" si="63"/>
        <v>0</v>
      </c>
    </row>
    <row r="475" spans="1:37">
      <c r="A475" s="2" t="s">
        <v>621</v>
      </c>
      <c r="B475" s="3" t="s">
        <v>636</v>
      </c>
      <c r="C475" s="3">
        <v>7406000</v>
      </c>
      <c r="D475" t="e">
        <v>#N/A</v>
      </c>
      <c r="E475" t="e">
        <v>#N/A</v>
      </c>
      <c r="F475" t="s">
        <v>77</v>
      </c>
      <c r="G475">
        <v>6219000</v>
      </c>
      <c r="H475" s="5" t="s">
        <v>23</v>
      </c>
      <c r="I475" s="5">
        <v>255000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>
        <v>72.98</v>
      </c>
      <c r="W475">
        <v>13880000</v>
      </c>
      <c r="X475">
        <f t="shared" si="56"/>
        <v>13880000</v>
      </c>
      <c r="Y475">
        <f t="shared" si="57"/>
        <v>0</v>
      </c>
      <c r="Z475" cm="1">
        <f t="array" aca="1" ref="Z475" ca="1">SumCellsByColor($B475:$U475,Z$2)</f>
        <v>7406000</v>
      </c>
      <c r="AA475" cm="1">
        <f t="array" aca="1" ref="AA475" ca="1">SumCellsByColor($B475:$U475,AA$2)</f>
        <v>0</v>
      </c>
      <c r="AB475" cm="1">
        <f t="array" aca="1" ref="AB475" ca="1">SumCellsByColor($B475:$U475,AB$2)</f>
        <v>255000</v>
      </c>
      <c r="AC475" cm="1">
        <f t="array" aca="1" ref="AC475" ca="1">SumCellsByColor($B475:$U475,AC$2)</f>
        <v>0</v>
      </c>
      <c r="AD475" cm="1">
        <f t="array" aca="1" ref="AD475" ca="1">IFERROR(SumCellsByColor($B475:$U475,AD$2), 0)</f>
        <v>0</v>
      </c>
      <c r="AE475" t="e" cm="1">
        <f t="array" aca="1" ref="AE475" ca="1">SumCellsByColor($B475:$U475,AE$2)</f>
        <v>#VALUE!</v>
      </c>
      <c r="AF475">
        <f t="shared" ca="1" si="58"/>
        <v>1.8371757925072046E-2</v>
      </c>
      <c r="AG475">
        <f t="shared" ca="1" si="59"/>
        <v>0.53357348703170027</v>
      </c>
      <c r="AH475">
        <f t="shared" ca="1" si="60"/>
        <v>1.8371757925072046E-2</v>
      </c>
      <c r="AI475">
        <f t="shared" ca="1" si="61"/>
        <v>0.53357348703170027</v>
      </c>
      <c r="AJ475">
        <f t="shared" ca="1" si="62"/>
        <v>0</v>
      </c>
      <c r="AK475">
        <f t="shared" si="63"/>
        <v>0</v>
      </c>
    </row>
    <row r="476" spans="1:37">
      <c r="A476" s="2" t="s">
        <v>622</v>
      </c>
      <c r="B476" s="3" t="s">
        <v>636</v>
      </c>
      <c r="C476" s="3">
        <v>2576348</v>
      </c>
      <c r="D476" t="e">
        <v>#N/A</v>
      </c>
      <c r="E476" t="e">
        <v>#N/A</v>
      </c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>
        <v>36.26</v>
      </c>
      <c r="W476">
        <v>2576348</v>
      </c>
      <c r="X476">
        <f t="shared" si="56"/>
        <v>2576348</v>
      </c>
      <c r="Y476">
        <f t="shared" si="57"/>
        <v>0</v>
      </c>
      <c r="Z476" cm="1">
        <f t="array" aca="1" ref="Z476" ca="1">SumCellsByColor($B476:$U476,Z$2)</f>
        <v>2576348</v>
      </c>
      <c r="AA476" cm="1">
        <f t="array" aca="1" ref="AA476" ca="1">SumCellsByColor($B476:$U476,AA$2)</f>
        <v>0</v>
      </c>
      <c r="AB476" cm="1">
        <f t="array" aca="1" ref="AB476" ca="1">SumCellsByColor($B476:$U476,AB$2)</f>
        <v>0</v>
      </c>
      <c r="AC476" cm="1">
        <f t="array" aca="1" ref="AC476" ca="1">SumCellsByColor($B476:$U476,AC$2)</f>
        <v>0</v>
      </c>
      <c r="AD476" cm="1">
        <f t="array" aca="1" ref="AD476" ca="1">IFERROR(SumCellsByColor($B476:$U476,AD$2), 0)</f>
        <v>0</v>
      </c>
      <c r="AE476" t="e" cm="1">
        <f t="array" aca="1" ref="AE476" ca="1">SumCellsByColor($B476:$U476,AE$2)</f>
        <v>#VALUE!</v>
      </c>
      <c r="AF476">
        <f t="shared" ca="1" si="58"/>
        <v>0</v>
      </c>
      <c r="AG476">
        <f t="shared" ca="1" si="59"/>
        <v>1</v>
      </c>
      <c r="AH476">
        <f t="shared" ca="1" si="60"/>
        <v>0</v>
      </c>
      <c r="AI476">
        <f t="shared" ca="1" si="61"/>
        <v>1</v>
      </c>
      <c r="AJ476">
        <f t="shared" ca="1" si="62"/>
        <v>0</v>
      </c>
      <c r="AK476">
        <f t="shared" si="63"/>
        <v>0</v>
      </c>
    </row>
    <row r="477" spans="1:37">
      <c r="A477" s="2" t="s">
        <v>623</v>
      </c>
      <c r="B477" t="e">
        <v>#N/A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>
        <v>15.84</v>
      </c>
      <c r="W477">
        <v>3422181</v>
      </c>
      <c r="X477">
        <f t="shared" si="56"/>
        <v>0</v>
      </c>
      <c r="Y477">
        <f t="shared" si="57"/>
        <v>3422181</v>
      </c>
      <c r="Z477" cm="1">
        <f t="array" aca="1" ref="Z477" ca="1">SumCellsByColor($B477:$U477,Z$2)</f>
        <v>0</v>
      </c>
      <c r="AA477" cm="1">
        <f t="array" aca="1" ref="AA477" ca="1">SumCellsByColor($B477:$U477,AA$2)</f>
        <v>0</v>
      </c>
      <c r="AB477" cm="1">
        <f t="array" aca="1" ref="AB477" ca="1">SumCellsByColor($B477:$U477,AB$2)</f>
        <v>0</v>
      </c>
      <c r="AC477" cm="1">
        <f t="array" aca="1" ref="AC477" ca="1">SumCellsByColor($B477:$U477,AC$2)</f>
        <v>0</v>
      </c>
      <c r="AD477" cm="1">
        <f t="array" aca="1" ref="AD477" ca="1">IFERROR(SumCellsByColor($B477:$U477,AD$2), 0)</f>
        <v>0</v>
      </c>
      <c r="AE477" t="e" cm="1">
        <f t="array" aca="1" ref="AE477" ca="1">SumCellsByColor($B477:$U477,AE$2)</f>
        <v>#VALUE!</v>
      </c>
      <c r="AF477" t="e">
        <f t="shared" ca="1" si="58"/>
        <v>#DIV/0!</v>
      </c>
      <c r="AG477" t="e">
        <f t="shared" ca="1" si="59"/>
        <v>#DIV/0!</v>
      </c>
      <c r="AH477" t="str">
        <f t="shared" ca="1" si="60"/>
        <v>#N/A</v>
      </c>
      <c r="AI477" t="str">
        <f t="shared" ca="1" si="61"/>
        <v/>
      </c>
      <c r="AJ477">
        <f t="shared" ca="1" si="62"/>
        <v>1</v>
      </c>
      <c r="AK477">
        <f t="shared" si="63"/>
        <v>1</v>
      </c>
    </row>
    <row r="478" spans="1:37">
      <c r="A478" s="2" t="s">
        <v>624</v>
      </c>
      <c r="B478" s="3" t="s">
        <v>636</v>
      </c>
      <c r="C478" s="3">
        <v>5926100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>
        <v>21.96</v>
      </c>
      <c r="W478">
        <v>5926100</v>
      </c>
      <c r="X478">
        <f t="shared" si="56"/>
        <v>5926100</v>
      </c>
      <c r="Y478">
        <f t="shared" si="57"/>
        <v>0</v>
      </c>
      <c r="Z478" cm="1">
        <f t="array" aca="1" ref="Z478" ca="1">SumCellsByColor($B478:$U478,Z$2)</f>
        <v>5926100</v>
      </c>
      <c r="AA478" cm="1">
        <f t="array" aca="1" ref="AA478" ca="1">SumCellsByColor($B478:$U478,AA$2)</f>
        <v>0</v>
      </c>
      <c r="AB478" cm="1">
        <f t="array" aca="1" ref="AB478" ca="1">SumCellsByColor($B478:$U478,AB$2)</f>
        <v>0</v>
      </c>
      <c r="AC478" cm="1">
        <f t="array" aca="1" ref="AC478" ca="1">SumCellsByColor($B478:$U478,AC$2)</f>
        <v>0</v>
      </c>
      <c r="AD478" cm="1">
        <f t="array" aca="1" ref="AD478" ca="1">IFERROR(SumCellsByColor($B478:$U478,AD$2), 0)</f>
        <v>0</v>
      </c>
      <c r="AE478" t="e" cm="1">
        <f t="array" aca="1" ref="AE478" ca="1">SumCellsByColor($B478:$U478,AE$2)</f>
        <v>#VALUE!</v>
      </c>
      <c r="AF478">
        <f t="shared" ca="1" si="58"/>
        <v>0</v>
      </c>
      <c r="AG478">
        <f t="shared" ca="1" si="59"/>
        <v>1</v>
      </c>
      <c r="AH478">
        <f t="shared" ca="1" si="60"/>
        <v>0</v>
      </c>
      <c r="AI478">
        <f t="shared" ca="1" si="61"/>
        <v>1</v>
      </c>
      <c r="AJ478">
        <f t="shared" ca="1" si="62"/>
        <v>0</v>
      </c>
      <c r="AK478">
        <f t="shared" si="63"/>
        <v>0</v>
      </c>
    </row>
    <row r="479" spans="1:37">
      <c r="A479" s="2" t="s">
        <v>625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>
        <f t="shared" si="56"/>
        <v>0</v>
      </c>
      <c r="Y479" t="e">
        <f t="shared" si="57"/>
        <v>#N/A</v>
      </c>
      <c r="Z479" cm="1">
        <f t="array" aca="1" ref="Z479" ca="1">SumCellsByColor($B479:$U479,Z$2)</f>
        <v>0</v>
      </c>
      <c r="AA479" cm="1">
        <f t="array" aca="1" ref="AA479" ca="1">SumCellsByColor($B479:$U479,AA$2)</f>
        <v>0</v>
      </c>
      <c r="AB479" cm="1">
        <f t="array" aca="1" ref="AB479" ca="1">SumCellsByColor($B479:$U479,AB$2)</f>
        <v>0</v>
      </c>
      <c r="AC479" cm="1">
        <f t="array" aca="1" ref="AC479" ca="1">SumCellsByColor($B479:$U479,AC$2)</f>
        <v>0</v>
      </c>
      <c r="AD479" cm="1">
        <f t="array" aca="1" ref="AD479" ca="1">IFERROR(SumCellsByColor($B479:$U479,AD$2), 0)</f>
        <v>0</v>
      </c>
      <c r="AE479" t="e" cm="1">
        <f t="array" aca="1" ref="AE479" ca="1">SumCellsByColor($B479:$U479,AE$2)</f>
        <v>#VALUE!</v>
      </c>
      <c r="AF479" t="e">
        <f t="shared" ca="1" si="58"/>
        <v>#DIV/0!</v>
      </c>
      <c r="AG479" t="e">
        <f t="shared" ca="1" si="59"/>
        <v>#DIV/0!</v>
      </c>
      <c r="AH479" t="str">
        <f t="shared" ca="1" si="60"/>
        <v>#N/A</v>
      </c>
      <c r="AI479" t="str">
        <f t="shared" ca="1" si="61"/>
        <v/>
      </c>
      <c r="AJ479">
        <f t="shared" ca="1" si="62"/>
        <v>1</v>
      </c>
      <c r="AK479">
        <f t="shared" si="63"/>
        <v>1</v>
      </c>
    </row>
    <row r="480" spans="1:37">
      <c r="A480" s="2" t="s">
        <v>626</v>
      </c>
      <c r="B480" s="3" t="s">
        <v>1106</v>
      </c>
      <c r="C480" s="3">
        <v>357559000</v>
      </c>
      <c r="D480" t="e">
        <v>#N/A</v>
      </c>
      <c r="E480" t="e">
        <v>#N/A</v>
      </c>
      <c r="F480" t="s">
        <v>77</v>
      </c>
      <c r="G480">
        <v>124571000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>
        <v>5.24</v>
      </c>
      <c r="W480">
        <v>482130000</v>
      </c>
      <c r="X480">
        <f t="shared" si="56"/>
        <v>482130000</v>
      </c>
      <c r="Y480">
        <f t="shared" si="57"/>
        <v>0</v>
      </c>
      <c r="Z480" cm="1">
        <f t="array" aca="1" ref="Z480" ca="1">SumCellsByColor($B480:$U480,Z$2)</f>
        <v>357559000</v>
      </c>
      <c r="AA480" cm="1">
        <f t="array" aca="1" ref="AA480" ca="1">SumCellsByColor($B480:$U480,AA$2)</f>
        <v>0</v>
      </c>
      <c r="AB480" cm="1">
        <f t="array" aca="1" ref="AB480" ca="1">SumCellsByColor($B480:$U480,AB$2)</f>
        <v>0</v>
      </c>
      <c r="AC480" cm="1">
        <f t="array" aca="1" ref="AC480" ca="1">SumCellsByColor($B480:$U480,AC$2)</f>
        <v>0</v>
      </c>
      <c r="AD480" cm="1">
        <f t="array" aca="1" ref="AD480" ca="1">IFERROR(SumCellsByColor($B480:$U480,AD$2), 0)</f>
        <v>0</v>
      </c>
      <c r="AE480" t="e" cm="1">
        <f t="array" aca="1" ref="AE480" ca="1">SumCellsByColor($B480:$U480,AE$2)</f>
        <v>#VALUE!</v>
      </c>
      <c r="AF480">
        <f t="shared" ca="1" si="58"/>
        <v>0</v>
      </c>
      <c r="AG480">
        <f t="shared" ca="1" si="59"/>
        <v>0.74162362848194474</v>
      </c>
      <c r="AH480" t="str">
        <f t="shared" ca="1" si="60"/>
        <v>#N/A</v>
      </c>
      <c r="AI480">
        <f t="shared" ca="1" si="61"/>
        <v>0.74162362848194474</v>
      </c>
      <c r="AJ480">
        <f t="shared" ca="1" si="62"/>
        <v>1</v>
      </c>
      <c r="AK480">
        <f t="shared" si="63"/>
        <v>0</v>
      </c>
    </row>
    <row r="481" spans="1:37">
      <c r="A481" s="2" t="s">
        <v>627</v>
      </c>
      <c r="B481" s="3" t="s">
        <v>636</v>
      </c>
      <c r="C481" s="3">
        <v>80974000</v>
      </c>
      <c r="D481" t="e">
        <v>#N/A</v>
      </c>
      <c r="E481" t="e">
        <v>#N/A</v>
      </c>
      <c r="F481" s="5" t="s">
        <v>1107</v>
      </c>
      <c r="G481" s="5">
        <v>11402000</v>
      </c>
      <c r="H481" s="10" t="s">
        <v>33</v>
      </c>
      <c r="I481" s="10">
        <v>9235000</v>
      </c>
      <c r="J481" t="s">
        <v>30</v>
      </c>
      <c r="K481">
        <v>1833000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>
        <v>5</v>
      </c>
      <c r="W481">
        <v>103444000</v>
      </c>
      <c r="X481">
        <f t="shared" si="56"/>
        <v>103444000</v>
      </c>
      <c r="Y481">
        <f t="shared" si="57"/>
        <v>0</v>
      </c>
      <c r="Z481" cm="1">
        <f t="array" aca="1" ref="Z481" ca="1">SumCellsByColor($B481:$U481,Z$2)</f>
        <v>80974000</v>
      </c>
      <c r="AA481" cm="1">
        <f t="array" aca="1" ref="AA481" ca="1">SumCellsByColor($B481:$U481,AA$2)</f>
        <v>0</v>
      </c>
      <c r="AB481" cm="1">
        <f t="array" aca="1" ref="AB481" ca="1">SumCellsByColor($B481:$U481,AB$2)</f>
        <v>11402000</v>
      </c>
      <c r="AC481" cm="1">
        <f t="array" aca="1" ref="AC481" ca="1">SumCellsByColor($B481:$U481,AC$2)</f>
        <v>0</v>
      </c>
      <c r="AD481" cm="1">
        <f t="array" aca="1" ref="AD481" ca="1">IFERROR(SumCellsByColor($B481:$U481,AD$2), 0)</f>
        <v>9235000</v>
      </c>
      <c r="AE481" t="e" cm="1">
        <f t="array" aca="1" ref="AE481" ca="1">SumCellsByColor($B481:$U481,AE$2)</f>
        <v>#VALUE!</v>
      </c>
      <c r="AF481">
        <f t="shared" ca="1" si="58"/>
        <v>0.19949924596883337</v>
      </c>
      <c r="AG481">
        <f t="shared" ca="1" si="59"/>
        <v>0.78278102161556007</v>
      </c>
      <c r="AH481">
        <f t="shared" ca="1" si="60"/>
        <v>0.19949924596883337</v>
      </c>
      <c r="AI481">
        <f t="shared" ca="1" si="61"/>
        <v>0.78278102161556007</v>
      </c>
      <c r="AJ481">
        <f t="shared" ca="1" si="62"/>
        <v>0</v>
      </c>
      <c r="AK481">
        <f t="shared" si="63"/>
        <v>0</v>
      </c>
    </row>
    <row r="482" spans="1:37">
      <c r="A482" s="2" t="s">
        <v>628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>
        <f t="shared" si="56"/>
        <v>0</v>
      </c>
      <c r="Y482" t="e">
        <f t="shared" si="57"/>
        <v>#N/A</v>
      </c>
      <c r="Z482" cm="1">
        <f t="array" aca="1" ref="Z482" ca="1">SumCellsByColor($B482:$U482,Z$2)</f>
        <v>0</v>
      </c>
      <c r="AA482" cm="1">
        <f t="array" aca="1" ref="AA482" ca="1">SumCellsByColor($B482:$U482,AA$2)</f>
        <v>0</v>
      </c>
      <c r="AB482" cm="1">
        <f t="array" aca="1" ref="AB482" ca="1">SumCellsByColor($B482:$U482,AB$2)</f>
        <v>0</v>
      </c>
      <c r="AC482" cm="1">
        <f t="array" aca="1" ref="AC482" ca="1">SumCellsByColor($B482:$U482,AC$2)</f>
        <v>0</v>
      </c>
      <c r="AD482" cm="1">
        <f t="array" aca="1" ref="AD482" ca="1">IFERROR(SumCellsByColor($B482:$U482,AD$2), 0)</f>
        <v>0</v>
      </c>
      <c r="AE482" t="e" cm="1">
        <f t="array" aca="1" ref="AE482" ca="1">SumCellsByColor($B482:$U482,AE$2)</f>
        <v>#VALUE!</v>
      </c>
      <c r="AF482" t="e">
        <f t="shared" ca="1" si="58"/>
        <v>#DIV/0!</v>
      </c>
      <c r="AG482" t="e">
        <f t="shared" ca="1" si="59"/>
        <v>#DIV/0!</v>
      </c>
      <c r="AH482" t="str">
        <f t="shared" ca="1" si="60"/>
        <v>#N/A</v>
      </c>
      <c r="AI482" t="str">
        <f t="shared" ca="1" si="61"/>
        <v/>
      </c>
      <c r="AJ482">
        <f t="shared" ca="1" si="62"/>
        <v>1</v>
      </c>
      <c r="AK482">
        <f t="shared" si="63"/>
        <v>1</v>
      </c>
    </row>
    <row r="483" spans="1:37">
      <c r="A483" s="2" t="s">
        <v>629</v>
      </c>
      <c r="B483" s="3" t="s">
        <v>1106</v>
      </c>
      <c r="C483" s="3">
        <v>12196000</v>
      </c>
      <c r="D483" t="e">
        <v>#N/A</v>
      </c>
      <c r="E483" t="e">
        <v>#N/A</v>
      </c>
      <c r="F483" t="s">
        <v>36</v>
      </c>
      <c r="G483">
        <v>765000</v>
      </c>
      <c r="H483" t="e">
        <v>#N/A</v>
      </c>
      <c r="I483" t="e">
        <v>#N/A</v>
      </c>
      <c r="J483" t="e">
        <v>#N/A</v>
      </c>
      <c r="K483" t="e">
        <v>#N/A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>
        <v>22.19</v>
      </c>
      <c r="W483">
        <v>12961000</v>
      </c>
      <c r="X483">
        <f t="shared" si="56"/>
        <v>12961000</v>
      </c>
      <c r="Y483">
        <f t="shared" si="57"/>
        <v>0</v>
      </c>
      <c r="Z483" cm="1">
        <f t="array" aca="1" ref="Z483" ca="1">SumCellsByColor($B483:$U483,Z$2)</f>
        <v>12196000</v>
      </c>
      <c r="AA483" cm="1">
        <f t="array" aca="1" ref="AA483" ca="1">SumCellsByColor($B483:$U483,AA$2)</f>
        <v>0</v>
      </c>
      <c r="AB483" cm="1">
        <f t="array" aca="1" ref="AB483" ca="1">SumCellsByColor($B483:$U483,AB$2)</f>
        <v>0</v>
      </c>
      <c r="AC483" cm="1">
        <f t="array" aca="1" ref="AC483" ca="1">SumCellsByColor($B483:$U483,AC$2)</f>
        <v>0</v>
      </c>
      <c r="AD483" cm="1">
        <f t="array" aca="1" ref="AD483" ca="1">IFERROR(SumCellsByColor($B483:$U483,AD$2), 0)</f>
        <v>0</v>
      </c>
      <c r="AE483" t="e" cm="1">
        <f t="array" aca="1" ref="AE483" ca="1">SumCellsByColor($B483:$U483,AE$2)</f>
        <v>#VALUE!</v>
      </c>
      <c r="AF483">
        <f t="shared" ca="1" si="58"/>
        <v>0</v>
      </c>
      <c r="AG483">
        <f t="shared" ca="1" si="59"/>
        <v>0.94097677648329603</v>
      </c>
      <c r="AH483" t="str">
        <f t="shared" ca="1" si="60"/>
        <v>#N/A</v>
      </c>
      <c r="AI483">
        <f t="shared" ca="1" si="61"/>
        <v>0.94097677648329603</v>
      </c>
      <c r="AJ483">
        <f t="shared" ca="1" si="62"/>
        <v>1</v>
      </c>
      <c r="AK483">
        <f t="shared" si="63"/>
        <v>0</v>
      </c>
    </row>
    <row r="484" spans="1:37">
      <c r="A484" s="2" t="s">
        <v>630</v>
      </c>
      <c r="B484" s="3" t="s">
        <v>636</v>
      </c>
      <c r="C484" s="3">
        <v>656361</v>
      </c>
      <c r="D484" t="e">
        <v>#N/A</v>
      </c>
      <c r="E484" t="e">
        <v>#N/A</v>
      </c>
      <c r="F484" s="5" t="s">
        <v>23</v>
      </c>
      <c r="G484" s="5">
        <v>555886</v>
      </c>
      <c r="H484" t="s">
        <v>146</v>
      </c>
      <c r="I484">
        <v>278600</v>
      </c>
      <c r="J484" t="s">
        <v>1108</v>
      </c>
      <c r="K484">
        <v>272179</v>
      </c>
      <c r="L484" t="s">
        <v>47</v>
      </c>
      <c r="M484">
        <v>145184</v>
      </c>
      <c r="N484" t="s">
        <v>30</v>
      </c>
      <c r="O484">
        <v>134122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>
        <v>29.55</v>
      </c>
      <c r="W484">
        <v>2042332</v>
      </c>
      <c r="X484">
        <f t="shared" si="56"/>
        <v>2042332</v>
      </c>
      <c r="Y484">
        <f t="shared" si="57"/>
        <v>0</v>
      </c>
      <c r="Z484" cm="1">
        <f t="array" aca="1" ref="Z484" ca="1">SumCellsByColor($B484:$U484,Z$2)</f>
        <v>656361</v>
      </c>
      <c r="AA484" cm="1">
        <f t="array" aca="1" ref="AA484" ca="1">SumCellsByColor($B484:$U484,AA$2)</f>
        <v>0</v>
      </c>
      <c r="AB484" cm="1">
        <f t="array" aca="1" ref="AB484" ca="1">SumCellsByColor($B484:$U484,AB$2)</f>
        <v>555886</v>
      </c>
      <c r="AC484" cm="1">
        <f t="array" aca="1" ref="AC484" ca="1">SumCellsByColor($B484:$U484,AC$2)</f>
        <v>0</v>
      </c>
      <c r="AD484" cm="1">
        <f t="array" aca="1" ref="AD484" ca="1">IFERROR(SumCellsByColor($B484:$U484,AD$2), 0)</f>
        <v>0</v>
      </c>
      <c r="AE484" t="e" cm="1">
        <f t="array" aca="1" ref="AE484" ca="1">SumCellsByColor($B484:$U484,AE$2)</f>
        <v>#VALUE!</v>
      </c>
      <c r="AF484">
        <f t="shared" ca="1" si="58"/>
        <v>0.27218199587530334</v>
      </c>
      <c r="AG484">
        <f t="shared" ca="1" si="59"/>
        <v>0.32137820883186474</v>
      </c>
      <c r="AH484">
        <f t="shared" ca="1" si="60"/>
        <v>0.27218199587530334</v>
      </c>
      <c r="AI484">
        <f t="shared" ca="1" si="61"/>
        <v>0.32137820883186474</v>
      </c>
      <c r="AJ484">
        <f t="shared" ca="1" si="62"/>
        <v>0</v>
      </c>
      <c r="AK484">
        <f t="shared" si="63"/>
        <v>0</v>
      </c>
    </row>
    <row r="485" spans="1:37">
      <c r="A485" s="2" t="s">
        <v>631</v>
      </c>
      <c r="B485" s="3" t="s">
        <v>636</v>
      </c>
      <c r="C485" s="3">
        <v>89569000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>
        <v>24.35</v>
      </c>
      <c r="W485">
        <v>89569000</v>
      </c>
      <c r="X485">
        <f t="shared" si="56"/>
        <v>89569000</v>
      </c>
      <c r="Y485">
        <f t="shared" si="57"/>
        <v>0</v>
      </c>
      <c r="Z485" cm="1">
        <f t="array" aca="1" ref="Z485" ca="1">SumCellsByColor($B485:$U485,Z$2)</f>
        <v>89569000</v>
      </c>
      <c r="AA485" cm="1">
        <f t="array" aca="1" ref="AA485" ca="1">SumCellsByColor($B485:$U485,AA$2)</f>
        <v>0</v>
      </c>
      <c r="AB485" cm="1">
        <f t="array" aca="1" ref="AB485" ca="1">SumCellsByColor($B485:$U485,AB$2)</f>
        <v>0</v>
      </c>
      <c r="AC485" cm="1">
        <f t="array" aca="1" ref="AC485" ca="1">SumCellsByColor($B485:$U485,AC$2)</f>
        <v>0</v>
      </c>
      <c r="AD485" cm="1">
        <f t="array" aca="1" ref="AD485" ca="1">IFERROR(SumCellsByColor($B485:$U485,AD$2), 0)</f>
        <v>0</v>
      </c>
      <c r="AE485" t="e" cm="1">
        <f t="array" aca="1" ref="AE485" ca="1">SumCellsByColor($B485:$U485,AE$2)</f>
        <v>#VALUE!</v>
      </c>
      <c r="AF485">
        <f t="shared" ca="1" si="58"/>
        <v>0</v>
      </c>
      <c r="AG485">
        <f t="shared" ca="1" si="59"/>
        <v>1</v>
      </c>
      <c r="AH485">
        <f t="shared" ca="1" si="60"/>
        <v>0</v>
      </c>
      <c r="AI485">
        <f t="shared" ca="1" si="61"/>
        <v>1</v>
      </c>
      <c r="AJ485">
        <f t="shared" ca="1" si="62"/>
        <v>0</v>
      </c>
      <c r="AK485">
        <f t="shared" si="63"/>
        <v>0</v>
      </c>
    </row>
    <row r="486" spans="1:37">
      <c r="A486" s="2" t="s">
        <v>632</v>
      </c>
      <c r="B486" s="3" t="s">
        <v>636</v>
      </c>
      <c r="C486" s="3">
        <v>3133327</v>
      </c>
      <c r="D486" t="e">
        <v>#N/A</v>
      </c>
      <c r="E486" t="e">
        <v>#N/A</v>
      </c>
      <c r="F486" t="s">
        <v>77</v>
      </c>
      <c r="G486">
        <v>726499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>
        <v>36.04</v>
      </c>
      <c r="W486">
        <v>3859826</v>
      </c>
      <c r="X486">
        <f t="shared" si="56"/>
        <v>3859826</v>
      </c>
      <c r="Y486">
        <f t="shared" si="57"/>
        <v>0</v>
      </c>
      <c r="Z486" cm="1">
        <f t="array" aca="1" ref="Z486" ca="1">SumCellsByColor($B486:$U486,Z$2)</f>
        <v>3133327</v>
      </c>
      <c r="AA486" cm="1">
        <f t="array" aca="1" ref="AA486" ca="1">SumCellsByColor($B486:$U486,AA$2)</f>
        <v>0</v>
      </c>
      <c r="AB486" cm="1">
        <f t="array" aca="1" ref="AB486" ca="1">SumCellsByColor($B486:$U486,AB$2)</f>
        <v>0</v>
      </c>
      <c r="AC486" cm="1">
        <f t="array" aca="1" ref="AC486" ca="1">SumCellsByColor($B486:$U486,AC$2)</f>
        <v>0</v>
      </c>
      <c r="AD486" cm="1">
        <f t="array" aca="1" ref="AD486" ca="1">IFERROR(SumCellsByColor($B486:$U486,AD$2), 0)</f>
        <v>0</v>
      </c>
      <c r="AE486" t="e" cm="1">
        <f t="array" aca="1" ref="AE486" ca="1">SumCellsByColor($B486:$U486,AE$2)</f>
        <v>#VALUE!</v>
      </c>
      <c r="AF486">
        <f t="shared" ca="1" si="58"/>
        <v>0</v>
      </c>
      <c r="AG486">
        <f t="shared" ca="1" si="59"/>
        <v>0.8117793392759155</v>
      </c>
      <c r="AH486" t="str">
        <f t="shared" ca="1" si="60"/>
        <v>#N/A</v>
      </c>
      <c r="AI486">
        <f t="shared" ca="1" si="61"/>
        <v>0.8117793392759155</v>
      </c>
      <c r="AJ486">
        <f t="shared" ca="1" si="62"/>
        <v>1</v>
      </c>
      <c r="AK486">
        <f t="shared" si="63"/>
        <v>0</v>
      </c>
    </row>
    <row r="487" spans="1:37">
      <c r="A487" s="2" t="s">
        <v>633</v>
      </c>
      <c r="B487" t="e">
        <v>#N/A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>
        <f t="shared" si="56"/>
        <v>0</v>
      </c>
      <c r="Y487" t="e">
        <f t="shared" si="57"/>
        <v>#N/A</v>
      </c>
      <c r="Z487" cm="1">
        <f t="array" aca="1" ref="Z487" ca="1">SumCellsByColor($B487:$U487,Z$2)</f>
        <v>0</v>
      </c>
      <c r="AA487" cm="1">
        <f t="array" aca="1" ref="AA487" ca="1">SumCellsByColor($B487:$U487,AA$2)</f>
        <v>0</v>
      </c>
      <c r="AB487" cm="1">
        <f t="array" aca="1" ref="AB487" ca="1">SumCellsByColor($B487:$U487,AB$2)</f>
        <v>0</v>
      </c>
      <c r="AC487" cm="1">
        <f t="array" aca="1" ref="AC487" ca="1">SumCellsByColor($B487:$U487,AC$2)</f>
        <v>0</v>
      </c>
      <c r="AD487" cm="1">
        <f t="array" aca="1" ref="AD487" ca="1">IFERROR(SumCellsByColor($B487:$U487,AD$2), 0)</f>
        <v>0</v>
      </c>
      <c r="AE487" t="e" cm="1">
        <f t="array" aca="1" ref="AE487" ca="1">SumCellsByColor($B487:$U487,AE$2)</f>
        <v>#VALUE!</v>
      </c>
      <c r="AF487" t="e">
        <f t="shared" ca="1" si="58"/>
        <v>#DIV/0!</v>
      </c>
      <c r="AG487" t="e">
        <f t="shared" ca="1" si="59"/>
        <v>#DIV/0!</v>
      </c>
      <c r="AH487" t="str">
        <f t="shared" ca="1" si="60"/>
        <v>#N/A</v>
      </c>
      <c r="AI487" t="str">
        <f t="shared" ca="1" si="61"/>
        <v/>
      </c>
      <c r="AJ487">
        <f t="shared" ca="1" si="62"/>
        <v>1</v>
      </c>
      <c r="AK487">
        <f t="shared" si="63"/>
        <v>1</v>
      </c>
    </row>
    <row r="488" spans="1:37">
      <c r="A488" s="2" t="s">
        <v>634</v>
      </c>
      <c r="B488" s="3" t="s">
        <v>636</v>
      </c>
      <c r="C488" s="3" t="e">
        <v>#N/A</v>
      </c>
      <c r="D488" t="e">
        <v>#N/A</v>
      </c>
      <c r="E488" t="e">
        <v>#N/A</v>
      </c>
      <c r="F488" t="s">
        <v>58</v>
      </c>
      <c r="G488">
        <v>4552000</v>
      </c>
      <c r="H488" s="6" t="s">
        <v>724</v>
      </c>
      <c r="I488" s="6">
        <v>3169000</v>
      </c>
      <c r="J488" t="s">
        <v>146</v>
      </c>
      <c r="K488" t="e">
        <v>#N/A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>
        <v>19.46</v>
      </c>
      <c r="W488">
        <v>14572000</v>
      </c>
      <c r="X488">
        <f t="shared" si="56"/>
        <v>7721000</v>
      </c>
      <c r="Y488">
        <f t="shared" si="57"/>
        <v>6851000</v>
      </c>
      <c r="Z488" t="e" cm="1">
        <f t="array" aca="1" ref="Z488" ca="1">SumCellsByColor($B488:$U488,Z$2)</f>
        <v>#VALUE!</v>
      </c>
      <c r="AA488" cm="1">
        <f t="array" aca="1" ref="AA488" ca="1">SumCellsByColor($B488:$U488,AA$2)</f>
        <v>0</v>
      </c>
      <c r="AB488" cm="1">
        <f t="array" aca="1" ref="AB488" ca="1">SumCellsByColor($B488:$U488,AB$2)</f>
        <v>0</v>
      </c>
      <c r="AC488" cm="1">
        <f t="array" aca="1" ref="AC488" ca="1">SumCellsByColor($B488:$U488,AC$2)</f>
        <v>3169000</v>
      </c>
      <c r="AD488" cm="1">
        <f t="array" aca="1" ref="AD488" ca="1">IFERROR(SumCellsByColor($B488:$U488,AD$2), 0)</f>
        <v>0</v>
      </c>
      <c r="AE488" t="e" cm="1">
        <f t="array" aca="1" ref="AE488" ca="1">SumCellsByColor($B488:$U488,AE$2)</f>
        <v>#VALUE!</v>
      </c>
      <c r="AF488">
        <f t="shared" ca="1" si="58"/>
        <v>0</v>
      </c>
      <c r="AG488" t="e">
        <f t="shared" ca="1" si="59"/>
        <v>#VALUE!</v>
      </c>
      <c r="AH488">
        <f t="shared" ca="1" si="60"/>
        <v>0.41043906229762983</v>
      </c>
      <c r="AI488" t="e">
        <f t="shared" ca="1" si="61"/>
        <v>#VALUE!</v>
      </c>
      <c r="AJ488">
        <f t="shared" ca="1" si="62"/>
        <v>0</v>
      </c>
      <c r="AK488">
        <f t="shared" si="63"/>
        <v>0</v>
      </c>
    </row>
    <row r="489" spans="1:37">
      <c r="A489" s="2" t="s">
        <v>635</v>
      </c>
      <c r="B489" s="3" t="s">
        <v>636</v>
      </c>
      <c r="C489" s="3">
        <v>1584700</v>
      </c>
      <c r="D489" t="e">
        <v>#N/A</v>
      </c>
      <c r="E489" t="e">
        <v>#N/A</v>
      </c>
      <c r="F489" t="s">
        <v>77</v>
      </c>
      <c r="G489">
        <v>3899000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>
        <v>20.64</v>
      </c>
      <c r="W489">
        <v>5483700</v>
      </c>
      <c r="X489">
        <f t="shared" si="56"/>
        <v>5483700</v>
      </c>
      <c r="Y489">
        <f t="shared" si="57"/>
        <v>0</v>
      </c>
      <c r="Z489" cm="1">
        <f t="array" aca="1" ref="Z489" ca="1">SumCellsByColor($B489:$U489,Z$2)</f>
        <v>1584700</v>
      </c>
      <c r="AA489" cm="1">
        <f t="array" aca="1" ref="AA489" ca="1">SumCellsByColor($B489:$U489,AA$2)</f>
        <v>0</v>
      </c>
      <c r="AB489" cm="1">
        <f t="array" aca="1" ref="AB489" ca="1">SumCellsByColor($B489:$U489,AB$2)</f>
        <v>0</v>
      </c>
      <c r="AC489" cm="1">
        <f t="array" aca="1" ref="AC489" ca="1">SumCellsByColor($B489:$U489,AC$2)</f>
        <v>0</v>
      </c>
      <c r="AD489" cm="1">
        <f t="array" aca="1" ref="AD489" ca="1">IFERROR(SumCellsByColor($B489:$U489,AD$2), 0)</f>
        <v>0</v>
      </c>
      <c r="AE489" t="e" cm="1">
        <f t="array" aca="1" ref="AE489" ca="1">SumCellsByColor($B489:$U489,AE$2)</f>
        <v>#VALUE!</v>
      </c>
      <c r="AF489">
        <f t="shared" ca="1" si="58"/>
        <v>0</v>
      </c>
      <c r="AG489">
        <f t="shared" ca="1" si="59"/>
        <v>0.28898371537465578</v>
      </c>
      <c r="AH489" t="str">
        <f t="shared" ca="1" si="60"/>
        <v>#N/A</v>
      </c>
      <c r="AI489">
        <f t="shared" ca="1" si="61"/>
        <v>0.28898371537465578</v>
      </c>
      <c r="AJ489">
        <f t="shared" ca="1" si="62"/>
        <v>1</v>
      </c>
      <c r="AK489">
        <f t="shared" si="63"/>
        <v>0</v>
      </c>
    </row>
    <row r="490" spans="1:37">
      <c r="A490" s="2" t="s">
        <v>647</v>
      </c>
      <c r="B490" s="3" t="s">
        <v>636</v>
      </c>
      <c r="C490" s="3">
        <v>4819000</v>
      </c>
      <c r="D490" t="e">
        <v>#N/A</v>
      </c>
      <c r="E490" t="e">
        <v>#N/A</v>
      </c>
      <c r="F490" t="s">
        <v>47</v>
      </c>
      <c r="G490">
        <v>612000</v>
      </c>
      <c r="H490" t="s">
        <v>146</v>
      </c>
      <c r="I490">
        <v>397000</v>
      </c>
      <c r="J490" t="s">
        <v>36</v>
      </c>
      <c r="K490">
        <v>353000</v>
      </c>
      <c r="L490" s="5" t="s">
        <v>23</v>
      </c>
      <c r="M490" s="5">
        <v>308000</v>
      </c>
      <c r="N490" t="s">
        <v>166</v>
      </c>
      <c r="O490">
        <v>82000</v>
      </c>
      <c r="P490" t="s">
        <v>208</v>
      </c>
      <c r="Q490">
        <v>511000</v>
      </c>
      <c r="R490" t="e">
        <v>#N/A</v>
      </c>
      <c r="S490" t="e">
        <v>#N/A</v>
      </c>
      <c r="T490" t="e">
        <v>#N/A</v>
      </c>
      <c r="U490" t="e">
        <v>#N/A</v>
      </c>
      <c r="V490">
        <v>16.34</v>
      </c>
      <c r="W490">
        <v>7082000</v>
      </c>
      <c r="X490">
        <f t="shared" si="56"/>
        <v>7082000</v>
      </c>
      <c r="Y490">
        <f t="shared" si="57"/>
        <v>0</v>
      </c>
      <c r="Z490" cm="1">
        <f t="array" aca="1" ref="Z490" ca="1">SumCellsByColor($B490:$U490,Z$2)</f>
        <v>4819000</v>
      </c>
      <c r="AA490" cm="1">
        <f t="array" aca="1" ref="AA490" ca="1">SumCellsByColor($B490:$U490,AA$2)</f>
        <v>0</v>
      </c>
      <c r="AB490" cm="1">
        <f t="array" aca="1" ref="AB490" ca="1">SumCellsByColor($B490:$U490,AB$2)</f>
        <v>308000</v>
      </c>
      <c r="AC490" cm="1">
        <f t="array" aca="1" ref="AC490" ca="1">SumCellsByColor($B490:$U490,AC$2)</f>
        <v>0</v>
      </c>
      <c r="AD490" cm="1">
        <f t="array" aca="1" ref="AD490" ca="1">IFERROR(SumCellsByColor($B490:$U490,AD$2), 0)</f>
        <v>0</v>
      </c>
      <c r="AE490" t="e" cm="1">
        <f t="array" aca="1" ref="AE490" ca="1">SumCellsByColor($B490:$U490,AE$2)</f>
        <v>#VALUE!</v>
      </c>
      <c r="AF490">
        <f t="shared" ca="1" si="58"/>
        <v>4.3490539395650944E-2</v>
      </c>
      <c r="AG490">
        <f t="shared" ca="1" si="59"/>
        <v>0.6804574978819542</v>
      </c>
      <c r="AH490">
        <f t="shared" ca="1" si="60"/>
        <v>4.3490539395650944E-2</v>
      </c>
      <c r="AI490">
        <f t="shared" ca="1" si="61"/>
        <v>0.6804574978819542</v>
      </c>
      <c r="AJ490">
        <f t="shared" ca="1" si="62"/>
        <v>0</v>
      </c>
      <c r="AK490">
        <f t="shared" si="63"/>
        <v>0</v>
      </c>
    </row>
    <row r="491" spans="1:37">
      <c r="A491" s="2" t="s">
        <v>648</v>
      </c>
      <c r="B491" s="3" t="s">
        <v>636</v>
      </c>
      <c r="C491" s="3">
        <v>9189000</v>
      </c>
      <c r="D491" t="e">
        <v>#N/A</v>
      </c>
      <c r="E491" t="e">
        <v>#N/A</v>
      </c>
      <c r="F491" t="s">
        <v>55</v>
      </c>
      <c r="G491">
        <v>9787000</v>
      </c>
      <c r="H491" t="s">
        <v>17</v>
      </c>
      <c r="I491">
        <v>1915000</v>
      </c>
      <c r="J491" t="e">
        <v>#N/A</v>
      </c>
      <c r="K491" t="e">
        <v>#N/A</v>
      </c>
      <c r="L491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>
        <v>6.63</v>
      </c>
      <c r="W491">
        <v>20891000</v>
      </c>
      <c r="X491">
        <f t="shared" si="56"/>
        <v>20891000</v>
      </c>
      <c r="Y491">
        <f t="shared" si="57"/>
        <v>0</v>
      </c>
      <c r="Z491" cm="1">
        <f t="array" aca="1" ref="Z491" ca="1">SumCellsByColor($B491:$U491,Z$2)</f>
        <v>9189000</v>
      </c>
      <c r="AA491" cm="1">
        <f t="array" aca="1" ref="AA491" ca="1">SumCellsByColor($B491:$U491,AA$2)</f>
        <v>0</v>
      </c>
      <c r="AB491" cm="1">
        <f t="array" aca="1" ref="AB491" ca="1">SumCellsByColor($B491:$U491,AB$2)</f>
        <v>0</v>
      </c>
      <c r="AC491" cm="1">
        <f t="array" aca="1" ref="AC491" ca="1">SumCellsByColor($B491:$U491,AC$2)</f>
        <v>0</v>
      </c>
      <c r="AD491" cm="1">
        <f t="array" aca="1" ref="AD491" ca="1">IFERROR(SumCellsByColor($B491:$U491,AD$2), 0)</f>
        <v>0</v>
      </c>
      <c r="AE491" t="e" cm="1">
        <f t="array" aca="1" ref="AE491" ca="1">SumCellsByColor($B491:$U491,AE$2)</f>
        <v>#VALUE!</v>
      </c>
      <c r="AF491">
        <f t="shared" ca="1" si="58"/>
        <v>0</v>
      </c>
      <c r="AG491">
        <f t="shared" ca="1" si="59"/>
        <v>0.43985448279163275</v>
      </c>
      <c r="AH491" t="str">
        <f t="shared" ca="1" si="60"/>
        <v>#N/A</v>
      </c>
      <c r="AI491">
        <f t="shared" ca="1" si="61"/>
        <v>0.43985448279163275</v>
      </c>
      <c r="AJ491">
        <f t="shared" ca="1" si="62"/>
        <v>1</v>
      </c>
      <c r="AK491">
        <f t="shared" si="63"/>
        <v>0</v>
      </c>
    </row>
    <row r="492" spans="1:37">
      <c r="A492" s="2" t="s">
        <v>650</v>
      </c>
      <c r="B492" s="3" t="s">
        <v>636</v>
      </c>
      <c r="C492" s="3">
        <v>14911941</v>
      </c>
      <c r="D492" t="e">
        <v>#N/A</v>
      </c>
      <c r="E492" t="e">
        <v>#N/A</v>
      </c>
      <c r="F492" t="s">
        <v>1109</v>
      </c>
      <c r="G492">
        <v>477059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>
        <v>7.07</v>
      </c>
      <c r="W492">
        <v>15389000</v>
      </c>
      <c r="X492">
        <f t="shared" si="56"/>
        <v>15389000</v>
      </c>
      <c r="Y492">
        <f t="shared" si="57"/>
        <v>0</v>
      </c>
      <c r="Z492" cm="1">
        <f t="array" aca="1" ref="Z492" ca="1">SumCellsByColor($B492:$U492,Z$2)</f>
        <v>14911941</v>
      </c>
      <c r="AA492" cm="1">
        <f t="array" aca="1" ref="AA492" ca="1">SumCellsByColor($B492:$U492,AA$2)</f>
        <v>0</v>
      </c>
      <c r="AB492" cm="1">
        <f t="array" aca="1" ref="AB492" ca="1">SumCellsByColor($B492:$U492,AB$2)</f>
        <v>0</v>
      </c>
      <c r="AC492" cm="1">
        <f t="array" aca="1" ref="AC492" ca="1">SumCellsByColor($B492:$U492,AC$2)</f>
        <v>0</v>
      </c>
      <c r="AD492" cm="1">
        <f t="array" aca="1" ref="AD492" ca="1">IFERROR(SumCellsByColor($B492:$U492,AD$2), 0)</f>
        <v>0</v>
      </c>
      <c r="AE492" t="e" cm="1">
        <f t="array" aca="1" ref="AE492" ca="1">SumCellsByColor($B492:$U492,AE$2)</f>
        <v>#VALUE!</v>
      </c>
      <c r="AF492">
        <f t="shared" ca="1" si="58"/>
        <v>0</v>
      </c>
      <c r="AG492">
        <f t="shared" ca="1" si="59"/>
        <v>0.96899999999999997</v>
      </c>
      <c r="AH492" t="str">
        <f t="shared" ca="1" si="60"/>
        <v>#N/A</v>
      </c>
      <c r="AI492">
        <f t="shared" ca="1" si="61"/>
        <v>0.96899999999999997</v>
      </c>
      <c r="AJ492">
        <f t="shared" ca="1" si="62"/>
        <v>1</v>
      </c>
      <c r="AK492">
        <f t="shared" si="63"/>
        <v>0</v>
      </c>
    </row>
    <row r="493" spans="1:37">
      <c r="A493" s="2" t="s">
        <v>651</v>
      </c>
      <c r="B493" s="3" t="s">
        <v>636</v>
      </c>
      <c r="C493" s="3">
        <v>7247000</v>
      </c>
      <c r="D493" t="e">
        <v>#N/A</v>
      </c>
      <c r="E493" t="e">
        <v>#N/A</v>
      </c>
      <c r="F493" t="s">
        <v>36</v>
      </c>
      <c r="G493">
        <v>113000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>
        <v>38.6</v>
      </c>
      <c r="W493">
        <v>7360000</v>
      </c>
      <c r="X493">
        <f t="shared" si="56"/>
        <v>7360000</v>
      </c>
      <c r="Y493">
        <f t="shared" si="57"/>
        <v>0</v>
      </c>
      <c r="Z493" cm="1">
        <f t="array" aca="1" ref="Z493" ca="1">SumCellsByColor($B493:$U493,Z$2)</f>
        <v>7247000</v>
      </c>
      <c r="AA493" cm="1">
        <f t="array" aca="1" ref="AA493" ca="1">SumCellsByColor($B493:$U493,AA$2)</f>
        <v>0</v>
      </c>
      <c r="AB493" cm="1">
        <f t="array" aca="1" ref="AB493" ca="1">SumCellsByColor($B493:$U493,AB$2)</f>
        <v>0</v>
      </c>
      <c r="AC493" cm="1">
        <f t="array" aca="1" ref="AC493" ca="1">SumCellsByColor($B493:$U493,AC$2)</f>
        <v>0</v>
      </c>
      <c r="AD493" cm="1">
        <f t="array" aca="1" ref="AD493" ca="1">IFERROR(SumCellsByColor($B493:$U493,AD$2), 0)</f>
        <v>0</v>
      </c>
      <c r="AE493" t="e" cm="1">
        <f t="array" aca="1" ref="AE493" ca="1">SumCellsByColor($B493:$U493,AE$2)</f>
        <v>#VALUE!</v>
      </c>
      <c r="AF493">
        <f t="shared" ca="1" si="58"/>
        <v>0</v>
      </c>
      <c r="AG493">
        <f t="shared" ca="1" si="59"/>
        <v>0.98464673913043477</v>
      </c>
      <c r="AH493" t="str">
        <f t="shared" ca="1" si="60"/>
        <v>#N/A</v>
      </c>
      <c r="AI493">
        <f t="shared" ca="1" si="61"/>
        <v>0.98464673913043477</v>
      </c>
      <c r="AJ493">
        <f t="shared" ca="1" si="62"/>
        <v>1</v>
      </c>
      <c r="AK493">
        <f t="shared" si="63"/>
        <v>0</v>
      </c>
    </row>
    <row r="494" spans="1:37">
      <c r="A494" s="2" t="s">
        <v>652</v>
      </c>
      <c r="B494" t="e">
        <v>#N/A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  <c r="H494" t="e">
        <v>#N/A</v>
      </c>
      <c r="I494" t="e">
        <v>#N/A</v>
      </c>
      <c r="J494" t="e">
        <v>#N/A</v>
      </c>
      <c r="K494" t="e">
        <v>#N/A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>
        <f t="shared" si="56"/>
        <v>0</v>
      </c>
      <c r="Y494" t="e">
        <f t="shared" si="57"/>
        <v>#N/A</v>
      </c>
      <c r="Z494" cm="1">
        <f t="array" aca="1" ref="Z494" ca="1">SumCellsByColor($B494:$U494,Z$2)</f>
        <v>0</v>
      </c>
      <c r="AA494" cm="1">
        <f t="array" aca="1" ref="AA494" ca="1">SumCellsByColor($B494:$U494,AA$2)</f>
        <v>0</v>
      </c>
      <c r="AB494" cm="1">
        <f t="array" aca="1" ref="AB494" ca="1">SumCellsByColor($B494:$U494,AB$2)</f>
        <v>0</v>
      </c>
      <c r="AC494" cm="1">
        <f t="array" aca="1" ref="AC494" ca="1">SumCellsByColor($B494:$U494,AC$2)</f>
        <v>0</v>
      </c>
      <c r="AD494" cm="1">
        <f t="array" aca="1" ref="AD494" ca="1">IFERROR(SumCellsByColor($B494:$U494,AD$2), 0)</f>
        <v>0</v>
      </c>
      <c r="AE494" t="e" cm="1">
        <f t="array" aca="1" ref="AE494" ca="1">SumCellsByColor($B494:$U494,AE$2)</f>
        <v>#VALUE!</v>
      </c>
      <c r="AF494" t="e">
        <f t="shared" ca="1" si="58"/>
        <v>#DIV/0!</v>
      </c>
      <c r="AG494" t="e">
        <f t="shared" ca="1" si="59"/>
        <v>#DIV/0!</v>
      </c>
      <c r="AH494" t="str">
        <f t="shared" ca="1" si="60"/>
        <v>#N/A</v>
      </c>
      <c r="AI494" t="str">
        <f t="shared" ca="1" si="61"/>
        <v/>
      </c>
      <c r="AJ494">
        <f t="shared" ca="1" si="62"/>
        <v>1</v>
      </c>
      <c r="AK494">
        <f t="shared" si="63"/>
        <v>1</v>
      </c>
    </row>
    <row r="495" spans="1:37">
      <c r="A495" s="2" t="s">
        <v>653</v>
      </c>
      <c r="B495" t="e">
        <v>#N/A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  <c r="H495" t="e">
        <v>#N/A</v>
      </c>
      <c r="I495" t="e">
        <v>#N/A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>
        <f t="shared" si="56"/>
        <v>0</v>
      </c>
      <c r="Y495" t="e">
        <f t="shared" si="57"/>
        <v>#N/A</v>
      </c>
      <c r="Z495" cm="1">
        <f t="array" aca="1" ref="Z495" ca="1">SumCellsByColor($B495:$U495,Z$2)</f>
        <v>0</v>
      </c>
      <c r="AA495" cm="1">
        <f t="array" aca="1" ref="AA495" ca="1">SumCellsByColor($B495:$U495,AA$2)</f>
        <v>0</v>
      </c>
      <c r="AB495" cm="1">
        <f t="array" aca="1" ref="AB495" ca="1">SumCellsByColor($B495:$U495,AB$2)</f>
        <v>0</v>
      </c>
      <c r="AC495" cm="1">
        <f t="array" aca="1" ref="AC495" ca="1">SumCellsByColor($B495:$U495,AC$2)</f>
        <v>0</v>
      </c>
      <c r="AD495" cm="1">
        <f t="array" aca="1" ref="AD495" ca="1">IFERROR(SumCellsByColor($B495:$U495,AD$2), 0)</f>
        <v>0</v>
      </c>
      <c r="AE495" t="e" cm="1">
        <f t="array" aca="1" ref="AE495" ca="1">SumCellsByColor($B495:$U495,AE$2)</f>
        <v>#VALUE!</v>
      </c>
      <c r="AF495" t="e">
        <f t="shared" ca="1" si="58"/>
        <v>#DIV/0!</v>
      </c>
      <c r="AG495" t="e">
        <f t="shared" ca="1" si="59"/>
        <v>#DIV/0!</v>
      </c>
      <c r="AH495" t="str">
        <f t="shared" ca="1" si="60"/>
        <v>#N/A</v>
      </c>
      <c r="AI495" t="str">
        <f t="shared" ca="1" si="61"/>
        <v/>
      </c>
      <c r="AJ495">
        <f t="shared" ca="1" si="62"/>
        <v>1</v>
      </c>
      <c r="AK495">
        <f t="shared" si="63"/>
        <v>1</v>
      </c>
    </row>
    <row r="496" spans="1:37">
      <c r="A496" s="2" t="s">
        <v>654</v>
      </c>
      <c r="B496" s="3" t="s">
        <v>1110</v>
      </c>
      <c r="C496" s="3">
        <v>1612791</v>
      </c>
      <c r="D496" t="e">
        <v>#N/A</v>
      </c>
      <c r="E496" t="e">
        <v>#N/A</v>
      </c>
      <c r="F496" t="s">
        <v>1111</v>
      </c>
      <c r="G496">
        <v>2463092</v>
      </c>
      <c r="H496" t="s">
        <v>1112</v>
      </c>
      <c r="I496" t="e">
        <v>#N/A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>
        <v>18.89</v>
      </c>
      <c r="W496">
        <v>4075883</v>
      </c>
      <c r="X496">
        <f t="shared" si="56"/>
        <v>4075883</v>
      </c>
      <c r="Y496">
        <f t="shared" si="57"/>
        <v>0</v>
      </c>
      <c r="Z496" cm="1">
        <f t="array" aca="1" ref="Z496" ca="1">SumCellsByColor($B496:$U496,Z$2)</f>
        <v>1612791</v>
      </c>
      <c r="AA496" cm="1">
        <f t="array" aca="1" ref="AA496" ca="1">SumCellsByColor($B496:$U496,AA$2)</f>
        <v>0</v>
      </c>
      <c r="AB496" cm="1">
        <f t="array" aca="1" ref="AB496" ca="1">SumCellsByColor($B496:$U496,AB$2)</f>
        <v>0</v>
      </c>
      <c r="AC496" cm="1">
        <f t="array" aca="1" ref="AC496" ca="1">SumCellsByColor($B496:$U496,AC$2)</f>
        <v>0</v>
      </c>
      <c r="AD496" cm="1">
        <f t="array" aca="1" ref="AD496" ca="1">IFERROR(SumCellsByColor($B496:$U496,AD$2), 0)</f>
        <v>0</v>
      </c>
      <c r="AE496" t="e" cm="1">
        <f t="array" aca="1" ref="AE496" ca="1">SumCellsByColor($B496:$U496,AE$2)</f>
        <v>#VALUE!</v>
      </c>
      <c r="AF496">
        <f t="shared" ca="1" si="58"/>
        <v>0</v>
      </c>
      <c r="AG496">
        <f t="shared" ca="1" si="59"/>
        <v>0.39569119133203773</v>
      </c>
      <c r="AH496" t="str">
        <f t="shared" ca="1" si="60"/>
        <v>#N/A</v>
      </c>
      <c r="AI496">
        <f t="shared" ca="1" si="61"/>
        <v>0.39569119133203773</v>
      </c>
      <c r="AJ496">
        <f t="shared" ca="1" si="62"/>
        <v>1</v>
      </c>
      <c r="AK496">
        <f t="shared" si="63"/>
        <v>0</v>
      </c>
    </row>
    <row r="497" spans="1:37">
      <c r="A497" s="2" t="s">
        <v>655</v>
      </c>
      <c r="B497" s="3" t="s">
        <v>636</v>
      </c>
      <c r="C497" s="3">
        <v>11043612</v>
      </c>
      <c r="D497" t="e">
        <v>#N/A</v>
      </c>
      <c r="E497" t="e">
        <v>#N/A</v>
      </c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>
        <v>26.72</v>
      </c>
      <c r="W497">
        <v>11043612</v>
      </c>
      <c r="X497">
        <f t="shared" si="56"/>
        <v>11043612</v>
      </c>
      <c r="Y497">
        <f t="shared" si="57"/>
        <v>0</v>
      </c>
      <c r="Z497" cm="1">
        <f t="array" aca="1" ref="Z497" ca="1">SumCellsByColor($B497:$U497,Z$2)</f>
        <v>11043612</v>
      </c>
      <c r="AA497" cm="1">
        <f t="array" aca="1" ref="AA497" ca="1">SumCellsByColor($B497:$U497,AA$2)</f>
        <v>0</v>
      </c>
      <c r="AB497" cm="1">
        <f t="array" aca="1" ref="AB497" ca="1">SumCellsByColor($B497:$U497,AB$2)</f>
        <v>0</v>
      </c>
      <c r="AC497" cm="1">
        <f t="array" aca="1" ref="AC497" ca="1">SumCellsByColor($B497:$U497,AC$2)</f>
        <v>0</v>
      </c>
      <c r="AD497" cm="1">
        <f t="array" aca="1" ref="AD497" ca="1">IFERROR(SumCellsByColor($B497:$U497,AD$2), 0)</f>
        <v>0</v>
      </c>
      <c r="AE497" t="e" cm="1">
        <f t="array" aca="1" ref="AE497" ca="1">SumCellsByColor($B497:$U497,AE$2)</f>
        <v>#VALUE!</v>
      </c>
      <c r="AF497">
        <f t="shared" ca="1" si="58"/>
        <v>0</v>
      </c>
      <c r="AG497">
        <f t="shared" ca="1" si="59"/>
        <v>1</v>
      </c>
      <c r="AH497">
        <f t="shared" ca="1" si="60"/>
        <v>0</v>
      </c>
      <c r="AI497">
        <f t="shared" ca="1" si="61"/>
        <v>1</v>
      </c>
      <c r="AJ497">
        <f t="shared" ca="1" si="62"/>
        <v>0</v>
      </c>
      <c r="AK497">
        <f t="shared" si="63"/>
        <v>0</v>
      </c>
    </row>
    <row r="498" spans="1:37">
      <c r="A498" s="2" t="s">
        <v>656</v>
      </c>
      <c r="B498" s="3" t="s">
        <v>636</v>
      </c>
      <c r="C498" s="3">
        <v>625434</v>
      </c>
      <c r="D498" t="e">
        <v>#N/A</v>
      </c>
      <c r="E498" t="e">
        <v>#N/A</v>
      </c>
      <c r="F498" t="s">
        <v>146</v>
      </c>
      <c r="G498">
        <v>573007</v>
      </c>
      <c r="H498" s="5" t="s">
        <v>23</v>
      </c>
      <c r="I498" s="5">
        <v>477102</v>
      </c>
      <c r="J498" t="s">
        <v>982</v>
      </c>
      <c r="K498">
        <v>357598</v>
      </c>
      <c r="L498" t="s">
        <v>47</v>
      </c>
      <c r="M498">
        <v>231303</v>
      </c>
      <c r="N498" s="4" t="s">
        <v>244</v>
      </c>
      <c r="O498" s="4">
        <v>112900</v>
      </c>
      <c r="P498" s="10" t="s">
        <v>299</v>
      </c>
      <c r="Q498" s="10" t="e">
        <v>#N/A</v>
      </c>
      <c r="R498" t="s">
        <v>697</v>
      </c>
      <c r="S498" t="e">
        <v>#N/A</v>
      </c>
      <c r="T498" t="s">
        <v>30</v>
      </c>
      <c r="U498" t="e">
        <v>#N/A</v>
      </c>
      <c r="V498">
        <v>34.549999999999997</v>
      </c>
      <c r="W498">
        <v>2377344</v>
      </c>
      <c r="X498">
        <f t="shared" si="56"/>
        <v>2377344</v>
      </c>
      <c r="Y498">
        <f t="shared" si="57"/>
        <v>0</v>
      </c>
      <c r="Z498" cm="1">
        <f t="array" aca="1" ref="Z498" ca="1">SumCellsByColor($B498:$U498,Z$2)</f>
        <v>625434</v>
      </c>
      <c r="AA498" cm="1">
        <f t="array" aca="1" ref="AA498" ca="1">SumCellsByColor($B498:$U498,AA$2)</f>
        <v>112900</v>
      </c>
      <c r="AB498" cm="1">
        <f t="array" aca="1" ref="AB498" ca="1">SumCellsByColor($B498:$U498,AB$2)</f>
        <v>477102</v>
      </c>
      <c r="AC498" cm="1">
        <f t="array" aca="1" ref="AC498" ca="1">SumCellsByColor($B498:$U498,AC$2)</f>
        <v>0</v>
      </c>
      <c r="AD498" cm="1">
        <f t="array" aca="1" ref="AD498" ca="1">IFERROR(SumCellsByColor($B498:$U498,AD$2), 0)</f>
        <v>0</v>
      </c>
      <c r="AE498" t="e" cm="1">
        <f t="array" aca="1" ref="AE498" ca="1">SumCellsByColor($B498:$U498,AE$2)</f>
        <v>#VALUE!</v>
      </c>
      <c r="AF498">
        <f t="shared" ca="1" si="58"/>
        <v>0.20068698513971894</v>
      </c>
      <c r="AG498">
        <f t="shared" ca="1" si="59"/>
        <v>0.26308098449361977</v>
      </c>
      <c r="AH498">
        <f t="shared" ca="1" si="60"/>
        <v>0.20068698513971894</v>
      </c>
      <c r="AI498">
        <f t="shared" ca="1" si="61"/>
        <v>0.31057095649598881</v>
      </c>
      <c r="AJ498">
        <f t="shared" ca="1" si="62"/>
        <v>0</v>
      </c>
      <c r="AK498">
        <f t="shared" si="63"/>
        <v>0</v>
      </c>
    </row>
    <row r="499" spans="1:37">
      <c r="A499" s="2" t="s">
        <v>657</v>
      </c>
      <c r="B499" s="3" t="s">
        <v>636</v>
      </c>
      <c r="C499" s="3">
        <v>12557000</v>
      </c>
      <c r="D499" t="e">
        <v>#N/A</v>
      </c>
      <c r="E499" t="e">
        <v>#N/A</v>
      </c>
      <c r="F499" s="5" t="s">
        <v>23</v>
      </c>
      <c r="G499" s="5">
        <v>3783000</v>
      </c>
      <c r="H499" t="s">
        <v>801</v>
      </c>
      <c r="I499">
        <v>1705000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>
        <v>8.1</v>
      </c>
      <c r="W499">
        <v>18045000</v>
      </c>
      <c r="X499">
        <f t="shared" si="56"/>
        <v>18045000</v>
      </c>
      <c r="Y499">
        <f t="shared" si="57"/>
        <v>0</v>
      </c>
      <c r="Z499" cm="1">
        <f t="array" aca="1" ref="Z499" ca="1">SumCellsByColor($B499:$U499,Z$2)</f>
        <v>12557000</v>
      </c>
      <c r="AA499" cm="1">
        <f t="array" aca="1" ref="AA499" ca="1">SumCellsByColor($B499:$U499,AA$2)</f>
        <v>0</v>
      </c>
      <c r="AB499" cm="1">
        <f t="array" aca="1" ref="AB499" ca="1">SumCellsByColor($B499:$U499,AB$2)</f>
        <v>3783000</v>
      </c>
      <c r="AC499" cm="1">
        <f t="array" aca="1" ref="AC499" ca="1">SumCellsByColor($B499:$U499,AC$2)</f>
        <v>0</v>
      </c>
      <c r="AD499" cm="1">
        <f t="array" aca="1" ref="AD499" ca="1">IFERROR(SumCellsByColor($B499:$U499,AD$2), 0)</f>
        <v>0</v>
      </c>
      <c r="AE499" t="e" cm="1">
        <f t="array" aca="1" ref="AE499" ca="1">SumCellsByColor($B499:$U499,AE$2)</f>
        <v>#VALUE!</v>
      </c>
      <c r="AF499">
        <f t="shared" ca="1" si="58"/>
        <v>0.20964256026600167</v>
      </c>
      <c r="AG499">
        <f t="shared" ca="1" si="59"/>
        <v>0.69587143252978667</v>
      </c>
      <c r="AH499">
        <f t="shared" ca="1" si="60"/>
        <v>0.20964256026600167</v>
      </c>
      <c r="AI499">
        <f t="shared" ca="1" si="61"/>
        <v>0.69587143252978667</v>
      </c>
      <c r="AJ499">
        <f t="shared" ca="1" si="62"/>
        <v>0</v>
      </c>
      <c r="AK499">
        <f t="shared" si="63"/>
        <v>0</v>
      </c>
    </row>
    <row r="500" spans="1:37">
      <c r="A500" s="2" t="s">
        <v>658</v>
      </c>
      <c r="B500" s="3" t="s">
        <v>636</v>
      </c>
      <c r="C500" s="3">
        <v>6081000</v>
      </c>
      <c r="D500" t="e">
        <v>#N/A</v>
      </c>
      <c r="E500" t="e">
        <v>#N/A</v>
      </c>
      <c r="F500" t="s">
        <v>146</v>
      </c>
      <c r="G500">
        <v>6909000</v>
      </c>
      <c r="H500" t="s">
        <v>26</v>
      </c>
      <c r="I500">
        <v>115000</v>
      </c>
      <c r="J500" t="s">
        <v>197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>
        <v>15.33</v>
      </c>
      <c r="W500">
        <v>13105000</v>
      </c>
      <c r="X500">
        <f t="shared" si="56"/>
        <v>13105000</v>
      </c>
      <c r="Y500">
        <f t="shared" si="57"/>
        <v>0</v>
      </c>
      <c r="Z500" cm="1">
        <f t="array" aca="1" ref="Z500" ca="1">SumCellsByColor($B500:$U500,Z$2)</f>
        <v>6081000</v>
      </c>
      <c r="AA500" cm="1">
        <f t="array" aca="1" ref="AA500" ca="1">SumCellsByColor($B500:$U500,AA$2)</f>
        <v>0</v>
      </c>
      <c r="AB500" cm="1">
        <f t="array" aca="1" ref="AB500" ca="1">SumCellsByColor($B500:$U500,AB$2)</f>
        <v>0</v>
      </c>
      <c r="AC500" cm="1">
        <f t="array" aca="1" ref="AC500" ca="1">SumCellsByColor($B500:$U500,AC$2)</f>
        <v>0</v>
      </c>
      <c r="AD500" cm="1">
        <f t="array" aca="1" ref="AD500" ca="1">IFERROR(SumCellsByColor($B500:$U500,AD$2), 0)</f>
        <v>0</v>
      </c>
      <c r="AE500" t="e" cm="1">
        <f t="array" aca="1" ref="AE500" ca="1">SumCellsByColor($B500:$U500,AE$2)</f>
        <v>#VALUE!</v>
      </c>
      <c r="AF500">
        <f t="shared" ca="1" si="58"/>
        <v>0</v>
      </c>
      <c r="AG500">
        <f t="shared" ca="1" si="59"/>
        <v>0.46402136589088133</v>
      </c>
      <c r="AH500" t="str">
        <f t="shared" ca="1" si="60"/>
        <v>#N/A</v>
      </c>
      <c r="AI500">
        <f t="shared" ca="1" si="61"/>
        <v>0.46402136589088133</v>
      </c>
      <c r="AJ500">
        <f t="shared" ca="1" si="62"/>
        <v>1</v>
      </c>
      <c r="AK500">
        <f t="shared" si="63"/>
        <v>0</v>
      </c>
    </row>
    <row r="501" spans="1:37">
      <c r="A501" s="2" t="s">
        <v>659</v>
      </c>
      <c r="B501" t="s">
        <v>334</v>
      </c>
      <c r="C501">
        <v>3109400</v>
      </c>
      <c r="D501" t="e">
        <v>#N/A</v>
      </c>
      <c r="E501" t="e">
        <v>#N/A</v>
      </c>
      <c r="F501" s="6" t="s">
        <v>59</v>
      </c>
      <c r="G501" s="6">
        <v>1302900</v>
      </c>
      <c r="H501" t="s">
        <v>41</v>
      </c>
      <c r="I501">
        <v>881600</v>
      </c>
      <c r="J501" t="s">
        <v>1113</v>
      </c>
      <c r="K501">
        <v>703900</v>
      </c>
      <c r="L501" t="s">
        <v>1114</v>
      </c>
      <c r="M501">
        <v>0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>
        <v>20</v>
      </c>
      <c r="W501">
        <v>5997800</v>
      </c>
      <c r="X501">
        <f t="shared" si="56"/>
        <v>5997800</v>
      </c>
      <c r="Y501">
        <f t="shared" si="57"/>
        <v>0</v>
      </c>
      <c r="Z501" cm="1">
        <f t="array" aca="1" ref="Z501" ca="1">SumCellsByColor($B501:$U501,Z$2)</f>
        <v>0</v>
      </c>
      <c r="AA501" cm="1">
        <f t="array" aca="1" ref="AA501" ca="1">SumCellsByColor($B501:$U501,AA$2)</f>
        <v>0</v>
      </c>
      <c r="AB501" cm="1">
        <f t="array" aca="1" ref="AB501" ca="1">SumCellsByColor($B501:$U501,AB$2)</f>
        <v>0</v>
      </c>
      <c r="AC501" cm="1">
        <f t="array" aca="1" ref="AC501" ca="1">SumCellsByColor($B501:$U501,AC$2)</f>
        <v>1302900</v>
      </c>
      <c r="AD501" cm="1">
        <f t="array" aca="1" ref="AD501" ca="1">IFERROR(SumCellsByColor($B501:$U501,AD$2), 0)</f>
        <v>0</v>
      </c>
      <c r="AE501" t="e" cm="1">
        <f t="array" aca="1" ref="AE501" ca="1">SumCellsByColor($B501:$U501,AE$2)</f>
        <v>#VALUE!</v>
      </c>
      <c r="AF501">
        <f t="shared" ca="1" si="58"/>
        <v>0</v>
      </c>
      <c r="AG501">
        <f t="shared" ca="1" si="59"/>
        <v>0</v>
      </c>
      <c r="AH501">
        <f t="shared" ca="1" si="60"/>
        <v>0.2172296508719864</v>
      </c>
      <c r="AI501" t="str">
        <f t="shared" ca="1" si="61"/>
        <v/>
      </c>
      <c r="AJ501">
        <f t="shared" ca="1" si="62"/>
        <v>0</v>
      </c>
      <c r="AK501">
        <f t="shared" si="63"/>
        <v>0</v>
      </c>
    </row>
    <row r="502" spans="1:37">
      <c r="A502" s="2" t="s">
        <v>660</v>
      </c>
      <c r="B502" s="3" t="s">
        <v>636</v>
      </c>
      <c r="C502" s="3">
        <v>2200144</v>
      </c>
      <c r="D502" t="e">
        <v>#N/A</v>
      </c>
      <c r="E502" t="e">
        <v>#N/A</v>
      </c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>
        <v>26.89</v>
      </c>
      <c r="W502">
        <v>2200144</v>
      </c>
      <c r="X502">
        <f t="shared" si="56"/>
        <v>2200144</v>
      </c>
      <c r="Y502">
        <f t="shared" si="57"/>
        <v>0</v>
      </c>
      <c r="Z502" cm="1">
        <f t="array" aca="1" ref="Z502" ca="1">SumCellsByColor($B502:$U502,Z$2)</f>
        <v>2200144</v>
      </c>
      <c r="AA502" cm="1">
        <f t="array" aca="1" ref="AA502" ca="1">SumCellsByColor($B502:$U502,AA$2)</f>
        <v>0</v>
      </c>
      <c r="AB502" cm="1">
        <f t="array" aca="1" ref="AB502" ca="1">SumCellsByColor($B502:$U502,AB$2)</f>
        <v>0</v>
      </c>
      <c r="AC502" cm="1">
        <f t="array" aca="1" ref="AC502" ca="1">SumCellsByColor($B502:$U502,AC$2)</f>
        <v>0</v>
      </c>
      <c r="AD502" cm="1">
        <f t="array" aca="1" ref="AD502" ca="1">IFERROR(SumCellsByColor($B502:$U502,AD$2), 0)</f>
        <v>0</v>
      </c>
      <c r="AE502" t="e" cm="1">
        <f t="array" aca="1" ref="AE502" ca="1">SumCellsByColor($B502:$U502,AE$2)</f>
        <v>#VALUE!</v>
      </c>
      <c r="AF502">
        <f t="shared" ca="1" si="58"/>
        <v>0</v>
      </c>
      <c r="AG502">
        <f t="shared" ca="1" si="59"/>
        <v>1</v>
      </c>
      <c r="AH502">
        <f t="shared" ca="1" si="60"/>
        <v>0</v>
      </c>
      <c r="AI502">
        <f t="shared" ca="1" si="61"/>
        <v>1</v>
      </c>
      <c r="AJ502">
        <f t="shared" ca="1" si="62"/>
        <v>0</v>
      </c>
      <c r="AK502">
        <f t="shared" si="63"/>
        <v>0</v>
      </c>
    </row>
  </sheetData>
  <autoFilter ref="A2:W502" xr:uid="{4BB75255-2D6E-4495-A8FE-7FF8A7D69B2F}"/>
  <conditionalFormatting sqref="AH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I50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5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J502">
    <cfRule type="cellIs" dxfId="11" priority="4" operator="equal">
      <formula>1</formula>
    </cfRule>
  </conditionalFormatting>
  <conditionalFormatting sqref="AK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">
    <cfRule type="cellIs" dxfId="7" priority="2" operator="equal">
      <formula>1</formula>
    </cfRule>
  </conditionalFormatting>
  <conditionalFormatting sqref="AK3:AK502">
    <cfRule type="cellIs" dxfId="6" priority="1" operator="equal">
      <formula>1</formula>
    </cfRule>
  </conditionalFormatting>
  <dataValidations count="1">
    <dataValidation allowBlank="1" showErrorMessage="1" promptTitle="TRAFO" prompt="$A$1:$W$502" sqref="A1" xr:uid="{2B7D293C-6666-4776-B7F2-8DC336EBBD3E}"/>
  </dataValidations>
  <hyperlinks>
    <hyperlink ref="B2" r:id="rId1" tooltip="Link to Datastream Navigator metadata for WC19600; right-click for more" xr:uid="{A35DCF9D-1E23-4A88-AD28-5758CEB472ED}"/>
    <hyperlink ref="C2" r:id="rId2" tooltip="Link to Datastream Navigator metadata for WC19601; right-click for more" xr:uid="{FD16C6D9-AF54-4667-A9DB-F028C30D1449}"/>
    <hyperlink ref="D2" r:id="rId3" tooltip="Link to Datastream Navigator metadata for WC19690; right-click for more" xr:uid="{FE7C4B61-7DAD-4D51-850A-3254D349CCAF}"/>
    <hyperlink ref="E2" r:id="rId4" tooltip="Link to Datastream Navigator metadata for WC19691; right-click for more" xr:uid="{74A83B4A-BDBB-4653-9757-A2817CC43518}"/>
    <hyperlink ref="F2" r:id="rId5" tooltip="Link to Datastream Navigator metadata for WC19610; right-click for more" xr:uid="{6043214A-5C98-45A7-9EFE-75CF4FD07F0C}"/>
    <hyperlink ref="G2" r:id="rId6" tooltip="Link to Datastream Navigator metadata for WC19611; right-click for more" xr:uid="{EA208965-4D67-4266-9965-AD8656EC6CB9}"/>
    <hyperlink ref="H2" r:id="rId7" tooltip="Link to Datastream Navigator metadata for WC19620; right-click for more" xr:uid="{CE06AE2F-33D4-4B8E-BE30-7ACC0D7E4D12}"/>
    <hyperlink ref="I2" r:id="rId8" tooltip="Link to Datastream Navigator metadata for WC19621; right-click for more" xr:uid="{53D86622-5D47-44F9-9508-946BFC34D5FD}"/>
    <hyperlink ref="J2" r:id="rId9" tooltip="Link to Datastream Navigator metadata for WC19630; right-click for more" xr:uid="{69991B51-4B7C-499E-B9E9-BEDBF5A18FA0}"/>
    <hyperlink ref="K2" r:id="rId10" tooltip="Link to Datastream Navigator metadata for WC19631; right-click for more" xr:uid="{98CFCC58-14CE-44EC-9690-600B6919A692}"/>
    <hyperlink ref="L2" r:id="rId11" tooltip="Link to Datastream Navigator metadata for WC19640; right-click for more" xr:uid="{B1F5F06C-4419-48E4-9EF9-DE29BB0CCAE3}"/>
    <hyperlink ref="M2" r:id="rId12" tooltip="Link to Datastream Navigator metadata for WC19641; right-click for more" xr:uid="{ECE872BE-ACFF-464A-8287-48439153394A}"/>
    <hyperlink ref="N2" r:id="rId13" tooltip="Link to Datastream Navigator metadata for WC19650; right-click for more" xr:uid="{6B9A2F1A-B59C-45D3-9CBD-5166D216CB3E}"/>
    <hyperlink ref="O2" r:id="rId14" tooltip="Link to Datastream Navigator metadata for WC19651; right-click for more" xr:uid="{C50C50B4-BD78-4A4E-B791-09D09B802BD8}"/>
    <hyperlink ref="P2" r:id="rId15" tooltip="Link to Datastream Navigator metadata for WC19660; right-click for more" xr:uid="{772D3C77-D4EC-4C8F-ADA3-7A851CF1B208}"/>
    <hyperlink ref="Q2" r:id="rId16" tooltip="Link to Datastream Navigator metadata for WC19661; right-click for more" xr:uid="{20F813A9-12C2-4C30-8BE7-133D302A03E3}"/>
    <hyperlink ref="R2" r:id="rId17" tooltip="Link to Datastream Navigator metadata for WC19670; right-click for more" xr:uid="{21F1F46A-F687-4A54-A5A8-4CE8ECA1D07F}"/>
    <hyperlink ref="S2" r:id="rId18" tooltip="Link to Datastream Navigator metadata for WC19671; right-click for more" xr:uid="{2EAB6DA8-EBDF-475E-80B1-33CEB6589137}"/>
    <hyperlink ref="T2" r:id="rId19" tooltip="Link to Datastream Navigator metadata for WC19680; right-click for more" xr:uid="{5455A282-E1B8-4D5C-AFD1-2BB1963D668E}"/>
    <hyperlink ref="U2" r:id="rId20" tooltip="Link to Datastream Navigator metadata for WC19681; right-click for more" xr:uid="{44ACE04F-317C-4907-8F28-CC3F634F1C9D}"/>
    <hyperlink ref="V2" r:id="rId21" tooltip="Link to Datastream Navigator metadata for WC08311; right-click for more" xr:uid="{53FD7B50-90E3-4B0D-8725-31B427C3BFF4}"/>
    <hyperlink ref="W2" r:id="rId22" tooltip="Link to Datastream Navigator metadata for WC01001; right-click for more" xr:uid="{63AEA147-8CF0-42B9-A066-2A5E8C0532CA}"/>
    <hyperlink ref="A3" r:id="rId23" tooltip="Link to Datastream Navigator metadata for AN8068571086; right-click for more" xr:uid="{94A0069A-7236-4736-9A85-A83D0DC3CC25}"/>
    <hyperlink ref="A4" r:id="rId24" tooltip="Link to Datastream Navigator metadata for BMG491BT1088; right-click for more" xr:uid="{1FBC9F68-FFB2-42DC-8AC7-78B6F5A17608}"/>
    <hyperlink ref="A5" r:id="rId25" tooltip="Link to Datastream Navigator metadata for BMG6359F1370; right-click for more" xr:uid="{37B65761-92EC-49EA-9FA7-8D1FF52460D3}"/>
    <hyperlink ref="A6" r:id="rId26" tooltip="Link to Datastream Navigator metadata for BMG982941046; right-click for more" xr:uid="{87A7F97C-7553-4E71-BCD5-6699F5514EC6}"/>
    <hyperlink ref="A7" r:id="rId27" tooltip="Link to Datastream Navigator metadata for CH0044328745; right-click for more" xr:uid="{ECE385E2-324F-4D9C-BFB7-8EC72FD318C5}"/>
    <hyperlink ref="A8" r:id="rId28" tooltip="Link to Datastream Navigator metadata for CH0048265513; right-click for more" xr:uid="{F3B3D361-FE5E-438A-B0E5-E76B3029FDA8}"/>
    <hyperlink ref="A9" r:id="rId29" tooltip="Link to Datastream Navigator metadata for CH0102993182; right-click for more" xr:uid="{C8A2DFB8-F631-461C-81A5-BD551D4D19CA}"/>
    <hyperlink ref="A10" r:id="rId30" tooltip="Link to Datastream Navigator metadata for GB00B6SLMV12; right-click for more" xr:uid="{C07A0BD6-04C7-4E31-BF64-3720B32A1FAE}"/>
    <hyperlink ref="A11" r:id="rId31" tooltip="Link to Datastream Navigator metadata for GB00BDCPN049; right-click for more" xr:uid="{ECCBF6CD-C6E1-4192-9A53-C272099043C4}"/>
    <hyperlink ref="A12" r:id="rId32" tooltip="Link to Datastream Navigator metadata for GB00BFG3KF26; right-click for more" xr:uid="{BA01FBE4-057D-4A9C-9305-851FCD208D00}"/>
    <hyperlink ref="A13" r:id="rId33" tooltip="Link to Datastream Navigator metadata for IE00B40K9117; right-click for more" xr:uid="{B6787BE0-0856-4F59-A7B5-C1D6CEADA424}"/>
    <hyperlink ref="A14" r:id="rId34" tooltip="Link to Datastream Navigator metadata for IE00B8KQN827; right-click for more" xr:uid="{AAE8C1A3-2DB7-4F05-9744-B1AD22158A05}"/>
    <hyperlink ref="A15" r:id="rId35" tooltip="Link to Datastream Navigator metadata for IE00BK9ZQ967; right-click for more" xr:uid="{2ADA4D32-FC94-4B3E-82F7-C9C0E9126A02}"/>
    <hyperlink ref="A16" r:id="rId36" tooltip="Link to Datastream Navigator metadata for IE00BLP1HW54; right-click for more" xr:uid="{BC6FEAFC-DC98-4A44-B97F-62D2209C91E3}"/>
    <hyperlink ref="A17" r:id="rId37" tooltip="Link to Datastream Navigator metadata for IE00BTN1Y115; right-click for more" xr:uid="{62BFA2D3-E349-4137-ABF6-BBC9B61062C6}"/>
    <hyperlink ref="A18" r:id="rId38" tooltip="Link to Datastream Navigator metadata for IE00BY7QL619; right-click for more" xr:uid="{F2643C71-7ECA-4F6F-B184-B169FBCF2D90}"/>
    <hyperlink ref="A19" r:id="rId39" tooltip="Link to Datastream Navigator metadata for IE00BY9D5467; right-click for more" xr:uid="{B231B5AD-88C9-4ECB-8812-D378583E5085}"/>
    <hyperlink ref="A20" r:id="rId40" tooltip="Link to Datastream Navigator metadata for PA1436583006; right-click for more" xr:uid="{0D20D835-112C-496A-A368-637C30F68C71}"/>
    <hyperlink ref="A21" r:id="rId41" tooltip="Link to Datastream Navigator metadata for US0010551028; right-click for more" xr:uid="{FA530E70-BDFE-40AB-BB16-C9E4B9DD3C71}"/>
    <hyperlink ref="A22" r:id="rId42" tooltip="Link to Datastream Navigator metadata for US00130H1059; right-click for more" xr:uid="{31C09FDE-94A3-430B-858C-B6A2C474E12D}"/>
    <hyperlink ref="A23" r:id="rId43" tooltip="Link to Datastream Navigator metadata for US00206R1023; right-click for more" xr:uid="{16E4A820-836B-4EA7-BD6E-B8987AE31606}"/>
    <hyperlink ref="A24" r:id="rId44" tooltip="Link to Datastream Navigator metadata for US0028241000; right-click for more" xr:uid="{18E7150C-4C71-453A-8849-CD264EF591A7}"/>
    <hyperlink ref="A25" r:id="rId45" tooltip="Link to Datastream Navigator metadata for US00724F1012; right-click for more" xr:uid="{257C27E7-A010-4241-8219-CEF57784D62F}"/>
    <hyperlink ref="A26" r:id="rId46" tooltip="Link to Datastream Navigator metadata for US0079031078; right-click for more" xr:uid="{2639763F-3BE5-42A9-8D90-952A73793B47}"/>
    <hyperlink ref="A27" r:id="rId47" tooltip="Link to Datastream Navigator metadata for US00817Y1082; right-click for more" xr:uid="{F433CF45-AF09-4C72-BD3B-2046845661C6}"/>
    <hyperlink ref="A28" r:id="rId48" tooltip="Link to Datastream Navigator metadata for US00846U1016; right-click for more" xr:uid="{558F4D4E-536E-472A-BD44-004F66F49A25}"/>
    <hyperlink ref="A29" r:id="rId49" tooltip="Link to Datastream Navigator metadata for US0091581068; right-click for more" xr:uid="{7377300E-D9A9-44AE-94E4-6709D8377E05}"/>
    <hyperlink ref="A30" r:id="rId50" tooltip="Link to Datastream Navigator metadata for US00971T1016; right-click for more" xr:uid="{62A69372-0337-4E0A-9F45-B8AF7835A3E5}"/>
    <hyperlink ref="A31" r:id="rId51" tooltip="Link to Datastream Navigator metadata for US0173611064; right-click for more" xr:uid="{BCD8A9DE-B3E3-4F43-B61A-55EF4A4B02D8}"/>
    <hyperlink ref="A32" r:id="rId52" tooltip="Link to Datastream Navigator metadata for US01741R1023; right-click for more" xr:uid="{E19BCF94-BE6F-4250-9C0C-6D861CAAF23E}"/>
    <hyperlink ref="A33" r:id="rId53" tooltip="Link to Datastream Navigator metadata for US0184901025; right-click for more" xr:uid="{7DE98CF7-40CB-48AE-8CB9-FF699F4A665A}"/>
    <hyperlink ref="A34" r:id="rId54" tooltip="Link to Datastream Navigator metadata for US0200021014; right-click for more" xr:uid="{5D4F6A31-C341-4C99-8273-2EABC88A1CF2}"/>
    <hyperlink ref="A35" r:id="rId55" tooltip="Link to Datastream Navigator metadata for US0200391037; right-click for more" xr:uid="{B1BA2976-A5E6-442E-89D6-737BB3A0BF6A}"/>
    <hyperlink ref="A36" r:id="rId56" tooltip="Link to Datastream Navigator metadata for US02079K3059; right-click for more" xr:uid="{E26F7E3B-EB99-43DA-8CFE-9E11533CA64B}"/>
    <hyperlink ref="A37" r:id="rId57" tooltip="Link to Datastream Navigator metadata for US0213461017; right-click for more" xr:uid="{BE5DD62A-7EF6-489C-A0CE-15375A79C0AA}"/>
    <hyperlink ref="A38" r:id="rId58" tooltip="Link to Datastream Navigator metadata for US0214411003; right-click for more" xr:uid="{5FB0584B-3BB7-42EE-AEE7-0EEBA3E2A710}"/>
    <hyperlink ref="A39" r:id="rId59" tooltip="Link to Datastream Navigator metadata for US02209S1033; right-click for more" xr:uid="{89754492-F35A-47DF-89AD-C2287C4BE2F5}"/>
    <hyperlink ref="A40" r:id="rId60" tooltip="Link to Datastream Navigator metadata for US0231351067; right-click for more" xr:uid="{0AB1AB7D-475E-4257-882B-B7C15F8419A0}"/>
    <hyperlink ref="A41" r:id="rId61" tooltip="Link to Datastream Navigator metadata for US0236081024; right-click for more" xr:uid="{8C632AE0-498B-47FA-89B7-E0C8ACE7E363}"/>
    <hyperlink ref="A42" r:id="rId62" tooltip="Link to Datastream Navigator metadata for US0255371017; right-click for more" xr:uid="{CA161683-06B2-4478-84ED-8B9E363CF7C7}"/>
    <hyperlink ref="A43" r:id="rId63" tooltip="Link to Datastream Navigator metadata for US0258161092; right-click for more" xr:uid="{DEA33FA3-6FE8-48B5-9D5D-9765CBF48574}"/>
    <hyperlink ref="A44" r:id="rId64" tooltip="Link to Datastream Navigator metadata for US0268747849; right-click for more" xr:uid="{CE6F5CA7-42E6-4D02-9E03-C94DE6543FE8}"/>
    <hyperlink ref="A45" r:id="rId65" tooltip="Link to Datastream Navigator metadata for US03027X1000; right-click for more" xr:uid="{DD3795AE-BE3C-44D0-8456-B2CD2A96E8E9}"/>
    <hyperlink ref="A46" r:id="rId66" tooltip="Link to Datastream Navigator metadata for US03073E1055; right-click for more" xr:uid="{EE79D89D-7CED-41EF-857A-DA56F327CDD9}"/>
    <hyperlink ref="A47" r:id="rId67" tooltip="Link to Datastream Navigator metadata for US03076C1062; right-click for more" xr:uid="{F8D92596-9090-4414-955A-2382991687D8}"/>
    <hyperlink ref="A48" r:id="rId68" tooltip="Link to Datastream Navigator metadata for US0311621009; right-click for more" xr:uid="{A1AC7673-B4CD-460F-8B37-3D71BED195CE}"/>
    <hyperlink ref="A49" r:id="rId69" tooltip="Link to Datastream Navigator metadata for US0320951017; right-click for more" xr:uid="{E27F57AC-9B57-44D8-91CD-D9A8D816BDEE}"/>
    <hyperlink ref="A50" r:id="rId70" tooltip="Link to Datastream Navigator metadata for US0325111070; right-click for more" xr:uid="{04D90552-3EC6-4A50-8AB1-140FE5F414D3}"/>
    <hyperlink ref="A51" r:id="rId71" tooltip="Link to Datastream Navigator metadata for US0326541051; right-click for more" xr:uid="{0FEA0C24-0424-4336-8578-82DA338AE13A}"/>
    <hyperlink ref="A52" r:id="rId72" tooltip="Link to Datastream Navigator metadata for US03349M1053; right-click for more" xr:uid="{A082A615-8F4D-404C-9274-4C6CB8D17BCF}"/>
    <hyperlink ref="A53" r:id="rId73" tooltip="Link to Datastream Navigator metadata for US0352291035; right-click for more" xr:uid="{5463520C-012E-471D-BE43-3F3B7366A7CE}"/>
    <hyperlink ref="A54" r:id="rId74" tooltip="Link to Datastream Navigator metadata for US0367521038; right-click for more" xr:uid="{32186223-5E5A-46A6-A570-A496BB8B9AAF}"/>
    <hyperlink ref="A55" r:id="rId75" tooltip="Link to Datastream Navigator metadata for US03743Q1085; right-click for more" xr:uid="{E166A9CB-85CA-49D0-BFF0-413E2F015BFC}"/>
    <hyperlink ref="A56" r:id="rId76" tooltip="Link to Datastream Navigator metadata for US03748R7474; right-click for more" xr:uid="{CEE5B326-4136-4049-B4D1-1F73CB7688E8}"/>
    <hyperlink ref="A57" r:id="rId77" tooltip="Link to Datastream Navigator metadata for US0376041051; right-click for more" xr:uid="{87D95CE1-3899-4E5B-9AE3-F06339CB20C9}"/>
    <hyperlink ref="A58" r:id="rId78" tooltip="Link to Datastream Navigator metadata for US0378331005; right-click for more" xr:uid="{EAD7B16D-CD08-4CB4-AB80-69B11D24A9F9}"/>
    <hyperlink ref="A59" r:id="rId79" tooltip="Link to Datastream Navigator metadata for US0381491002; right-click for more" xr:uid="{8EB61C21-79D9-4B44-B970-2706AC49738E}"/>
    <hyperlink ref="A60" r:id="rId80" tooltip="Link to Datastream Navigator metadata for US0382221051; right-click for more" xr:uid="{3CC77CBC-CB3A-4ED7-A526-977512E85527}"/>
    <hyperlink ref="A61" r:id="rId81" tooltip="Link to Datastream Navigator metadata for US0394831020; right-click for more" xr:uid="{C464A87A-CA3F-4F69-9542-9DE2F4A1009D}"/>
    <hyperlink ref="A62" r:id="rId82" tooltip="Link to Datastream Navigator metadata for US0441861046; right-click for more" xr:uid="{B6A499F2-EEC0-40A3-B60E-8358690B0B57}"/>
    <hyperlink ref="A63" r:id="rId83" tooltip="Link to Datastream Navigator metadata for US04621X1081; right-click for more" xr:uid="{E39DAD21-B657-4273-8491-F8D98001A966}"/>
    <hyperlink ref="A64" r:id="rId84" tooltip="Link to Datastream Navigator metadata for US0527691069; right-click for more" xr:uid="{5EA68A70-4DFE-4D71-B943-911E2B2C5106}"/>
    <hyperlink ref="A65" r:id="rId85" tooltip="Link to Datastream Navigator metadata for US0530151036; right-click for more" xr:uid="{0DEAD5BB-8414-45DB-B020-039A9969699F}"/>
    <hyperlink ref="A66" r:id="rId86" tooltip="Link to Datastream Navigator metadata for US05329W1027; right-click for more" xr:uid="{26060112-981D-4A41-BBB3-1B454AAE0FE0}"/>
    <hyperlink ref="A67" r:id="rId87" tooltip="Link to Datastream Navigator metadata for US0533321024; right-click for more" xr:uid="{E1A014D6-4F87-444B-9755-A7BD2F430183}"/>
    <hyperlink ref="A68" r:id="rId88" tooltip="Link to Datastream Navigator metadata for US0534841012; right-click for more" xr:uid="{FA1DED0F-F177-411D-BE26-47B4108080B3}"/>
    <hyperlink ref="A69" r:id="rId89" tooltip="Link to Datastream Navigator metadata for US0536111091; right-click for more" xr:uid="{BFD4BA4F-4135-4B05-8264-76DF5AA7E4B7}"/>
    <hyperlink ref="A70" r:id="rId90" tooltip="Link to Datastream Navigator metadata for US0543031027; right-click for more" xr:uid="{1665FCF8-40A2-43D3-B5A1-C91C2B9490F6}"/>
    <hyperlink ref="A71" r:id="rId91" tooltip="Link to Datastream Navigator metadata for US0559211000; right-click for more" xr:uid="{BFDB0FEB-358F-4636-8262-FB86C6D38A99}"/>
    <hyperlink ref="A72" r:id="rId92" tooltip="Link to Datastream Navigator metadata for US05722G1004; right-click for more" xr:uid="{A79160E9-9A03-49FA-947A-D7EEC4E3E753}"/>
    <hyperlink ref="A73" r:id="rId93" tooltip="Link to Datastream Navigator metadata for US0584981064; right-click for more" xr:uid="{3A382C59-28C7-46FA-B527-438571B2A4A5}"/>
    <hyperlink ref="A74" r:id="rId94" tooltip="Link to Datastream Navigator metadata for US0605051046; right-click for more" xr:uid="{CB20513A-E5AC-4CB8-94E3-E61E71BD3ACC}"/>
    <hyperlink ref="A75" r:id="rId95" tooltip="Link to Datastream Navigator metadata for US0640581007; right-click for more" xr:uid="{AA808833-717B-45E8-9B96-6109E5A11CC6}"/>
    <hyperlink ref="A76" r:id="rId96" tooltip="Link to Datastream Navigator metadata for US0673831097; right-click for more" xr:uid="{B114D668-FF27-438F-9271-6822B6773621}"/>
    <hyperlink ref="A77" r:id="rId97" tooltip="Link to Datastream Navigator metadata for US0708301041; right-click for more" xr:uid="{4FEAA064-A11B-443F-9474-3A6F57D2DAAF}"/>
    <hyperlink ref="A78" r:id="rId98" tooltip="Link to Datastream Navigator metadata for US0718131099; right-click for more" xr:uid="{4CAACF35-9B9C-4D4A-9036-90D6106A1B8F}"/>
    <hyperlink ref="A79" r:id="rId99" tooltip="Link to Datastream Navigator metadata for US0737301038; right-click for more" xr:uid="{81B057F8-4BBD-4A08-B6C9-6A9AE2F76539}"/>
    <hyperlink ref="A80" r:id="rId100" tooltip="Link to Datastream Navigator metadata for US0758871091; right-click for more" xr:uid="{8598A45B-AC6A-4F65-9F60-B6802B9891FF}"/>
    <hyperlink ref="A81" r:id="rId101" tooltip="Link to Datastream Navigator metadata for US0758961; right-click for more" xr:uid="{13B77F96-47A5-4EAF-A651-C37D3E38F8BC}"/>
    <hyperlink ref="A82" r:id="rId102" tooltip="Link to Datastream Navigator metadata for US0814371052; right-click for more" xr:uid="{7EE14180-7EF4-4824-A405-8AE17E194F75}"/>
    <hyperlink ref="A83" r:id="rId103" tooltip="Link to Datastream Navigator metadata for US0846707026; right-click for more" xr:uid="{444E751E-4CA9-4538-8B55-41CF9053C4F0}"/>
    <hyperlink ref="A84" r:id="rId104" tooltip="Link to Datastream Navigator metadata for US0865161014; right-click for more" xr:uid="{BB3B4410-6232-4A30-B2CD-D89F804539E9}"/>
    <hyperlink ref="A85" r:id="rId105" tooltip="Link to Datastream Navigator metadata for US0893021032; right-click for more" xr:uid="{C734289F-15EB-45D8-8AC8-630197DDC1A3}"/>
    <hyperlink ref="A86" r:id="rId106" tooltip="Link to Datastream Navigator metadata for US09062X1037; right-click for more" xr:uid="{6BBEFECD-EAC0-464A-A3A7-82294E98B5A7}"/>
    <hyperlink ref="A87" r:id="rId107" tooltip="Link to Datastream Navigator metadata for US0917971006; right-click for more" xr:uid="{0BA68EBD-E834-4EA5-A985-0C7FCE638071}"/>
    <hyperlink ref="A88" r:id="rId108" tooltip="Link to Datastream Navigator metadata for US09247X1019; right-click for more" xr:uid="{3025F5D8-E7A2-41C9-B3C1-473D3AAF5BBB}"/>
    <hyperlink ref="A89" r:id="rId109" tooltip="Link to Datastream Navigator metadata for US0936711052; right-click for more" xr:uid="{2375E945-6545-4238-A7B3-B85895B8928F}"/>
    <hyperlink ref="A90" r:id="rId110" tooltip="Link to Datastream Navigator metadata for US0970231058; right-click for more" xr:uid="{0965923D-CD3D-40F1-A60C-7623056F1295}"/>
    <hyperlink ref="A91" r:id="rId111" tooltip="Link to Datastream Navigator metadata for US09857L1089; right-click for more" xr:uid="{4CD31FBF-31A6-4F69-BF47-035C785FA1F1}"/>
    <hyperlink ref="A92" r:id="rId112" tooltip="Link to Datastream Navigator metadata for US1011211018; right-click for more" xr:uid="{DEC04BFA-B036-4984-A47A-48A4E52DE40A}"/>
    <hyperlink ref="A93" r:id="rId113" tooltip="Link to Datastream Navigator metadata for US1011371077; right-click for more" xr:uid="{174F9E5B-2D9F-4290-BE86-957685E71E32}"/>
    <hyperlink ref="A94" r:id="rId114" tooltip="Link to Datastream Navigator metadata for US1101221083; right-click for more" xr:uid="{9431CD6A-A977-422A-83A3-4CBFE7291A3A}"/>
    <hyperlink ref="A95" r:id="rId115" tooltip="Link to Datastream Navigator metadata for US1113201073; right-click for more" xr:uid="{AD4D521C-BF36-4ADB-A228-844E57C9ED8D}"/>
    <hyperlink ref="A96" r:id="rId116" tooltip="Link to Datastream Navigator metadata for US1156372096; right-click for more" xr:uid="{07D26B69-2517-4FFF-BC2F-868F3B2AD103}"/>
    <hyperlink ref="A97" r:id="rId117" tooltip="Link to Datastream Navigator metadata for US1170431092; right-click for more" xr:uid="{B783B9B9-AEA7-4734-A804-165622522420}"/>
    <hyperlink ref="A98" r:id="rId118" tooltip="Link to Datastream Navigator metadata for US12189T1043; right-click for more" xr:uid="{0A2A19F9-22F0-4EC1-8D41-ADE8068EC62F}"/>
    <hyperlink ref="A99" r:id="rId119" tooltip="Link to Datastream Navigator metadata for US12504L1098; right-click for more" xr:uid="{C378CE9C-AB5A-4BA7-8682-4D1CE187A652}"/>
    <hyperlink ref="A100" r:id="rId120" tooltip="Link to Datastream Navigator metadata for US1252691001; right-click for more" xr:uid="{3CB448DA-54CE-42F6-BCB1-600C3149FED3}"/>
    <hyperlink ref="A101" r:id="rId121" tooltip="Link to Datastream Navigator metadata for US12541W2098; right-click for more" xr:uid="{FC23C0FF-7EDA-45D4-98B2-674070D389D0}"/>
    <hyperlink ref="A102" r:id="rId122" tooltip="Link to Datastream Navigator metadata for US1255231003; right-click for more" xr:uid="{D4EA8DB9-1E10-4FAC-8C83-A239EF3842B0}"/>
    <hyperlink ref="A103" r:id="rId123" tooltip="Link to Datastream Navigator metadata for US12572Q1058; right-click for more" xr:uid="{6CB685C4-E4CA-436A-832E-9A18A2C4DBB3}"/>
    <hyperlink ref="A104" r:id="rId124" tooltip="Link to Datastream Navigator metadata for US1258961002; right-click for more" xr:uid="{10379A4A-D898-46DD-B5E0-633CE9C3818A}"/>
    <hyperlink ref="A105" r:id="rId125" tooltip="Link to Datastream Navigator metadata for US1264081035; right-click for more" xr:uid="{65E72691-9818-4D8C-BEB5-1460B51F7166}"/>
    <hyperlink ref="A106" r:id="rId126" tooltip="Link to Datastream Navigator metadata for US12653C1080; right-click for more" xr:uid="{538EE8D1-8B4C-4241-86AD-DC1D5B1C7169}"/>
    <hyperlink ref="A107" r:id="rId127" tooltip="Link to Datastream Navigator metadata for US1266501006; right-click for more" xr:uid="{6C8415CD-7A5B-4FC8-89A2-69915131EB8C}"/>
    <hyperlink ref="A108" r:id="rId128" tooltip="Link to Datastream Navigator metadata for US12673P1057; right-click for more" xr:uid="{1021710C-6628-401F-B1FE-32CDADB75306}"/>
    <hyperlink ref="A109" r:id="rId129" tooltip="Link to Datastream Navigator metadata for US1270971039; right-click for more" xr:uid="{75CBDDA6-CC0A-4926-BC5E-CDBE2468656C}"/>
    <hyperlink ref="A110" r:id="rId130" tooltip="Link to Datastream Navigator metadata for US1344291091; right-click for more" xr:uid="{89558414-E254-4A38-9C25-7EB757DE5263}"/>
    <hyperlink ref="A111" r:id="rId131" tooltip="Link to Datastream Navigator metadata for US14040H1059; right-click for more" xr:uid="{8B0EAF25-F23F-4754-9ADB-869E1784AAC2}"/>
    <hyperlink ref="A112" r:id="rId132" tooltip="Link to Datastream Navigator metadata for US14149Y1082; right-click for more" xr:uid="{76F6AF0B-26FC-4CF5-8150-93C8AFFBE915}"/>
    <hyperlink ref="A113" r:id="rId133" tooltip="Link to Datastream Navigator metadata for US1431301027; right-click for more" xr:uid="{F3D7FCB7-3521-488E-9E02-C0C4158A2EC1}"/>
    <hyperlink ref="A114" r:id="rId134" tooltip="Link to Datastream Navigator metadata for US1491231015; right-click for more" xr:uid="{1FF0C324-FD2A-43E8-9E8B-C8882FB46AE8}"/>
    <hyperlink ref="A115" r:id="rId135" tooltip="Link to Datastream Navigator metadata for US1510201049; right-click for more" xr:uid="{5A9C1265-A52E-4727-8AE1-36E369E28F29}"/>
    <hyperlink ref="A116" r:id="rId136" tooltip="Link to Datastream Navigator metadata for US15189T1079; right-click for more" xr:uid="{65795669-AF6F-4C4C-BCAC-CE9CCC1B243B}"/>
    <hyperlink ref="A117" r:id="rId137" tooltip="Link to Datastream Navigator metadata for US1523121044; right-click for more" xr:uid="{6D14F4D4-650A-41D9-BA88-FB67E46C2A70}"/>
    <hyperlink ref="A118" r:id="rId138" tooltip="Link to Datastream Navigator metadata for US1567821046; right-click for more" xr:uid="{0305C76B-A673-4D5D-8F16-74201B1FF18C}"/>
    <hyperlink ref="A119" r:id="rId139" tooltip="Link to Datastream Navigator metadata for US1651677437; right-click for more" xr:uid="{CA1F8960-9F10-4B8B-AECA-D79F1715A787}"/>
    <hyperlink ref="A120" r:id="rId140" tooltip="Link to Datastream Navigator metadata for US1667641005; right-click for more" xr:uid="{C02D7B32-3121-4E1D-885B-4A839FB5FD9C}"/>
    <hyperlink ref="A121" r:id="rId141" tooltip="Link to Datastream Navigator metadata for US1712321017; right-click for more" xr:uid="{22E86810-C60B-4A36-A00B-E5EF96925F7B}"/>
    <hyperlink ref="A122" r:id="rId142" tooltip="Link to Datastream Navigator metadata for US1720621010; right-click for more" xr:uid="{ED2D472D-A40A-43DC-9978-2549A55F4E16}"/>
    <hyperlink ref="A123" r:id="rId143" tooltip="Link to Datastream Navigator metadata for US1727371080; right-click for more" xr:uid="{DC947726-C25A-4174-972A-4DBFBE90205E}"/>
    <hyperlink ref="A124" r:id="rId144" tooltip="Link to Datastream Navigator metadata for US17275R1023; right-click for more" xr:uid="{8F35D153-96AB-49DE-827F-7E2A38543415}"/>
    <hyperlink ref="A125" r:id="rId145" tooltip="Link to Datastream Navigator metadata for US1729081059; right-click for more" xr:uid="{B3CE7EE7-36B2-482C-8D46-EF7C1E253888}"/>
    <hyperlink ref="A126" r:id="rId146" tooltip="Link to Datastream Navigator metadata for US1729674242; right-click for more" xr:uid="{91AAFB05-B197-43AF-BDE5-16768E4D6B03}"/>
    <hyperlink ref="A127" r:id="rId147" tooltip="Link to Datastream Navigator metadata for US1773761002; right-click for more" xr:uid="{B079AB93-C248-4548-8C80-67CBA99A81B4}"/>
    <hyperlink ref="A128" r:id="rId148" tooltip="Link to Datastream Navigator metadata for US1845021021; right-click for more" xr:uid="{F87C1354-C8B8-461A-9165-140BEFCF8EEC}"/>
    <hyperlink ref="A129" r:id="rId149" tooltip="Link to Datastream Navigator metadata for US1890541097; right-click for more" xr:uid="{D6A02097-E730-4647-A2CC-66A5A1E8B2FC}"/>
    <hyperlink ref="A130" r:id="rId150" tooltip="Link to Datastream Navigator metadata for US1912161007; right-click for more" xr:uid="{D40400C2-FBF5-4BBF-879C-B70F9EF69C7D}"/>
    <hyperlink ref="A131" r:id="rId151" tooltip="Link to Datastream Navigator metadata for US1924461023; right-click for more" xr:uid="{D46769BB-76BD-4068-BF9E-D8FE132271F2}"/>
    <hyperlink ref="A132" r:id="rId152" tooltip="Link to Datastream Navigator metadata for US1941621039; right-click for more" xr:uid="{4C4D9D60-E9DB-40A4-870B-8ADE44B748B6}"/>
    <hyperlink ref="A133" r:id="rId153" tooltip="Link to Datastream Navigator metadata for US20030N1019; right-click for more" xr:uid="{EE41C35A-F0AE-4066-95A3-9681B4B523D0}"/>
    <hyperlink ref="A134" r:id="rId154" tooltip="Link to Datastream Navigator metadata for US2003401070; right-click for more" xr:uid="{DBD6B14E-C802-4F0D-9D27-55AAB7D918BD}"/>
    <hyperlink ref="A135" r:id="rId155" tooltip="Link to Datastream Navigator metadata for US2056381096; right-click for more" xr:uid="{2C78724C-43EC-42CE-BFB8-FE7F5F6F7BDB}"/>
    <hyperlink ref="A136" r:id="rId156" tooltip="Link to Datastream Navigator metadata for US2058871029; right-click for more" xr:uid="{3D61EDF4-9B4F-4CED-885F-BAB1F15491CB}"/>
    <hyperlink ref="A137" r:id="rId157" tooltip="Link to Datastream Navigator metadata for US20825C1045; right-click for more" xr:uid="{5F4B9378-7CB5-4621-8D1F-01382E90CDA8}"/>
    <hyperlink ref="A138" r:id="rId158" tooltip="Link to Datastream Navigator metadata for US2091151041; right-click for more" xr:uid="{6A67D2F8-6180-4B6B-B74C-2F6551565C4E}"/>
    <hyperlink ref="A139" r:id="rId159" tooltip="Link to Datastream Navigator metadata for US21036P1084; right-click for more" xr:uid="{235A8383-D139-4C7C-89A7-A10C27BE0CDB}"/>
    <hyperlink ref="A140" r:id="rId160" tooltip="Link to Datastream Navigator metadata for US2103711006; right-click for more" xr:uid="{34751B6F-6387-497C-9A33-69939B51FE89}"/>
    <hyperlink ref="A141" r:id="rId161" tooltip="Link to Datastream Navigator metadata for US2193501051; right-click for more" xr:uid="{E0861376-ABB8-4F67-8150-70F6AB6445F4}"/>
    <hyperlink ref="A142" r:id="rId162" tooltip="Link to Datastream Navigator metadata for US22160K1051; right-click for more" xr:uid="{D774EFB5-F765-4BEC-AE63-DA6407794541}"/>
    <hyperlink ref="A143" r:id="rId163" tooltip="Link to Datastream Navigator metadata for US2223721042; right-click for more" xr:uid="{3D2E988E-455E-40F0-A3E5-DFA197D418CC}"/>
    <hyperlink ref="A144" r:id="rId164" tooltip="Link to Datastream Navigator metadata for US2310211063; right-click for more" xr:uid="{615F53E9-D396-46ED-BD00-A3C80D509B4A}"/>
    <hyperlink ref="A145" r:id="rId165" tooltip="Link to Datastream Navigator metadata for US23331A1097; right-click for more" xr:uid="{23B7AC66-9BA2-4CED-A94D-88D59939FD95}"/>
    <hyperlink ref="A146" r:id="rId166" tooltip="Link to Datastream Navigator metadata for US2333311072; right-click for more" xr:uid="{45462600-C26D-42EF-AA7E-5FE9DA97DD71}"/>
    <hyperlink ref="A147" r:id="rId167" tooltip="Link to Datastream Navigator metadata for US23355L1061; right-click for more" xr:uid="{0127A6B3-A53F-42DF-A29A-B7A1CB74E6FD}"/>
    <hyperlink ref="A148" r:id="rId168" tooltip="Link to Datastream Navigator metadata for US2358511028; right-click for more" xr:uid="{D87E5E98-488D-469E-BFDF-C4E6CFD75DC7}"/>
    <hyperlink ref="A149" r:id="rId169" tooltip="Link to Datastream Navigator metadata for US2371941053; right-click for more" xr:uid="{4EA9B9CB-9D3D-430D-A2B7-52F2BBDE5660}"/>
    <hyperlink ref="A150" r:id="rId170" tooltip="Link to Datastream Navigator metadata for US23918K1088; right-click for more" xr:uid="{638C7955-8989-4416-AA5C-B811ADB978BA}"/>
    <hyperlink ref="A151" r:id="rId171" tooltip="Link to Datastream Navigator metadata for US2441991054; right-click for more" xr:uid="{027616DC-7C2B-47DA-9630-21FFC69EAF82}"/>
    <hyperlink ref="A152" r:id="rId172" tooltip="Link to Datastream Navigator metadata for US24702R1014; right-click for more" xr:uid="{03EEE3B7-F86D-41E5-98D5-AAB878D80959}"/>
    <hyperlink ref="A153" r:id="rId173" tooltip="Link to Datastream Navigator metadata for US24906P1093; right-click for more" xr:uid="{ECFAFC5B-7B91-4EC0-8FAE-B81BB24AD54B}"/>
    <hyperlink ref="A154" r:id="rId174" tooltip="Link to Datastream Navigator metadata for US25179M1036; right-click for more" xr:uid="{149E316F-A152-4785-B901-1BF6F5BCA026}"/>
    <hyperlink ref="A155" r:id="rId175" tooltip="Link to Datastream Navigator metadata for US2540671011; right-click for more" xr:uid="{2BB79EF1-BE73-4830-BB51-4FC82E3CF626}"/>
    <hyperlink ref="A156" r:id="rId176" tooltip="Link to Datastream Navigator metadata for US2546871060; right-click for more" xr:uid="{05BBE57D-32ED-4EBD-89AC-ED8BE732487C}"/>
    <hyperlink ref="A157" r:id="rId177" tooltip="Link to Datastream Navigator metadata for US2547091080; right-click for more" xr:uid="{14552ECE-3E5A-464F-B1A2-5C21E095EE5A}"/>
    <hyperlink ref="A158" r:id="rId178" tooltip="Link to Datastream Navigator metadata for US25470F1049; right-click for more" xr:uid="{081D76AB-2A6F-4709-986E-93006DD0E820}"/>
    <hyperlink ref="A159" r:id="rId179" tooltip="Link to Datastream Navigator metadata for US25746U1097; right-click for more" xr:uid="{40C85AF6-F71E-4616-A6A1-3597840EADCB}"/>
    <hyperlink ref="A160" r:id="rId180" tooltip="Link to Datastream Navigator metadata for US2578672006; right-click for more" xr:uid="{63AE7BE0-FDE1-4929-B9EC-FA703E6D8759}"/>
    <hyperlink ref="A161" r:id="rId181" tooltip="Link to Datastream Navigator metadata for US2600031080; right-click for more" xr:uid="{BF0ACFC9-5AA1-44E3-9B6D-3EA56A845A75}"/>
    <hyperlink ref="A162" r:id="rId182" tooltip="Link to Datastream Navigator metadata for US2605431038; right-click for more" xr:uid="{F331CC8D-1B8A-44D7-9028-A6CB546E3139}"/>
    <hyperlink ref="A163" r:id="rId183" tooltip="Link to Datastream Navigator metadata for US2635341090; right-click for more" xr:uid="{FA88A733-8445-4849-94EA-207ACA5AB662}"/>
    <hyperlink ref="A164" r:id="rId184" tooltip="Link to Datastream Navigator metadata for US26441C2044; right-click for more" xr:uid="{9964080C-2DA5-4603-8BA1-A466E41D67AC}"/>
    <hyperlink ref="A165" r:id="rId185" tooltip="Link to Datastream Navigator metadata for US2686481027; right-click for more" xr:uid="{F870260E-ABF8-4AEA-813B-DF66CA9005F4}"/>
    <hyperlink ref="A166" r:id="rId186" tooltip="Link to Datastream Navigator metadata for US26875P1012; right-click for more" xr:uid="{9F4E24C7-8B70-4218-AAAA-5CC843369B87}"/>
    <hyperlink ref="A167" r:id="rId187" tooltip="Link to Datastream Navigator metadata for US26884L1098; right-click for more" xr:uid="{CB61462D-8C5F-4FCE-95A0-69279B2A21D9}"/>
    <hyperlink ref="A168" r:id="rId188" tooltip="Link to Datastream Navigator metadata for US2692464017; right-click for more" xr:uid="{394CD2F8-7324-48BF-A5C7-1396796FFE31}"/>
    <hyperlink ref="A169" r:id="rId189" tooltip="Link to Datastream Navigator metadata for US2774321002; right-click for more" xr:uid="{9739F348-A2FD-4486-AA5F-D8E18BF0DB98}"/>
    <hyperlink ref="A170" r:id="rId190" tooltip="Link to Datastream Navigator metadata for US2774611097; right-click for more" xr:uid="{6825C941-8E4F-411C-9D2E-502847BBC07C}"/>
    <hyperlink ref="A171" r:id="rId191" tooltip="Link to Datastream Navigator metadata for US2786421030; right-click for more" xr:uid="{74343ACF-CD3E-4335-817E-7FE6FB13B558}"/>
    <hyperlink ref="A172" r:id="rId192" tooltip="Link to Datastream Navigator metadata for US2788651006; right-click for more" xr:uid="{FF157909-6EAB-4E38-A6BE-AA9E18052992}"/>
    <hyperlink ref="A173" r:id="rId193" tooltip="Link to Datastream Navigator metadata for US2810201077; right-click for more" xr:uid="{4A6A94CC-A00D-4416-A3A6-EBF4A03A7DCC}"/>
    <hyperlink ref="A174" r:id="rId194" tooltip="Link to Datastream Navigator metadata for US28336L1098; right-click for more" xr:uid="{A0283ED6-28C5-4BAC-9278-48B5C85546CA}"/>
    <hyperlink ref="A175" r:id="rId195" tooltip="Link to Datastream Navigator metadata for US2855121099; right-click for more" xr:uid="{7C0434D8-86B4-4077-A694-D1BAE760EC61}"/>
    <hyperlink ref="A176" r:id="rId196" tooltip="Link to Datastream Navigator metadata for US2856611049; right-click for more" xr:uid="{6FB36543-C31F-4B8D-8D75-F2D463DA4743}"/>
    <hyperlink ref="A177" r:id="rId197" tooltip="Link to Datastream Navigator metadata for US2910111044; right-click for more" xr:uid="{0CA439C2-7076-4328-812B-43F67431AE7C}"/>
    <hyperlink ref="A178" r:id="rId198" tooltip="Link to Datastream Navigator metadata for US29364G1031; right-click for more" xr:uid="{5EED16CD-68BE-4AEB-8DAF-10249C4163A4}"/>
    <hyperlink ref="A179" r:id="rId199" tooltip="Link to Datastream Navigator metadata for US2944291051; right-click for more" xr:uid="{C9802226-E75D-4D18-8D16-DA7A91CED1F3}"/>
    <hyperlink ref="A180" r:id="rId200" tooltip="Link to Datastream Navigator metadata for US29476L1070; right-click for more" xr:uid="{3F9A8215-A502-493A-BF7A-7834AF62C6DF}"/>
    <hyperlink ref="A181" r:id="rId201" tooltip="Link to Datastream Navigator metadata for US30040W1080; right-click for more" xr:uid="{AD43A8DC-D898-4459-B064-9F15262C4197}"/>
    <hyperlink ref="A182" r:id="rId202" tooltip="Link to Datastream Navigator metadata for US30161N1019; right-click for more" xr:uid="{64BA7792-E222-4DB9-85B2-BF168498BB5F}"/>
    <hyperlink ref="A183" r:id="rId203" tooltip="Link to Datastream Navigator metadata for US30212P3038; right-click for more" xr:uid="{8785AA70-75B8-4A9F-BE01-E11CC6A2ED2F}"/>
    <hyperlink ref="A184" r:id="rId204" tooltip="Link to Datastream Navigator metadata for US3021301094; right-click for more" xr:uid="{BEF7A572-5CBC-47A3-9FA1-DCE5030C3626}"/>
    <hyperlink ref="A185" r:id="rId205" tooltip="Link to Datastream Navigator metadata for US30219G1085; right-click for more" xr:uid="{EF1991FD-DA8A-47DB-8871-C6E8A34CCFBC}"/>
    <hyperlink ref="A186" r:id="rId206" tooltip="Link to Datastream Navigator metadata for US30231G1022; right-click for more" xr:uid="{8F05B83F-4AA5-470A-8CD1-F5DA7B353FD0}"/>
    <hyperlink ref="A187" r:id="rId207" tooltip="Link to Datastream Navigator metadata for US3024451011; right-click for more" xr:uid="{1611118F-978E-4C55-9657-31D6BB3B4154}"/>
    <hyperlink ref="A188" r:id="rId208" tooltip="Link to Datastream Navigator metadata for US3024913036; right-click for more" xr:uid="{993D53ED-9839-4E23-A6AA-0533A03F62CE}"/>
    <hyperlink ref="A189" r:id="rId209" tooltip="Link to Datastream Navigator metadata for US3070001090; right-click for more" xr:uid="{9F986BCB-C452-4FC8-8791-F935472AE80D}"/>
    <hyperlink ref="A190" r:id="rId210" tooltip="Link to Datastream Navigator metadata for US3119001044; right-click for more" xr:uid="{76E13B14-26FD-4A12-B2F2-E8CC753BC387}"/>
    <hyperlink ref="A191" r:id="rId211" tooltip="Link to Datastream Navigator metadata for US3134003017; right-click for more" xr:uid="{87BEA25F-42C7-4166-8FA0-D8E4D89B1074}"/>
    <hyperlink ref="A192" r:id="rId212" tooltip="Link to Datastream Navigator metadata for US3135861090; right-click for more" xr:uid="{4F24C271-9077-4554-92F6-29E471F592D7}"/>
    <hyperlink ref="A193" r:id="rId213" tooltip="Link to Datastream Navigator metadata for US31428X1063; right-click for more" xr:uid="{4E313288-B448-4C9E-9A7E-64BCC30ED8E6}"/>
    <hyperlink ref="A194" r:id="rId214" tooltip="Link to Datastream Navigator metadata for US3156161024; right-click for more" xr:uid="{02F6BA57-256F-492D-B1C7-83D7382BBCDE}"/>
    <hyperlink ref="A195" r:id="rId215" tooltip="Link to Datastream Navigator metadata for US31620M1062; right-click for more" xr:uid="{8DC70FEE-8CD7-4507-8CA7-9927C3A72527}"/>
    <hyperlink ref="A196" r:id="rId216" tooltip="Link to Datastream Navigator metadata for US3167731005; right-click for more" xr:uid="{603FDD5E-92C7-4ADF-81AB-70DF1C7A27D6}"/>
    <hyperlink ref="A197" r:id="rId217" tooltip="Link to Datastream Navigator metadata for US3205171057; right-click for more" xr:uid="{CCBBC058-B125-43B2-8A75-BA2E4486BA05}"/>
    <hyperlink ref="A198" r:id="rId218" tooltip="Link to Datastream Navigator metadata for US3377381088; right-click for more" xr:uid="{71367366-1AF0-42D1-9A73-096B12FCDA54}"/>
    <hyperlink ref="A199" r:id="rId219" tooltip="Link to Datastream Navigator metadata for US3379321074; right-click for more" xr:uid="{D2984D7C-E48F-4564-AF18-3749394FAC3A}"/>
    <hyperlink ref="A200" r:id="rId220" tooltip="Link to Datastream Navigator metadata for US3434121022; right-click for more" xr:uid="{F5127A1B-109B-473E-BBAD-FB5B396E9C3F}"/>
    <hyperlink ref="A201" r:id="rId221" tooltip="Link to Datastream Navigator metadata for US34354P1057; right-click for more" xr:uid="{CCC810DB-742E-4661-9633-DBA6647129C8}"/>
    <hyperlink ref="A202" r:id="rId222" tooltip="Link to Datastream Navigator metadata for US3453708600; right-click for more" xr:uid="{55E97DBB-5D9D-42EE-AC8D-E634C171E254}"/>
    <hyperlink ref="A203" r:id="rId223" tooltip="Link to Datastream Navigator metadata for US3458381064; right-click for more" xr:uid="{EA923943-CE26-4528-81E8-9E422CE686A6}"/>
    <hyperlink ref="A204" r:id="rId224" tooltip="Link to Datastream Navigator metadata for US3546131018; right-click for more" xr:uid="{BC87E856-FF1E-4FBF-8024-0AE072B7A86A}"/>
    <hyperlink ref="A205" r:id="rId225" tooltip="Link to Datastream Navigator metadata for US35671D8570; right-click for more" xr:uid="{C8EAF5D9-6E09-4C8B-8145-7A635A0B4895}"/>
    <hyperlink ref="A206" r:id="rId226" tooltip="Link to Datastream Navigator metadata for US35906A3068; right-click for more" xr:uid="{8E0EA2E7-9BD0-44B0-BD52-1CAED41EAA7D}"/>
    <hyperlink ref="A207" r:id="rId227" tooltip="Link to Datastream Navigator metadata for US3647601083; right-click for more" xr:uid="{F3952666-6A85-427A-8212-639468799AC7}"/>
    <hyperlink ref="A208" r:id="rId228" tooltip="Link to Datastream Navigator metadata for US3695501086; right-click for more" xr:uid="{39AC85DB-7FA2-486D-85A8-5B193B75BC2F}"/>
    <hyperlink ref="A209" r:id="rId229" tooltip="Link to Datastream Navigator metadata for US3696043013; right-click for more" xr:uid="{1FC46BC6-80D0-4BCE-BD6E-32DA8DDA6C61}"/>
    <hyperlink ref="A210" r:id="rId230" tooltip="Link to Datastream Navigator metadata for US3703341046; right-click for more" xr:uid="{F45E2515-1881-47C5-9F0F-851CC5087B77}"/>
    <hyperlink ref="A211" r:id="rId231" tooltip="Link to Datastream Navigator metadata for US3724601055; right-click for more" xr:uid="{E59D77B3-26A9-427B-AA8C-96EF1CAE4653}"/>
    <hyperlink ref="A212" r:id="rId232" tooltip="Link to Datastream Navigator metadata for US37247D1063; right-click for more" xr:uid="{3FC9FBA2-AF80-48B3-93D8-5662E66DD008}"/>
    <hyperlink ref="A213" r:id="rId233" tooltip="Link to Datastream Navigator metadata for US3755581036; right-click for more" xr:uid="{E35E2AF8-7E01-43A7-AC25-89A074AB4B76}"/>
    <hyperlink ref="A214" r:id="rId234" tooltip="Link to Datastream Navigator metadata for US37959E1029; right-click for more" xr:uid="{76482A6A-BED2-49E0-B885-F67021254B9F}"/>
    <hyperlink ref="A215" r:id="rId235" tooltip="Link to Datastream Navigator metadata for US38141G1040; right-click for more" xr:uid="{E4DFF8DD-95B8-4465-A343-7786E2CC573A}"/>
    <hyperlink ref="A216" r:id="rId236" tooltip="Link to Datastream Navigator metadata for US3823881061; right-click for more" xr:uid="{55EDB5C4-5D11-43F2-BDEE-1E2E4C3ADA3C}"/>
    <hyperlink ref="A217" r:id="rId237" tooltip="Link to Datastream Navigator metadata for US3825501014; right-click for more" xr:uid="{BD39B55D-2B80-4431-9EDE-E4CABA3BB96F}"/>
    <hyperlink ref="A218" r:id="rId238" tooltip="Link to Datastream Navigator metadata for US3848021040; right-click for more" xr:uid="{F22F9C90-FA5B-4E3E-A7DB-904B4A0609A2}"/>
    <hyperlink ref="A219" r:id="rId239" tooltip="Link to Datastream Navigator metadata for US40434L1052; right-click for more" xr:uid="{3D0B28B1-0061-471E-B8CD-63837B1BE6AE}"/>
    <hyperlink ref="A220" r:id="rId240" tooltip="Link to Datastream Navigator metadata for US4062161017; right-click for more" xr:uid="{4D4AA5D8-69D7-449F-959C-943DE4861F32}"/>
    <hyperlink ref="A221" r:id="rId241" tooltip="Link to Datastream Navigator metadata for US4128221086; right-click for more" xr:uid="{0F264E09-B16B-46B5-8B4A-DDF34660CA75}"/>
    <hyperlink ref="A222" r:id="rId242" tooltip="Link to Datastream Navigator metadata for US4130861093; right-click for more" xr:uid="{F7ACC3E6-4C7B-49B6-AC62-D2CFE6F60267}"/>
    <hyperlink ref="A223" r:id="rId243" tooltip="Link to Datastream Navigator metadata for US4136191073; right-click for more" xr:uid="{E4E705ED-07D9-4BC5-8C48-E0DB98C44A92}"/>
    <hyperlink ref="A224" r:id="rId244" tooltip="Link to Datastream Navigator metadata for US4165151048; right-click for more" xr:uid="{237806E0-57AF-42C5-AC34-6039E0FA5341}"/>
    <hyperlink ref="A225" r:id="rId245" tooltip="Link to Datastream Navigator metadata for US4180561072; right-click for more" xr:uid="{FA322964-E2A0-4366-91D3-450DA4F55BEF}"/>
    <hyperlink ref="A226" r:id="rId246" tooltip="Link to Datastream Navigator metadata for US42250P1030; right-click for more" xr:uid="{D2BC10DA-2E3A-4C13-9721-594B25A2D04C}"/>
    <hyperlink ref="A227" r:id="rId247" tooltip="Link to Datastream Navigator metadata for US4230741039; right-click for more" xr:uid="{36D2EE52-2BC1-4EFD-A1D9-219D9BDF1ECB}"/>
    <hyperlink ref="A228" r:id="rId248" tooltip="Link to Datastream Navigator metadata for US4234521015; right-click for more" xr:uid="{E6C9C549-2F56-4839-856F-3A24E3D72360}"/>
    <hyperlink ref="A229" r:id="rId249" tooltip="Link to Datastream Navigator metadata for US4270561065; right-click for more" xr:uid="{A6FCB715-05CF-4DAF-B4A2-28107C4B2595}"/>
    <hyperlink ref="A230" r:id="rId250" tooltip="Link to Datastream Navigator metadata for US4278661081; right-click for more" xr:uid="{33CF91DB-B7A1-4D35-9C61-D183FF5BA0B5}"/>
    <hyperlink ref="A231" r:id="rId251" tooltip="Link to Datastream Navigator metadata for US42809H1077; right-click for more" xr:uid="{A76F54A5-66A4-4762-AD45-1BDF6CEAA33A}"/>
    <hyperlink ref="A232" r:id="rId252" tooltip="Link to Datastream Navigator metadata for US4325891095; right-click for more" xr:uid="{AFF95016-5758-4A73-BA79-AD3ACF890F00}"/>
    <hyperlink ref="A233" r:id="rId253" tooltip="Link to Datastream Navigator metadata for US4370761029; right-click for more" xr:uid="{78CB8511-266B-4A29-8A03-AD5584E08983}"/>
    <hyperlink ref="A234" r:id="rId254" tooltip="Link to Datastream Navigator metadata for US4385161066; right-click for more" xr:uid="{5EFA067F-D445-42D3-A43F-CE36A895A7DE}"/>
    <hyperlink ref="A235" r:id="rId255" tooltip="Link to Datastream Navigator metadata for US4404521001; right-click for more" xr:uid="{A199351E-8C70-4F00-A64C-62F7A7792A68}"/>
    <hyperlink ref="A236" r:id="rId256" tooltip="Link to Datastream Navigator metadata for US4410601003; right-click for more" xr:uid="{BE9841B5-3D43-4A0E-B997-DCF5DB0DE0CA}"/>
    <hyperlink ref="A237" r:id="rId257" tooltip="Link to Datastream Navigator metadata for US44107P1049; right-click for more" xr:uid="{D2634AF5-D2E8-40E4-967F-D8D4D38DBADB}"/>
    <hyperlink ref="A238" r:id="rId258" tooltip="Link to Datastream Navigator metadata for US4432011082; right-click for more" xr:uid="{FAD636FB-BA77-4F86-95F7-FB8D36298D09}"/>
    <hyperlink ref="A239" r:id="rId259" tooltip="Link to Datastream Navigator metadata for US4448591028; right-click for more" xr:uid="{EF915184-DA6C-4A67-A4F4-41A1BBA5C509}"/>
    <hyperlink ref="A240" r:id="rId260" tooltip="Link to Datastream Navigator metadata for US4461501045; right-click for more" xr:uid="{D1ABC883-15F9-40E4-AE37-124792C7C490}"/>
    <hyperlink ref="A241" r:id="rId261" tooltip="Link to Datastream Navigator metadata for US4499341083; right-click for more" xr:uid="{50D6EEA4-CF0E-45BE-9B4A-2E91D99F2C7D}"/>
    <hyperlink ref="A242" r:id="rId262" tooltip="Link to Datastream Navigator metadata for US45073V1089; right-click for more" xr:uid="{06DFBD10-0D64-4E16-A7CB-F17E737F8451}"/>
    <hyperlink ref="A243" r:id="rId263" tooltip="Link to Datastream Navigator metadata for US4523081093; right-click for more" xr:uid="{E478EF03-642A-4420-B1A5-3F54262E5E12}"/>
    <hyperlink ref="A244" r:id="rId264" tooltip="Link to Datastream Navigator metadata for US4581401001; right-click for more" xr:uid="{C7A7616D-094F-4F0C-98E8-02F89816E90C}"/>
    <hyperlink ref="A245" r:id="rId265" tooltip="Link to Datastream Navigator metadata for US45866F1049; right-click for more" xr:uid="{F5B21B84-FE87-406A-9848-D642B2FDE91C}"/>
    <hyperlink ref="A246" r:id="rId266" tooltip="Link to Datastream Navigator metadata for US4592001014; right-click for more" xr:uid="{41CE3B96-21A9-4A00-80D4-7461BC45059C}"/>
    <hyperlink ref="A247" r:id="rId267" tooltip="Link to Datastream Navigator metadata for US4595061015; right-click for more" xr:uid="{E2918717-AE45-4987-992E-45D435E275C6}"/>
    <hyperlink ref="A248" r:id="rId268" tooltip="Link to Datastream Navigator metadata for US4599021023; right-click for more" xr:uid="{29BC9D8C-C4CA-48C2-BC74-579F5119E10E}"/>
    <hyperlink ref="A249" r:id="rId269" tooltip="Link to Datastream Navigator metadata for US4601461035; right-click for more" xr:uid="{07B7B5A5-A2B5-41D8-B8D3-BABC79122895}"/>
    <hyperlink ref="A250" r:id="rId270" tooltip="Link to Datastream Navigator metadata for US4606901001; right-click for more" xr:uid="{B0654334-793D-4775-A60C-0BB4A6AFCB06}"/>
    <hyperlink ref="A251" r:id="rId271" tooltip="Link to Datastream Navigator metadata for US4612021034; right-click for more" xr:uid="{31C5C332-6D52-4F63-969D-770E91032A40}"/>
    <hyperlink ref="A252" r:id="rId272" tooltip="Link to Datastream Navigator metadata for US46120E6023; right-click for more" xr:uid="{424298A7-C12C-4731-81F9-D83C225F1FB7}"/>
    <hyperlink ref="A253" r:id="rId273" tooltip="Link to Datastream Navigator metadata for US46284V1017; right-click for more" xr:uid="{D5E96C9A-CFA9-4975-B1CE-3490EEBF983B}"/>
    <hyperlink ref="A254" r:id="rId274" tooltip="Link to Datastream Navigator metadata for US46625H1005; right-click for more" xr:uid="{A0EB82F4-040A-49D5-B6B2-336B71E08D0A}"/>
    <hyperlink ref="A255" r:id="rId275" tooltip="Link to Datastream Navigator metadata for US4663131039; right-click for more" xr:uid="{BB8196B2-CEE9-4F88-9017-651CF90F79D5}"/>
    <hyperlink ref="A256" r:id="rId276" tooltip="Link to Datastream Navigator metadata for US4698141078; right-click for more" xr:uid="{ACE0F2BF-5DAF-4C14-8AA9-E8067F2BE409}"/>
    <hyperlink ref="A257" r:id="rId277" tooltip="Link to Datastream Navigator metadata for US47102X1054; right-click for more" xr:uid="{07ED12A2-D5ED-4227-BAAC-213D2B0D2B53}"/>
    <hyperlink ref="A258" r:id="rId278" tooltip="Link to Datastream Navigator metadata for US47233W1099; right-click for more" xr:uid="{34627C5E-16DE-4F24-BE0E-D8CF169C2EE5}"/>
    <hyperlink ref="A259" r:id="rId279" tooltip="Link to Datastream Navigator metadata for US4781601046; right-click for more" xr:uid="{A70834AD-BE36-43D3-80AB-E0D1A92BD1C3}"/>
    <hyperlink ref="A260" r:id="rId280" tooltip="Link to Datastream Navigator metadata for US4783661071; right-click for more" xr:uid="{4E980887-A65E-46DF-BA6F-E925FB1CD0C0}"/>
    <hyperlink ref="A261" r:id="rId281" tooltip="Link to Datastream Navigator metadata for US48203R1041; right-click for more" xr:uid="{6B5CF6CE-925C-4572-955F-115DA6AC9C37}"/>
    <hyperlink ref="A262" r:id="rId282" tooltip="Link to Datastream Navigator metadata for US4824801009; right-click for more" xr:uid="{7125E44F-3DB8-4BB3-94A1-C7D22D33F49F}"/>
    <hyperlink ref="A263" r:id="rId283" tooltip="Link to Datastream Navigator metadata for US4858651098; right-click for more" xr:uid="{233F77C6-265F-434C-82CC-17B3D7E708C1}"/>
    <hyperlink ref="A264" r:id="rId284" tooltip="Link to Datastream Navigator metadata for US48666K1097; right-click for more" xr:uid="{2AF5FFCA-F9E0-4EB4-8B7B-4B9605D1318D}"/>
    <hyperlink ref="A265" r:id="rId285" tooltip="Link to Datastream Navigator metadata for US4878361082; right-click for more" xr:uid="{F2768144-6253-4840-A028-7F82FC9EA1BB}"/>
    <hyperlink ref="A266" r:id="rId286" tooltip="Link to Datastream Navigator metadata for US4932671088; right-click for more" xr:uid="{EC01E245-17D0-4347-951B-4FBC2F404981}"/>
    <hyperlink ref="A267" r:id="rId287" tooltip="Link to Datastream Navigator metadata for US4943681035; right-click for more" xr:uid="{C3021D6D-D881-4699-9CF1-31CA18F5E719}"/>
    <hyperlink ref="A268" r:id="rId288" tooltip="Link to Datastream Navigator metadata for US49446R1095; right-click for more" xr:uid="{1EC215A1-DA48-4605-9D99-E8847049EC98}"/>
    <hyperlink ref="A269" r:id="rId289" tooltip="Link to Datastream Navigator metadata for US4955821081; right-click for more" xr:uid="{45C050AC-088A-4525-A8D9-3BFD59ADF9B9}"/>
    <hyperlink ref="A270" r:id="rId290" tooltip="Link to Datastream Navigator metadata for US5002551043; right-click for more" xr:uid="{9DAA8123-2929-4DEA-A11C-DC5669E5FBB6}"/>
    <hyperlink ref="A271" r:id="rId291" tooltip="Link to Datastream Navigator metadata for US5010441013; right-click for more" xr:uid="{BDEDB9DD-26E1-43F4-BB4A-C5E389600372}"/>
    <hyperlink ref="A272" r:id="rId292" tooltip="Link to Datastream Navigator metadata for US5021611026; right-click for more" xr:uid="{CBEB30D7-D1E4-4C44-8037-0CFBDBEBCDDA}"/>
    <hyperlink ref="A273" r:id="rId293" tooltip="Link to Datastream Navigator metadata for US5024131071; right-click for more" xr:uid="{F254A9B6-2136-4930-AD59-5F5DFE7B5A37}"/>
    <hyperlink ref="A274" r:id="rId294" tooltip="Link to Datastream Navigator metadata for US5024311095; right-click for more" xr:uid="{7E1D8567-00DE-4207-80CC-C5298406B99B}"/>
    <hyperlink ref="A275" r:id="rId295" tooltip="Link to Datastream Navigator metadata for US50540R4092; right-click for more" xr:uid="{6506B521-A18D-4F87-87E5-038F150AC978}"/>
    <hyperlink ref="A276" r:id="rId296" tooltip="Link to Datastream Navigator metadata for US5184391044; right-click for more" xr:uid="{F6FEF088-36E3-4910-BB05-7B7159BE4041}"/>
    <hyperlink ref="A277" r:id="rId297" tooltip="Link to Datastream Navigator metadata for US5246601075; right-click for more" xr:uid="{256EAADE-B9C8-49E4-9247-9D25513D8F78}"/>
    <hyperlink ref="A278" r:id="rId298" tooltip="Link to Datastream Navigator metadata for US5249011058; right-click for more" xr:uid="{E0C7C73B-EA4F-4031-A92E-0CC331674C1E}"/>
    <hyperlink ref="A279" r:id="rId299" tooltip="Link to Datastream Navigator metadata for US5249081002; right-click for more" xr:uid="{C8D8D52B-BEEF-48ED-97F7-BCE8778AEA7B}"/>
    <hyperlink ref="A280" r:id="rId300" tooltip="Link to Datastream Navigator metadata for US5260571048; right-click for more" xr:uid="{B20D44A9-BC87-483A-B3D8-3CBCD6674611}"/>
    <hyperlink ref="A281" r:id="rId301" tooltip="Link to Datastream Navigator metadata for US5297711070; right-click for more" xr:uid="{AAD60F88-0EF9-4373-85F7-2609AD1FFA64}"/>
    <hyperlink ref="A282" r:id="rId302" tooltip="Link to Datastream Navigator metadata for US5324571083; right-click for more" xr:uid="{739D27FB-EE35-48FF-8174-BCA04B969178}"/>
    <hyperlink ref="A283" r:id="rId303" tooltip="Link to Datastream Navigator metadata for US5341871094; right-click for more" xr:uid="{EC17BEB0-F93D-4F75-9535-3A8BB65E0AD8}"/>
    <hyperlink ref="A284" r:id="rId304" tooltip="Link to Datastream Navigator metadata for US5356781063; right-click for more" xr:uid="{3F912912-807F-4F61-9CED-F09530A5D158}"/>
    <hyperlink ref="A285" r:id="rId305" tooltip="Link to Datastream Navigator metadata for US5398301094; right-click for more" xr:uid="{E207A6E2-ECB3-4411-8E17-ECCDB711BF75}"/>
    <hyperlink ref="A286" r:id="rId306" tooltip="Link to Datastream Navigator metadata for US5404241086; right-click for more" xr:uid="{DDA0A281-7ADB-4C65-90A7-D5CB167A825D}"/>
    <hyperlink ref="A287" r:id="rId307" tooltip="Link to Datastream Navigator metadata for US5486611073; right-click for more" xr:uid="{4DD207BB-585B-4264-875D-13C8E5FBD4AA}"/>
    <hyperlink ref="A288" r:id="rId308" tooltip="Link to Datastream Navigator metadata for US5502411037; right-click for more" xr:uid="{8BBE3AEB-90DA-44AC-982E-CE4DDCB9E25C}"/>
    <hyperlink ref="A289" r:id="rId309" tooltip="Link to Datastream Navigator metadata for US55261F1049; right-click for more" xr:uid="{3B2FFC91-D6B6-4310-AB66-18BE5C80CBB5}"/>
    <hyperlink ref="A290" r:id="rId310" tooltip="Link to Datastream Navigator metadata for US55262C1009; right-click for more" xr:uid="{CE351291-8477-47FC-8E83-885A8AF6B0FD}"/>
    <hyperlink ref="A291" r:id="rId311" tooltip="Link to Datastream Navigator metadata for US5528481030; right-click for more" xr:uid="{5726B77D-B24B-427A-9C7E-C43F212378EE}"/>
    <hyperlink ref="A292" r:id="rId312" tooltip="Link to Datastream Navigator metadata for US55616P1049; right-click for more" xr:uid="{57CA7FFB-FADA-4E4E-B134-5C8A05001C87}"/>
    <hyperlink ref="A293" r:id="rId313" tooltip="Link to Datastream Navigator metadata for US5658491064; right-click for more" xr:uid="{DA167FC5-F07D-4591-B785-8FD9EF4A6B49}"/>
    <hyperlink ref="A294" r:id="rId314" tooltip="Link to Datastream Navigator metadata for US5717481023; right-click for more" xr:uid="{AAA88717-3901-4154-8F1F-57A85FD6F6F8}"/>
    <hyperlink ref="A295" r:id="rId315" tooltip="Link to Datastream Navigator metadata for US5719032022; right-click for more" xr:uid="{202BF29B-6690-40E2-990F-EDAAEF507199}"/>
    <hyperlink ref="A296" r:id="rId316" tooltip="Link to Datastream Navigator metadata for US5745991068; right-click for more" xr:uid="{E9B701ED-209D-4CF0-A630-284EC8691AE0}"/>
    <hyperlink ref="A297" r:id="rId317" tooltip="Link to Datastream Navigator metadata for US57636Q1040; right-click for more" xr:uid="{5EA3C680-A1A8-4153-9A53-73F4864DA908}"/>
    <hyperlink ref="A298" r:id="rId318" tooltip="Link to Datastream Navigator metadata for US5770811025; right-click for more" xr:uid="{C4B9EDA2-F3EA-42CD-864C-503C6808C33D}"/>
    <hyperlink ref="A299" r:id="rId319" tooltip="Link to Datastream Navigator metadata for US5797802064; right-click for more" xr:uid="{5AA1FF67-15CB-4D21-B286-CDD35550C98A}"/>
    <hyperlink ref="A300" r:id="rId320" tooltip="Link to Datastream Navigator metadata for US5801351017; right-click for more" xr:uid="{7B43C560-41CA-442B-9ECE-5B5EBEFC1FF1}"/>
    <hyperlink ref="A301" r:id="rId321" tooltip="Link to Datastream Navigator metadata for US58155Q1031; right-click for more" xr:uid="{50DE1FA5-F915-4640-AF2A-8D06A28D4E8B}"/>
    <hyperlink ref="A302" r:id="rId322" tooltip="Link to Datastream Navigator metadata for US5833341077; right-click for more" xr:uid="{41C01F0E-D76B-4329-813A-FC17F1501D74}"/>
    <hyperlink ref="A303" r:id="rId323" tooltip="Link to Datastream Navigator metadata for US58933Y1055; right-click for more" xr:uid="{5CD96DFC-B842-4177-93FD-3486CF089963}"/>
    <hyperlink ref="A304" r:id="rId324" tooltip="Link to Datastream Navigator metadata for US5894331017; right-click for more" xr:uid="{72A1B69F-87DA-4337-A6B3-29C32ACA7CA4}"/>
    <hyperlink ref="A305" r:id="rId325" tooltip="Link to Datastream Navigator metadata for US5901881087; right-click for more" xr:uid="{314B5D0B-221B-41CF-BF92-6CFA87B1DE06}"/>
    <hyperlink ref="A306" r:id="rId326" tooltip="Link to Datastream Navigator metadata for US59156R1086; right-click for more" xr:uid="{FCBDF48E-FE6E-4E33-9EFD-64A31D2486C5}"/>
    <hyperlink ref="A307" r:id="rId327" tooltip="Link to Datastream Navigator metadata for US5949181045; right-click for more" xr:uid="{95254C97-1105-4800-981F-40358442C452}"/>
    <hyperlink ref="A308" r:id="rId328" tooltip="Link to Datastream Navigator metadata for US5950171042; right-click for more" xr:uid="{79503C75-8815-4E8B-A593-F0BFF350F0CE}"/>
    <hyperlink ref="A309" r:id="rId329" tooltip="Link to Datastream Navigator metadata for US5951121038; right-click for more" xr:uid="{DD5CB4FD-F501-4581-90D8-BCC7DADBCBA3}"/>
    <hyperlink ref="A310" r:id="rId330" tooltip="Link to Datastream Navigator metadata for US6010731098; right-click for more" xr:uid="{E36CED81-6490-4EFE-8E55-AF957CD974E2}"/>
    <hyperlink ref="A311" r:id="rId331" tooltip="Link to Datastream Navigator metadata for US6085541018; right-click for more" xr:uid="{37248D72-1F2A-43C8-AB9F-D53540D8A9DC}"/>
    <hyperlink ref="A312" r:id="rId332" tooltip="Link to Datastream Navigator metadata for US60871R2094; right-click for more" xr:uid="{F6C64062-9A1C-418A-9C9C-40AFB99FFC40}"/>
    <hyperlink ref="A313" r:id="rId333" tooltip="Link to Datastream Navigator metadata for US6092071058; right-click for more" xr:uid="{260857F9-B396-4F1C-8268-79433C5B1E1B}"/>
    <hyperlink ref="A314" r:id="rId334" tooltip="Link to Datastream Navigator metadata for US61166W1018; right-click for more" xr:uid="{62E707EB-7BD8-4193-AC07-74D272E322C9}"/>
    <hyperlink ref="A315" r:id="rId335" tooltip="Link to Datastream Navigator metadata for US6117421072; right-click for more" xr:uid="{51625FCB-73F3-46A8-B944-7E1C371CB2F4}"/>
    <hyperlink ref="A316" r:id="rId336" tooltip="Link to Datastream Navigator metadata for US6153691059; right-click for more" xr:uid="{C6B917A2-EFD6-4C12-9A62-4952FB596F69}"/>
    <hyperlink ref="A317" r:id="rId337" tooltip="Link to Datastream Navigator metadata for US6174464486; right-click for more" xr:uid="{66DAE5A6-BD01-4B2C-9D65-283956996DF1}"/>
    <hyperlink ref="A318" r:id="rId338" tooltip="Link to Datastream Navigator metadata for US6200763075; right-click for more" xr:uid="{991D3D0A-CA07-4088-AC7D-3E61E1C0EDF4}"/>
    <hyperlink ref="A319" r:id="rId339" tooltip="Link to Datastream Navigator metadata for US6267171022; right-click for more" xr:uid="{F9130B7A-A3FC-4A8B-B969-85BAEE50CB0F}"/>
    <hyperlink ref="A320" r:id="rId340" tooltip="Link to Datastream Navigator metadata for US6293775085; right-click for more" xr:uid="{C5412005-4185-4F43-B4FE-3E04C8C2587D}"/>
    <hyperlink ref="A321" r:id="rId341" tooltip="Link to Datastream Navigator metadata for US62955J1034; right-click for more" xr:uid="{6D99223E-027C-4A9A-BD56-0909AF0D7DAB}"/>
    <hyperlink ref="A322" r:id="rId342" tooltip="Link to Datastream Navigator metadata for US6311031081; right-click for more" xr:uid="{74A593D5-06BB-4C30-96CC-0C38C062D3D3}"/>
    <hyperlink ref="A323" r:id="rId343" tooltip="Link to Datastream Navigator metadata for US6354051038; right-click for more" xr:uid="{F452D35F-6424-43E3-818F-392B55CCBB0C}"/>
    <hyperlink ref="A324" r:id="rId344" tooltip="Link to Datastream Navigator metadata for US6376401039; right-click for more" xr:uid="{00A11BBE-FAF4-4D49-853F-A71E8D059C0A}"/>
    <hyperlink ref="A325" r:id="rId345" tooltip="Link to Datastream Navigator metadata for US64110D1046; right-click for more" xr:uid="{A1D3489E-E677-4108-B38D-7CA6D1A6AEE7}"/>
    <hyperlink ref="A326" r:id="rId346" tooltip="Link to Datastream Navigator metadata for US64110L1061; right-click for more" xr:uid="{79700C06-C6FB-44DA-B20D-8B63429C9260}"/>
    <hyperlink ref="A327" r:id="rId347" tooltip="Link to Datastream Navigator metadata for US6501111073; right-click for more" xr:uid="{0A6D71FF-E948-4665-9446-C8E12800F9AD}"/>
    <hyperlink ref="A328" r:id="rId348" tooltip="Link to Datastream Navigator metadata for US6512291062; right-click for more" xr:uid="{E330B7E2-3B59-4FA1-852A-7F5EC5AFC8EC}"/>
    <hyperlink ref="A329" r:id="rId349" tooltip="Link to Datastream Navigator metadata for US6516391066; right-click for more" xr:uid="{8A87C088-9665-478C-8F4F-399B942D777C}"/>
    <hyperlink ref="A330" r:id="rId350" tooltip="Link to Datastream Navigator metadata for US65339F1012; right-click for more" xr:uid="{987A5E02-DDCE-4028-BD83-05F62D804E42}"/>
    <hyperlink ref="A331" r:id="rId351" tooltip="Link to Datastream Navigator metadata for US6540861076; right-click for more" xr:uid="{68D8FE5E-4DC6-43DC-8FE8-5597FD698967}"/>
    <hyperlink ref="A332" r:id="rId352" tooltip="Link to Datastream Navigator metadata for US6541061031; right-click for more" xr:uid="{4F5D6219-38E6-4FC3-AF3B-96A618AC01F3}"/>
    <hyperlink ref="A333" r:id="rId353" tooltip="Link to Datastream Navigator metadata for US65473P1057; right-click for more" xr:uid="{F36EB461-E046-40D1-A028-1AAEC0DE8EC5}"/>
    <hyperlink ref="A334" r:id="rId354" tooltip="Link to Datastream Navigator metadata for US6550441058; right-click for more" xr:uid="{A61C156C-D37D-4199-9F82-68EB739D3EB8}"/>
    <hyperlink ref="A335" r:id="rId355" tooltip="Link to Datastream Navigator metadata for US6556641008; right-click for more" xr:uid="{39F77DC8-954D-4FFC-A409-71AD2C86AB9E}"/>
    <hyperlink ref="A336" r:id="rId356" tooltip="Link to Datastream Navigator metadata for US6558441084; right-click for more" xr:uid="{271EC371-4B61-4A3F-B262-0FD54E0F9ED2}"/>
    <hyperlink ref="A337" r:id="rId357" tooltip="Link to Datastream Navigator metadata for US6658591044; right-click for more" xr:uid="{FAF87621-BAE0-48CD-9C18-FD4FD7964FB5}"/>
    <hyperlink ref="A338" r:id="rId358" tooltip="Link to Datastream Navigator metadata for US6668071029; right-click for more" xr:uid="{5D50E9E9-36CD-43ED-91B0-E06CD742F943}"/>
    <hyperlink ref="A339" r:id="rId359" tooltip="Link to Datastream Navigator metadata for US6687711084; right-click for more" xr:uid="{76E1A065-5E8E-4D62-8954-48BD9C3A43E7}"/>
    <hyperlink ref="A340" r:id="rId360" tooltip="Link to Datastream Navigator metadata for US6700061053; right-click for more" xr:uid="{F8B776D9-5E48-4FC9-ADAD-97100F8BB3F5}"/>
    <hyperlink ref="A341" r:id="rId361" tooltip="Link to Datastream Navigator metadata for US6700081010; right-click for more" xr:uid="{91177080-4985-4A3F-82AE-5F83014A4367}"/>
    <hyperlink ref="A342" r:id="rId362" tooltip="Link to Datastream Navigator metadata for US6703461052; right-click for more" xr:uid="{15655A94-DBA9-40A4-9F73-8795B7FA4985}"/>
    <hyperlink ref="A343" r:id="rId363" tooltip="Link to Datastream Navigator metadata for US67066G1040; right-click for more" xr:uid="{9A84D778-6679-49BA-8F57-D7988EECF039}"/>
    <hyperlink ref="A344" r:id="rId364" tooltip="Link to Datastream Navigator metadata for US67098H1041; right-click for more" xr:uid="{F5955193-1059-4731-83C9-5F65E0F0FEF5}"/>
    <hyperlink ref="A345" r:id="rId365" tooltip="Link to Datastream Navigator metadata for US67103H1077; right-click for more" xr:uid="{C7E1280F-F371-4F99-A3B2-8A28BE5FD57C}"/>
    <hyperlink ref="A346" r:id="rId366" tooltip="Link to Datastream Navigator metadata for US6745991058; right-click for more" xr:uid="{73AB5FF1-7C28-4DBF-AF4E-E24F716455D5}"/>
    <hyperlink ref="A347" r:id="rId367" tooltip="Link to Datastream Navigator metadata for US67622P1012; right-click for more" xr:uid="{A65C14D9-F94E-4181-B6C5-26287407BDA0}"/>
    <hyperlink ref="A348" r:id="rId368" tooltip="Link to Datastream Navigator metadata for US6795351047; right-click for more" xr:uid="{C354A787-611D-4152-9450-26DC09E65ECD}"/>
    <hyperlink ref="A349" r:id="rId369" tooltip="Link to Datastream Navigator metadata for US6819191064; right-click for more" xr:uid="{96D6242D-CA37-42B4-83D2-E42727329802}"/>
    <hyperlink ref="A350" r:id="rId370" tooltip="Link to Datastream Navigator metadata for US6826801036; right-click for more" xr:uid="{E6E3762B-2721-46F0-8F8A-7EF437249471}"/>
    <hyperlink ref="A351" r:id="rId371" tooltip="Link to Datastream Navigator metadata for US68389X1054; right-click for more" xr:uid="{A48D878A-AD61-4B78-A8CD-A0171E249BC9}"/>
    <hyperlink ref="A352" r:id="rId372" tooltip="Link to Datastream Navigator metadata for US69331C1080; right-click for more" xr:uid="{F12F39E8-13A1-44D1-A0E9-E7E13079D37B}"/>
    <hyperlink ref="A353" r:id="rId373" tooltip="Link to Datastream Navigator metadata for US6934751057; right-click for more" xr:uid="{B3F12FCC-6CBD-4FDA-B636-7AD3F92EFC1E}"/>
    <hyperlink ref="A354" r:id="rId374" tooltip="Link to Datastream Navigator metadata for US6935061076; right-click for more" xr:uid="{373F1537-F8D6-4B0E-9AFA-0B81C9C3AB01}"/>
    <hyperlink ref="A355" r:id="rId375" tooltip="Link to Datastream Navigator metadata for US69351T1060; right-click for more" xr:uid="{41FC8016-AE8C-4F0C-8E75-D30AB5B35348}"/>
    <hyperlink ref="A356" r:id="rId376" tooltip="Link to Datastream Navigator metadata for US6937181088; right-click for more" xr:uid="{D8E8966B-DC34-4246-9E90-889BEEA2F6D6}"/>
    <hyperlink ref="A357" r:id="rId377" tooltip="Link to Datastream Navigator metadata for US6952571056; right-click for more" xr:uid="{F53CA2BE-3A36-4C61-B069-9E8CF7879CC8}"/>
    <hyperlink ref="A358" r:id="rId378" tooltip="Link to Datastream Navigator metadata for US6964293079; right-click for more" xr:uid="{74A051F7-5181-44A1-A933-6993BB381217}"/>
    <hyperlink ref="A359" r:id="rId379" tooltip="Link to Datastream Navigator metadata for US7010941042; right-click for more" xr:uid="{7EC3E140-E948-4C71-9D63-0B577B5CE016}"/>
    <hyperlink ref="A360" r:id="rId380" tooltip="Link to Datastream Navigator metadata for US7033951036; right-click for more" xr:uid="{3282096B-9EBD-4736-A7D1-DCA65F580188}"/>
    <hyperlink ref="A361" r:id="rId381" tooltip="Link to Datastream Navigator metadata for US7043261079; right-click for more" xr:uid="{26346B25-F1E6-41E4-AC51-1517DA4042E8}"/>
    <hyperlink ref="A362" r:id="rId382" tooltip="Link to Datastream Navigator metadata for US7127041058; right-click for more" xr:uid="{BB4EC707-2E1D-44BA-A06D-72F17B9D7465}"/>
    <hyperlink ref="A363" r:id="rId383" tooltip="Link to Datastream Navigator metadata for US7134481081; right-click for more" xr:uid="{B25714AD-485C-4F3D-B22B-CCA21CF0DA40}"/>
    <hyperlink ref="A364" r:id="rId384" tooltip="Link to Datastream Navigator metadata for US7140461093; right-click for more" xr:uid="{C19C2F81-1142-4241-88CA-72D4C75DE74A}"/>
    <hyperlink ref="A365" r:id="rId385" tooltip="Link to Datastream Navigator metadata for US7170811035; right-click for more" xr:uid="{5D93FCAB-4229-493F-9627-1B35AA860727}"/>
    <hyperlink ref="A366" r:id="rId386" tooltip="Link to Datastream Navigator metadata for US7181721090; right-click for more" xr:uid="{8EF4983F-F71A-45C9-A42E-8B8C8D2A04DD}"/>
    <hyperlink ref="A367" r:id="rId387" tooltip="Link to Datastream Navigator metadata for US7234841010; right-click for more" xr:uid="{DCDF4FFA-F40B-4C20-91FC-6CEC9C2DC4BC}"/>
    <hyperlink ref="A368" r:id="rId388" tooltip="Link to Datastream Navigator metadata for US7237871071; right-click for more" xr:uid="{15A0D508-C9BF-4316-A966-5D78D0829317}"/>
    <hyperlink ref="A369" r:id="rId389" tooltip="Link to Datastream Navigator metadata for US7244791007; right-click for more" xr:uid="{70B4E38B-1705-4CF9-B364-5FC1A3645408}"/>
    <hyperlink ref="A370" r:id="rId390" tooltip="Link to Datastream Navigator metadata for US7292511083; right-click for more" xr:uid="{149BF2ED-146C-417C-A707-2831ED001E4F}"/>
    <hyperlink ref="A371" r:id="rId391" tooltip="Link to Datastream Navigator metadata for US74005P1049; right-click for more" xr:uid="{3C178BC4-D0F1-4653-AFE9-22C22986778B}"/>
    <hyperlink ref="A372" r:id="rId392" tooltip="Link to Datastream Navigator metadata for US74144T1088; right-click for more" xr:uid="{DECF1453-32F8-41DE-9B24-AAC8034FCCAC}"/>
    <hyperlink ref="A373" r:id="rId393" tooltip="Link to Datastream Navigator metadata for US74251V1026; right-click for more" xr:uid="{63DB2391-7F13-4EF6-B472-A21A1CB2B12B}"/>
    <hyperlink ref="A374" r:id="rId394" tooltip="Link to Datastream Navigator metadata for US7427181091; right-click for more" xr:uid="{7DDF3449-A2F5-4EE7-8D6F-907B3F4F352E}"/>
    <hyperlink ref="A375" r:id="rId395" tooltip="Link to Datastream Navigator metadata for US7432631056; right-click for more" xr:uid="{3FBE9DCD-E85A-4C0B-AF9C-6151393DCCAC}"/>
    <hyperlink ref="A376" r:id="rId396" tooltip="Link to Datastream Navigator metadata for US7433151039; right-click for more" xr:uid="{F5E7787E-70AB-426C-AED8-5A8740E2C2A0}"/>
    <hyperlink ref="A377" r:id="rId397" tooltip="Link to Datastream Navigator metadata for US7443201022; right-click for more" xr:uid="{7DB2887E-125F-4011-AB32-7E3DB3387CB7}"/>
    <hyperlink ref="A378" r:id="rId398" tooltip="Link to Datastream Navigator metadata for US7445731067; right-click for more" xr:uid="{DA3B0CFA-AAEF-4D5D-A5A4-DE52917674E7}"/>
    <hyperlink ref="A379" r:id="rId399" tooltip="Link to Datastream Navigator metadata for US74460D1090; right-click for more" xr:uid="{5EE341CF-99AC-41B1-8446-96EFF4FBF819}"/>
    <hyperlink ref="A380" r:id="rId400" tooltip="Link to Datastream Navigator metadata for US7458671010; right-click for more" xr:uid="{F7F63867-0597-4BD9-9F26-71D6490DAD46}"/>
    <hyperlink ref="A381" r:id="rId401" tooltip="Link to Datastream Navigator metadata for US7472771010; right-click for more" xr:uid="{2AED157C-6064-4D99-9FC0-6EF963D65B5A}"/>
    <hyperlink ref="A382" r:id="rId402" tooltip="Link to Datastream Navigator metadata for US7475251036; right-click for more" xr:uid="{D7792D8B-C826-4056-89A7-2ED9D6D050A1}"/>
    <hyperlink ref="A383" r:id="rId403" tooltip="Link to Datastream Navigator metadata for US74762E1029; right-click for more" xr:uid="{A40BE642-B0E7-4484-8FBB-7A1AF44F10E1}"/>
    <hyperlink ref="A384" r:id="rId404" tooltip="Link to Datastream Navigator metadata for US74834L1008; right-click for more" xr:uid="{A9B373B5-4365-449B-9DC0-97D032EC6344}"/>
    <hyperlink ref="A385" r:id="rId405" tooltip="Link to Datastream Navigator metadata for US7491211097; right-click for more" xr:uid="{2B2BEDBA-D067-45EC-906B-A9AAE4C026BA}"/>
    <hyperlink ref="A386" r:id="rId406" tooltip="Link to Datastream Navigator metadata for US74979E1010; right-click for more" xr:uid="{18308002-7C7E-4AC5-9FAB-FC93AC5A1791}"/>
    <hyperlink ref="A387" r:id="rId407" tooltip="Link to Datastream Navigator metadata for US7512121010; right-click for more" xr:uid="{51CDF403-106F-4CD1-BB00-0C158F2BC4F6}"/>
    <hyperlink ref="A388" r:id="rId408" tooltip="Link to Datastream Navigator metadata for US75281A1097; right-click for more" xr:uid="{72716064-774E-4D0E-99B4-300D705F46C2}"/>
    <hyperlink ref="A389" r:id="rId409" tooltip="Link to Datastream Navigator metadata for US7551115071; right-click for more" xr:uid="{BE0E9957-D9B8-4D57-9250-A4FDB0BBC097}"/>
    <hyperlink ref="A390" r:id="rId410" tooltip="Link to Datastream Navigator metadata for US75513E1010; right-click for more" xr:uid="{0E3FFFC8-4130-4DB7-9029-51F3011E6255}"/>
    <hyperlink ref="A391" r:id="rId411" tooltip="Link to Datastream Navigator metadata for US7565771026; right-click for more" xr:uid="{06CEE0DE-50B2-4AF2-99E3-2C3E816EA64A}"/>
    <hyperlink ref="A392" r:id="rId412" tooltip="Link to Datastream Navigator metadata for US7591EP1005; right-click for more" xr:uid="{1E66C50B-E841-4F05-AA43-E03749E66217}"/>
    <hyperlink ref="A393" r:id="rId413" tooltip="Link to Datastream Navigator metadata for US7607591002; right-click for more" xr:uid="{BA5C9B09-5131-480E-862A-8E98B576F67A}"/>
    <hyperlink ref="A394" r:id="rId414" tooltip="Link to Datastream Navigator metadata for US7617131062; right-click for more" xr:uid="{E061E7F6-D429-4E0C-B1E0-D5AE0864CB89}"/>
    <hyperlink ref="A395" r:id="rId415" tooltip="Link to Datastream Navigator metadata for US7703231032; right-click for more" xr:uid="{16664DA4-9C24-4A50-A9D2-A5382D1CF1A3}"/>
    <hyperlink ref="A396" r:id="rId416" tooltip="Link to Datastream Navigator metadata for US7739031091; right-click for more" xr:uid="{806B4E20-AF0C-480B-9408-721DAC24912D}"/>
    <hyperlink ref="A397" r:id="rId417" tooltip="Link to Datastream Navigator metadata for US7743411016; right-click for more" xr:uid="{4183BA27-5047-4DC7-89F6-D14C812A61FE}"/>
    <hyperlink ref="A398" r:id="rId418" tooltip="Link to Datastream Navigator metadata for US7753711073; right-click for more" xr:uid="{1AB68AE1-4C62-4ADD-B66F-5F01D6043133}"/>
    <hyperlink ref="A399" r:id="rId419" tooltip="Link to Datastream Navigator metadata for US7766961061; right-click for more" xr:uid="{55ABDB7F-21C8-492C-B919-66C99918E44E}"/>
    <hyperlink ref="A400" r:id="rId420" tooltip="Link to Datastream Navigator metadata for US7782961038; right-click for more" xr:uid="{FBDC8BE2-23AC-4E8B-9AAD-86B8DBB2DA83}"/>
    <hyperlink ref="A401" r:id="rId421" tooltip="Link to Datastream Navigator metadata for US7835491082; right-click for more" xr:uid="{A81279FF-915A-49CD-8F98-D2E8EB40FF35}"/>
    <hyperlink ref="A402" r:id="rId422" tooltip="Link to Datastream Navigator metadata for US78409V1044; right-click for more" xr:uid="{DF8D57FA-EB40-4797-BA11-5F46BBD552D3}"/>
    <hyperlink ref="A403" r:id="rId423" tooltip="Link to Datastream Navigator metadata for US78442P1066; right-click for more" xr:uid="{038E23BF-AF60-4699-B62F-5D58E4D52004}"/>
    <hyperlink ref="A404" r:id="rId424" tooltip="Link to Datastream Navigator metadata for US7864291007; right-click for more" xr:uid="{6756C973-789D-44A9-AD30-3569800E903B}"/>
    <hyperlink ref="A405" r:id="rId425" tooltip="Link to Datastream Navigator metadata for US7865142084; right-click for more" xr:uid="{56F40568-971D-49E8-8D64-643A8B8514F0}"/>
    <hyperlink ref="A406" r:id="rId426" tooltip="Link to Datastream Navigator metadata for US7908491035; right-click for more" xr:uid="{C5C0F46A-53D9-4D55-A857-772A752BFF44}"/>
    <hyperlink ref="A407" r:id="rId427" tooltip="Link to Datastream Navigator metadata for US79466L3024; right-click for more" xr:uid="{C1BDF344-C6B1-4644-8BA9-0389B2628D7D}"/>
    <hyperlink ref="A408" r:id="rId428" tooltip="Link to Datastream Navigator metadata for US80004C1018; right-click for more" xr:uid="{AF010B18-59D4-40A2-9AD3-618AE15874CC}"/>
    <hyperlink ref="A409" r:id="rId429" tooltip="Link to Datastream Navigator metadata for US80589M1027; right-click for more" xr:uid="{DAE6523A-21E4-423A-B891-B5E95D404CE1}"/>
    <hyperlink ref="A410" r:id="rId430" tooltip="Link to Datastream Navigator metadata for US8066051017; right-click for more" xr:uid="{6E34B97D-3B24-4C0A-8DCA-4022C574343E}"/>
    <hyperlink ref="A411" r:id="rId431" tooltip="Link to Datastream Navigator metadata for US8085131055; right-click for more" xr:uid="{71436891-95B5-4D6D-B347-13769C14051E}"/>
    <hyperlink ref="A412" r:id="rId432" tooltip="Link to Datastream Navigator metadata for US81211K1007; right-click for more" xr:uid="{3258CA6E-8F9F-4BBA-9A91-C2CBDDE82A51}"/>
    <hyperlink ref="A413" r:id="rId433" tooltip="Link to Datastream Navigator metadata for US8168511090; right-click for more" xr:uid="{D591C833-1B4E-4155-BAB5-C82C20DA9B2F}"/>
    <hyperlink ref="A414" r:id="rId434" tooltip="Link to Datastream Navigator metadata for US8243481061; right-click for more" xr:uid="{96867A0B-9FD6-4701-AB83-88C316A8A1B6}"/>
    <hyperlink ref="A415" r:id="rId435" tooltip="Link to Datastream Navigator metadata for US8265521018; right-click for more" xr:uid="{18DC7A2F-73B7-4125-BD74-9128EB94CCA7}"/>
    <hyperlink ref="A416" r:id="rId436" tooltip="Link to Datastream Navigator metadata for US8288061091; right-click for more" xr:uid="{195964BD-7BDC-482E-B154-037D01593006}"/>
    <hyperlink ref="A417" r:id="rId437" tooltip="Link to Datastream Navigator metadata for US8326964058; right-click for more" xr:uid="{5C306BC8-3B63-4D7B-BFAA-E4A1593FAC5A}"/>
    <hyperlink ref="A418" r:id="rId438" tooltip="Link to Datastream Navigator metadata for US8330341012; right-click for more" xr:uid="{B15DC671-BAA8-474E-8269-B33DD6504D7F}"/>
    <hyperlink ref="A419" r:id="rId439" tooltip="Link to Datastream Navigator metadata for US8425871071; right-click for more" xr:uid="{0E4A2468-F14E-42D3-9A71-00DEF3A0D194}"/>
    <hyperlink ref="A420" r:id="rId440" tooltip="Link to Datastream Navigator metadata for US8447411088; right-click for more" xr:uid="{AA868938-116C-4BDC-89BC-C7441559FB0B}"/>
    <hyperlink ref="A421" r:id="rId441" tooltip="Link to Datastream Navigator metadata for US8475601097; right-click for more" xr:uid="{BDCAD58A-5695-453E-AAB8-43CA569E2D07}"/>
    <hyperlink ref="A422" r:id="rId442" tooltip="Link to Datastream Navigator metadata for US8520611000; right-click for more" xr:uid="{41B35B99-FED6-45A0-A7ED-A8990074AAFF}"/>
    <hyperlink ref="A423" r:id="rId443" tooltip="Link to Datastream Navigator metadata for US8545021011; right-click for more" xr:uid="{32803ADD-4D1B-47C1-BB40-1A7A15AD9FFC}"/>
    <hyperlink ref="A424" r:id="rId444" tooltip="Link to Datastream Navigator metadata for US8550301027; right-click for more" xr:uid="{19EC1410-DD4F-4469-850A-6EB2276A0B78}"/>
    <hyperlink ref="A425" r:id="rId445" tooltip="Link to Datastream Navigator metadata for US8552441094; right-click for more" xr:uid="{ADEBE52B-F288-428D-B263-CFD6487DDE53}"/>
    <hyperlink ref="A426" r:id="rId446" tooltip="Link to Datastream Navigator metadata for US85590A4013; right-click for more" xr:uid="{B36B200B-83BA-428E-B6C9-29D4388A7C3A}"/>
    <hyperlink ref="A427" r:id="rId447" tooltip="Link to Datastream Navigator metadata for US8574771031; right-click for more" xr:uid="{D564E8F7-1A57-49B1-AF8E-92282275CF26}"/>
    <hyperlink ref="A428" r:id="rId448" tooltip="Link to Datastream Navigator metadata for US8589121081; right-click for more" xr:uid="{191395A7-29A0-40A4-AF1B-6D6F7C68CF0D}"/>
    <hyperlink ref="A429" r:id="rId449" tooltip="Link to Datastream Navigator metadata for US8636671013; right-click for more" xr:uid="{86DEE765-08A3-4770-BBEB-A130F9193E88}"/>
    <hyperlink ref="A430" r:id="rId450" tooltip="Link to Datastream Navigator metadata for US8668102036; right-click for more" xr:uid="{80861306-FBCE-4955-AC2C-1B814C359340}"/>
    <hyperlink ref="A431" r:id="rId451" tooltip="Link to Datastream Navigator metadata for US86764P1093; right-click for more" xr:uid="{4F5EA545-3C3B-43B4-B32D-4A4B259532BD}"/>
    <hyperlink ref="A432" r:id="rId452" tooltip="Link to Datastream Navigator metadata for US8679141031; right-click for more" xr:uid="{B3C01A63-D00A-4246-A6C6-C394E4BD44D9}"/>
    <hyperlink ref="A433" r:id="rId453" tooltip="Link to Datastream Navigator metadata for US8685363017; right-click for more" xr:uid="{07FFE1BB-9FA4-4BA8-995F-BBB0493206CF}"/>
    <hyperlink ref="A434" r:id="rId454" tooltip="Link to Datastream Navigator metadata for US87161C5013; right-click for more" xr:uid="{B1EAF4D1-4DCF-427A-ACC7-3364D04B9BAF}"/>
    <hyperlink ref="A435" r:id="rId455" tooltip="Link to Datastream Navigator metadata for US8718291078; right-click for more" xr:uid="{5622F6FE-913D-435D-A538-71FCAC584550}"/>
    <hyperlink ref="A436" r:id="rId456" tooltip="Link to Datastream Navigator metadata for US8723751009; right-click for more" xr:uid="{16D03205-834D-4F48-9DC3-8A5DC35A03CA}"/>
    <hyperlink ref="A437" r:id="rId457" tooltip="Link to Datastream Navigator metadata for US8725401090; right-click for more" xr:uid="{BF77ABE8-8944-4497-AA4E-B82C378FC2E4}"/>
    <hyperlink ref="A438" r:id="rId458" tooltip="Link to Datastream Navigator metadata for US8760301072; right-click for more" xr:uid="{BE9D11A9-AE3B-4536-813F-B45B88F2BBE6}"/>
    <hyperlink ref="A439" r:id="rId459" tooltip="Link to Datastream Navigator metadata for US87612E1064; right-click for more" xr:uid="{139A574D-7425-4604-9B22-2A0598021917}"/>
    <hyperlink ref="A440" r:id="rId460" tooltip="Link to Datastream Navigator metadata for US87901J1051; right-click for more" xr:uid="{9142BBD8-6E51-491E-9AF6-8CFF07F3946C}"/>
    <hyperlink ref="A441" r:id="rId461" tooltip="Link to Datastream Navigator metadata for US8796641004; right-click for more" xr:uid="{B8C3A5D2-7723-4709-9160-39BD464045B3}"/>
    <hyperlink ref="A442" r:id="rId462" tooltip="Link to Datastream Navigator metadata for US88033G4073; right-click for more" xr:uid="{36256E1C-0D06-4865-A825-7A3BA846E51F}"/>
    <hyperlink ref="A443" r:id="rId463" tooltip="Link to Datastream Navigator metadata for US8807701029; right-click for more" xr:uid="{7535410B-4F4A-45EE-8534-60C5F6329D31}"/>
    <hyperlink ref="A444" r:id="rId464" tooltip="Link to Datastream Navigator metadata for US8825081040; right-click for more" xr:uid="{7B1E80B1-4D23-490B-9C55-92FC8B473D04}"/>
    <hyperlink ref="A445" r:id="rId465" tooltip="Link to Datastream Navigator metadata for US8832031012; right-click for more" xr:uid="{927AAD43-CD1D-4A65-ADCC-0FB0C3483568}"/>
    <hyperlink ref="A446" r:id="rId466" tooltip="Link to Datastream Navigator metadata for US88337F1057; right-click for more" xr:uid="{7B714263-E93D-4081-9F1F-41867952D4D6}"/>
    <hyperlink ref="A447" r:id="rId467" tooltip="Link to Datastream Navigator metadata for US8835561023; right-click for more" xr:uid="{7684D4FF-90D9-446A-9682-EC8A2A9EF917}"/>
    <hyperlink ref="A448" r:id="rId468" tooltip="Link to Datastream Navigator metadata for US88579Y1010; right-click for more" xr:uid="{A6DB8BD2-6360-4B29-B365-0319A30AD220}"/>
    <hyperlink ref="A449" r:id="rId469" tooltip="Link to Datastream Navigator metadata for US8865471085; right-click for more" xr:uid="{0BCB9616-40DA-4C82-8238-53E261631138}"/>
    <hyperlink ref="A450" r:id="rId470" tooltip="Link to Datastream Navigator metadata for US8873173038; right-click for more" xr:uid="{FFD30E3C-3882-4668-8891-2D744B00EF10}"/>
    <hyperlink ref="A451" r:id="rId471" tooltip="Link to Datastream Navigator metadata for US8919061098; right-click for more" xr:uid="{F63EB64F-7841-48F2-AC03-06DC1DB6988A}"/>
    <hyperlink ref="A452" r:id="rId472" tooltip="Link to Datastream Navigator metadata for US8941641024; right-click for more" xr:uid="{36DC54F0-7462-4B5F-BF35-81A5A2C3A392}"/>
    <hyperlink ref="A453" r:id="rId473" tooltip="Link to Datastream Navigator metadata for US89417E1091; right-click for more" xr:uid="{723ED714-6B6C-4323-B9BA-ADB754878B2C}"/>
    <hyperlink ref="A454" r:id="rId474" tooltip="Link to Datastream Navigator metadata for US89832Q1094; right-click for more" xr:uid="{E051DBA2-0034-43C8-9296-577639CA4A4A}"/>
    <hyperlink ref="A455" r:id="rId475" tooltip="Link to Datastream Navigator metadata for US90130A3095; right-click for more" xr:uid="{E560C9CF-265D-4004-9FB1-E05ADE5A0826}"/>
    <hyperlink ref="A456" r:id="rId476" tooltip="Link to Datastream Navigator metadata for US9024941034; right-click for more" xr:uid="{D1DE15A1-739A-4EF5-A434-A145461A1171}"/>
    <hyperlink ref="A457" r:id="rId477" tooltip="Link to Datastream Navigator metadata for US9029111062; right-click for more" xr:uid="{77F88C6B-1A4A-475C-94E5-C958A7EDAD66}"/>
    <hyperlink ref="A458" r:id="rId478" tooltip="Link to Datastream Navigator metadata for US9029733048; right-click for more" xr:uid="{03D8711E-1422-47F1-A59B-0C8D2831C857}"/>
    <hyperlink ref="A459" r:id="rId479" tooltip="Link to Datastream Navigator metadata for US9078181081; right-click for more" xr:uid="{2D5C708D-F7CD-4EEC-9B1A-56BDDE84B398}"/>
    <hyperlink ref="A460" r:id="rId480" tooltip="Link to Datastream Navigator metadata for US9092143067; right-click for more" xr:uid="{3C00443D-A537-454A-BB85-7C4425B50BAB}"/>
    <hyperlink ref="A461" r:id="rId481" tooltip="Link to Datastream Navigator metadata for US9113121068; right-click for more" xr:uid="{29C7C935-AE5B-4FE3-9609-71906ED548D7}"/>
    <hyperlink ref="A462" r:id="rId482" tooltip="Link to Datastream Navigator metadata for US9129091081; right-click for more" xr:uid="{DD943608-301C-4092-B93C-357C20240D75}"/>
    <hyperlink ref="A463" r:id="rId483" tooltip="Link to Datastream Navigator metadata for US91324P1021; right-click for more" xr:uid="{EA037183-A644-44DF-B618-0DC9D5A64307}"/>
    <hyperlink ref="A464" r:id="rId484" tooltip="Link to Datastream Navigator metadata for US91529Y1064; right-click for more" xr:uid="{CB98E552-40EF-4363-BF8F-062C9D4DBC09}"/>
    <hyperlink ref="A465" r:id="rId485" tooltip="Link to Datastream Navigator metadata for US9182041080; right-click for more" xr:uid="{9FD61082-7C99-42DC-B86D-1AB313299515}"/>
    <hyperlink ref="A466" r:id="rId486" tooltip="Link to Datastream Navigator metadata for US91913Y1001; right-click for more" xr:uid="{23E22979-904E-49AC-823D-AE42E4B91D6D}"/>
    <hyperlink ref="A467" r:id="rId487" tooltip="Link to Datastream Navigator metadata for US92220P1057; right-click for more" xr:uid="{C33B6A11-344C-4C03-94DA-D598E3855723}"/>
    <hyperlink ref="A468" r:id="rId488" tooltip="Link to Datastream Navigator metadata for US92276F1003; right-click for more" xr:uid="{98B97A62-419B-4EB0-BA75-22DB44DB5A85}"/>
    <hyperlink ref="A469" r:id="rId489" tooltip="Link to Datastream Navigator metadata for US92343E1029; right-click for more" xr:uid="{629EF29F-5354-4315-BF8D-915673F99CED}"/>
    <hyperlink ref="A470" r:id="rId490" tooltip="Link to Datastream Navigator metadata for US92343V1044; right-click for more" xr:uid="{57DC484F-52BE-4EAB-9A31-9561415E0612}"/>
    <hyperlink ref="A471" r:id="rId491" tooltip="Link to Datastream Navigator metadata for US92553P2011; right-click for more" xr:uid="{AE3779AE-F8D5-4F64-A7A6-8846A9260B30}"/>
    <hyperlink ref="A472" r:id="rId492" tooltip="Link to Datastream Navigator metadata for US9255501051; right-click for more" xr:uid="{1562F468-065B-43FF-8BE2-E682A1F29F33}"/>
    <hyperlink ref="A473" r:id="rId493" tooltip="Link to Datastream Navigator metadata for US92556H2067; right-click for more" xr:uid="{CE552B1D-5D62-404D-8CB1-4D8D910EADC2}"/>
    <hyperlink ref="A474" r:id="rId494" tooltip="Link to Datastream Navigator metadata for US92556V1061; right-click for more" xr:uid="{8C5775A0-CF66-45A2-A67E-B1515E9DD0E0}"/>
    <hyperlink ref="A475" r:id="rId495" tooltip="Link to Datastream Navigator metadata for US92826C8394; right-click for more" xr:uid="{42BF2AB6-8C90-41AC-9FAF-38FDB0A983F9}"/>
    <hyperlink ref="A476" r:id="rId496" tooltip="Link to Datastream Navigator metadata for US9290421091; right-click for more" xr:uid="{A10C6AC6-D2DE-4452-8B34-CE7A78ECD450}"/>
    <hyperlink ref="A477" r:id="rId497" tooltip="Link to Datastream Navigator metadata for US9291601097; right-click for more" xr:uid="{3C505AC5-0D4E-4A2D-B7B6-DCCAABFE5950}"/>
    <hyperlink ref="A478" r:id="rId498" tooltip="Link to Datastream Navigator metadata for US92939U1060; right-click for more" xr:uid="{C31D5F86-44D7-4B63-83E0-F72E0BF2B797}"/>
    <hyperlink ref="A479" r:id="rId499" tooltip="Link to Datastream Navigator metadata for US9299031024; right-click for more" xr:uid="{8FD3E07E-F54D-4AA2-B484-DB3A943929D2}"/>
    <hyperlink ref="A480" r:id="rId500" tooltip="Link to Datastream Navigator metadata for US9311421039; right-click for more" xr:uid="{3E9C71CC-2DF1-4362-982D-DBB9097292A2}"/>
    <hyperlink ref="A481" r:id="rId501" tooltip="Link to Datastream Navigator metadata for US9314271084; right-click for more" xr:uid="{A0782374-0075-4095-9666-695E36030A88}"/>
    <hyperlink ref="A482" r:id="rId502" tooltip="Link to Datastream Navigator metadata for US9393221034; right-click for more" xr:uid="{A0C1EA52-1EEA-42DC-9097-ADEBBB639BC6}"/>
    <hyperlink ref="A483" r:id="rId503" tooltip="Link to Datastream Navigator metadata for US94106L1098; right-click for more" xr:uid="{7ABF90C8-3B2F-4133-B947-5A956A28B046}"/>
    <hyperlink ref="A484" r:id="rId504" tooltip="Link to Datastream Navigator metadata for US9418481035; right-click for more" xr:uid="{6AE456C9-6A44-4C52-836C-2AD600117740}"/>
    <hyperlink ref="A485" r:id="rId505" tooltip="Link to Datastream Navigator metadata for US9497461015; right-click for more" xr:uid="{C42F2C3D-8BEB-48C9-9FE4-DD3B6A0F50B8}"/>
    <hyperlink ref="A486" r:id="rId506" tooltip="Link to Datastream Navigator metadata for US95040Q1040; right-click for more" xr:uid="{B775989D-64C3-4179-B452-9C4694B68474}"/>
    <hyperlink ref="A487" r:id="rId507" tooltip="Link to Datastream Navigator metadata for US9505901093; right-click for more" xr:uid="{001B529D-EFDA-41BA-8D9C-CCD4749A6F22}"/>
    <hyperlink ref="A488" r:id="rId508" tooltip="Link to Datastream Navigator metadata for US9581021055; right-click for more" xr:uid="{9313D609-572A-4A40-A1F2-5726D0DD7BA2}"/>
    <hyperlink ref="A489" r:id="rId509" tooltip="Link to Datastream Navigator metadata for US9598021098; right-click for more" xr:uid="{43644EA5-5779-4B80-B608-4F9C94CB3612}"/>
    <hyperlink ref="A490" r:id="rId510" tooltip="Link to Datastream Navigator metadata for US9621661043; right-click for more" xr:uid="{AF6F7027-16EA-4ADB-96CA-B2D1373C1090}"/>
    <hyperlink ref="A491" r:id="rId511" tooltip="Link to Datastream Navigator metadata for US9633201069; right-click for more" xr:uid="{9323FD4A-C7C0-407A-8A0A-AC7D650BD799}"/>
    <hyperlink ref="A492" r:id="rId512" tooltip="Link to Datastream Navigator metadata for US9668371068; right-click for more" xr:uid="{E50A75CB-D51E-49D0-9232-9BB3E0DC6DBA}"/>
    <hyperlink ref="A493" r:id="rId513" tooltip="Link to Datastream Navigator metadata for US9694571004; right-click for more" xr:uid="{C55A1485-1EDD-4DDF-870C-882A0FB0CB04}"/>
    <hyperlink ref="A494" r:id="rId514" tooltip="Link to Datastream Navigator metadata for US9825261053; right-click for more" xr:uid="{A455B8E4-4E37-4427-B861-D644F9BBD1E9}"/>
    <hyperlink ref="A495" r:id="rId515" tooltip="Link to Datastream Navigator metadata for US9830241009; right-click for more" xr:uid="{48D39705-A51A-446E-A741-8187D763EA42}"/>
    <hyperlink ref="A496" r:id="rId516" tooltip="Link to Datastream Navigator metadata for US9831341071; right-click for more" xr:uid="{1AAB5A5E-DA3D-4063-94E6-C4610D7641CE}"/>
    <hyperlink ref="A497" r:id="rId517" tooltip="Link to Datastream Navigator metadata for US98389B1008; right-click for more" xr:uid="{F1CCFC46-FBCC-44E9-B310-835E36B7614E}"/>
    <hyperlink ref="A498" r:id="rId518" tooltip="Link to Datastream Navigator metadata for US9839191015; right-click for more" xr:uid="{11818F07-6CF4-434D-94E0-18F58215E8E8}"/>
    <hyperlink ref="A499" r:id="rId519" tooltip="Link to Datastream Navigator metadata for US98421M1062; right-click for more" xr:uid="{3B5D7040-730C-40B4-821D-A8F72C119565}"/>
    <hyperlink ref="A500" r:id="rId520" tooltip="Link to Datastream Navigator metadata for US9884981013; right-click for more" xr:uid="{686BC83C-9A36-407B-BCE7-2D48F8A5BDF9}"/>
    <hyperlink ref="A501" r:id="rId521" tooltip="Link to Datastream Navigator metadata for US98956P1021; right-click for more" xr:uid="{B108B8C1-E946-4842-A42B-7D95A019A3CF}"/>
    <hyperlink ref="A502" r:id="rId522" tooltip="Link to Datastream Navigator metadata for US9897011071; right-click for more" xr:uid="{E94B14E9-C6AD-435E-AD02-A4DE20691DAA}"/>
  </hyperlinks>
  <pageMargins left="0.7" right="0.7" top="0.75" bottom="0.75" header="0.3" footer="0.3"/>
  <legacyDrawing r:id="rId52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E9193-32DC-466B-AF29-DBB14B832E33}">
  <sheetPr codeName="Sheet6"/>
  <dimension ref="A1:AL502"/>
  <sheetViews>
    <sheetView topLeftCell="P1" zoomScale="83" workbookViewId="0">
      <selection activeCell="AK1" sqref="AK1:AK1048576"/>
    </sheetView>
  </sheetViews>
  <sheetFormatPr defaultRowHeight="14.5"/>
  <cols>
    <col min="2" max="2" width="10.453125" bestFit="1" customWidth="1"/>
    <col min="7" max="7" width="12.26953125" bestFit="1" customWidth="1"/>
    <col min="8" max="8" width="8.81640625" bestFit="1" customWidth="1"/>
    <col min="9" max="9" width="11.1796875" bestFit="1" customWidth="1"/>
    <col min="10" max="10" width="8.81640625" bestFit="1" customWidth="1"/>
    <col min="11" max="11" width="9.90625" bestFit="1" customWidth="1"/>
    <col min="12" max="12" width="8.90625" bestFit="1" customWidth="1"/>
    <col min="13" max="13" width="9.90625" bestFit="1" customWidth="1"/>
    <col min="14" max="14" width="8.90625" bestFit="1" customWidth="1"/>
    <col min="15" max="15" width="9.90625" bestFit="1" customWidth="1"/>
    <col min="16" max="16" width="8.90625" bestFit="1" customWidth="1"/>
    <col min="17" max="17" width="9.90625" bestFit="1" customWidth="1"/>
    <col min="18" max="18" width="8.90625" bestFit="1" customWidth="1"/>
    <col min="19" max="19" width="9.90625" bestFit="1" customWidth="1"/>
    <col min="20" max="22" width="8.90625" bestFit="1" customWidth="1"/>
    <col min="23" max="24" width="12.26953125" bestFit="1" customWidth="1"/>
    <col min="25" max="25" width="9.90625" bestFit="1" customWidth="1"/>
    <col min="26" max="27" width="12.26953125" bestFit="1" customWidth="1"/>
    <col min="28" max="28" width="9.90625" bestFit="1" customWidth="1"/>
    <col min="29" max="30" width="11.1796875" bestFit="1" customWidth="1"/>
    <col min="31" max="35" width="9.90625" bestFit="1" customWidth="1"/>
  </cols>
  <sheetData>
    <row r="1" spans="1:38">
      <c r="A1" t="str">
        <f>_xll.Thomson.Reuters.AFOSpreadsheetFormulas.DSGRID(CONCATENATE("AN8068571086,BMG491BT1088,BMG6359F1370,BMG982941046,CH0044328745,CH0048265513,CH0102993182,GB00B6SLMV12,GB00BDCPN049,GB00BFG3KF26,IE00B40K9117,IE00B8KQN827,IE00BK9ZQ967,IE00BLP1HW54,IE00BTN1Y115,IE00BY7QL619,IE00BY9D5467,PA1436583006,US0010551028,US00130","H1059,US00206R1023,US0028241000,US00724F1012,US0079031078,US00817Y1082,US00846U1016,US0091581068,US00971T1016,US0173611064,US01741R1023,US0184901025,US0200021014,US0200391037,US02079K3059,US0213461017,US0214411003,US02209S1033,US0231351067,US0236081024,U","S0255371017,US0258161092,US0268747849,US03027X1000,US03073E1055,US03076C1062,US0311621009,US0320951017,US0325111070,US0326541051,US03349M1053,US0352291035,US0367521038,US03743Q1085,US03748R7474,US0376041051,US0378331005,US0381491002,US0382221051,US039483","1020,US0441861046,US04621X1081,US0527691069,US0530151036,US05329W1027,US0533321024,US0534841012,US0536111091,US0543031027,US0559211000,US05722G1004,US0584981064,US0605051046,US0640581007,US0673831097,US0708301041,US0718131099,US0737301038,US0758871091,US","0758961,US0814371052,US0846707026,US0865161014,US0893021032,US09062X1037,US0917971006,US09247X1019,US0936711052,US0970231058,US09857L1089,US1011211018,US1011371077,US1101221083,US1113201073,US1156372096,US1170431092,US12189T1043,US12504L1098,US1252691001",",US12541W2098,US1255231003,US12572Q1058,US1258961002,US1264081035,US12653C1080,US1266501006,US12673P1057,US1270971039,US1344291091,US14040H1059,US14149Y1082,US1431301027,US1491231015,US1510201049,US15189T1079,US1523121044,US1567821046,US1651677437,US1667","641005,US1712321017,US1720621010,US1727371080,US17275R1023,US1729081059,US1729674242,US1773761002,US1845021021,US1890541097,US1912161007,US1924461023,US1941621039,US20030N1019,US2003401070,US2056381096,US2058871029,US20825C1045,US2091151041,US21036P1084,","US2103711006,US2193501051,US22160K1051,US2223721042,US2310211063,US23331A1097,US2333311072,US23355L1061,US2358511028,US2371941053,US23918K1088,US2441991054,US24702R1014,US24906P1093,US25179M1036,US2540671011,US2546871060,US2547091080,US25470F1049,US25746","U1097,US2578672006,US2600031080,US2605431038,US2635341090,US26441C2044,US2686481027,US26875P1012,US26884L1098,US2692464017,US2774321002,US2774611097,US2786421030,US2788651006,US2810201077,US28336L1098,US2855121099,US2856611049,US2910111044,US29364G1031,U","S2944291051,US29476L1070,US30040W1080,US30161N1019,US30212P3038,US3021301094,US30219G1085,US30231G1022,US3024451011,US3024913036,US3070001090,US3119001044,US3134003017,US3135861090,US31428X1063,US3156161024,US31620M1062,US3167731005,US3205171057,US337738","1088,US3379321074,US3434121022,US34354P1057,US3453708600,US3458381064,US3546131018,US35671D8570,US35906A3068,US3647601083,US3695501086,US3696043013,US3703341046,US3724601055,US37247D1063,US3755581036,US37959E1029,US38141G1040,US3823881061,US3825501014,US","3848021040,US40434L1052,US4062161017,US4128221086,US4130861093,US4136191073,US4165151048,US4180561072,US42250P1030,US4230741039,US4234521015,US4270561065,US4278661081,US42809H1077,US4325891095,US4370761029,US4385161066,US4404521001,US4410601003,US44107P1","049,US4432011082,US4448591028,US4461501045,US4499341083,US45073V1089,US4523081093,US4581401001,US45866F1049,US4592001014,US4595061015,US4599021023,US4601461035,US4606901001,US4612021034,US46120E6023,US46284V1017,US46625H1005,US4663131039,US4698141078,US4","7102X1054,US47233W1099,US4781601046,US4783661071,US48203R1041,US4824801009,US4858651098,US48666K1097,US4878361082,US4932671088,US4943681035,US49446R1095,US4955821081,US5002551043,US5010441013,US5021611026,US5024131071,US5024311095,US50540R4092,US51843910","44,US5246601075,US5249011058,US5249081002,US5260571048,US5297711070,US5324571083,US5341871094,US5356781063,US5398301094,US5404241086,US5486611073,US5502411037,US55261F1049,US55262C1009,US5528481030,US55616P1049,US5658491064,US5717481023,US5719032022,US57","45991068,US57636Q1040,US5770811025,US5797802064,US5801351017,US58155Q1031,US5833341077,US58933Y1055,US5894331017,US5901881087,US59156R1086,US5949181045,US5950171042,US5951121038,US6010731098,US6085541018,US60871R2094,US6092071058,US61166W1018,US611742107","2,US6153691059,US6174464486,US6200763075,US6267171022,US6293775085,US62955J1034,US6311031081,US6354051038,US6376401039,US64110D1046,US64110L1061,US6501111073,US6512291062,US6516391066,US65339F1012,US6540861076,US6541061031,US65473P1057,US6550441058,US655","6641008,US6558441084,US6658591044,US6668071029,US6687711084,US6700061053,US6700081010,US6703461052,US67066G1040,US67098H1041,US67103H1077,US6745991058,US67622P1012,US6795351047,US6819191064,US6826801036,US68389X1054,US69331C1080,US6934751057,US6935061076",",US69351T1060,US6937181088,US6952571056,US6964293079,US7010941042,US7033951036,US7043261079,US7127041058,US7134481081,US7140461093,US7170811035,US7181721090,US7234841010,US7237871071,US7244791007,US7292511083,US74005P1049,US74144T1088,US74251V1026,US7427","181091,US7432631056,US7433151039,US7443201022,US7445731067,US74460D1090,US7458671010,US7472771010,US7475251036,US74762E1029,US74834L1008,US7491211097,US74979E1010,US7512121010,US75281A1097,US7551115071,US75513E1010,US7565771026,US7591EP1005,US7607591002,","US7617131062,US7703231032,US7739031091,US7743411016,US7753711073,US7766961061,US7782961038,US7835491082,US78409V1044,US78442P1066,US7864291007,US7865142084,US7908491035,US79466L3024,US80004C1018,US80589M1027,US8066051017,US8085131055,US81211K1007,US81685","11090,US8243481061,US8265521018,US8288061091,US8326964058,US8330341012,US8425871071,US8447411088,US8475601097,US8520611000,US8545021011,US8550301027,US8552441094,US85590A4013,US8574771031,US8589121081,US8636671013,US8668102036,US86764P1093,US8679141031,U","S8685363017,US87161C5013,US8718291078,US8723751009,US8725401090,US8760301072,US87612E1064,US87901J1051,US8796641004,US88033G4073,US8807701029,US8825081040,US8832031012,US88337F1057,US8835561023,US88579Y1010,US8865471085,US8873173038,US8919061098,US894164","1024,US89417E1091,US89832Q1094,US90130A3095,US9024941034,US9029111062,US9029733048,US9078181081,US9092143067,US9113121068,US9129091081,US91324P1021,US91529Y1064,US9182041080,US91913Y1001,US92220P1057,US92276F1003,US92343E1029,US92343V1044,US92553P2011,US","9255501051,US92556H2067,US92556V1061,US92826C8394,US9290421091,US9291601097,US92939U1060,US9299031024,US9311421039,US9314271084,US9393221034,US94106L1098,US9418481035,US9497461015,US95040Q1040,US9505901093,US9581021055,US9598021098,US9621661043,US9633201","069,US9668371068,US9694571004,US9825261053,US9830241009,US9831341071,US98389B1008,US9839191015,US98421M1062,US9884981013,US98956P1021,US9897011071"),"WC19600;WC19601;WC19690;WC19691;WC19610;WC19611;WC19620;WC19621;WC19630;WC19631;WC19640;WC19641;WC19650;WC19651;WC19660;WC19661;WC19670;WC19671;WC19680;WC19681;WC08311;WC01001","2020-01-01","","","RowHeader=true;ColHeader=true;Heading=true;SeriesMetaDataLink=true;DataTypeDefLink=true;DispSeriesDescription=true;DispDatatypeDescription=false;AutoRefresh=false")</f>
        <v>Date</v>
      </c>
      <c r="B1" s="1">
        <v>43831</v>
      </c>
      <c r="V1" t="s">
        <v>1200</v>
      </c>
      <c r="W1" t="s">
        <v>1199</v>
      </c>
      <c r="AD1">
        <v>0</v>
      </c>
    </row>
    <row r="2" spans="1:38">
      <c r="A2" t="s">
        <v>661</v>
      </c>
      <c r="B2" s="2" t="s">
        <v>662</v>
      </c>
      <c r="C2" s="2" t="s">
        <v>663</v>
      </c>
      <c r="D2" s="2" t="s">
        <v>664</v>
      </c>
      <c r="E2" s="2" t="s">
        <v>665</v>
      </c>
      <c r="F2" s="2" t="s">
        <v>666</v>
      </c>
      <c r="G2" s="2" t="s">
        <v>667</v>
      </c>
      <c r="H2" s="2" t="s">
        <v>668</v>
      </c>
      <c r="I2" s="2" t="s">
        <v>669</v>
      </c>
      <c r="J2" s="2" t="s">
        <v>670</v>
      </c>
      <c r="K2" s="2" t="s">
        <v>671</v>
      </c>
      <c r="L2" s="2" t="s">
        <v>672</v>
      </c>
      <c r="M2" s="2" t="s">
        <v>673</v>
      </c>
      <c r="N2" s="2" t="s">
        <v>674</v>
      </c>
      <c r="O2" s="2" t="s">
        <v>675</v>
      </c>
      <c r="P2" s="2" t="s">
        <v>676</v>
      </c>
      <c r="Q2" s="2" t="s">
        <v>677</v>
      </c>
      <c r="R2" s="2" t="s">
        <v>678</v>
      </c>
      <c r="S2" s="2" t="s">
        <v>679</v>
      </c>
      <c r="T2" s="2" t="s">
        <v>680</v>
      </c>
      <c r="U2" s="2" t="s">
        <v>681</v>
      </c>
      <c r="V2" s="2" t="s">
        <v>703</v>
      </c>
      <c r="W2" s="2" t="s">
        <v>704</v>
      </c>
      <c r="X2" t="s">
        <v>1198</v>
      </c>
      <c r="Y2" t="s">
        <v>1201</v>
      </c>
      <c r="Z2" s="3" t="s">
        <v>924</v>
      </c>
      <c r="AA2" s="4" t="s">
        <v>1202</v>
      </c>
      <c r="AB2" s="12" t="s">
        <v>23</v>
      </c>
      <c r="AC2" s="6" t="s">
        <v>59</v>
      </c>
      <c r="AD2" s="10" t="s">
        <v>1203</v>
      </c>
      <c r="AE2" t="s">
        <v>1204</v>
      </c>
      <c r="AF2" t="s">
        <v>1736</v>
      </c>
      <c r="AG2" t="s">
        <v>1737</v>
      </c>
      <c r="AH2" t="s">
        <v>1738</v>
      </c>
      <c r="AI2" t="s">
        <v>1739</v>
      </c>
      <c r="AJ2" t="s">
        <v>1740</v>
      </c>
      <c r="AK2" t="s">
        <v>1741</v>
      </c>
    </row>
    <row r="3" spans="1:38">
      <c r="A3" s="2" t="s">
        <v>0</v>
      </c>
      <c r="B3" s="4" t="s">
        <v>117</v>
      </c>
      <c r="C3" s="4">
        <v>5478000</v>
      </c>
      <c r="D3" t="e">
        <v>#N/A</v>
      </c>
      <c r="E3" t="e">
        <v>#N/A</v>
      </c>
      <c r="F3" t="s">
        <v>882</v>
      </c>
      <c r="G3">
        <v>8567000</v>
      </c>
      <c r="H3" s="6" t="s">
        <v>2</v>
      </c>
      <c r="I3" s="6">
        <v>5963000</v>
      </c>
      <c r="J3" t="s">
        <v>37</v>
      </c>
      <c r="K3">
        <v>3472000</v>
      </c>
      <c r="L3" t="s">
        <v>857</v>
      </c>
      <c r="M3" t="e">
        <v>#N/A</v>
      </c>
      <c r="N3" t="s">
        <v>883</v>
      </c>
      <c r="O3">
        <v>121000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>
        <v>15.68</v>
      </c>
      <c r="W3">
        <v>23601000</v>
      </c>
      <c r="X3">
        <f>SUMIF(B3:U3,"&lt;&gt;#n/a")</f>
        <v>23601000</v>
      </c>
      <c r="Y3">
        <f>W3-X3</f>
        <v>0</v>
      </c>
      <c r="Z3" cm="1">
        <f t="array" aca="1" ref="Z3" ca="1">SumCellsByColor($B3:$U3,Z$2)</f>
        <v>0</v>
      </c>
      <c r="AA3" cm="1">
        <f t="array" aca="1" ref="AA3" ca="1">SumCellsByColor($B3:$U3,AA$2)</f>
        <v>5478000</v>
      </c>
      <c r="AB3" cm="1">
        <f t="array" aca="1" ref="AB3" ca="1">SumCellsByColor($B3:$U3,AB$2)</f>
        <v>0</v>
      </c>
      <c r="AC3" cm="1">
        <f t="array" aca="1" ref="AC3" ca="1">SumCellsByColor($B3:$U3,AC$2)</f>
        <v>5963000</v>
      </c>
      <c r="AD3" cm="1">
        <f t="array" aca="1" ref="AD3" ca="1">IFERROR(SumCellsByColor($B3:$U3,AD$2), 0)</f>
        <v>0</v>
      </c>
      <c r="AE3" t="e" cm="1">
        <f t="array" aca="1" ref="AE3" ca="1">SumCellsByColor($B3:$U3,AE$2)</f>
        <v>#VALUE!</v>
      </c>
      <c r="AF3">
        <f ca="1">(AB3+AD3)/X3</f>
        <v>0</v>
      </c>
      <c r="AG3">
        <f ca="1">Z3/X3</f>
        <v>0</v>
      </c>
      <c r="AH3">
        <f ca="1">IF(SUM(AB3:AD3)&gt;0,SUM(AB3:AD3)/X3, IF(AI3=1,0,"#N/A"))</f>
        <v>0.25265878564467609</v>
      </c>
      <c r="AI3">
        <f ca="1">SUM(Z3:AA3)/X3</f>
        <v>0.23210880894877337</v>
      </c>
      <c r="AJ3">
        <f ca="1">IF(AH3="#N/A",1,0)</f>
        <v>0</v>
      </c>
      <c r="AK3">
        <f>IF(X3=0,1,0)</f>
        <v>0</v>
      </c>
    </row>
    <row r="4" spans="1:38">
      <c r="A4" s="2" t="s">
        <v>4</v>
      </c>
      <c r="B4" t="s">
        <v>334</v>
      </c>
      <c r="C4">
        <v>4541600</v>
      </c>
      <c r="D4" t="e">
        <v>#N/A</v>
      </c>
      <c r="E4" t="e">
        <v>#N/A</v>
      </c>
      <c r="F4" s="6" t="s">
        <v>1115</v>
      </c>
      <c r="G4" s="6">
        <v>645100</v>
      </c>
      <c r="H4" s="10" t="s">
        <v>131</v>
      </c>
      <c r="I4" s="10">
        <v>632800</v>
      </c>
      <c r="J4" t="s">
        <v>58</v>
      </c>
      <c r="K4">
        <v>326100</v>
      </c>
      <c r="L4" t="e">
        <v>#N/A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>
        <v>17.72</v>
      </c>
      <c r="W4">
        <v>6145600</v>
      </c>
      <c r="X4">
        <f t="shared" ref="X4:X67" si="0">SUMIF(B4:U4,"&lt;&gt;#n/a")</f>
        <v>6145600</v>
      </c>
      <c r="Y4">
        <f t="shared" ref="Y4:Y67" si="1">W4-X4</f>
        <v>0</v>
      </c>
      <c r="Z4" cm="1">
        <f t="array" aca="1" ref="Z4" ca="1">SumCellsByColor($B4:$U4,Z$2)</f>
        <v>0</v>
      </c>
      <c r="AA4" cm="1">
        <f t="array" aca="1" ref="AA4" ca="1">SumCellsByColor($B4:$U4,AA$2)</f>
        <v>0</v>
      </c>
      <c r="AB4" cm="1">
        <f t="array" aca="1" ref="AB4" ca="1">SumCellsByColor($B4:$U4,AB$2)</f>
        <v>0</v>
      </c>
      <c r="AC4" cm="1">
        <f t="array" aca="1" ref="AC4" ca="1">SumCellsByColor($B4:$U4,AC$2)</f>
        <v>645100</v>
      </c>
      <c r="AD4" cm="1">
        <f t="array" aca="1" ref="AD4" ca="1">IFERROR(SumCellsByColor($B4:$U4,AD$2), 0)</f>
        <v>632800</v>
      </c>
      <c r="AE4" t="e" cm="1">
        <f t="array" aca="1" ref="AE4" ca="1">SumCellsByColor($B4:$U4,AE$2)</f>
        <v>#VALUE!</v>
      </c>
      <c r="AF4">
        <f t="shared" ref="AF4:AF67" ca="1" si="2">(AB4+AD4)/X4</f>
        <v>0.10296797708929967</v>
      </c>
      <c r="AG4">
        <f t="shared" ref="AG4:AG67" ca="1" si="3">Z4/X4</f>
        <v>0</v>
      </c>
      <c r="AH4">
        <f t="shared" ref="AH4:AH67" ca="1" si="4">IF(SUM(AB4:AD4)&gt;0,SUM(AB4:AD4)/X4, IF(AI4=1,0,"#N/A"))</f>
        <v>0.20793738609737047</v>
      </c>
      <c r="AI4">
        <f t="shared" ref="AI4:AI67" ca="1" si="5">SUM(Z4:AA4)/X4</f>
        <v>0</v>
      </c>
      <c r="AJ4">
        <f t="shared" ref="AJ4:AJ67" ca="1" si="6">IF(AH4="#N/A",1,0)</f>
        <v>0</v>
      </c>
      <c r="AK4">
        <f t="shared" ref="AK4:AL67" si="7">IF(X4=0,1,0)</f>
        <v>0</v>
      </c>
    </row>
    <row r="5" spans="1:38">
      <c r="A5" s="2" t="s">
        <v>6</v>
      </c>
      <c r="B5" s="3" t="s">
        <v>636</v>
      </c>
      <c r="C5" s="3">
        <v>841531</v>
      </c>
      <c r="D5" t="e">
        <v>#N/A</v>
      </c>
      <c r="E5" t="e">
        <v>#N/A</v>
      </c>
      <c r="F5" t="s">
        <v>107</v>
      </c>
      <c r="G5">
        <v>1292512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>
        <v>16.78</v>
      </c>
      <c r="W5">
        <v>2134043</v>
      </c>
      <c r="X5">
        <f t="shared" si="0"/>
        <v>2134043</v>
      </c>
      <c r="Y5">
        <f t="shared" si="1"/>
        <v>0</v>
      </c>
      <c r="Z5" cm="1">
        <f t="array" aca="1" ref="Z5" ca="1">SumCellsByColor($B5:$U5,Z$2)</f>
        <v>841531</v>
      </c>
      <c r="AA5" cm="1">
        <f t="array" aca="1" ref="AA5" ca="1">SumCellsByColor($B5:$U5,AA$2)</f>
        <v>0</v>
      </c>
      <c r="AB5" cm="1">
        <f t="array" aca="1" ref="AB5" ca="1">SumCellsByColor($B5:$U5,AB$2)</f>
        <v>0</v>
      </c>
      <c r="AC5" cm="1">
        <f t="array" aca="1" ref="AC5" ca="1">SumCellsByColor($B5:$U5,AC$2)</f>
        <v>0</v>
      </c>
      <c r="AD5" cm="1">
        <f t="array" aca="1" ref="AD5" ca="1">IFERROR(SumCellsByColor($B5:$U5,AD$2), 0)</f>
        <v>0</v>
      </c>
      <c r="AE5" t="e" cm="1">
        <f t="array" aca="1" ref="AE5" ca="1">SumCellsByColor($B5:$U5,AE$2)</f>
        <v>#VALUE!</v>
      </c>
      <c r="AF5">
        <f t="shared" ca="1" si="2"/>
        <v>0</v>
      </c>
      <c r="AG5">
        <f t="shared" ca="1" si="3"/>
        <v>0.39433647775607145</v>
      </c>
      <c r="AH5" t="str">
        <f t="shared" ca="1" si="4"/>
        <v>#N/A</v>
      </c>
      <c r="AI5">
        <f t="shared" ca="1" si="5"/>
        <v>0.39433647775607145</v>
      </c>
      <c r="AJ5">
        <f t="shared" ca="1" si="6"/>
        <v>1</v>
      </c>
      <c r="AK5">
        <f t="shared" si="7"/>
        <v>0</v>
      </c>
    </row>
    <row r="6" spans="1:38">
      <c r="A6" s="2" t="s">
        <v>8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 t="e">
        <v>#N/A</v>
      </c>
      <c r="W6" t="e">
        <v>#N/A</v>
      </c>
      <c r="X6">
        <f t="shared" si="0"/>
        <v>0</v>
      </c>
      <c r="Y6" t="e">
        <f t="shared" si="1"/>
        <v>#N/A</v>
      </c>
      <c r="Z6" cm="1">
        <f t="array" aca="1" ref="Z6" ca="1">SumCellsByColor($B6:$U6,Z$2)</f>
        <v>0</v>
      </c>
      <c r="AA6" cm="1">
        <f t="array" aca="1" ref="AA6" ca="1">SumCellsByColor($B6:$U6,AA$2)</f>
        <v>0</v>
      </c>
      <c r="AB6" cm="1">
        <f t="array" aca="1" ref="AB6" ca="1">SumCellsByColor($B6:$U6,AB$2)</f>
        <v>0</v>
      </c>
      <c r="AC6" cm="1">
        <f t="array" aca="1" ref="AC6" ca="1">SumCellsByColor($B6:$U6,AC$2)</f>
        <v>0</v>
      </c>
      <c r="AD6" cm="1">
        <f t="array" aca="1" ref="AD6" ca="1">IFERROR(SumCellsByColor($B6:$U6,AD$2), 0)</f>
        <v>0</v>
      </c>
      <c r="AE6" t="e" cm="1">
        <f t="array" aca="1" ref="AE6" ca="1">SumCellsByColor($B6:$U6,AE$2)</f>
        <v>#VALUE!</v>
      </c>
      <c r="AF6" t="e">
        <f t="shared" ca="1" si="2"/>
        <v>#DIV/0!</v>
      </c>
      <c r="AG6" t="e">
        <f t="shared" ca="1" si="3"/>
        <v>#DIV/0!</v>
      </c>
      <c r="AH6" t="e">
        <f t="shared" ca="1" si="4"/>
        <v>#DIV/0!</v>
      </c>
      <c r="AI6" t="e">
        <f t="shared" ca="1" si="5"/>
        <v>#DIV/0!</v>
      </c>
      <c r="AJ6" t="e">
        <f t="shared" ca="1" si="6"/>
        <v>#DIV/0!</v>
      </c>
      <c r="AK6">
        <f t="shared" si="7"/>
        <v>1</v>
      </c>
    </row>
    <row r="7" spans="1:38">
      <c r="A7" s="2" t="s">
        <v>11</v>
      </c>
      <c r="B7" s="4" t="s">
        <v>117</v>
      </c>
      <c r="C7" s="4">
        <v>23182000</v>
      </c>
      <c r="D7" t="e">
        <v>#N/A</v>
      </c>
      <c r="E7" t="e">
        <v>#N/A</v>
      </c>
      <c r="F7" t="s">
        <v>886</v>
      </c>
      <c r="G7">
        <v>3974040</v>
      </c>
      <c r="H7" s="5" t="s">
        <v>23</v>
      </c>
      <c r="I7" s="5">
        <v>3642870</v>
      </c>
      <c r="J7" t="s">
        <v>37</v>
      </c>
      <c r="K7">
        <v>2318190</v>
      </c>
      <c r="L7" t="e">
        <v>#N/A</v>
      </c>
      <c r="M7" t="e">
        <v>#N/A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>
        <v>27.19</v>
      </c>
      <c r="W7">
        <v>35994000</v>
      </c>
      <c r="X7">
        <f t="shared" si="0"/>
        <v>33117100</v>
      </c>
      <c r="Y7">
        <f t="shared" si="1"/>
        <v>2876900</v>
      </c>
      <c r="Z7" cm="1">
        <f t="array" aca="1" ref="Z7" ca="1">SumCellsByColor($B7:$U7,Z$2)</f>
        <v>0</v>
      </c>
      <c r="AA7" cm="1">
        <f t="array" aca="1" ref="AA7" ca="1">SumCellsByColor($B7:$U7,AA$2)</f>
        <v>23182000</v>
      </c>
      <c r="AB7" cm="1">
        <f t="array" aca="1" ref="AB7" ca="1">SumCellsByColor($B7:$U7,AB$2)</f>
        <v>3642870</v>
      </c>
      <c r="AC7" cm="1">
        <f t="array" aca="1" ref="AC7" ca="1">SumCellsByColor($B7:$U7,AC$2)</f>
        <v>0</v>
      </c>
      <c r="AD7" cm="1">
        <f t="array" aca="1" ref="AD7" ca="1">IFERROR(SumCellsByColor($B7:$U7,AD$2), 0)</f>
        <v>0</v>
      </c>
      <c r="AE7" t="e" cm="1">
        <f t="array" aca="1" ref="AE7" ca="1">SumCellsByColor($B7:$U7,AE$2)</f>
        <v>#VALUE!</v>
      </c>
      <c r="AF7">
        <f t="shared" ca="1" si="2"/>
        <v>0.10999966784531254</v>
      </c>
      <c r="AG7">
        <f t="shared" ca="1" si="3"/>
        <v>0</v>
      </c>
      <c r="AH7">
        <f t="shared" ca="1" si="4"/>
        <v>0.10999966784531254</v>
      </c>
      <c r="AI7">
        <f t="shared" ca="1" si="5"/>
        <v>0.70000090587642039</v>
      </c>
      <c r="AJ7">
        <f t="shared" ca="1" si="6"/>
        <v>0</v>
      </c>
      <c r="AK7">
        <f t="shared" si="7"/>
        <v>0</v>
      </c>
    </row>
    <row r="8" spans="1:38">
      <c r="A8" s="2" t="s">
        <v>12</v>
      </c>
      <c r="B8" s="3" t="s">
        <v>636</v>
      </c>
      <c r="C8" s="3">
        <v>1302000</v>
      </c>
      <c r="D8" t="e">
        <v>#N/A</v>
      </c>
      <c r="E8" t="e">
        <v>#N/A</v>
      </c>
      <c r="F8" t="s">
        <v>321</v>
      </c>
      <c r="G8">
        <v>974000</v>
      </c>
      <c r="H8" t="s">
        <v>19</v>
      </c>
      <c r="I8">
        <v>876000</v>
      </c>
      <c r="J8" s="10" t="s">
        <v>1116</v>
      </c>
      <c r="K8" s="10" t="e">
        <v>#N/A</v>
      </c>
      <c r="L8" t="e">
        <v>#N/A</v>
      </c>
      <c r="M8" t="e">
        <v>#N/A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>
        <v>25.76</v>
      </c>
      <c r="W8">
        <v>3152000</v>
      </c>
      <c r="X8">
        <f t="shared" si="0"/>
        <v>3152000</v>
      </c>
      <c r="Y8">
        <f t="shared" si="1"/>
        <v>0</v>
      </c>
      <c r="Z8" cm="1">
        <f t="array" aca="1" ref="Z8" ca="1">SumCellsByColor($B8:$U8,Z$2)</f>
        <v>1302000</v>
      </c>
      <c r="AA8" cm="1">
        <f t="array" aca="1" ref="AA8" ca="1">SumCellsByColor($B8:$U8,AA$2)</f>
        <v>0</v>
      </c>
      <c r="AB8" cm="1">
        <f t="array" aca="1" ref="AB8" ca="1">SumCellsByColor($B8:$U8,AB$2)</f>
        <v>0</v>
      </c>
      <c r="AC8" cm="1">
        <f t="array" aca="1" ref="AC8" ca="1">SumCellsByColor($B8:$U8,AC$2)</f>
        <v>0</v>
      </c>
      <c r="AD8" cm="1">
        <f t="array" aca="1" ref="AD8" ca="1">IFERROR(SumCellsByColor($B8:$U8,AD$2), 0)</f>
        <v>0</v>
      </c>
      <c r="AE8" t="e" cm="1">
        <f t="array" aca="1" ref="AE8" ca="1">SumCellsByColor($B8:$U8,AE$2)</f>
        <v>#VALUE!</v>
      </c>
      <c r="AF8">
        <f ca="1">(AB8+AD8)/X8</f>
        <v>0</v>
      </c>
      <c r="AG8">
        <f t="shared" ca="1" si="3"/>
        <v>0.41307106598984772</v>
      </c>
      <c r="AH8" t="str">
        <f t="shared" ca="1" si="4"/>
        <v>#N/A</v>
      </c>
      <c r="AI8">
        <f t="shared" ca="1" si="5"/>
        <v>0.41307106598984772</v>
      </c>
      <c r="AJ8">
        <f t="shared" ca="1" si="6"/>
        <v>1</v>
      </c>
      <c r="AK8">
        <f t="shared" si="7"/>
        <v>0</v>
      </c>
      <c r="AL8">
        <f ca="1">IF(AD8&gt;=0,0,1)</f>
        <v>0</v>
      </c>
    </row>
    <row r="9" spans="1:38">
      <c r="A9" s="2" t="s">
        <v>20</v>
      </c>
      <c r="B9" s="3" t="s">
        <v>636</v>
      </c>
      <c r="C9" s="3">
        <v>3706000</v>
      </c>
      <c r="D9" t="e">
        <v>#N/A</v>
      </c>
      <c r="E9" t="e">
        <v>#N/A</v>
      </c>
      <c r="F9" t="s">
        <v>43</v>
      </c>
      <c r="G9">
        <v>4246000</v>
      </c>
      <c r="H9" s="6" t="s">
        <v>709</v>
      </c>
      <c r="I9" s="6">
        <v>4220000</v>
      </c>
      <c r="J9" t="s">
        <v>533</v>
      </c>
      <c r="K9" t="e">
        <v>#N/A</v>
      </c>
      <c r="L9" t="e">
        <v>#N/A</v>
      </c>
      <c r="M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>
        <v>17.559999999999999</v>
      </c>
      <c r="W9">
        <v>12172000</v>
      </c>
      <c r="X9">
        <f t="shared" si="0"/>
        <v>12172000</v>
      </c>
      <c r="Y9">
        <f t="shared" si="1"/>
        <v>0</v>
      </c>
      <c r="Z9" cm="1">
        <f t="array" aca="1" ref="Z9" ca="1">SumCellsByColor($B9:$U9,Z$2)</f>
        <v>3706000</v>
      </c>
      <c r="AA9" cm="1">
        <f t="array" aca="1" ref="AA9" ca="1">SumCellsByColor($B9:$U9,AA$2)</f>
        <v>0</v>
      </c>
      <c r="AB9" cm="1">
        <f t="array" aca="1" ref="AB9" ca="1">SumCellsByColor($B9:$U9,AB$2)</f>
        <v>0</v>
      </c>
      <c r="AC9" cm="1">
        <f t="array" aca="1" ref="AC9" ca="1">SumCellsByColor($B9:$U9,AC$2)</f>
        <v>4220000</v>
      </c>
      <c r="AD9" cm="1">
        <f t="array" aca="1" ref="AD9" ca="1">IFERROR(SumCellsByColor($B9:$U9,AD$2), 0)</f>
        <v>0</v>
      </c>
      <c r="AE9" t="e" cm="1">
        <f t="array" aca="1" ref="AE9" ca="1">SumCellsByColor($B9:$U9,AE$2)</f>
        <v>#VALUE!</v>
      </c>
      <c r="AF9">
        <f t="shared" ca="1" si="2"/>
        <v>0</v>
      </c>
      <c r="AG9">
        <f t="shared" ca="1" si="3"/>
        <v>0.30446927374301674</v>
      </c>
      <c r="AH9">
        <f t="shared" ca="1" si="4"/>
        <v>0.34669733815313836</v>
      </c>
      <c r="AI9">
        <f t="shared" ca="1" si="5"/>
        <v>0.30446927374301674</v>
      </c>
      <c r="AJ9">
        <f t="shared" ca="1" si="6"/>
        <v>0</v>
      </c>
      <c r="AK9">
        <f t="shared" si="7"/>
        <v>0</v>
      </c>
      <c r="AL9">
        <f ca="1">IF(AD9&gt;=0,0,1)</f>
        <v>0</v>
      </c>
    </row>
    <row r="10" spans="1:38">
      <c r="A10" s="2" t="s">
        <v>21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>
        <f t="shared" si="0"/>
        <v>0</v>
      </c>
      <c r="Y10" t="e">
        <f t="shared" si="1"/>
        <v>#N/A</v>
      </c>
      <c r="Z10" cm="1">
        <f t="array" aca="1" ref="Z10" ca="1">SumCellsByColor($B10:$U10,Z$2)</f>
        <v>0</v>
      </c>
      <c r="AA10" cm="1">
        <f t="array" aca="1" ref="AA10" ca="1">SumCellsByColor($B10:$U10,AA$2)</f>
        <v>0</v>
      </c>
      <c r="AB10" cm="1">
        <f t="array" aca="1" ref="AB10" ca="1">SumCellsByColor($B10:$U10,AB$2)</f>
        <v>0</v>
      </c>
      <c r="AC10" cm="1">
        <f t="array" aca="1" ref="AC10" ca="1">SumCellsByColor($B10:$U10,AC$2)</f>
        <v>0</v>
      </c>
      <c r="AD10" cm="1">
        <f t="array" aca="1" ref="AD10" ca="1">IFERROR(SumCellsByColor($B10:$U10,AD$2), 0)</f>
        <v>0</v>
      </c>
      <c r="AE10" t="e" cm="1">
        <f t="array" aca="1" ref="AE10" ca="1">SumCellsByColor($B10:$U10,AE$2)</f>
        <v>#VALUE!</v>
      </c>
      <c r="AF10" t="e">
        <f t="shared" ca="1" si="2"/>
        <v>#DIV/0!</v>
      </c>
      <c r="AG10" t="e">
        <f t="shared" ca="1" si="3"/>
        <v>#DIV/0!</v>
      </c>
      <c r="AH10" t="e">
        <f t="shared" ca="1" si="4"/>
        <v>#DIV/0!</v>
      </c>
      <c r="AI10" t="e">
        <f t="shared" ca="1" si="5"/>
        <v>#DIV/0!</v>
      </c>
      <c r="AJ10" t="e">
        <f ca="1">IF(AH10="#N/A",1,0)</f>
        <v>#DIV/0!</v>
      </c>
      <c r="AK10">
        <f t="shared" si="7"/>
        <v>1</v>
      </c>
    </row>
    <row r="11" spans="1:38">
      <c r="A11" s="2" t="s">
        <v>22</v>
      </c>
      <c r="B11" s="10" t="s">
        <v>923</v>
      </c>
      <c r="C11" s="10">
        <v>2604258</v>
      </c>
      <c r="D11" t="s">
        <v>1117</v>
      </c>
      <c r="E11" t="e">
        <v>#N/A</v>
      </c>
      <c r="F11" s="10" t="s">
        <v>889</v>
      </c>
      <c r="G11" s="10">
        <v>2527392</v>
      </c>
      <c r="H11" s="10" t="s">
        <v>1118</v>
      </c>
      <c r="I11" s="10">
        <v>2492974</v>
      </c>
      <c r="J11" s="10" t="s">
        <v>1119</v>
      </c>
      <c r="K11" s="10">
        <v>1960650</v>
      </c>
      <c r="L11" s="10" t="s">
        <v>1120</v>
      </c>
      <c r="M11" s="10">
        <v>1023347</v>
      </c>
      <c r="N11" s="10" t="s">
        <v>892</v>
      </c>
      <c r="O11" s="10">
        <v>606895</v>
      </c>
      <c r="P11" t="s">
        <v>893</v>
      </c>
      <c r="Q11">
        <v>485287</v>
      </c>
      <c r="R11" s="10" t="s">
        <v>894</v>
      </c>
      <c r="S11" s="10">
        <v>386623</v>
      </c>
      <c r="T11" t="s">
        <v>1121</v>
      </c>
      <c r="U11">
        <v>80308</v>
      </c>
      <c r="V11">
        <v>11.15</v>
      </c>
      <c r="W11">
        <v>12167734</v>
      </c>
      <c r="X11">
        <f t="shared" si="0"/>
        <v>12167734</v>
      </c>
      <c r="Y11">
        <f t="shared" si="1"/>
        <v>0</v>
      </c>
      <c r="Z11" cm="1">
        <f t="array" aca="1" ref="Z11" ca="1">SumCellsByColor($B11:$U11,Z$2)</f>
        <v>0</v>
      </c>
      <c r="AA11" cm="1">
        <f t="array" aca="1" ref="AA11" ca="1">SumCellsByColor($B11:$U11,AA$2)</f>
        <v>0</v>
      </c>
      <c r="AB11" cm="1">
        <f t="array" aca="1" ref="AB11" ca="1">SumCellsByColor($B11:$U11,AB$2)</f>
        <v>0</v>
      </c>
      <c r="AC11" cm="1">
        <f t="array" aca="1" ref="AC11" ca="1">SumCellsByColor($B11:$U11,AC$2)</f>
        <v>0</v>
      </c>
      <c r="AD11" cm="1">
        <f t="array" aca="1" ref="AD11" ca="1">IFERROR(SumCellsByColor($B11:$U11,AD$2), 0)</f>
        <v>11602139</v>
      </c>
      <c r="AE11" t="e" cm="1">
        <f t="array" aca="1" ref="AE11" ca="1">SumCellsByColor($B11:$U11,AE$2)</f>
        <v>#VALUE!</v>
      </c>
      <c r="AF11">
        <f t="shared" ca="1" si="2"/>
        <v>0.95351681751096795</v>
      </c>
      <c r="AG11">
        <f t="shared" ca="1" si="3"/>
        <v>0</v>
      </c>
      <c r="AH11">
        <f t="shared" ca="1" si="4"/>
        <v>0.95351681751096795</v>
      </c>
      <c r="AI11">
        <f t="shared" ca="1" si="5"/>
        <v>0</v>
      </c>
      <c r="AJ11">
        <f t="shared" ca="1" si="6"/>
        <v>0</v>
      </c>
      <c r="AK11">
        <f t="shared" si="7"/>
        <v>0</v>
      </c>
    </row>
    <row r="12" spans="1:38">
      <c r="A12" s="2" t="s">
        <v>24</v>
      </c>
      <c r="B12" s="3" t="s">
        <v>636</v>
      </c>
      <c r="C12" s="3">
        <v>909236</v>
      </c>
      <c r="D12" t="s">
        <v>1122</v>
      </c>
      <c r="E12">
        <v>25996</v>
      </c>
      <c r="F12" t="s">
        <v>1123</v>
      </c>
      <c r="G12">
        <v>222088</v>
      </c>
      <c r="H12" s="10" t="s">
        <v>33</v>
      </c>
      <c r="I12" s="10">
        <v>180610</v>
      </c>
      <c r="J12" t="s">
        <v>803</v>
      </c>
      <c r="K12">
        <v>133246</v>
      </c>
      <c r="L12" t="s">
        <v>1124</v>
      </c>
      <c r="M12">
        <v>61474</v>
      </c>
      <c r="N12" t="s">
        <v>13</v>
      </c>
      <c r="O12">
        <v>50434</v>
      </c>
      <c r="P12" t="s">
        <v>28</v>
      </c>
      <c r="Q12">
        <v>31024</v>
      </c>
      <c r="R12" t="s">
        <v>36</v>
      </c>
      <c r="S12">
        <v>28915</v>
      </c>
      <c r="T12" t="s">
        <v>1125</v>
      </c>
      <c r="U12">
        <v>21084</v>
      </c>
      <c r="V12">
        <v>21.75</v>
      </c>
      <c r="W12">
        <v>909236</v>
      </c>
      <c r="X12">
        <f t="shared" si="0"/>
        <v>1664107</v>
      </c>
      <c r="Y12">
        <f t="shared" si="1"/>
        <v>-754871</v>
      </c>
      <c r="Z12" cm="1">
        <f t="array" aca="1" ref="Z12" ca="1">SumCellsByColor($B12:$U12,Z$2)</f>
        <v>909236</v>
      </c>
      <c r="AA12" cm="1">
        <f t="array" aca="1" ref="AA12" ca="1">SumCellsByColor($B12:$U12,AA$2)</f>
        <v>0</v>
      </c>
      <c r="AB12" cm="1">
        <f t="array" aca="1" ref="AB12" ca="1">SumCellsByColor($B12:$U12,AB$2)</f>
        <v>0</v>
      </c>
      <c r="AC12" cm="1">
        <f t="array" aca="1" ref="AC12" ca="1">SumCellsByColor($B12:$U12,AC$2)</f>
        <v>0</v>
      </c>
      <c r="AD12" cm="1">
        <f t="array" aca="1" ref="AD12" ca="1">IFERROR(SumCellsByColor($B12:$U12,AD$2), 0)</f>
        <v>180610</v>
      </c>
      <c r="AE12" cm="1">
        <f t="array" aca="1" ref="AE12" ca="1">SumCellsByColor($B12:$U12,AE$2)</f>
        <v>574261</v>
      </c>
      <c r="AF12">
        <f t="shared" ca="1" si="2"/>
        <v>0.10853268449685026</v>
      </c>
      <c r="AG12">
        <f t="shared" ca="1" si="3"/>
        <v>0.5463807315274799</v>
      </c>
      <c r="AH12">
        <f t="shared" ca="1" si="4"/>
        <v>0.10853268449685026</v>
      </c>
      <c r="AI12">
        <f t="shared" ca="1" si="5"/>
        <v>0.5463807315274799</v>
      </c>
      <c r="AJ12">
        <f t="shared" ca="1" si="6"/>
        <v>0</v>
      </c>
      <c r="AK12">
        <f t="shared" si="7"/>
        <v>0</v>
      </c>
    </row>
    <row r="13" spans="1:38">
      <c r="A13" s="2" t="s">
        <v>31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  <c r="H13" t="e">
        <v>#N/A</v>
      </c>
      <c r="I13" t="e">
        <v>#N/A</v>
      </c>
      <c r="J13" t="e">
        <v>#N/A</v>
      </c>
      <c r="K13" t="e">
        <v>#N/A</v>
      </c>
      <c r="L13" t="e">
        <v>#N/A</v>
      </c>
      <c r="M13" t="e">
        <v>#N/A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T13" t="e">
        <v>#N/A</v>
      </c>
      <c r="U13" t="e">
        <v>#N/A</v>
      </c>
      <c r="V13" t="e">
        <v>#N/A</v>
      </c>
      <c r="W13" t="e">
        <v>#N/A</v>
      </c>
      <c r="X13">
        <f t="shared" si="0"/>
        <v>0</v>
      </c>
      <c r="Y13" t="e">
        <f t="shared" si="1"/>
        <v>#N/A</v>
      </c>
      <c r="Z13" cm="1">
        <f t="array" aca="1" ref="Z13" ca="1">SumCellsByColor($B13:$U13,Z$2)</f>
        <v>0</v>
      </c>
      <c r="AA13" cm="1">
        <f t="array" aca="1" ref="AA13" ca="1">SumCellsByColor($B13:$U13,AA$2)</f>
        <v>0</v>
      </c>
      <c r="AB13" cm="1">
        <f t="array" aca="1" ref="AB13" ca="1">SumCellsByColor($B13:$U13,AB$2)</f>
        <v>0</v>
      </c>
      <c r="AC13" cm="1">
        <f t="array" aca="1" ref="AC13" ca="1">SumCellsByColor($B13:$U13,AC$2)</f>
        <v>0</v>
      </c>
      <c r="AD13" cm="1">
        <f t="array" aca="1" ref="AD13" ca="1">IFERROR(SumCellsByColor($B13:$U13,AD$2), 0)</f>
        <v>0</v>
      </c>
      <c r="AE13" t="e" cm="1">
        <f t="array" aca="1" ref="AE13" ca="1">SumCellsByColor($B13:$U13,AE$2)</f>
        <v>#VALUE!</v>
      </c>
      <c r="AF13" t="e">
        <f t="shared" ca="1" si="2"/>
        <v>#DIV/0!</v>
      </c>
      <c r="AG13" t="e">
        <f t="shared" ca="1" si="3"/>
        <v>#DIV/0!</v>
      </c>
      <c r="AH13" t="e">
        <f t="shared" ca="1" si="4"/>
        <v>#DIV/0!</v>
      </c>
      <c r="AI13" t="e">
        <f t="shared" ca="1" si="5"/>
        <v>#DIV/0!</v>
      </c>
      <c r="AJ13" t="e">
        <f t="shared" ca="1" si="6"/>
        <v>#DIV/0!</v>
      </c>
      <c r="AK13">
        <f t="shared" si="7"/>
        <v>1</v>
      </c>
    </row>
    <row r="14" spans="1:38">
      <c r="A14" s="2" t="s">
        <v>35</v>
      </c>
      <c r="B14" s="3" t="s">
        <v>636</v>
      </c>
      <c r="C14" s="3">
        <v>10044000</v>
      </c>
      <c r="D14" t="e">
        <v>#N/A</v>
      </c>
      <c r="E14" t="e">
        <v>#N/A</v>
      </c>
      <c r="F14" s="5" t="s">
        <v>23</v>
      </c>
      <c r="G14" s="5">
        <v>3818000</v>
      </c>
      <c r="H14" t="s">
        <v>41</v>
      </c>
      <c r="I14">
        <v>2300000</v>
      </c>
      <c r="J14" t="s">
        <v>37</v>
      </c>
      <c r="K14">
        <v>939000</v>
      </c>
      <c r="L14" t="s">
        <v>36</v>
      </c>
      <c r="M14">
        <v>757000</v>
      </c>
      <c r="N14" t="e">
        <v>#N/A</v>
      </c>
      <c r="O14" t="e">
        <v>#N/A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t="e">
        <v>#N/A</v>
      </c>
      <c r="V14">
        <v>12.93</v>
      </c>
      <c r="W14">
        <v>17858000</v>
      </c>
      <c r="X14">
        <f t="shared" si="0"/>
        <v>17858000</v>
      </c>
      <c r="Y14">
        <f t="shared" si="1"/>
        <v>0</v>
      </c>
      <c r="Z14" cm="1">
        <f t="array" aca="1" ref="Z14" ca="1">SumCellsByColor($B14:$U14,Z$2)</f>
        <v>10044000</v>
      </c>
      <c r="AA14" cm="1">
        <f t="array" aca="1" ref="AA14" ca="1">SumCellsByColor($B14:$U14,AA$2)</f>
        <v>0</v>
      </c>
      <c r="AB14" cm="1">
        <f t="array" aca="1" ref="AB14" ca="1">SumCellsByColor($B14:$U14,AB$2)</f>
        <v>3818000</v>
      </c>
      <c r="AC14" cm="1">
        <f t="array" aca="1" ref="AC14" ca="1">SumCellsByColor($B14:$U14,AC$2)</f>
        <v>0</v>
      </c>
      <c r="AD14" cm="1">
        <f t="array" aca="1" ref="AD14" ca="1">IFERROR(SumCellsByColor($B14:$U14,AD$2), 0)</f>
        <v>0</v>
      </c>
      <c r="AE14" t="e" cm="1">
        <f t="array" aca="1" ref="AE14" ca="1">SumCellsByColor($B14:$U14,AE$2)</f>
        <v>#VALUE!</v>
      </c>
      <c r="AF14">
        <f t="shared" ca="1" si="2"/>
        <v>0.21379773770858998</v>
      </c>
      <c r="AG14">
        <f t="shared" ca="1" si="3"/>
        <v>0.56243700302385491</v>
      </c>
      <c r="AH14">
        <f t="shared" ca="1" si="4"/>
        <v>0.21379773770858998</v>
      </c>
      <c r="AI14">
        <f t="shared" ca="1" si="5"/>
        <v>0.56243700302385491</v>
      </c>
      <c r="AJ14">
        <f t="shared" ca="1" si="6"/>
        <v>0</v>
      </c>
      <c r="AK14">
        <f t="shared" si="7"/>
        <v>0</v>
      </c>
    </row>
    <row r="15" spans="1:38">
      <c r="A15" s="2" t="s">
        <v>38</v>
      </c>
      <c r="B15" s="10" t="s">
        <v>299</v>
      </c>
      <c r="C15" s="10">
        <v>10856139</v>
      </c>
      <c r="D15" t="e">
        <v>#N/A</v>
      </c>
      <c r="E15" t="e">
        <v>#N/A</v>
      </c>
      <c r="F15" t="e">
        <v>#N/A</v>
      </c>
      <c r="G15" t="e">
        <v>#N/A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>
        <v>8.76</v>
      </c>
      <c r="W15">
        <v>10856139</v>
      </c>
      <c r="X15">
        <f t="shared" si="0"/>
        <v>10856139</v>
      </c>
      <c r="Y15">
        <f t="shared" si="1"/>
        <v>0</v>
      </c>
      <c r="Z15" cm="1">
        <f t="array" aca="1" ref="Z15" ca="1">SumCellsByColor($B15:$U15,Z$2)</f>
        <v>0</v>
      </c>
      <c r="AA15" cm="1">
        <f t="array" aca="1" ref="AA15" ca="1">SumCellsByColor($B15:$U15,AA$2)</f>
        <v>0</v>
      </c>
      <c r="AB15" cm="1">
        <f t="array" aca="1" ref="AB15" ca="1">SumCellsByColor($B15:$U15,AB$2)</f>
        <v>0</v>
      </c>
      <c r="AC15" cm="1">
        <f t="array" aca="1" ref="AC15" ca="1">SumCellsByColor($B15:$U15,AC$2)</f>
        <v>0</v>
      </c>
      <c r="AD15" cm="1">
        <f t="array" aca="1" ref="AD15" ca="1">IFERROR(SumCellsByColor($B15:$U15,AD$2), 0)</f>
        <v>10856139</v>
      </c>
      <c r="AE15" t="e" cm="1">
        <f t="array" aca="1" ref="AE15" ca="1">SumCellsByColor($B15:$U15,AE$2)</f>
        <v>#VALUE!</v>
      </c>
      <c r="AF15">
        <f t="shared" ca="1" si="2"/>
        <v>1</v>
      </c>
      <c r="AG15">
        <f t="shared" ca="1" si="3"/>
        <v>0</v>
      </c>
      <c r="AH15">
        <f t="shared" ca="1" si="4"/>
        <v>1</v>
      </c>
      <c r="AI15">
        <f t="shared" ca="1" si="5"/>
        <v>0</v>
      </c>
      <c r="AJ15">
        <f t="shared" ca="1" si="6"/>
        <v>0</v>
      </c>
      <c r="AK15">
        <f t="shared" si="7"/>
        <v>0</v>
      </c>
    </row>
    <row r="16" spans="1:38">
      <c r="A16" s="2" t="s">
        <v>39</v>
      </c>
      <c r="B16" s="3" t="s">
        <v>636</v>
      </c>
      <c r="C16" s="3">
        <v>5032000</v>
      </c>
      <c r="D16" t="e">
        <v>#N/A</v>
      </c>
      <c r="E16" t="e">
        <v>#N/A</v>
      </c>
      <c r="F16" s="6" t="s">
        <v>901</v>
      </c>
      <c r="G16" s="6">
        <v>2236000</v>
      </c>
      <c r="H16" s="10" t="s">
        <v>33</v>
      </c>
      <c r="I16" s="10">
        <v>1579000</v>
      </c>
      <c r="J16" t="s">
        <v>41</v>
      </c>
      <c r="K16">
        <v>1224000</v>
      </c>
      <c r="L16" t="s">
        <v>902</v>
      </c>
      <c r="M16">
        <v>911000</v>
      </c>
      <c r="N16" s="10" t="s">
        <v>299</v>
      </c>
      <c r="O16" s="10">
        <v>84000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>
        <v>24.63</v>
      </c>
      <c r="W16">
        <v>11066000</v>
      </c>
      <c r="X16">
        <f t="shared" si="0"/>
        <v>11066000</v>
      </c>
      <c r="Y16">
        <f t="shared" si="1"/>
        <v>0</v>
      </c>
      <c r="Z16" cm="1">
        <f t="array" aca="1" ref="Z16" ca="1">SumCellsByColor($B16:$U16,Z$2)</f>
        <v>5032000</v>
      </c>
      <c r="AA16" cm="1">
        <f t="array" aca="1" ref="AA16" ca="1">SumCellsByColor($B16:$U16,AA$2)</f>
        <v>0</v>
      </c>
      <c r="AB16" cm="1">
        <f t="array" aca="1" ref="AB16" ca="1">SumCellsByColor($B16:$U16,AB$2)</f>
        <v>0</v>
      </c>
      <c r="AC16" cm="1">
        <f t="array" aca="1" ref="AC16" ca="1">SumCellsByColor($B16:$U16,AC$2)</f>
        <v>2236000</v>
      </c>
      <c r="AD16" cm="1">
        <f t="array" aca="1" ref="AD16" ca="1">IFERROR(SumCellsByColor($B16:$U16,AD$2), 0)</f>
        <v>1663000</v>
      </c>
      <c r="AE16" t="e" cm="1">
        <f t="array" aca="1" ref="AE16" ca="1">SumCellsByColor($B16:$U16,AE$2)</f>
        <v>#VALUE!</v>
      </c>
      <c r="AF16">
        <f t="shared" ca="1" si="2"/>
        <v>0.15028013735767215</v>
      </c>
      <c r="AG16">
        <f t="shared" ca="1" si="3"/>
        <v>0.45472618832459788</v>
      </c>
      <c r="AH16">
        <f t="shared" ca="1" si="4"/>
        <v>0.352340502439906</v>
      </c>
      <c r="AI16">
        <f t="shared" ca="1" si="5"/>
        <v>0.45472618832459788</v>
      </c>
      <c r="AJ16">
        <f t="shared" ca="1" si="6"/>
        <v>0</v>
      </c>
      <c r="AK16">
        <f t="shared" si="7"/>
        <v>0</v>
      </c>
    </row>
    <row r="17" spans="1:37">
      <c r="A17" s="2" t="s">
        <v>40</v>
      </c>
      <c r="B17" s="3" t="s">
        <v>636</v>
      </c>
      <c r="C17" s="3">
        <v>14919000</v>
      </c>
      <c r="D17" t="e">
        <v>#N/A</v>
      </c>
      <c r="E17" t="e">
        <v>#N/A</v>
      </c>
      <c r="F17" t="s">
        <v>450</v>
      </c>
      <c r="G17">
        <v>13909000</v>
      </c>
      <c r="H17" s="10" t="s">
        <v>299</v>
      </c>
      <c r="I17" s="10">
        <v>85000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>
        <v>24.81</v>
      </c>
      <c r="W17">
        <v>28913000</v>
      </c>
      <c r="X17">
        <f t="shared" si="0"/>
        <v>28913000</v>
      </c>
      <c r="Y17">
        <f t="shared" si="1"/>
        <v>0</v>
      </c>
      <c r="Z17" cm="1">
        <f t="array" aca="1" ref="Z17" ca="1">SumCellsByColor($B17:$U17,Z$2)</f>
        <v>14919000</v>
      </c>
      <c r="AA17" cm="1">
        <f t="array" aca="1" ref="AA17" ca="1">SumCellsByColor($B17:$U17,AA$2)</f>
        <v>0</v>
      </c>
      <c r="AB17" cm="1">
        <f t="array" aca="1" ref="AB17" ca="1">SumCellsByColor($B17:$U17,AB$2)</f>
        <v>0</v>
      </c>
      <c r="AC17" cm="1">
        <f t="array" aca="1" ref="AC17" ca="1">SumCellsByColor($B17:$U17,AC$2)</f>
        <v>0</v>
      </c>
      <c r="AD17" cm="1">
        <f t="array" aca="1" ref="AD17" ca="1">IFERROR(SumCellsByColor($B17:$U17,AD$2), 0)</f>
        <v>85000</v>
      </c>
      <c r="AE17" t="e" cm="1">
        <f t="array" aca="1" ref="AE17" ca="1">SumCellsByColor($B17:$U17,AE$2)</f>
        <v>#VALUE!</v>
      </c>
      <c r="AF17">
        <f t="shared" ca="1" si="2"/>
        <v>2.9398540448933004E-3</v>
      </c>
      <c r="AG17">
        <f t="shared" ca="1" si="3"/>
        <v>0.5159962646560371</v>
      </c>
      <c r="AH17">
        <f t="shared" ca="1" si="4"/>
        <v>2.9398540448933004E-3</v>
      </c>
      <c r="AI17">
        <f t="shared" ca="1" si="5"/>
        <v>0.5159962646560371</v>
      </c>
      <c r="AJ17">
        <f t="shared" ca="1" si="6"/>
        <v>0</v>
      </c>
      <c r="AK17">
        <f t="shared" si="7"/>
        <v>0</v>
      </c>
    </row>
    <row r="18" spans="1:37">
      <c r="A18" s="2" t="s">
        <v>42</v>
      </c>
      <c r="B18" s="3" t="s">
        <v>636</v>
      </c>
      <c r="C18" s="3">
        <v>11007000</v>
      </c>
      <c r="D18" t="e">
        <v>#N/A</v>
      </c>
      <c r="E18" t="e">
        <v>#N/A</v>
      </c>
      <c r="F18" t="s">
        <v>52</v>
      </c>
      <c r="G18">
        <v>4113000</v>
      </c>
      <c r="H18" s="10" t="s">
        <v>765</v>
      </c>
      <c r="I18" s="10">
        <v>1914000</v>
      </c>
      <c r="J18" t="s">
        <v>47</v>
      </c>
      <c r="K18">
        <v>1789000</v>
      </c>
      <c r="L18" t="s">
        <v>1126</v>
      </c>
      <c r="M18">
        <v>1206000</v>
      </c>
      <c r="N18" s="10" t="s">
        <v>1063</v>
      </c>
      <c r="O18" s="10">
        <v>980000</v>
      </c>
      <c r="P18" t="s">
        <v>25</v>
      </c>
      <c r="Q18">
        <v>725000</v>
      </c>
      <c r="R18" s="10" t="s">
        <v>1127</v>
      </c>
      <c r="S18" s="10">
        <v>583000</v>
      </c>
      <c r="T18" t="e">
        <v>#N/A</v>
      </c>
      <c r="U18" t="e">
        <v>#N/A</v>
      </c>
      <c r="V18">
        <v>6.3</v>
      </c>
      <c r="W18">
        <v>22317000</v>
      </c>
      <c r="X18">
        <f t="shared" si="0"/>
        <v>22317000</v>
      </c>
      <c r="Y18">
        <f t="shared" si="1"/>
        <v>0</v>
      </c>
      <c r="Z18" cm="1">
        <f t="array" aca="1" ref="Z18" ca="1">SumCellsByColor($B18:$U18,Z$2)</f>
        <v>11007000</v>
      </c>
      <c r="AA18" cm="1">
        <f t="array" aca="1" ref="AA18" ca="1">SumCellsByColor($B18:$U18,AA$2)</f>
        <v>0</v>
      </c>
      <c r="AB18" cm="1">
        <f t="array" aca="1" ref="AB18" ca="1">SumCellsByColor($B18:$U18,AB$2)</f>
        <v>0</v>
      </c>
      <c r="AC18" cm="1">
        <f t="array" aca="1" ref="AC18" ca="1">SumCellsByColor($B18:$U18,AC$2)</f>
        <v>0</v>
      </c>
      <c r="AD18" cm="1">
        <f t="array" aca="1" ref="AD18" ca="1">IFERROR(SumCellsByColor($B18:$U18,AD$2), 0)</f>
        <v>3477000</v>
      </c>
      <c r="AE18" t="e" cm="1">
        <f t="array" aca="1" ref="AE18" ca="1">SumCellsByColor($B18:$U18,AE$2)</f>
        <v>#VALUE!</v>
      </c>
      <c r="AF18">
        <f t="shared" ca="1" si="2"/>
        <v>0.15580051082134697</v>
      </c>
      <c r="AG18">
        <f t="shared" ca="1" si="3"/>
        <v>0.49321145315230541</v>
      </c>
      <c r="AH18">
        <f t="shared" ca="1" si="4"/>
        <v>0.15580051082134697</v>
      </c>
      <c r="AI18">
        <f t="shared" ca="1" si="5"/>
        <v>0.49321145315230541</v>
      </c>
      <c r="AJ18">
        <f t="shared" ca="1" si="6"/>
        <v>0</v>
      </c>
      <c r="AK18">
        <f t="shared" si="7"/>
        <v>0</v>
      </c>
    </row>
    <row r="19" spans="1:37">
      <c r="A19" s="2" t="s">
        <v>44</v>
      </c>
      <c r="B19" t="e">
        <v>#N/A</v>
      </c>
      <c r="C19" t="e">
        <v>#N/A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  <c r="W19" t="e">
        <v>#N/A</v>
      </c>
      <c r="X19">
        <f t="shared" si="0"/>
        <v>0</v>
      </c>
      <c r="Y19" t="e">
        <f t="shared" si="1"/>
        <v>#N/A</v>
      </c>
      <c r="Z19" cm="1">
        <f t="array" aca="1" ref="Z19" ca="1">SumCellsByColor($B19:$U19,Z$2)</f>
        <v>0</v>
      </c>
      <c r="AA19" cm="1">
        <f t="array" aca="1" ref="AA19" ca="1">SumCellsByColor($B19:$U19,AA$2)</f>
        <v>0</v>
      </c>
      <c r="AB19" cm="1">
        <f t="array" aca="1" ref="AB19" ca="1">SumCellsByColor($B19:$U19,AB$2)</f>
        <v>0</v>
      </c>
      <c r="AC19" cm="1">
        <f t="array" aca="1" ref="AC19" ca="1">SumCellsByColor($B19:$U19,AC$2)</f>
        <v>0</v>
      </c>
      <c r="AD19" cm="1">
        <f t="array" aca="1" ref="AD19" ca="1">IFERROR(SumCellsByColor($B19:$U19,AD$2), 0)</f>
        <v>0</v>
      </c>
      <c r="AE19" t="e" cm="1">
        <f t="array" aca="1" ref="AE19" ca="1">SumCellsByColor($B19:$U19,AE$2)</f>
        <v>#VALUE!</v>
      </c>
      <c r="AF19" t="e">
        <f t="shared" ca="1" si="2"/>
        <v>#DIV/0!</v>
      </c>
      <c r="AG19" t="e">
        <f t="shared" ca="1" si="3"/>
        <v>#DIV/0!</v>
      </c>
      <c r="AH19" t="e">
        <f t="shared" ca="1" si="4"/>
        <v>#DIV/0!</v>
      </c>
      <c r="AI19" t="e">
        <f t="shared" ca="1" si="5"/>
        <v>#DIV/0!</v>
      </c>
      <c r="AJ19" t="e">
        <f t="shared" ca="1" si="6"/>
        <v>#DIV/0!</v>
      </c>
      <c r="AK19">
        <f t="shared" si="7"/>
        <v>1</v>
      </c>
    </row>
    <row r="20" spans="1:37">
      <c r="A20" s="2" t="s">
        <v>45</v>
      </c>
      <c r="B20" s="4" t="s">
        <v>117</v>
      </c>
      <c r="C20" s="4">
        <v>3084000</v>
      </c>
      <c r="D20" t="e">
        <v>#N/A</v>
      </c>
      <c r="E20" t="e">
        <v>#N/A</v>
      </c>
      <c r="F20" s="5" t="s">
        <v>23</v>
      </c>
      <c r="G20" s="5">
        <v>1643000</v>
      </c>
      <c r="H20" t="s">
        <v>1128</v>
      </c>
      <c r="I20">
        <v>687000</v>
      </c>
      <c r="J20" t="s">
        <v>30</v>
      </c>
      <c r="K20">
        <v>180000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>
        <v>-55.69</v>
      </c>
      <c r="W20">
        <v>5595000</v>
      </c>
      <c r="X20">
        <f t="shared" si="0"/>
        <v>5594000</v>
      </c>
      <c r="Y20">
        <f t="shared" si="1"/>
        <v>1000</v>
      </c>
      <c r="Z20" cm="1">
        <f t="array" aca="1" ref="Z20" ca="1">SumCellsByColor($B20:$U20,Z$2)</f>
        <v>0</v>
      </c>
      <c r="AA20" cm="1">
        <f t="array" aca="1" ref="AA20" ca="1">SumCellsByColor($B20:$U20,AA$2)</f>
        <v>3084000</v>
      </c>
      <c r="AB20" cm="1">
        <f t="array" aca="1" ref="AB20" ca="1">SumCellsByColor($B20:$U20,AB$2)</f>
        <v>1643000</v>
      </c>
      <c r="AC20" cm="1">
        <f t="array" aca="1" ref="AC20" ca="1">SumCellsByColor($B20:$U20,AC$2)</f>
        <v>0</v>
      </c>
      <c r="AD20" cm="1">
        <f t="array" aca="1" ref="AD20" ca="1">IFERROR(SumCellsByColor($B20:$U20,AD$2), 0)</f>
        <v>0</v>
      </c>
      <c r="AE20" t="e" cm="1">
        <f t="array" aca="1" ref="AE20" ca="1">SumCellsByColor($B20:$U20,AE$2)</f>
        <v>#VALUE!</v>
      </c>
      <c r="AF20">
        <f t="shared" ca="1" si="2"/>
        <v>0.29370754379692526</v>
      </c>
      <c r="AG20">
        <f t="shared" ca="1" si="3"/>
        <v>0</v>
      </c>
      <c r="AH20">
        <f t="shared" ca="1" si="4"/>
        <v>0.29370754379692526</v>
      </c>
      <c r="AI20">
        <f t="shared" ca="1" si="5"/>
        <v>0.55130496961029674</v>
      </c>
      <c r="AJ20">
        <f t="shared" ca="1" si="6"/>
        <v>0</v>
      </c>
      <c r="AK20">
        <f t="shared" si="7"/>
        <v>0</v>
      </c>
    </row>
    <row r="21" spans="1:37">
      <c r="A21" s="2" t="s">
        <v>46</v>
      </c>
      <c r="B21" s="3" t="s">
        <v>636</v>
      </c>
      <c r="C21" s="3">
        <v>5758000</v>
      </c>
      <c r="D21" t="e">
        <v>#N/A</v>
      </c>
      <c r="E21" t="e">
        <v>#N/A</v>
      </c>
      <c r="F21" t="s">
        <v>906</v>
      </c>
      <c r="G21">
        <v>12670000</v>
      </c>
      <c r="H21" t="s">
        <v>30</v>
      </c>
      <c r="I21">
        <v>194000</v>
      </c>
      <c r="J21" t="e">
        <v>#N/A</v>
      </c>
      <c r="K21" t="e">
        <v>#N/A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>
        <v>26.9</v>
      </c>
      <c r="W21">
        <v>22147000</v>
      </c>
      <c r="X21">
        <f t="shared" si="0"/>
        <v>18622000</v>
      </c>
      <c r="Y21">
        <f t="shared" si="1"/>
        <v>3525000</v>
      </c>
      <c r="Z21" cm="1">
        <f t="array" aca="1" ref="Z21" ca="1">SumCellsByColor($B21:$U21,Z$2)</f>
        <v>5758000</v>
      </c>
      <c r="AA21" cm="1">
        <f t="array" aca="1" ref="AA21" ca="1">SumCellsByColor($B21:$U21,AA$2)</f>
        <v>0</v>
      </c>
      <c r="AB21" cm="1">
        <f t="array" aca="1" ref="AB21" ca="1">SumCellsByColor($B21:$U21,AB$2)</f>
        <v>0</v>
      </c>
      <c r="AC21" cm="1">
        <f t="array" aca="1" ref="AC21" ca="1">SumCellsByColor($B21:$U21,AC$2)</f>
        <v>0</v>
      </c>
      <c r="AD21" cm="1">
        <f t="array" aca="1" ref="AD21" ca="1">IFERROR(SumCellsByColor($B21:$U21,AD$2), 0)</f>
        <v>0</v>
      </c>
      <c r="AE21" t="e" cm="1">
        <f t="array" aca="1" ref="AE21" ca="1">SumCellsByColor($B21:$U21,AE$2)</f>
        <v>#VALUE!</v>
      </c>
      <c r="AF21">
        <f t="shared" ca="1" si="2"/>
        <v>0</v>
      </c>
      <c r="AG21">
        <f t="shared" ca="1" si="3"/>
        <v>0.30920416711416604</v>
      </c>
      <c r="AH21" t="str">
        <f t="shared" ca="1" si="4"/>
        <v>#N/A</v>
      </c>
      <c r="AI21">
        <f t="shared" ca="1" si="5"/>
        <v>0.30920416711416604</v>
      </c>
      <c r="AJ21">
        <f t="shared" ca="1" si="6"/>
        <v>1</v>
      </c>
      <c r="AK21">
        <f t="shared" si="7"/>
        <v>0</v>
      </c>
    </row>
    <row r="22" spans="1:37">
      <c r="A22" s="2" t="s">
        <v>48</v>
      </c>
      <c r="B22" s="3" t="s">
        <v>636</v>
      </c>
      <c r="C22" s="3">
        <v>3243000</v>
      </c>
      <c r="D22" t="s">
        <v>1129</v>
      </c>
      <c r="E22">
        <v>692000</v>
      </c>
      <c r="F22" t="s">
        <v>711</v>
      </c>
      <c r="G22">
        <v>2092000</v>
      </c>
      <c r="H22" t="s">
        <v>713</v>
      </c>
      <c r="I22">
        <v>896000</v>
      </c>
      <c r="J22" t="s">
        <v>712</v>
      </c>
      <c r="K22">
        <v>666000</v>
      </c>
      <c r="L22" t="s">
        <v>1130</v>
      </c>
      <c r="M22">
        <v>519000</v>
      </c>
      <c r="N22" s="10" t="s">
        <v>1131</v>
      </c>
      <c r="O22" s="10">
        <v>444000</v>
      </c>
      <c r="P22" t="s">
        <v>17</v>
      </c>
      <c r="Q22">
        <v>401000</v>
      </c>
      <c r="R22" t="s">
        <v>908</v>
      </c>
      <c r="S22">
        <v>358000</v>
      </c>
      <c r="T22" t="s">
        <v>25</v>
      </c>
      <c r="U22">
        <v>349000</v>
      </c>
      <c r="V22">
        <v>24.45</v>
      </c>
      <c r="W22">
        <v>9660000</v>
      </c>
      <c r="X22">
        <f t="shared" si="0"/>
        <v>9660000</v>
      </c>
      <c r="Y22">
        <f t="shared" si="1"/>
        <v>0</v>
      </c>
      <c r="Z22" cm="1">
        <f t="array" aca="1" ref="Z22" ca="1">SumCellsByColor($B22:$U22,Z$2)</f>
        <v>3243000</v>
      </c>
      <c r="AA22" cm="1">
        <f t="array" aca="1" ref="AA22" ca="1">SumCellsByColor($B22:$U22,AA$2)</f>
        <v>0</v>
      </c>
      <c r="AB22" cm="1">
        <f t="array" aca="1" ref="AB22" ca="1">SumCellsByColor($B22:$U22,AB$2)</f>
        <v>0</v>
      </c>
      <c r="AC22" cm="1">
        <f t="array" aca="1" ref="AC22" ca="1">SumCellsByColor($B22:$U22,AC$2)</f>
        <v>0</v>
      </c>
      <c r="AD22" cm="1">
        <f t="array" aca="1" ref="AD22" ca="1">IFERROR(SumCellsByColor($B22:$U22,AD$2), 0)</f>
        <v>444000</v>
      </c>
      <c r="AE22" cm="1">
        <f t="array" aca="1" ref="AE22" ca="1">SumCellsByColor($B22:$U22,AE$2)</f>
        <v>5973000</v>
      </c>
      <c r="AF22">
        <f t="shared" ca="1" si="2"/>
        <v>4.5962732919254658E-2</v>
      </c>
      <c r="AG22">
        <f t="shared" ca="1" si="3"/>
        <v>0.33571428571428569</v>
      </c>
      <c r="AH22">
        <f t="shared" ca="1" si="4"/>
        <v>4.5962732919254658E-2</v>
      </c>
      <c r="AI22">
        <f t="shared" ca="1" si="5"/>
        <v>0.33571428571428569</v>
      </c>
      <c r="AJ22">
        <f t="shared" ca="1" si="6"/>
        <v>0</v>
      </c>
      <c r="AK22">
        <f t="shared" si="7"/>
        <v>0</v>
      </c>
    </row>
    <row r="23" spans="1:37">
      <c r="A23" s="2" t="s">
        <v>53</v>
      </c>
      <c r="B23" s="3" t="s">
        <v>636</v>
      </c>
      <c r="C23" s="3">
        <v>155899000</v>
      </c>
      <c r="D23" t="e">
        <v>#N/A</v>
      </c>
      <c r="E23" t="e">
        <v>#N/A</v>
      </c>
      <c r="F23" s="5" t="s">
        <v>23</v>
      </c>
      <c r="G23" s="5">
        <v>5387000</v>
      </c>
      <c r="H23" t="s">
        <v>25</v>
      </c>
      <c r="I23">
        <v>2862000</v>
      </c>
      <c r="J23" t="s">
        <v>910</v>
      </c>
      <c r="K23">
        <v>2679000</v>
      </c>
      <c r="L23" t="s">
        <v>1132</v>
      </c>
      <c r="M23">
        <v>2322000</v>
      </c>
      <c r="N23" t="s">
        <v>17</v>
      </c>
      <c r="O23">
        <v>1807000</v>
      </c>
      <c r="P23" t="s">
        <v>52</v>
      </c>
      <c r="Q23">
        <v>804000</v>
      </c>
      <c r="R23" t="e">
        <v>#N/A</v>
      </c>
      <c r="S23" t="e">
        <v>#N/A</v>
      </c>
      <c r="T23" t="e">
        <v>#N/A</v>
      </c>
      <c r="U23" t="e">
        <v>#N/A</v>
      </c>
      <c r="V23">
        <v>32.86</v>
      </c>
      <c r="W23">
        <v>171760000</v>
      </c>
      <c r="X23">
        <f t="shared" si="0"/>
        <v>171760000</v>
      </c>
      <c r="Y23">
        <f t="shared" si="1"/>
        <v>0</v>
      </c>
      <c r="Z23" cm="1">
        <f t="array" aca="1" ref="Z23" ca="1">SumCellsByColor($B23:$U23,Z$2)</f>
        <v>155899000</v>
      </c>
      <c r="AA23" cm="1">
        <f t="array" aca="1" ref="AA23" ca="1">SumCellsByColor($B23:$U23,AA$2)</f>
        <v>0</v>
      </c>
      <c r="AB23" cm="1">
        <f t="array" aca="1" ref="AB23" ca="1">SumCellsByColor($B23:$U23,AB$2)</f>
        <v>5387000</v>
      </c>
      <c r="AC23" cm="1">
        <f t="array" aca="1" ref="AC23" ca="1">SumCellsByColor($B23:$U23,AC$2)</f>
        <v>0</v>
      </c>
      <c r="AD23" cm="1">
        <f t="array" aca="1" ref="AD23" ca="1">IFERROR(SumCellsByColor($B23:$U23,AD$2), 0)</f>
        <v>0</v>
      </c>
      <c r="AE23" t="e" cm="1">
        <f t="array" aca="1" ref="AE23" ca="1">SumCellsByColor($B23:$U23,AE$2)</f>
        <v>#VALUE!</v>
      </c>
      <c r="AF23">
        <f t="shared" ca="1" si="2"/>
        <v>3.1363530507685144E-2</v>
      </c>
      <c r="AG23">
        <f t="shared" ca="1" si="3"/>
        <v>0.90765603167210063</v>
      </c>
      <c r="AH23">
        <f t="shared" ca="1" si="4"/>
        <v>3.1363530507685144E-2</v>
      </c>
      <c r="AI23">
        <f t="shared" ca="1" si="5"/>
        <v>0.90765603167210063</v>
      </c>
      <c r="AJ23">
        <f t="shared" ca="1" si="6"/>
        <v>0</v>
      </c>
      <c r="AK23">
        <f t="shared" si="7"/>
        <v>0</v>
      </c>
    </row>
    <row r="24" spans="1:37">
      <c r="A24" s="2" t="s">
        <v>54</v>
      </c>
      <c r="B24" s="3" t="s">
        <v>636</v>
      </c>
      <c r="C24" s="3">
        <v>13022000</v>
      </c>
      <c r="D24" s="3" t="s">
        <v>639</v>
      </c>
      <c r="E24" s="3" t="e">
        <v>#N/A</v>
      </c>
      <c r="F24" t="s">
        <v>1133</v>
      </c>
      <c r="G24">
        <v>12580000</v>
      </c>
      <c r="H24" s="10" t="s">
        <v>34</v>
      </c>
      <c r="I24" s="10">
        <v>2108000</v>
      </c>
      <c r="J24" t="s">
        <v>146</v>
      </c>
      <c r="K24">
        <v>1965000</v>
      </c>
      <c r="L24" t="s">
        <v>47</v>
      </c>
      <c r="M24">
        <v>1386000</v>
      </c>
      <c r="N24" t="s">
        <v>912</v>
      </c>
      <c r="O24">
        <v>1323000</v>
      </c>
      <c r="P24" s="10" t="s">
        <v>304</v>
      </c>
      <c r="Q24" s="10">
        <v>1140000</v>
      </c>
      <c r="R24" s="10" t="s">
        <v>723</v>
      </c>
      <c r="S24" s="10">
        <v>1084000</v>
      </c>
      <c r="T24" t="s">
        <v>7</v>
      </c>
      <c r="U24" t="e">
        <v>#N/A</v>
      </c>
      <c r="V24">
        <v>25.41</v>
      </c>
      <c r="W24">
        <v>34608000</v>
      </c>
      <c r="X24">
        <f t="shared" si="0"/>
        <v>34608000</v>
      </c>
      <c r="Y24">
        <f t="shared" si="1"/>
        <v>0</v>
      </c>
      <c r="Z24" t="e" cm="1">
        <f t="array" aca="1" ref="Z24" ca="1">SumCellsByColor($B24:$U24,Z$2)</f>
        <v>#VALUE!</v>
      </c>
      <c r="AA24" cm="1">
        <f t="array" aca="1" ref="AA24" ca="1">SumCellsByColor($B24:$U24,AA$2)</f>
        <v>0</v>
      </c>
      <c r="AB24" cm="1">
        <f t="array" aca="1" ref="AB24" ca="1">SumCellsByColor($B24:$U24,AB$2)</f>
        <v>0</v>
      </c>
      <c r="AC24" cm="1">
        <f t="array" aca="1" ref="AC24" ca="1">SumCellsByColor($B24:$U24,AC$2)</f>
        <v>0</v>
      </c>
      <c r="AD24" cm="1">
        <f t="array" aca="1" ref="AD24" ca="1">IFERROR(SumCellsByColor($B24:$U24,AD$2), 0)</f>
        <v>4332000</v>
      </c>
      <c r="AE24" t="e" cm="1">
        <f t="array" aca="1" ref="AE24" ca="1">SumCellsByColor($B24:$U24,AE$2)</f>
        <v>#VALUE!</v>
      </c>
      <c r="AF24">
        <f t="shared" ca="1" si="2"/>
        <v>0.12517337031900139</v>
      </c>
      <c r="AG24" t="e">
        <f t="shared" ca="1" si="3"/>
        <v>#VALUE!</v>
      </c>
      <c r="AH24">
        <f t="shared" ca="1" si="4"/>
        <v>0.12517337031900139</v>
      </c>
      <c r="AI24" t="e">
        <f t="shared" ca="1" si="5"/>
        <v>#VALUE!</v>
      </c>
      <c r="AJ24">
        <f t="shared" ca="1" si="6"/>
        <v>0</v>
      </c>
      <c r="AK24">
        <f t="shared" si="7"/>
        <v>0</v>
      </c>
    </row>
    <row r="25" spans="1:37">
      <c r="A25" s="2" t="s">
        <v>57</v>
      </c>
      <c r="B25" s="3" t="s">
        <v>636</v>
      </c>
      <c r="C25" s="3">
        <v>6746000</v>
      </c>
      <c r="D25" t="e">
        <v>#N/A</v>
      </c>
      <c r="E25" t="e">
        <v>#N/A</v>
      </c>
      <c r="F25" s="6" t="s">
        <v>913</v>
      </c>
      <c r="G25" s="6">
        <v>3400000</v>
      </c>
      <c r="H25" t="s">
        <v>914</v>
      </c>
      <c r="I25">
        <v>1121000</v>
      </c>
      <c r="J25" t="s">
        <v>47</v>
      </c>
      <c r="K25">
        <v>893000</v>
      </c>
      <c r="L25" t="s">
        <v>239</v>
      </c>
      <c r="M25">
        <v>708000</v>
      </c>
      <c r="N25" t="s">
        <v>915</v>
      </c>
      <c r="O25" t="e">
        <v>#N/A</v>
      </c>
      <c r="P25" t="s">
        <v>7</v>
      </c>
      <c r="Q25" t="e">
        <v>#N/A</v>
      </c>
      <c r="R25" t="e">
        <v>#N/A</v>
      </c>
      <c r="S25" t="e">
        <v>#N/A</v>
      </c>
      <c r="T25" t="e">
        <v>#N/A</v>
      </c>
      <c r="U25" t="e">
        <v>#N/A</v>
      </c>
      <c r="V25">
        <v>43.06</v>
      </c>
      <c r="W25">
        <v>12868000</v>
      </c>
      <c r="X25">
        <f t="shared" si="0"/>
        <v>12868000</v>
      </c>
      <c r="Y25">
        <f t="shared" si="1"/>
        <v>0</v>
      </c>
      <c r="Z25" cm="1">
        <f t="array" aca="1" ref="Z25" ca="1">SumCellsByColor($B25:$U25,Z$2)</f>
        <v>6746000</v>
      </c>
      <c r="AA25" cm="1">
        <f t="array" aca="1" ref="AA25" ca="1">SumCellsByColor($B25:$U25,AA$2)</f>
        <v>0</v>
      </c>
      <c r="AB25" cm="1">
        <f t="array" aca="1" ref="AB25" ca="1">SumCellsByColor($B25:$U25,AB$2)</f>
        <v>0</v>
      </c>
      <c r="AC25" cm="1">
        <f t="array" aca="1" ref="AC25" ca="1">SumCellsByColor($B25:$U25,AC$2)</f>
        <v>3400000</v>
      </c>
      <c r="AD25" cm="1">
        <f t="array" aca="1" ref="AD25" ca="1">IFERROR(SumCellsByColor($B25:$U25,AD$2), 0)</f>
        <v>0</v>
      </c>
      <c r="AE25" t="e" cm="1">
        <f t="array" aca="1" ref="AE25" ca="1">SumCellsByColor($B25:$U25,AE$2)</f>
        <v>#VALUE!</v>
      </c>
      <c r="AF25">
        <f t="shared" ca="1" si="2"/>
        <v>0</v>
      </c>
      <c r="AG25">
        <f t="shared" ca="1" si="3"/>
        <v>0.52424619210444512</v>
      </c>
      <c r="AH25">
        <f t="shared" ca="1" si="4"/>
        <v>0.26422132421510724</v>
      </c>
      <c r="AI25">
        <f t="shared" ca="1" si="5"/>
        <v>0.52424619210444512</v>
      </c>
      <c r="AJ25">
        <f t="shared" ca="1" si="6"/>
        <v>0</v>
      </c>
      <c r="AK25">
        <f t="shared" si="7"/>
        <v>0</v>
      </c>
    </row>
    <row r="26" spans="1:37">
      <c r="A26" s="2" t="s">
        <v>60</v>
      </c>
      <c r="B26" s="3" t="s">
        <v>636</v>
      </c>
      <c r="C26" s="3">
        <v>2294000</v>
      </c>
      <c r="D26" t="e">
        <v>#N/A</v>
      </c>
      <c r="E26" t="e">
        <v>#N/A</v>
      </c>
      <c r="F26" t="s">
        <v>1134</v>
      </c>
      <c r="G26">
        <v>2329000</v>
      </c>
      <c r="H26" t="s">
        <v>105</v>
      </c>
      <c r="I26">
        <v>1187000</v>
      </c>
      <c r="J26" s="5" t="s">
        <v>23</v>
      </c>
      <c r="K26" s="5">
        <v>1108000</v>
      </c>
      <c r="L26" t="s">
        <v>697</v>
      </c>
      <c r="M26">
        <v>1096000</v>
      </c>
      <c r="N26" t="s">
        <v>47</v>
      </c>
      <c r="O26">
        <v>1033000</v>
      </c>
      <c r="P26" t="s">
        <v>36</v>
      </c>
      <c r="Q26" t="e">
        <v>#N/A</v>
      </c>
      <c r="R26" t="s">
        <v>146</v>
      </c>
      <c r="S26" t="e">
        <v>#N/A</v>
      </c>
      <c r="T26" t="s">
        <v>837</v>
      </c>
      <c r="U26">
        <v>716000</v>
      </c>
      <c r="V26">
        <v>20.51</v>
      </c>
      <c r="W26">
        <v>9763000</v>
      </c>
      <c r="X26">
        <f t="shared" si="0"/>
        <v>9763000</v>
      </c>
      <c r="Y26">
        <f t="shared" si="1"/>
        <v>0</v>
      </c>
      <c r="Z26" cm="1">
        <f t="array" aca="1" ref="Z26" ca="1">SumCellsByColor($B26:$U26,Z$2)</f>
        <v>2294000</v>
      </c>
      <c r="AA26" cm="1">
        <f t="array" aca="1" ref="AA26" ca="1">SumCellsByColor($B26:$U26,AA$2)</f>
        <v>0</v>
      </c>
      <c r="AB26" cm="1">
        <f t="array" aca="1" ref="AB26" ca="1">SumCellsByColor($B26:$U26,AB$2)</f>
        <v>1108000</v>
      </c>
      <c r="AC26" cm="1">
        <f t="array" aca="1" ref="AC26" ca="1">SumCellsByColor($B26:$U26,AC$2)</f>
        <v>0</v>
      </c>
      <c r="AD26" cm="1">
        <f t="array" aca="1" ref="AD26" ca="1">IFERROR(SumCellsByColor($B26:$U26,AD$2), 0)</f>
        <v>0</v>
      </c>
      <c r="AE26" t="e" cm="1">
        <f t="array" aca="1" ref="AE26" ca="1">SumCellsByColor($B26:$U26,AE$2)</f>
        <v>#VALUE!</v>
      </c>
      <c r="AF26">
        <f t="shared" ca="1" si="2"/>
        <v>0.11348970603298167</v>
      </c>
      <c r="AG26">
        <f t="shared" ca="1" si="3"/>
        <v>0.23496875960258118</v>
      </c>
      <c r="AH26">
        <f t="shared" ca="1" si="4"/>
        <v>0.11348970603298167</v>
      </c>
      <c r="AI26">
        <f t="shared" ca="1" si="5"/>
        <v>0.23496875960258118</v>
      </c>
      <c r="AJ26">
        <f t="shared" ca="1" si="6"/>
        <v>0</v>
      </c>
      <c r="AK26">
        <f t="shared" si="7"/>
        <v>0</v>
      </c>
    </row>
    <row r="27" spans="1:37">
      <c r="A27" s="2" t="s">
        <v>61</v>
      </c>
      <c r="B27" t="e">
        <v>#N/A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  <c r="W27" t="e">
        <v>#N/A</v>
      </c>
      <c r="X27">
        <f t="shared" si="0"/>
        <v>0</v>
      </c>
      <c r="Y27" t="e">
        <f t="shared" si="1"/>
        <v>#N/A</v>
      </c>
      <c r="Z27" cm="1">
        <f t="array" aca="1" ref="Z27" ca="1">SumCellsByColor($B27:$U27,Z$2)</f>
        <v>0</v>
      </c>
      <c r="AA27" cm="1">
        <f t="array" aca="1" ref="AA27" ca="1">SumCellsByColor($B27:$U27,AA$2)</f>
        <v>0</v>
      </c>
      <c r="AB27" cm="1">
        <f t="array" aca="1" ref="AB27" ca="1">SumCellsByColor($B27:$U27,AB$2)</f>
        <v>0</v>
      </c>
      <c r="AC27" cm="1">
        <f t="array" aca="1" ref="AC27" ca="1">SumCellsByColor($B27:$U27,AC$2)</f>
        <v>0</v>
      </c>
      <c r="AD27" cm="1">
        <f t="array" aca="1" ref="AD27" ca="1">IFERROR(SumCellsByColor($B27:$U27,AD$2), 0)</f>
        <v>0</v>
      </c>
      <c r="AE27" t="e" cm="1">
        <f t="array" aca="1" ref="AE27" ca="1">SumCellsByColor($B27:$U27,AE$2)</f>
        <v>#VALUE!</v>
      </c>
      <c r="AF27" t="e">
        <f t="shared" ca="1" si="2"/>
        <v>#DIV/0!</v>
      </c>
      <c r="AG27" t="e">
        <f t="shared" ca="1" si="3"/>
        <v>#DIV/0!</v>
      </c>
      <c r="AH27" t="e">
        <f t="shared" ca="1" si="4"/>
        <v>#DIV/0!</v>
      </c>
      <c r="AI27" t="e">
        <f t="shared" ca="1" si="5"/>
        <v>#DIV/0!</v>
      </c>
      <c r="AJ27" t="e">
        <f t="shared" ca="1" si="6"/>
        <v>#DIV/0!</v>
      </c>
      <c r="AK27">
        <f t="shared" si="7"/>
        <v>1</v>
      </c>
    </row>
    <row r="28" spans="1:37">
      <c r="A28" s="2" t="s">
        <v>62</v>
      </c>
      <c r="B28" s="3" t="s">
        <v>636</v>
      </c>
      <c r="C28" s="3">
        <v>1968000</v>
      </c>
      <c r="D28" t="e">
        <v>#N/A</v>
      </c>
      <c r="E28" t="e">
        <v>#N/A</v>
      </c>
      <c r="F28" t="s">
        <v>41</v>
      </c>
      <c r="G28">
        <v>1928000</v>
      </c>
      <c r="H28" s="5" t="s">
        <v>23</v>
      </c>
      <c r="I28" s="5">
        <v>1443000</v>
      </c>
      <c r="J28" s="10" t="s">
        <v>34</v>
      </c>
      <c r="K28" s="10" t="e">
        <v>#N/A</v>
      </c>
      <c r="L28" t="s">
        <v>63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>
        <v>23.34</v>
      </c>
      <c r="W28">
        <v>5339000</v>
      </c>
      <c r="X28">
        <f t="shared" si="0"/>
        <v>5339000</v>
      </c>
      <c r="Y28">
        <f t="shared" si="1"/>
        <v>0</v>
      </c>
      <c r="Z28" cm="1">
        <f t="array" aca="1" ref="Z28" ca="1">SumCellsByColor($B28:$U28,Z$2)</f>
        <v>1968000</v>
      </c>
      <c r="AA28" cm="1">
        <f t="array" aca="1" ref="AA28" ca="1">SumCellsByColor($B28:$U28,AA$2)</f>
        <v>0</v>
      </c>
      <c r="AB28" cm="1">
        <f t="array" aca="1" ref="AB28" ca="1">SumCellsByColor($B28:$U28,AB$2)</f>
        <v>1443000</v>
      </c>
      <c r="AC28" cm="1">
        <f t="array" aca="1" ref="AC28" ca="1">SumCellsByColor($B28:$U28,AC$2)</f>
        <v>0</v>
      </c>
      <c r="AD28" cm="1">
        <f t="array" aca="1" ref="AD28" ca="1">IFERROR(SumCellsByColor($B28:$U28,AD$2), 0)</f>
        <v>0</v>
      </c>
      <c r="AE28" t="e" cm="1">
        <f t="array" aca="1" ref="AE28" ca="1">SumCellsByColor($B28:$U28,AE$2)</f>
        <v>#VALUE!</v>
      </c>
      <c r="AF28">
        <f t="shared" ca="1" si="2"/>
        <v>0.27027533245926205</v>
      </c>
      <c r="AG28">
        <f t="shared" ca="1" si="3"/>
        <v>0.36860835362427419</v>
      </c>
      <c r="AH28">
        <f t="shared" ca="1" si="4"/>
        <v>0.27027533245926205</v>
      </c>
      <c r="AI28">
        <f t="shared" ca="1" si="5"/>
        <v>0.36860835362427419</v>
      </c>
      <c r="AJ28">
        <f t="shared" ca="1" si="6"/>
        <v>0</v>
      </c>
      <c r="AK28">
        <f t="shared" si="7"/>
        <v>0</v>
      </c>
    </row>
    <row r="29" spans="1:37">
      <c r="A29" s="2" t="s">
        <v>64</v>
      </c>
      <c r="B29" s="3" t="s">
        <v>636</v>
      </c>
      <c r="C29" s="3">
        <v>3359600</v>
      </c>
      <c r="D29" t="e">
        <v>#N/A</v>
      </c>
      <c r="E29" t="e">
        <v>#N/A</v>
      </c>
      <c r="F29" t="s">
        <v>146</v>
      </c>
      <c r="G29">
        <v>1719700</v>
      </c>
      <c r="H29" t="s">
        <v>30</v>
      </c>
      <c r="I29">
        <v>3777000</v>
      </c>
      <c r="J29" t="e">
        <v>#N/A</v>
      </c>
      <c r="K29" t="e">
        <v>#N/A</v>
      </c>
      <c r="L29" t="e">
        <v>#N/A</v>
      </c>
      <c r="M29" t="e">
        <v>#N/A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>
        <v>37.32</v>
      </c>
      <c r="W29">
        <v>8856300</v>
      </c>
      <c r="X29">
        <f t="shared" si="0"/>
        <v>8856300</v>
      </c>
      <c r="Y29">
        <f t="shared" si="1"/>
        <v>0</v>
      </c>
      <c r="Z29" cm="1">
        <f t="array" aca="1" ref="Z29" ca="1">SumCellsByColor($B29:$U29,Z$2)</f>
        <v>3359600</v>
      </c>
      <c r="AA29" cm="1">
        <f t="array" aca="1" ref="AA29" ca="1">SumCellsByColor($B29:$U29,AA$2)</f>
        <v>0</v>
      </c>
      <c r="AB29" cm="1">
        <f t="array" aca="1" ref="AB29" ca="1">SumCellsByColor($B29:$U29,AB$2)</f>
        <v>0</v>
      </c>
      <c r="AC29" cm="1">
        <f t="array" aca="1" ref="AC29" ca="1">SumCellsByColor($B29:$U29,AC$2)</f>
        <v>0</v>
      </c>
      <c r="AD29" cm="1">
        <f t="array" aca="1" ref="AD29" ca="1">IFERROR(SumCellsByColor($B29:$U29,AD$2), 0)</f>
        <v>0</v>
      </c>
      <c r="AE29" t="e" cm="1">
        <f t="array" aca="1" ref="AE29" ca="1">SumCellsByColor($B29:$U29,AE$2)</f>
        <v>#VALUE!</v>
      </c>
      <c r="AF29">
        <f t="shared" ca="1" si="2"/>
        <v>0</v>
      </c>
      <c r="AG29">
        <f t="shared" ca="1" si="3"/>
        <v>0.3793457764529205</v>
      </c>
      <c r="AH29" t="str">
        <f t="shared" ca="1" si="4"/>
        <v>#N/A</v>
      </c>
      <c r="AI29">
        <f t="shared" ca="1" si="5"/>
        <v>0.3793457764529205</v>
      </c>
      <c r="AJ29">
        <f t="shared" ca="1" si="6"/>
        <v>1</v>
      </c>
      <c r="AK29">
        <f t="shared" si="7"/>
        <v>0</v>
      </c>
    </row>
    <row r="30" spans="1:37">
      <c r="A30" s="2" t="s">
        <v>66</v>
      </c>
      <c r="B30" s="3" t="s">
        <v>636</v>
      </c>
      <c r="C30" s="3">
        <v>1777435</v>
      </c>
      <c r="D30" t="e">
        <v>#N/A</v>
      </c>
      <c r="E30" t="e">
        <v>#N/A</v>
      </c>
      <c r="F30" t="s">
        <v>77</v>
      </c>
      <c r="G30">
        <v>1420714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>
        <v>40.18</v>
      </c>
      <c r="W30">
        <v>3198149</v>
      </c>
      <c r="X30">
        <f t="shared" si="0"/>
        <v>3198149</v>
      </c>
      <c r="Y30">
        <f t="shared" si="1"/>
        <v>0</v>
      </c>
      <c r="Z30" cm="1">
        <f t="array" aca="1" ref="Z30" ca="1">SumCellsByColor($B30:$U30,Z$2)</f>
        <v>1777435</v>
      </c>
      <c r="AA30" cm="1">
        <f t="array" aca="1" ref="AA30" ca="1">SumCellsByColor($B30:$U30,AA$2)</f>
        <v>0</v>
      </c>
      <c r="AB30" cm="1">
        <f t="array" aca="1" ref="AB30" ca="1">SumCellsByColor($B30:$U30,AB$2)</f>
        <v>0</v>
      </c>
      <c r="AC30" cm="1">
        <f t="array" aca="1" ref="AC30" ca="1">SumCellsByColor($B30:$U30,AC$2)</f>
        <v>0</v>
      </c>
      <c r="AD30" cm="1">
        <f t="array" aca="1" ref="AD30" ca="1">IFERROR(SumCellsByColor($B30:$U30,AD$2), 0)</f>
        <v>0</v>
      </c>
      <c r="AE30" t="e" cm="1">
        <f t="array" aca="1" ref="AE30" ca="1">SumCellsByColor($B30:$U30,AE$2)</f>
        <v>#VALUE!</v>
      </c>
      <c r="AF30">
        <f t="shared" ca="1" si="2"/>
        <v>0</v>
      </c>
      <c r="AG30">
        <f t="shared" ca="1" si="3"/>
        <v>0.55576991566058997</v>
      </c>
      <c r="AH30" t="str">
        <f t="shared" ca="1" si="4"/>
        <v>#N/A</v>
      </c>
      <c r="AI30">
        <f t="shared" ca="1" si="5"/>
        <v>0.55576991566058997</v>
      </c>
      <c r="AJ30">
        <f t="shared" ca="1" si="6"/>
        <v>1</v>
      </c>
      <c r="AK30">
        <f t="shared" si="7"/>
        <v>0</v>
      </c>
    </row>
    <row r="31" spans="1:37">
      <c r="A31" s="2" t="s">
        <v>67</v>
      </c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  <c r="W31" t="e">
        <v>#N/A</v>
      </c>
      <c r="X31">
        <f t="shared" si="0"/>
        <v>0</v>
      </c>
      <c r="Y31" t="e">
        <f t="shared" si="1"/>
        <v>#N/A</v>
      </c>
      <c r="Z31" cm="1">
        <f t="array" aca="1" ref="Z31" ca="1">SumCellsByColor($B31:$U31,Z$2)</f>
        <v>0</v>
      </c>
      <c r="AA31" cm="1">
        <f t="array" aca="1" ref="AA31" ca="1">SumCellsByColor($B31:$U31,AA$2)</f>
        <v>0</v>
      </c>
      <c r="AB31" cm="1">
        <f t="array" aca="1" ref="AB31" ca="1">SumCellsByColor($B31:$U31,AB$2)</f>
        <v>0</v>
      </c>
      <c r="AC31" cm="1">
        <f t="array" aca="1" ref="AC31" ca="1">SumCellsByColor($B31:$U31,AC$2)</f>
        <v>0</v>
      </c>
      <c r="AD31" cm="1">
        <f t="array" aca="1" ref="AD31" ca="1">IFERROR(SumCellsByColor($B31:$U31,AD$2), 0)</f>
        <v>0</v>
      </c>
      <c r="AE31" t="e" cm="1">
        <f t="array" aca="1" ref="AE31" ca="1">SumCellsByColor($B31:$U31,AE$2)</f>
        <v>#VALUE!</v>
      </c>
      <c r="AF31" t="e">
        <f t="shared" ca="1" si="2"/>
        <v>#DIV/0!</v>
      </c>
      <c r="AG31" t="e">
        <f t="shared" ca="1" si="3"/>
        <v>#DIV/0!</v>
      </c>
      <c r="AH31" t="e">
        <f t="shared" ca="1" si="4"/>
        <v>#DIV/0!</v>
      </c>
      <c r="AI31" t="e">
        <f t="shared" ca="1" si="5"/>
        <v>#DIV/0!</v>
      </c>
      <c r="AJ31" t="e">
        <f t="shared" ca="1" si="6"/>
        <v>#DIV/0!</v>
      </c>
      <c r="AK31">
        <f t="shared" si="7"/>
        <v>1</v>
      </c>
    </row>
    <row r="32" spans="1:37">
      <c r="A32" s="2" t="s">
        <v>68</v>
      </c>
      <c r="B32" s="3" t="s">
        <v>636</v>
      </c>
      <c r="C32" s="3">
        <v>1809100</v>
      </c>
      <c r="D32" t="e">
        <v>#N/A</v>
      </c>
      <c r="E32" t="e">
        <v>#N/A</v>
      </c>
      <c r="F32" t="s">
        <v>321</v>
      </c>
      <c r="G32">
        <v>434400</v>
      </c>
      <c r="H32" t="s">
        <v>146</v>
      </c>
      <c r="I32">
        <v>315500</v>
      </c>
      <c r="J32" s="10" t="s">
        <v>33</v>
      </c>
      <c r="K32" s="10">
        <v>126500</v>
      </c>
      <c r="L32" s="10" t="s">
        <v>34</v>
      </c>
      <c r="M32" s="10">
        <v>125400</v>
      </c>
      <c r="N32" t="s">
        <v>47</v>
      </c>
      <c r="O32">
        <v>86200</v>
      </c>
      <c r="P32" s="10" t="s">
        <v>242</v>
      </c>
      <c r="Q32" s="10">
        <v>85000</v>
      </c>
      <c r="R32" t="s">
        <v>30</v>
      </c>
      <c r="S32" t="e">
        <v>#N/A</v>
      </c>
      <c r="T32" t="e">
        <v>#N/A</v>
      </c>
      <c r="U32" t="e">
        <v>#N/A</v>
      </c>
      <c r="V32">
        <v>0.02</v>
      </c>
      <c r="W32">
        <v>2982100</v>
      </c>
      <c r="X32">
        <f t="shared" si="0"/>
        <v>2982100</v>
      </c>
      <c r="Y32">
        <f t="shared" si="1"/>
        <v>0</v>
      </c>
      <c r="Z32" cm="1">
        <f t="array" aca="1" ref="Z32" ca="1">SumCellsByColor($B32:$U32,Z$2)</f>
        <v>1809100</v>
      </c>
      <c r="AA32" cm="1">
        <f t="array" aca="1" ref="AA32" ca="1">SumCellsByColor($B32:$U32,AA$2)</f>
        <v>0</v>
      </c>
      <c r="AB32" cm="1">
        <f t="array" aca="1" ref="AB32" ca="1">SumCellsByColor($B32:$U32,AB$2)</f>
        <v>0</v>
      </c>
      <c r="AC32" cm="1">
        <f t="array" aca="1" ref="AC32" ca="1">SumCellsByColor($B32:$U32,AC$2)</f>
        <v>0</v>
      </c>
      <c r="AD32" cm="1">
        <f t="array" aca="1" ref="AD32" ca="1">IFERROR(SumCellsByColor($B32:$U32,AD$2), 0)</f>
        <v>336900</v>
      </c>
      <c r="AE32" t="e" cm="1">
        <f t="array" aca="1" ref="AE32" ca="1">SumCellsByColor($B32:$U32,AE$2)</f>
        <v>#VALUE!</v>
      </c>
      <c r="AF32">
        <f t="shared" ca="1" si="2"/>
        <v>0.11297407866939405</v>
      </c>
      <c r="AG32">
        <f t="shared" ca="1" si="3"/>
        <v>0.60665302974414004</v>
      </c>
      <c r="AH32">
        <f t="shared" ca="1" si="4"/>
        <v>0.11297407866939405</v>
      </c>
      <c r="AI32">
        <f t="shared" ca="1" si="5"/>
        <v>0.60665302974414004</v>
      </c>
      <c r="AJ32">
        <f t="shared" ca="1" si="6"/>
        <v>0</v>
      </c>
      <c r="AK32">
        <f t="shared" si="7"/>
        <v>0</v>
      </c>
    </row>
    <row r="33" spans="1:37">
      <c r="A33" s="2" t="s">
        <v>69</v>
      </c>
      <c r="B33" t="e">
        <v>#N/A</v>
      </c>
      <c r="C33" t="e">
        <v>#N/A</v>
      </c>
      <c r="D33" t="e">
        <v>#N/A</v>
      </c>
      <c r="E33" t="e">
        <v>#N/A</v>
      </c>
      <c r="F33" t="e">
        <v>#N/A</v>
      </c>
      <c r="G33" t="e">
        <v>#N/A</v>
      </c>
      <c r="H33" t="e">
        <v>#N/A</v>
      </c>
      <c r="I33" t="e">
        <v>#N/A</v>
      </c>
      <c r="J33" t="e">
        <v>#N/A</v>
      </c>
      <c r="K33" t="e">
        <v>#N/A</v>
      </c>
      <c r="L33" t="e">
        <v>#N/A</v>
      </c>
      <c r="M33" t="e">
        <v>#N/A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  <c r="W33" t="e">
        <v>#N/A</v>
      </c>
      <c r="X33">
        <f t="shared" si="0"/>
        <v>0</v>
      </c>
      <c r="Y33" t="e">
        <f t="shared" si="1"/>
        <v>#N/A</v>
      </c>
      <c r="Z33" cm="1">
        <f t="array" aca="1" ref="Z33" ca="1">SumCellsByColor($B33:$U33,Z$2)</f>
        <v>0</v>
      </c>
      <c r="AA33" cm="1">
        <f t="array" aca="1" ref="AA33" ca="1">SumCellsByColor($B33:$U33,AA$2)</f>
        <v>0</v>
      </c>
      <c r="AB33" cm="1">
        <f t="array" aca="1" ref="AB33" ca="1">SumCellsByColor($B33:$U33,AB$2)</f>
        <v>0</v>
      </c>
      <c r="AC33" cm="1">
        <f t="array" aca="1" ref="AC33" ca="1">SumCellsByColor($B33:$U33,AC$2)</f>
        <v>0</v>
      </c>
      <c r="AD33" cm="1">
        <f t="array" aca="1" ref="AD33" ca="1">IFERROR(SumCellsByColor($B33:$U33,AD$2), 0)</f>
        <v>0</v>
      </c>
      <c r="AE33" t="e" cm="1">
        <f t="array" aca="1" ref="AE33" ca="1">SumCellsByColor($B33:$U33,AE$2)</f>
        <v>#VALUE!</v>
      </c>
      <c r="AF33" t="e">
        <f t="shared" ca="1" si="2"/>
        <v>#DIV/0!</v>
      </c>
      <c r="AG33" t="e">
        <f t="shared" ca="1" si="3"/>
        <v>#DIV/0!</v>
      </c>
      <c r="AH33" t="e">
        <f t="shared" ca="1" si="4"/>
        <v>#DIV/0!</v>
      </c>
      <c r="AI33" t="e">
        <f t="shared" ca="1" si="5"/>
        <v>#DIV/0!</v>
      </c>
      <c r="AJ33" t="e">
        <f t="shared" ca="1" si="6"/>
        <v>#DIV/0!</v>
      </c>
      <c r="AK33">
        <f t="shared" si="7"/>
        <v>1</v>
      </c>
    </row>
    <row r="34" spans="1:37">
      <c r="A34" s="2" t="s">
        <v>70</v>
      </c>
      <c r="B34" s="3" t="s">
        <v>636</v>
      </c>
      <c r="C34" s="3">
        <v>44791000</v>
      </c>
      <c r="D34" t="e">
        <v>#N/A</v>
      </c>
      <c r="E34" t="e">
        <v>#N/A</v>
      </c>
      <c r="F34" t="e">
        <v>#N/A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>
        <v>12.26</v>
      </c>
      <c r="W34">
        <v>44791000</v>
      </c>
      <c r="X34">
        <f t="shared" si="0"/>
        <v>44791000</v>
      </c>
      <c r="Y34">
        <f t="shared" si="1"/>
        <v>0</v>
      </c>
      <c r="Z34" cm="1">
        <f t="array" aca="1" ref="Z34" ca="1">SumCellsByColor($B34:$U34,Z$2)</f>
        <v>44791000</v>
      </c>
      <c r="AA34" cm="1">
        <f t="array" aca="1" ref="AA34" ca="1">SumCellsByColor($B34:$U34,AA$2)</f>
        <v>0</v>
      </c>
      <c r="AB34" cm="1">
        <f t="array" aca="1" ref="AB34" ca="1">SumCellsByColor($B34:$U34,AB$2)</f>
        <v>0</v>
      </c>
      <c r="AC34" cm="1">
        <f t="array" aca="1" ref="AC34" ca="1">SumCellsByColor($B34:$U34,AC$2)</f>
        <v>0</v>
      </c>
      <c r="AD34" cm="1">
        <f t="array" aca="1" ref="AD34" ca="1">IFERROR(SumCellsByColor($B34:$U34,AD$2), 0)</f>
        <v>0</v>
      </c>
      <c r="AE34" t="e" cm="1">
        <f t="array" aca="1" ref="AE34" ca="1">SumCellsByColor($B34:$U34,AE$2)</f>
        <v>#VALUE!</v>
      </c>
      <c r="AF34">
        <f t="shared" ca="1" si="2"/>
        <v>0</v>
      </c>
      <c r="AG34">
        <f t="shared" ca="1" si="3"/>
        <v>1</v>
      </c>
      <c r="AH34">
        <f t="shared" ca="1" si="4"/>
        <v>0</v>
      </c>
      <c r="AI34">
        <f t="shared" ca="1" si="5"/>
        <v>1</v>
      </c>
      <c r="AJ34">
        <f t="shared" ca="1" si="6"/>
        <v>0</v>
      </c>
      <c r="AK34">
        <f t="shared" si="7"/>
        <v>0</v>
      </c>
    </row>
    <row r="35" spans="1:37">
      <c r="A35" s="2" t="s">
        <v>71</v>
      </c>
      <c r="B35" t="e">
        <v>#N/A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  <c r="W35" t="e">
        <v>#N/A</v>
      </c>
      <c r="X35">
        <f t="shared" si="0"/>
        <v>0</v>
      </c>
      <c r="Y35" t="e">
        <f t="shared" si="1"/>
        <v>#N/A</v>
      </c>
      <c r="Z35" cm="1">
        <f t="array" aca="1" ref="Z35" ca="1">SumCellsByColor($B35:$U35,Z$2)</f>
        <v>0</v>
      </c>
      <c r="AA35" cm="1">
        <f t="array" aca="1" ref="AA35" ca="1">SumCellsByColor($B35:$U35,AA$2)</f>
        <v>0</v>
      </c>
      <c r="AB35" cm="1">
        <f t="array" aca="1" ref="AB35" ca="1">SumCellsByColor($B35:$U35,AB$2)</f>
        <v>0</v>
      </c>
      <c r="AC35" cm="1">
        <f t="array" aca="1" ref="AC35" ca="1">SumCellsByColor($B35:$U35,AC$2)</f>
        <v>0</v>
      </c>
      <c r="AD35" cm="1">
        <f t="array" aca="1" ref="AD35" ca="1">IFERROR(SumCellsByColor($B35:$U35,AD$2), 0)</f>
        <v>0</v>
      </c>
      <c r="AE35" t="e" cm="1">
        <f t="array" aca="1" ref="AE35" ca="1">SumCellsByColor($B35:$U35,AE$2)</f>
        <v>#VALUE!</v>
      </c>
      <c r="AF35" t="e">
        <f t="shared" ca="1" si="2"/>
        <v>#DIV/0!</v>
      </c>
      <c r="AG35" t="e">
        <f t="shared" ca="1" si="3"/>
        <v>#DIV/0!</v>
      </c>
      <c r="AH35" t="e">
        <f t="shared" ca="1" si="4"/>
        <v>#DIV/0!</v>
      </c>
      <c r="AI35" t="e">
        <f t="shared" ca="1" si="5"/>
        <v>#DIV/0!</v>
      </c>
      <c r="AJ35" t="e">
        <f t="shared" ca="1" si="6"/>
        <v>#DIV/0!</v>
      </c>
      <c r="AK35">
        <f t="shared" si="7"/>
        <v>1</v>
      </c>
    </row>
    <row r="36" spans="1:37">
      <c r="A36" s="2" t="s">
        <v>72</v>
      </c>
      <c r="B36" s="3" t="s">
        <v>636</v>
      </c>
      <c r="C36" s="3">
        <v>85014000</v>
      </c>
      <c r="D36" t="e">
        <v>#N/A</v>
      </c>
      <c r="E36" t="e">
        <v>#N/A</v>
      </c>
      <c r="F36" s="6" t="s">
        <v>59</v>
      </c>
      <c r="G36" s="6">
        <v>55370000</v>
      </c>
      <c r="H36" t="s">
        <v>881</v>
      </c>
      <c r="I36">
        <v>32550000</v>
      </c>
      <c r="J36" t="s">
        <v>239</v>
      </c>
      <c r="K36">
        <v>9417000</v>
      </c>
      <c r="L36" t="s">
        <v>77</v>
      </c>
      <c r="M36" t="e">
        <v>#N/A</v>
      </c>
      <c r="N36" t="s">
        <v>1135</v>
      </c>
      <c r="O36">
        <v>176000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>
        <v>34.68</v>
      </c>
      <c r="W36">
        <v>182527000</v>
      </c>
      <c r="X36">
        <f t="shared" si="0"/>
        <v>182527000</v>
      </c>
      <c r="Y36">
        <f t="shared" si="1"/>
        <v>0</v>
      </c>
      <c r="Z36" cm="1">
        <f t="array" aca="1" ref="Z36" ca="1">SumCellsByColor($B36:$U36,Z$2)</f>
        <v>85014000</v>
      </c>
      <c r="AA36" cm="1">
        <f t="array" aca="1" ref="AA36" ca="1">SumCellsByColor($B36:$U36,AA$2)</f>
        <v>0</v>
      </c>
      <c r="AB36" cm="1">
        <f t="array" aca="1" ref="AB36" ca="1">SumCellsByColor($B36:$U36,AB$2)</f>
        <v>0</v>
      </c>
      <c r="AC36" cm="1">
        <f t="array" aca="1" ref="AC36" ca="1">SumCellsByColor($B36:$U36,AC$2)</f>
        <v>55370000</v>
      </c>
      <c r="AD36" cm="1">
        <f t="array" aca="1" ref="AD36" ca="1">IFERROR(SumCellsByColor($B36:$U36,AD$2), 0)</f>
        <v>0</v>
      </c>
      <c r="AE36" t="e" cm="1">
        <f t="array" aca="1" ref="AE36" ca="1">SumCellsByColor($B36:$U36,AE$2)</f>
        <v>#VALUE!</v>
      </c>
      <c r="AF36">
        <f t="shared" ca="1" si="2"/>
        <v>0</v>
      </c>
      <c r="AG36">
        <f t="shared" ca="1" si="3"/>
        <v>0.46576122984544754</v>
      </c>
      <c r="AH36">
        <f t="shared" ca="1" si="4"/>
        <v>0.30335238074367082</v>
      </c>
      <c r="AI36">
        <f t="shared" ca="1" si="5"/>
        <v>0.46576122984544754</v>
      </c>
      <c r="AJ36">
        <f t="shared" ca="1" si="6"/>
        <v>0</v>
      </c>
      <c r="AK36">
        <f t="shared" si="7"/>
        <v>0</v>
      </c>
    </row>
    <row r="37" spans="1:37">
      <c r="A37" s="2" t="s">
        <v>73</v>
      </c>
      <c r="B37" s="3" t="s">
        <v>637</v>
      </c>
      <c r="C37" s="3">
        <v>1232688</v>
      </c>
      <c r="D37" t="e">
        <v>#N/A</v>
      </c>
      <c r="E37" t="e">
        <v>#N/A</v>
      </c>
      <c r="F37" t="e">
        <v>#N/A</v>
      </c>
      <c r="G37" t="e">
        <v>#N/A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>
        <v>113.54</v>
      </c>
      <c r="W37">
        <v>1232688</v>
      </c>
      <c r="X37">
        <f t="shared" si="0"/>
        <v>1232688</v>
      </c>
      <c r="Y37">
        <f t="shared" si="1"/>
        <v>0</v>
      </c>
      <c r="Z37" cm="1">
        <f t="array" aca="1" ref="Z37" ca="1">SumCellsByColor($B37:$U37,Z$2)</f>
        <v>1232688</v>
      </c>
      <c r="AA37" cm="1">
        <f t="array" aca="1" ref="AA37" ca="1">SumCellsByColor($B37:$U37,AA$2)</f>
        <v>0</v>
      </c>
      <c r="AB37" cm="1">
        <f t="array" aca="1" ref="AB37" ca="1">SumCellsByColor($B37:$U37,AB$2)</f>
        <v>0</v>
      </c>
      <c r="AC37" cm="1">
        <f t="array" aca="1" ref="AC37" ca="1">SumCellsByColor($B37:$U37,AC$2)</f>
        <v>0</v>
      </c>
      <c r="AD37" cm="1">
        <f t="array" aca="1" ref="AD37" ca="1">IFERROR(SumCellsByColor($B37:$U37,AD$2), 0)</f>
        <v>0</v>
      </c>
      <c r="AE37" t="e" cm="1">
        <f t="array" aca="1" ref="AE37" ca="1">SumCellsByColor($B37:$U37,AE$2)</f>
        <v>#VALUE!</v>
      </c>
      <c r="AF37">
        <f t="shared" ca="1" si="2"/>
        <v>0</v>
      </c>
      <c r="AG37">
        <f t="shared" ca="1" si="3"/>
        <v>1</v>
      </c>
      <c r="AH37">
        <f t="shared" ca="1" si="4"/>
        <v>0</v>
      </c>
      <c r="AI37">
        <f t="shared" ca="1" si="5"/>
        <v>1</v>
      </c>
      <c r="AJ37">
        <f t="shared" ca="1" si="6"/>
        <v>0</v>
      </c>
      <c r="AK37">
        <f t="shared" si="7"/>
        <v>0</v>
      </c>
    </row>
    <row r="38" spans="1:37">
      <c r="A38" s="2" t="s">
        <v>74</v>
      </c>
      <c r="B38" t="e">
        <v>#N/A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>
        <f t="shared" si="0"/>
        <v>0</v>
      </c>
      <c r="Y38" t="e">
        <f t="shared" si="1"/>
        <v>#N/A</v>
      </c>
      <c r="Z38" cm="1">
        <f t="array" aca="1" ref="Z38" ca="1">SumCellsByColor($B38:$U38,Z$2)</f>
        <v>0</v>
      </c>
      <c r="AA38" cm="1">
        <f t="array" aca="1" ref="AA38" ca="1">SumCellsByColor($B38:$U38,AA$2)</f>
        <v>0</v>
      </c>
      <c r="AB38" cm="1">
        <f t="array" aca="1" ref="AB38" ca="1">SumCellsByColor($B38:$U38,AB$2)</f>
        <v>0</v>
      </c>
      <c r="AC38" cm="1">
        <f t="array" aca="1" ref="AC38" ca="1">SumCellsByColor($B38:$U38,AC$2)</f>
        <v>0</v>
      </c>
      <c r="AD38" cm="1">
        <f t="array" aca="1" ref="AD38" ca="1">IFERROR(SumCellsByColor($B38:$U38,AD$2), 0)</f>
        <v>0</v>
      </c>
      <c r="AE38" t="e" cm="1">
        <f t="array" aca="1" ref="AE38" ca="1">SumCellsByColor($B38:$U38,AE$2)</f>
        <v>#VALUE!</v>
      </c>
      <c r="AF38" t="e">
        <f t="shared" ca="1" si="2"/>
        <v>#DIV/0!</v>
      </c>
      <c r="AG38" t="e">
        <f t="shared" ca="1" si="3"/>
        <v>#DIV/0!</v>
      </c>
      <c r="AH38" t="e">
        <f t="shared" ca="1" si="4"/>
        <v>#DIV/0!</v>
      </c>
      <c r="AI38" t="e">
        <f t="shared" ca="1" si="5"/>
        <v>#DIV/0!</v>
      </c>
      <c r="AJ38" t="e">
        <f t="shared" ca="1" si="6"/>
        <v>#DIV/0!</v>
      </c>
      <c r="AK38">
        <f t="shared" si="7"/>
        <v>1</v>
      </c>
    </row>
    <row r="39" spans="1:37">
      <c r="A39" s="2" t="s">
        <v>75</v>
      </c>
      <c r="B39" s="3" t="s">
        <v>636</v>
      </c>
      <c r="C39" s="3">
        <v>20841000</v>
      </c>
      <c r="D39" t="e">
        <v>#N/A</v>
      </c>
      <c r="E39" t="e">
        <v>#N/A</v>
      </c>
      <c r="F39" t="e">
        <v>#N/A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>
        <v>39.04</v>
      </c>
      <c r="W39">
        <v>20841000</v>
      </c>
      <c r="X39">
        <f t="shared" si="0"/>
        <v>20841000</v>
      </c>
      <c r="Y39">
        <f t="shared" si="1"/>
        <v>0</v>
      </c>
      <c r="Z39" cm="1">
        <f t="array" aca="1" ref="Z39" ca="1">SumCellsByColor($B39:$U39,Z$2)</f>
        <v>20841000</v>
      </c>
      <c r="AA39" cm="1">
        <f t="array" aca="1" ref="AA39" ca="1">SumCellsByColor($B39:$U39,AA$2)</f>
        <v>0</v>
      </c>
      <c r="AB39" cm="1">
        <f t="array" aca="1" ref="AB39" ca="1">SumCellsByColor($B39:$U39,AB$2)</f>
        <v>0</v>
      </c>
      <c r="AC39" cm="1">
        <f t="array" aca="1" ref="AC39" ca="1">SumCellsByColor($B39:$U39,AC$2)</f>
        <v>0</v>
      </c>
      <c r="AD39" cm="1">
        <f t="array" aca="1" ref="AD39" ca="1">IFERROR(SumCellsByColor($B39:$U39,AD$2), 0)</f>
        <v>0</v>
      </c>
      <c r="AE39" t="e" cm="1">
        <f t="array" aca="1" ref="AE39" ca="1">SumCellsByColor($B39:$U39,AE$2)</f>
        <v>#VALUE!</v>
      </c>
      <c r="AF39">
        <f t="shared" ca="1" si="2"/>
        <v>0</v>
      </c>
      <c r="AG39">
        <f t="shared" ca="1" si="3"/>
        <v>1</v>
      </c>
      <c r="AH39">
        <f t="shared" ca="1" si="4"/>
        <v>0</v>
      </c>
      <c r="AI39">
        <f t="shared" ca="1" si="5"/>
        <v>1</v>
      </c>
      <c r="AJ39">
        <f t="shared" ca="1" si="6"/>
        <v>0</v>
      </c>
      <c r="AK39">
        <f t="shared" si="7"/>
        <v>0</v>
      </c>
    </row>
    <row r="40" spans="1:37">
      <c r="A40" s="2" t="s">
        <v>76</v>
      </c>
      <c r="B40" s="4" t="s">
        <v>117</v>
      </c>
      <c r="C40" s="4">
        <v>236282000</v>
      </c>
      <c r="D40" t="e">
        <v>#N/A</v>
      </c>
      <c r="E40" t="e">
        <v>#N/A</v>
      </c>
      <c r="F40" t="s">
        <v>77</v>
      </c>
      <c r="G40">
        <v>104412000</v>
      </c>
      <c r="H40" t="s">
        <v>919</v>
      </c>
      <c r="I40">
        <v>45370000</v>
      </c>
      <c r="J40" t="s">
        <v>197</v>
      </c>
      <c r="K40" t="e">
        <v>#N/A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>
        <v>13.62</v>
      </c>
      <c r="W40">
        <v>386064000</v>
      </c>
      <c r="X40">
        <f t="shared" si="0"/>
        <v>386064000</v>
      </c>
      <c r="Y40">
        <f t="shared" si="1"/>
        <v>0</v>
      </c>
      <c r="Z40" cm="1">
        <f t="array" aca="1" ref="Z40" ca="1">SumCellsByColor($B40:$U40,Z$2)</f>
        <v>0</v>
      </c>
      <c r="AA40" cm="1">
        <f t="array" aca="1" ref="AA40" ca="1">SumCellsByColor($B40:$U40,AA$2)</f>
        <v>236282000</v>
      </c>
      <c r="AB40" cm="1">
        <f t="array" aca="1" ref="AB40" ca="1">SumCellsByColor($B40:$U40,AB$2)</f>
        <v>0</v>
      </c>
      <c r="AC40" cm="1">
        <f t="array" aca="1" ref="AC40" ca="1">SumCellsByColor($B40:$U40,AC$2)</f>
        <v>0</v>
      </c>
      <c r="AD40" cm="1">
        <f t="array" aca="1" ref="AD40" ca="1">IFERROR(SumCellsByColor($B40:$U40,AD$2), 0)</f>
        <v>0</v>
      </c>
      <c r="AE40" t="e" cm="1">
        <f t="array" aca="1" ref="AE40" ca="1">SumCellsByColor($B40:$U40,AE$2)</f>
        <v>#VALUE!</v>
      </c>
      <c r="AF40">
        <f t="shared" ca="1" si="2"/>
        <v>0</v>
      </c>
      <c r="AG40">
        <f t="shared" ca="1" si="3"/>
        <v>0</v>
      </c>
      <c r="AH40" t="str">
        <f t="shared" ca="1" si="4"/>
        <v>#N/A</v>
      </c>
      <c r="AI40">
        <f t="shared" ca="1" si="5"/>
        <v>0.61202805752414102</v>
      </c>
      <c r="AJ40">
        <f t="shared" ca="1" si="6"/>
        <v>1</v>
      </c>
      <c r="AK40">
        <f t="shared" si="7"/>
        <v>0</v>
      </c>
    </row>
    <row r="41" spans="1:37">
      <c r="A41" s="2" t="s">
        <v>78</v>
      </c>
      <c r="B41" s="3" t="s">
        <v>636</v>
      </c>
      <c r="C41" s="3">
        <v>5794000</v>
      </c>
      <c r="D41" t="e">
        <v>#N/A</v>
      </c>
      <c r="E41" t="e">
        <v>#N/A</v>
      </c>
      <c r="F41" t="e">
        <v>#N/A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>
        <v>37.78</v>
      </c>
      <c r="W41">
        <v>5794000</v>
      </c>
      <c r="X41">
        <f t="shared" si="0"/>
        <v>5794000</v>
      </c>
      <c r="Y41">
        <f t="shared" si="1"/>
        <v>0</v>
      </c>
      <c r="Z41" cm="1">
        <f t="array" aca="1" ref="Z41" ca="1">SumCellsByColor($B41:$U41,Z$2)</f>
        <v>5794000</v>
      </c>
      <c r="AA41" cm="1">
        <f t="array" aca="1" ref="AA41" ca="1">SumCellsByColor($B41:$U41,AA$2)</f>
        <v>0</v>
      </c>
      <c r="AB41" cm="1">
        <f t="array" aca="1" ref="AB41" ca="1">SumCellsByColor($B41:$U41,AB$2)</f>
        <v>0</v>
      </c>
      <c r="AC41" cm="1">
        <f t="array" aca="1" ref="AC41" ca="1">SumCellsByColor($B41:$U41,AC$2)</f>
        <v>0</v>
      </c>
      <c r="AD41" cm="1">
        <f t="array" aca="1" ref="AD41" ca="1">IFERROR(SumCellsByColor($B41:$U41,AD$2), 0)</f>
        <v>0</v>
      </c>
      <c r="AE41" t="e" cm="1">
        <f t="array" aca="1" ref="AE41" ca="1">SumCellsByColor($B41:$U41,AE$2)</f>
        <v>#VALUE!</v>
      </c>
      <c r="AF41">
        <f t="shared" ca="1" si="2"/>
        <v>0</v>
      </c>
      <c r="AG41">
        <f t="shared" ca="1" si="3"/>
        <v>1</v>
      </c>
      <c r="AH41">
        <f t="shared" ca="1" si="4"/>
        <v>0</v>
      </c>
      <c r="AI41">
        <f t="shared" ca="1" si="5"/>
        <v>1</v>
      </c>
      <c r="AJ41">
        <f t="shared" ca="1" si="6"/>
        <v>0</v>
      </c>
      <c r="AK41">
        <f t="shared" si="7"/>
        <v>0</v>
      </c>
    </row>
    <row r="42" spans="1:37">
      <c r="A42" s="2" t="s">
        <v>79</v>
      </c>
      <c r="B42" s="3" t="s">
        <v>636</v>
      </c>
      <c r="C42" s="3">
        <v>14918500</v>
      </c>
      <c r="D42" t="e">
        <v>#N/A</v>
      </c>
      <c r="E42" t="e">
        <v>#N/A</v>
      </c>
      <c r="F42" t="e">
        <v>#N/A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>
        <v>32.36</v>
      </c>
      <c r="W42">
        <v>14918500</v>
      </c>
      <c r="X42">
        <f t="shared" si="0"/>
        <v>14918500</v>
      </c>
      <c r="Y42">
        <f t="shared" si="1"/>
        <v>0</v>
      </c>
      <c r="Z42" cm="1">
        <f t="array" aca="1" ref="Z42" ca="1">SumCellsByColor($B42:$U42,Z$2)</f>
        <v>14918500</v>
      </c>
      <c r="AA42" cm="1">
        <f t="array" aca="1" ref="AA42" ca="1">SumCellsByColor($B42:$U42,AA$2)</f>
        <v>0</v>
      </c>
      <c r="AB42" cm="1">
        <f t="array" aca="1" ref="AB42" ca="1">SumCellsByColor($B42:$U42,AB$2)</f>
        <v>0</v>
      </c>
      <c r="AC42" cm="1">
        <f t="array" aca="1" ref="AC42" ca="1">SumCellsByColor($B42:$U42,AC$2)</f>
        <v>0</v>
      </c>
      <c r="AD42" cm="1">
        <f t="array" aca="1" ref="AD42" ca="1">IFERROR(SumCellsByColor($B42:$U42,AD$2), 0)</f>
        <v>0</v>
      </c>
      <c r="AE42" t="e" cm="1">
        <f t="array" aca="1" ref="AE42" ca="1">SumCellsByColor($B42:$U42,AE$2)</f>
        <v>#VALUE!</v>
      </c>
      <c r="AF42">
        <f t="shared" ca="1" si="2"/>
        <v>0</v>
      </c>
      <c r="AG42">
        <f t="shared" ca="1" si="3"/>
        <v>1</v>
      </c>
      <c r="AH42">
        <f t="shared" ca="1" si="4"/>
        <v>0</v>
      </c>
      <c r="AI42">
        <f t="shared" ca="1" si="5"/>
        <v>1</v>
      </c>
      <c r="AJ42">
        <f t="shared" ca="1" si="6"/>
        <v>0</v>
      </c>
      <c r="AK42">
        <f t="shared" si="7"/>
        <v>0</v>
      </c>
    </row>
    <row r="43" spans="1:37">
      <c r="A43" s="2" t="s">
        <v>80</v>
      </c>
      <c r="B43" s="3" t="s">
        <v>636</v>
      </c>
      <c r="C43" s="3">
        <v>28263000</v>
      </c>
      <c r="D43" t="e">
        <v>#N/A</v>
      </c>
      <c r="E43" t="e">
        <v>#N/A</v>
      </c>
      <c r="F43" t="s">
        <v>82</v>
      </c>
      <c r="G43">
        <v>3271000</v>
      </c>
      <c r="H43" s="5" t="s">
        <v>23</v>
      </c>
      <c r="I43" s="5">
        <v>3087000</v>
      </c>
      <c r="J43" t="s">
        <v>920</v>
      </c>
      <c r="K43">
        <v>2019000</v>
      </c>
      <c r="L43" t="s">
        <v>857</v>
      </c>
      <c r="M43">
        <v>-553000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>
        <v>24.62</v>
      </c>
      <c r="W43">
        <v>38185000</v>
      </c>
      <c r="X43">
        <f t="shared" si="0"/>
        <v>36087000</v>
      </c>
      <c r="Y43">
        <f t="shared" si="1"/>
        <v>2098000</v>
      </c>
      <c r="Z43" cm="1">
        <f t="array" aca="1" ref="Z43" ca="1">SumCellsByColor($B43:$U43,Z$2)</f>
        <v>28263000</v>
      </c>
      <c r="AA43" cm="1">
        <f t="array" aca="1" ref="AA43" ca="1">SumCellsByColor($B43:$U43,AA$2)</f>
        <v>0</v>
      </c>
      <c r="AB43" cm="1">
        <f t="array" aca="1" ref="AB43" ca="1">SumCellsByColor($B43:$U43,AB$2)</f>
        <v>3087000</v>
      </c>
      <c r="AC43" cm="1">
        <f t="array" aca="1" ref="AC43" ca="1">SumCellsByColor($B43:$U43,AC$2)</f>
        <v>0</v>
      </c>
      <c r="AD43" cm="1">
        <f t="array" aca="1" ref="AD43" ca="1">IFERROR(SumCellsByColor($B43:$U43,AD$2), 0)</f>
        <v>0</v>
      </c>
      <c r="AE43" t="e" cm="1">
        <f t="array" aca="1" ref="AE43" ca="1">SumCellsByColor($B43:$U43,AE$2)</f>
        <v>#VALUE!</v>
      </c>
      <c r="AF43">
        <f t="shared" ca="1" si="2"/>
        <v>8.5543270429794663E-2</v>
      </c>
      <c r="AG43">
        <f t="shared" ca="1" si="3"/>
        <v>0.78319062266190043</v>
      </c>
      <c r="AH43">
        <f t="shared" ca="1" si="4"/>
        <v>8.5543270429794663E-2</v>
      </c>
      <c r="AI43">
        <f t="shared" ca="1" si="5"/>
        <v>0.78319062266190043</v>
      </c>
      <c r="AJ43">
        <f t="shared" ca="1" si="6"/>
        <v>0</v>
      </c>
      <c r="AK43">
        <f t="shared" si="7"/>
        <v>0</v>
      </c>
    </row>
    <row r="44" spans="1:37">
      <c r="A44" s="2" t="s">
        <v>83</v>
      </c>
      <c r="B44" s="3" t="s">
        <v>639</v>
      </c>
      <c r="C44" s="3">
        <v>30204000</v>
      </c>
      <c r="D44" t="e">
        <v>#N/A</v>
      </c>
      <c r="E44" t="e">
        <v>#N/A</v>
      </c>
      <c r="F44" t="s">
        <v>77</v>
      </c>
      <c r="G44">
        <v>13532000</v>
      </c>
      <c r="H44" t="e">
        <v>#N/A</v>
      </c>
      <c r="I44" t="e">
        <v>#N/A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>
        <v>2.37</v>
      </c>
      <c r="W44">
        <v>43736000</v>
      </c>
      <c r="X44">
        <f t="shared" si="0"/>
        <v>43736000</v>
      </c>
      <c r="Y44">
        <f t="shared" si="1"/>
        <v>0</v>
      </c>
      <c r="Z44" cm="1">
        <f t="array" aca="1" ref="Z44" ca="1">SumCellsByColor($B44:$U44,Z$2)</f>
        <v>30204000</v>
      </c>
      <c r="AA44" cm="1">
        <f t="array" aca="1" ref="AA44" ca="1">SumCellsByColor($B44:$U44,AA$2)</f>
        <v>0</v>
      </c>
      <c r="AB44" cm="1">
        <f t="array" aca="1" ref="AB44" ca="1">SumCellsByColor($B44:$U44,AB$2)</f>
        <v>0</v>
      </c>
      <c r="AC44" cm="1">
        <f t="array" aca="1" ref="AC44" ca="1">SumCellsByColor($B44:$U44,AC$2)</f>
        <v>0</v>
      </c>
      <c r="AD44" cm="1">
        <f t="array" aca="1" ref="AD44" ca="1">IFERROR(SumCellsByColor($B44:$U44,AD$2), 0)</f>
        <v>0</v>
      </c>
      <c r="AE44" t="e" cm="1">
        <f t="array" aca="1" ref="AE44" ca="1">SumCellsByColor($B44:$U44,AE$2)</f>
        <v>#VALUE!</v>
      </c>
      <c r="AF44">
        <f t="shared" ca="1" si="2"/>
        <v>0</v>
      </c>
      <c r="AG44">
        <f t="shared" ca="1" si="3"/>
        <v>0.69059813426010608</v>
      </c>
      <c r="AH44" t="str">
        <f t="shared" ca="1" si="4"/>
        <v>#N/A</v>
      </c>
      <c r="AI44">
        <f t="shared" ca="1" si="5"/>
        <v>0.69059813426010608</v>
      </c>
      <c r="AJ44">
        <f t="shared" ca="1" si="6"/>
        <v>1</v>
      </c>
      <c r="AK44">
        <f t="shared" si="7"/>
        <v>0</v>
      </c>
    </row>
    <row r="45" spans="1:37">
      <c r="A45" s="2" t="s">
        <v>84</v>
      </c>
      <c r="B45" s="3" t="s">
        <v>636</v>
      </c>
      <c r="C45" s="3">
        <v>4604600</v>
      </c>
      <c r="D45" t="s">
        <v>1136</v>
      </c>
      <c r="E45">
        <v>501800</v>
      </c>
      <c r="F45" t="s">
        <v>26</v>
      </c>
      <c r="G45">
        <v>1139400</v>
      </c>
      <c r="H45" t="s">
        <v>17</v>
      </c>
      <c r="I45">
        <v>506400</v>
      </c>
      <c r="J45" t="s">
        <v>25</v>
      </c>
      <c r="K45">
        <v>483000</v>
      </c>
      <c r="L45" t="s">
        <v>922</v>
      </c>
      <c r="M45">
        <v>249500</v>
      </c>
      <c r="N45" t="s">
        <v>863</v>
      </c>
      <c r="O45">
        <v>174300</v>
      </c>
      <c r="P45" t="s">
        <v>1137</v>
      </c>
      <c r="Q45">
        <v>156100</v>
      </c>
      <c r="R45" t="s">
        <v>873</v>
      </c>
      <c r="S45">
        <v>128700</v>
      </c>
      <c r="T45" t="s">
        <v>1138</v>
      </c>
      <c r="U45">
        <v>97700</v>
      </c>
      <c r="V45">
        <v>53.67</v>
      </c>
      <c r="W45">
        <v>8041500</v>
      </c>
      <c r="X45">
        <f t="shared" si="0"/>
        <v>8041500</v>
      </c>
      <c r="Y45">
        <f t="shared" si="1"/>
        <v>0</v>
      </c>
      <c r="Z45" cm="1">
        <f t="array" aca="1" ref="Z45" ca="1">SumCellsByColor($B45:$U45,Z$2)</f>
        <v>4604600</v>
      </c>
      <c r="AA45" cm="1">
        <f t="array" aca="1" ref="AA45" ca="1">SumCellsByColor($B45:$U45,AA$2)</f>
        <v>0</v>
      </c>
      <c r="AB45" cm="1">
        <f t="array" aca="1" ref="AB45" ca="1">SumCellsByColor($B45:$U45,AB$2)</f>
        <v>0</v>
      </c>
      <c r="AC45" cm="1">
        <f t="array" aca="1" ref="AC45" ca="1">SumCellsByColor($B45:$U45,AC$2)</f>
        <v>0</v>
      </c>
      <c r="AD45" cm="1">
        <f t="array" aca="1" ref="AD45" ca="1">IFERROR(SumCellsByColor($B45:$U45,AD$2), 0)</f>
        <v>0</v>
      </c>
      <c r="AE45" cm="1">
        <f t="array" aca="1" ref="AE45" ca="1">SumCellsByColor($B45:$U45,AE$2)</f>
        <v>3436900</v>
      </c>
      <c r="AF45">
        <f t="shared" ca="1" si="2"/>
        <v>0</v>
      </c>
      <c r="AG45">
        <f t="shared" ca="1" si="3"/>
        <v>0.57260461356712056</v>
      </c>
      <c r="AH45" t="str">
        <f t="shared" ca="1" si="4"/>
        <v>#N/A</v>
      </c>
      <c r="AI45">
        <f t="shared" ca="1" si="5"/>
        <v>0.57260461356712056</v>
      </c>
      <c r="AJ45">
        <f t="shared" ca="1" si="6"/>
        <v>1</v>
      </c>
      <c r="AK45">
        <f t="shared" si="7"/>
        <v>0</v>
      </c>
    </row>
    <row r="46" spans="1:37">
      <c r="A46" s="2" t="s">
        <v>85</v>
      </c>
      <c r="B46" s="3" t="s">
        <v>636</v>
      </c>
      <c r="C46" s="3">
        <v>189893926</v>
      </c>
      <c r="D46" t="e">
        <v>#N/A</v>
      </c>
      <c r="E46" t="e">
        <v>#N/A</v>
      </c>
      <c r="F46" t="e">
        <v>#N/A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>
        <v>-2.14</v>
      </c>
      <c r="W46">
        <v>189893926</v>
      </c>
      <c r="X46">
        <f t="shared" si="0"/>
        <v>189893926</v>
      </c>
      <c r="Y46">
        <f t="shared" si="1"/>
        <v>0</v>
      </c>
      <c r="Z46" cm="1">
        <f t="array" aca="1" ref="Z46" ca="1">SumCellsByColor($B46:$U46,Z$2)</f>
        <v>189893926</v>
      </c>
      <c r="AA46" cm="1">
        <f t="array" aca="1" ref="AA46" ca="1">SumCellsByColor($B46:$U46,AA$2)</f>
        <v>0</v>
      </c>
      <c r="AB46" cm="1">
        <f t="array" aca="1" ref="AB46" ca="1">SumCellsByColor($B46:$U46,AB$2)</f>
        <v>0</v>
      </c>
      <c r="AC46" cm="1">
        <f t="array" aca="1" ref="AC46" ca="1">SumCellsByColor($B46:$U46,AC$2)</f>
        <v>0</v>
      </c>
      <c r="AD46" cm="1">
        <f t="array" aca="1" ref="AD46" ca="1">IFERROR(SumCellsByColor($B46:$U46,AD$2), 0)</f>
        <v>0</v>
      </c>
      <c r="AE46" t="e" cm="1">
        <f t="array" aca="1" ref="AE46" ca="1">SumCellsByColor($B46:$U46,AE$2)</f>
        <v>#VALUE!</v>
      </c>
      <c r="AF46">
        <f t="shared" ca="1" si="2"/>
        <v>0</v>
      </c>
      <c r="AG46">
        <f t="shared" ca="1" si="3"/>
        <v>1</v>
      </c>
      <c r="AH46">
        <f t="shared" ca="1" si="4"/>
        <v>0</v>
      </c>
      <c r="AI46">
        <f t="shared" ca="1" si="5"/>
        <v>1</v>
      </c>
      <c r="AJ46">
        <f t="shared" ca="1" si="6"/>
        <v>0</v>
      </c>
      <c r="AK46">
        <f t="shared" si="7"/>
        <v>0</v>
      </c>
    </row>
    <row r="47" spans="1:37">
      <c r="A47" s="2" t="s">
        <v>86</v>
      </c>
      <c r="B47" s="3" t="s">
        <v>637</v>
      </c>
      <c r="C47" s="3">
        <v>11958000</v>
      </c>
      <c r="D47" t="e">
        <v>#N/A</v>
      </c>
      <c r="E47" t="e">
        <v>#N/A</v>
      </c>
      <c r="F47" t="e">
        <v>#N/A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>
        <v>19.43</v>
      </c>
      <c r="W47">
        <v>11958000</v>
      </c>
      <c r="X47">
        <f t="shared" si="0"/>
        <v>11958000</v>
      </c>
      <c r="Y47">
        <f t="shared" si="1"/>
        <v>0</v>
      </c>
      <c r="Z47" cm="1">
        <f t="array" aca="1" ref="Z47" ca="1">SumCellsByColor($B47:$U47,Z$2)</f>
        <v>11958000</v>
      </c>
      <c r="AA47" cm="1">
        <f t="array" aca="1" ref="AA47" ca="1">SumCellsByColor($B47:$U47,AA$2)</f>
        <v>0</v>
      </c>
      <c r="AB47" cm="1">
        <f t="array" aca="1" ref="AB47" ca="1">SumCellsByColor($B47:$U47,AB$2)</f>
        <v>0</v>
      </c>
      <c r="AC47" cm="1">
        <f t="array" aca="1" ref="AC47" ca="1">SumCellsByColor($B47:$U47,AC$2)</f>
        <v>0</v>
      </c>
      <c r="AD47" cm="1">
        <f t="array" aca="1" ref="AD47" ca="1">IFERROR(SumCellsByColor($B47:$U47,AD$2), 0)</f>
        <v>0</v>
      </c>
      <c r="AE47" t="e" cm="1">
        <f t="array" aca="1" ref="AE47" ca="1">SumCellsByColor($B47:$U47,AE$2)</f>
        <v>#VALUE!</v>
      </c>
      <c r="AF47">
        <f t="shared" ca="1" si="2"/>
        <v>0</v>
      </c>
      <c r="AG47">
        <f t="shared" ca="1" si="3"/>
        <v>1</v>
      </c>
      <c r="AH47">
        <f t="shared" ca="1" si="4"/>
        <v>0</v>
      </c>
      <c r="AI47">
        <f t="shared" ca="1" si="5"/>
        <v>1</v>
      </c>
      <c r="AJ47">
        <f t="shared" ca="1" si="6"/>
        <v>0</v>
      </c>
      <c r="AK47">
        <f t="shared" si="7"/>
        <v>0</v>
      </c>
    </row>
    <row r="48" spans="1:37">
      <c r="A48" s="2" t="s">
        <v>87</v>
      </c>
      <c r="B48" s="3" t="s">
        <v>924</v>
      </c>
      <c r="C48" s="3">
        <v>17985000</v>
      </c>
      <c r="D48" t="e">
        <v>#N/A</v>
      </c>
      <c r="E48" t="e">
        <v>#N/A</v>
      </c>
      <c r="F48" t="s">
        <v>925</v>
      </c>
      <c r="G48">
        <v>6255000</v>
      </c>
      <c r="H48" t="s">
        <v>788</v>
      </c>
      <c r="I48" t="e">
        <v>#N/A</v>
      </c>
      <c r="J48" t="s">
        <v>30</v>
      </c>
      <c r="K48">
        <v>1184000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>
        <v>42.14</v>
      </c>
      <c r="W48">
        <v>25424000</v>
      </c>
      <c r="X48">
        <f t="shared" si="0"/>
        <v>25424000</v>
      </c>
      <c r="Y48">
        <f t="shared" si="1"/>
        <v>0</v>
      </c>
      <c r="Z48" cm="1">
        <f t="array" aca="1" ref="Z48" ca="1">SumCellsByColor($B48:$U48,Z$2)</f>
        <v>17985000</v>
      </c>
      <c r="AA48" cm="1">
        <f t="array" aca="1" ref="AA48" ca="1">SumCellsByColor($B48:$U48,AA$2)</f>
        <v>0</v>
      </c>
      <c r="AB48" cm="1">
        <f t="array" aca="1" ref="AB48" ca="1">SumCellsByColor($B48:$U48,AB$2)</f>
        <v>0</v>
      </c>
      <c r="AC48" cm="1">
        <f t="array" aca="1" ref="AC48" ca="1">SumCellsByColor($B48:$U48,AC$2)</f>
        <v>0</v>
      </c>
      <c r="AD48" cm="1">
        <f t="array" aca="1" ref="AD48" ca="1">IFERROR(SumCellsByColor($B48:$U48,AD$2), 0)</f>
        <v>0</v>
      </c>
      <c r="AE48" t="e" cm="1">
        <f t="array" aca="1" ref="AE48" ca="1">SumCellsByColor($B48:$U48,AE$2)</f>
        <v>#VALUE!</v>
      </c>
      <c r="AF48">
        <f t="shared" ca="1" si="2"/>
        <v>0</v>
      </c>
      <c r="AG48">
        <f t="shared" ca="1" si="3"/>
        <v>0.70740245437381999</v>
      </c>
      <c r="AH48" t="str">
        <f t="shared" ca="1" si="4"/>
        <v>#N/A</v>
      </c>
      <c r="AI48">
        <f t="shared" ca="1" si="5"/>
        <v>0.70740245437381999</v>
      </c>
      <c r="AJ48">
        <f t="shared" ca="1" si="6"/>
        <v>1</v>
      </c>
      <c r="AK48">
        <f t="shared" si="7"/>
        <v>0</v>
      </c>
    </row>
    <row r="49" spans="1:37">
      <c r="A49" s="2" t="s">
        <v>88</v>
      </c>
      <c r="B49" s="3" t="s">
        <v>636</v>
      </c>
      <c r="C49" s="3">
        <v>2494000</v>
      </c>
      <c r="D49" t="e">
        <v>#N/A</v>
      </c>
      <c r="E49" t="e">
        <v>#N/A</v>
      </c>
      <c r="F49" t="s">
        <v>927</v>
      </c>
      <c r="G49">
        <v>3507400</v>
      </c>
      <c r="H49" t="s">
        <v>146</v>
      </c>
      <c r="I49">
        <v>2597500</v>
      </c>
      <c r="J49" t="e">
        <v>#N/A</v>
      </c>
      <c r="K49" t="e">
        <v>#N/A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>
        <v>18.87</v>
      </c>
      <c r="W49">
        <v>8598900</v>
      </c>
      <c r="X49">
        <f t="shared" si="0"/>
        <v>8598900</v>
      </c>
      <c r="Y49">
        <f t="shared" si="1"/>
        <v>0</v>
      </c>
      <c r="Z49" cm="1">
        <f t="array" aca="1" ref="Z49" ca="1">SumCellsByColor($B49:$U49,Z$2)</f>
        <v>2494000</v>
      </c>
      <c r="AA49" cm="1">
        <f t="array" aca="1" ref="AA49" ca="1">SumCellsByColor($B49:$U49,AA$2)</f>
        <v>0</v>
      </c>
      <c r="AB49" cm="1">
        <f t="array" aca="1" ref="AB49" ca="1">SumCellsByColor($B49:$U49,AB$2)</f>
        <v>0</v>
      </c>
      <c r="AC49" cm="1">
        <f t="array" aca="1" ref="AC49" ca="1">SumCellsByColor($B49:$U49,AC$2)</f>
        <v>0</v>
      </c>
      <c r="AD49" cm="1">
        <f t="array" aca="1" ref="AD49" ca="1">IFERROR(SumCellsByColor($B49:$U49,AD$2), 0)</f>
        <v>0</v>
      </c>
      <c r="AE49" t="e" cm="1">
        <f t="array" aca="1" ref="AE49" ca="1">SumCellsByColor($B49:$U49,AE$2)</f>
        <v>#VALUE!</v>
      </c>
      <c r="AF49">
        <f t="shared" ca="1" si="2"/>
        <v>0</v>
      </c>
      <c r="AG49">
        <f t="shared" ca="1" si="3"/>
        <v>0.29003709776831921</v>
      </c>
      <c r="AH49" t="str">
        <f t="shared" ca="1" si="4"/>
        <v>#N/A</v>
      </c>
      <c r="AI49">
        <f t="shared" ca="1" si="5"/>
        <v>0.29003709776831921</v>
      </c>
      <c r="AJ49">
        <f t="shared" ca="1" si="6"/>
        <v>1</v>
      </c>
      <c r="AK49">
        <f t="shared" si="7"/>
        <v>0</v>
      </c>
    </row>
    <row r="50" spans="1:37">
      <c r="A50" s="2" t="s">
        <v>89</v>
      </c>
      <c r="B50" t="e">
        <v>#N/A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  <c r="H50" t="e">
        <v>#N/A</v>
      </c>
      <c r="I50" t="e">
        <v>#N/A</v>
      </c>
      <c r="J50" t="e">
        <v>#N/A</v>
      </c>
      <c r="K50" t="e">
        <v>#N/A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  <c r="W50" t="e">
        <v>#N/A</v>
      </c>
      <c r="X50">
        <f t="shared" si="0"/>
        <v>0</v>
      </c>
      <c r="Y50" t="e">
        <f t="shared" si="1"/>
        <v>#N/A</v>
      </c>
      <c r="Z50" cm="1">
        <f t="array" aca="1" ref="Z50" ca="1">SumCellsByColor($B50:$U50,Z$2)</f>
        <v>0</v>
      </c>
      <c r="AA50" cm="1">
        <f t="array" aca="1" ref="AA50" ca="1">SumCellsByColor($B50:$U50,AA$2)</f>
        <v>0</v>
      </c>
      <c r="AB50" cm="1">
        <f t="array" aca="1" ref="AB50" ca="1">SumCellsByColor($B50:$U50,AB$2)</f>
        <v>0</v>
      </c>
      <c r="AC50" cm="1">
        <f t="array" aca="1" ref="AC50" ca="1">SumCellsByColor($B50:$U50,AC$2)</f>
        <v>0</v>
      </c>
      <c r="AD50" cm="1">
        <f t="array" aca="1" ref="AD50" ca="1">IFERROR(SumCellsByColor($B50:$U50,AD$2), 0)</f>
        <v>0</v>
      </c>
      <c r="AE50" t="e" cm="1">
        <f t="array" aca="1" ref="AE50" ca="1">SumCellsByColor($B50:$U50,AE$2)</f>
        <v>#VALUE!</v>
      </c>
      <c r="AF50" t="e">
        <f t="shared" ca="1" si="2"/>
        <v>#DIV/0!</v>
      </c>
      <c r="AG50" t="e">
        <f t="shared" ca="1" si="3"/>
        <v>#DIV/0!</v>
      </c>
      <c r="AH50" t="e">
        <f t="shared" ca="1" si="4"/>
        <v>#DIV/0!</v>
      </c>
      <c r="AI50" t="e">
        <f t="shared" ca="1" si="5"/>
        <v>#DIV/0!</v>
      </c>
      <c r="AJ50" t="e">
        <f t="shared" ca="1" si="6"/>
        <v>#DIV/0!</v>
      </c>
      <c r="AK50">
        <f t="shared" si="7"/>
        <v>1</v>
      </c>
    </row>
    <row r="51" spans="1:37">
      <c r="A51" s="2" t="s">
        <v>91</v>
      </c>
      <c r="B51" s="3" t="s">
        <v>636</v>
      </c>
      <c r="C51" s="3">
        <v>1887443</v>
      </c>
      <c r="D51" t="s">
        <v>1077</v>
      </c>
      <c r="E51" t="e">
        <v>#N/A</v>
      </c>
      <c r="F51" t="s">
        <v>146</v>
      </c>
      <c r="G51">
        <v>1348011</v>
      </c>
      <c r="H51" s="5" t="s">
        <v>23</v>
      </c>
      <c r="I51" s="5">
        <v>1245695</v>
      </c>
      <c r="J51" t="s">
        <v>928</v>
      </c>
      <c r="K51">
        <v>558937</v>
      </c>
      <c r="L51" t="s">
        <v>47</v>
      </c>
      <c r="M51">
        <v>521720</v>
      </c>
      <c r="N51" t="s">
        <v>929</v>
      </c>
      <c r="O51">
        <v>41250</v>
      </c>
      <c r="P51" t="s">
        <v>716</v>
      </c>
      <c r="Q51" t="e">
        <v>#N/A</v>
      </c>
      <c r="R51" s="10" t="s">
        <v>299</v>
      </c>
      <c r="S51" s="10" t="e">
        <v>#N/A</v>
      </c>
      <c r="T51" t="s">
        <v>689</v>
      </c>
      <c r="U51" t="e">
        <v>#N/A</v>
      </c>
      <c r="V51">
        <v>37.71</v>
      </c>
      <c r="W51">
        <v>5603056</v>
      </c>
      <c r="X51">
        <f t="shared" si="0"/>
        <v>5603056</v>
      </c>
      <c r="Y51">
        <f t="shared" si="1"/>
        <v>0</v>
      </c>
      <c r="Z51" cm="1">
        <f t="array" aca="1" ref="Z51" ca="1">SumCellsByColor($B51:$U51,Z$2)</f>
        <v>1887443</v>
      </c>
      <c r="AA51" cm="1">
        <f t="array" aca="1" ref="AA51" ca="1">SumCellsByColor($B51:$U51,AA$2)</f>
        <v>0</v>
      </c>
      <c r="AB51" cm="1">
        <f t="array" aca="1" ref="AB51" ca="1">SumCellsByColor($B51:$U51,AB$2)</f>
        <v>1245695</v>
      </c>
      <c r="AC51" cm="1">
        <f t="array" aca="1" ref="AC51" ca="1">SumCellsByColor($B51:$U51,AC$2)</f>
        <v>0</v>
      </c>
      <c r="AD51" cm="1">
        <f t="array" aca="1" ref="AD51" ca="1">IFERROR(SumCellsByColor($B51:$U51,AD$2), 0)</f>
        <v>0</v>
      </c>
      <c r="AE51" t="e" cm="1">
        <f t="array" aca="1" ref="AE51" ca="1">SumCellsByColor($B51:$U51,AE$2)</f>
        <v>#VALUE!</v>
      </c>
      <c r="AF51">
        <f t="shared" ca="1" si="2"/>
        <v>0.22232421021671031</v>
      </c>
      <c r="AG51">
        <f t="shared" ca="1" si="3"/>
        <v>0.33685956378090814</v>
      </c>
      <c r="AH51">
        <f t="shared" ca="1" si="4"/>
        <v>0.22232421021671031</v>
      </c>
      <c r="AI51">
        <f t="shared" ca="1" si="5"/>
        <v>0.33685956378090814</v>
      </c>
      <c r="AJ51">
        <f t="shared" ca="1" si="6"/>
        <v>0</v>
      </c>
      <c r="AK51">
        <f t="shared" si="7"/>
        <v>0</v>
      </c>
    </row>
    <row r="52" spans="1:37">
      <c r="A52" s="2" t="s">
        <v>92</v>
      </c>
      <c r="B52" t="e">
        <v>#N/A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  <c r="W52" t="e">
        <v>#N/A</v>
      </c>
      <c r="X52">
        <f t="shared" si="0"/>
        <v>0</v>
      </c>
      <c r="Y52" t="e">
        <f t="shared" si="1"/>
        <v>#N/A</v>
      </c>
      <c r="Z52" cm="1">
        <f t="array" aca="1" ref="Z52" ca="1">SumCellsByColor($B52:$U52,Z$2)</f>
        <v>0</v>
      </c>
      <c r="AA52" cm="1">
        <f t="array" aca="1" ref="AA52" ca="1">SumCellsByColor($B52:$U52,AA$2)</f>
        <v>0</v>
      </c>
      <c r="AB52" cm="1">
        <f t="array" aca="1" ref="AB52" ca="1">SumCellsByColor($B52:$U52,AB$2)</f>
        <v>0</v>
      </c>
      <c r="AC52" cm="1">
        <f t="array" aca="1" ref="AC52" ca="1">SumCellsByColor($B52:$U52,AC$2)</f>
        <v>0</v>
      </c>
      <c r="AD52" cm="1">
        <f t="array" aca="1" ref="AD52" ca="1">IFERROR(SumCellsByColor($B52:$U52,AD$2), 0)</f>
        <v>0</v>
      </c>
      <c r="AE52" t="e" cm="1">
        <f t="array" aca="1" ref="AE52" ca="1">SumCellsByColor($B52:$U52,AE$2)</f>
        <v>#VALUE!</v>
      </c>
      <c r="AF52" t="e">
        <f t="shared" ca="1" si="2"/>
        <v>#DIV/0!</v>
      </c>
      <c r="AG52" t="e">
        <f t="shared" ca="1" si="3"/>
        <v>#DIV/0!</v>
      </c>
      <c r="AH52" t="e">
        <f t="shared" ca="1" si="4"/>
        <v>#DIV/0!</v>
      </c>
      <c r="AI52" t="e">
        <f t="shared" ca="1" si="5"/>
        <v>#DIV/0!</v>
      </c>
      <c r="AJ52" t="e">
        <f t="shared" ca="1" si="6"/>
        <v>#DIV/0!</v>
      </c>
      <c r="AK52">
        <f t="shared" si="7"/>
        <v>1</v>
      </c>
    </row>
    <row r="53" spans="1:37">
      <c r="A53" s="2" t="s">
        <v>93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>
        <f t="shared" si="0"/>
        <v>0</v>
      </c>
      <c r="Y53" t="e">
        <f t="shared" si="1"/>
        <v>#N/A</v>
      </c>
      <c r="Z53" cm="1">
        <f t="array" aca="1" ref="Z53" ca="1">SumCellsByColor($B53:$U53,Z$2)</f>
        <v>0</v>
      </c>
      <c r="AA53" cm="1">
        <f t="array" aca="1" ref="AA53" ca="1">SumCellsByColor($B53:$U53,AA$2)</f>
        <v>0</v>
      </c>
      <c r="AB53" cm="1">
        <f t="array" aca="1" ref="AB53" ca="1">SumCellsByColor($B53:$U53,AB$2)</f>
        <v>0</v>
      </c>
      <c r="AC53" cm="1">
        <f t="array" aca="1" ref="AC53" ca="1">SumCellsByColor($B53:$U53,AC$2)</f>
        <v>0</v>
      </c>
      <c r="AD53" cm="1">
        <f t="array" aca="1" ref="AD53" ca="1">IFERROR(SumCellsByColor($B53:$U53,AD$2), 0)</f>
        <v>0</v>
      </c>
      <c r="AE53" t="e" cm="1">
        <f t="array" aca="1" ref="AE53" ca="1">SumCellsByColor($B53:$U53,AE$2)</f>
        <v>#VALUE!</v>
      </c>
      <c r="AF53" t="e">
        <f t="shared" ca="1" si="2"/>
        <v>#DIV/0!</v>
      </c>
      <c r="AG53" t="e">
        <f t="shared" ca="1" si="3"/>
        <v>#DIV/0!</v>
      </c>
      <c r="AH53" t="e">
        <f t="shared" ca="1" si="4"/>
        <v>#DIV/0!</v>
      </c>
      <c r="AI53" t="e">
        <f t="shared" ca="1" si="5"/>
        <v>#DIV/0!</v>
      </c>
      <c r="AJ53" t="e">
        <f t="shared" ca="1" si="6"/>
        <v>#DIV/0!</v>
      </c>
      <c r="AK53">
        <f t="shared" si="7"/>
        <v>1</v>
      </c>
    </row>
    <row r="54" spans="1:37">
      <c r="A54" s="2" t="s">
        <v>94</v>
      </c>
      <c r="B54" s="3" t="s">
        <v>636</v>
      </c>
      <c r="C54" s="3">
        <v>121867000</v>
      </c>
      <c r="D54" t="e">
        <v>#N/A</v>
      </c>
      <c r="E54" t="e">
        <v>#N/A</v>
      </c>
      <c r="F54" t="e">
        <v>#N/A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>
        <v>8.77</v>
      </c>
      <c r="W54">
        <v>121867000</v>
      </c>
      <c r="X54">
        <f t="shared" si="0"/>
        <v>121867000</v>
      </c>
      <c r="Y54">
        <f t="shared" si="1"/>
        <v>0</v>
      </c>
      <c r="Z54" cm="1">
        <f t="array" aca="1" ref="Z54" ca="1">SumCellsByColor($B54:$U54,Z$2)</f>
        <v>121867000</v>
      </c>
      <c r="AA54" cm="1">
        <f t="array" aca="1" ref="AA54" ca="1">SumCellsByColor($B54:$U54,AA$2)</f>
        <v>0</v>
      </c>
      <c r="AB54" cm="1">
        <f t="array" aca="1" ref="AB54" ca="1">SumCellsByColor($B54:$U54,AB$2)</f>
        <v>0</v>
      </c>
      <c r="AC54" cm="1">
        <f t="array" aca="1" ref="AC54" ca="1">SumCellsByColor($B54:$U54,AC$2)</f>
        <v>0</v>
      </c>
      <c r="AD54" cm="1">
        <f t="array" aca="1" ref="AD54" ca="1">IFERROR(SumCellsByColor($B54:$U54,AD$2), 0)</f>
        <v>0</v>
      </c>
      <c r="AE54" t="e" cm="1">
        <f t="array" aca="1" ref="AE54" ca="1">SumCellsByColor($B54:$U54,AE$2)</f>
        <v>#VALUE!</v>
      </c>
      <c r="AF54">
        <f t="shared" ca="1" si="2"/>
        <v>0</v>
      </c>
      <c r="AG54">
        <f t="shared" ca="1" si="3"/>
        <v>1</v>
      </c>
      <c r="AH54">
        <f t="shared" ca="1" si="4"/>
        <v>0</v>
      </c>
      <c r="AI54">
        <f t="shared" ca="1" si="5"/>
        <v>1</v>
      </c>
      <c r="AJ54">
        <f t="shared" ca="1" si="6"/>
        <v>0</v>
      </c>
      <c r="AK54">
        <f t="shared" si="7"/>
        <v>0</v>
      </c>
    </row>
    <row r="55" spans="1:37">
      <c r="A55" s="2" t="s">
        <v>95</v>
      </c>
      <c r="B55" s="3" t="s">
        <v>636</v>
      </c>
      <c r="C55" s="3">
        <v>2307000</v>
      </c>
      <c r="D55" t="e">
        <v>#N/A</v>
      </c>
      <c r="E55" t="e">
        <v>#N/A</v>
      </c>
      <c r="F55" t="s">
        <v>97</v>
      </c>
      <c r="G55">
        <v>1390000</v>
      </c>
      <c r="H55" t="s">
        <v>717</v>
      </c>
      <c r="I55">
        <v>883000</v>
      </c>
      <c r="J55" t="e">
        <v>#N/A</v>
      </c>
      <c r="K55" t="e">
        <v>#N/A</v>
      </c>
      <c r="L55" t="e">
        <v>#N/A</v>
      </c>
      <c r="M55" t="e">
        <v>#N/A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>
        <v>35.49</v>
      </c>
      <c r="W55">
        <v>4435000</v>
      </c>
      <c r="X55">
        <f t="shared" si="0"/>
        <v>4580000</v>
      </c>
      <c r="Y55">
        <f t="shared" si="1"/>
        <v>-145000</v>
      </c>
      <c r="Z55" cm="1">
        <f t="array" aca="1" ref="Z55" ca="1">SumCellsByColor($B55:$U55,Z$2)</f>
        <v>2307000</v>
      </c>
      <c r="AA55" cm="1">
        <f t="array" aca="1" ref="AA55" ca="1">SumCellsByColor($B55:$U55,AA$2)</f>
        <v>0</v>
      </c>
      <c r="AB55" cm="1">
        <f t="array" aca="1" ref="AB55" ca="1">SumCellsByColor($B55:$U55,AB$2)</f>
        <v>0</v>
      </c>
      <c r="AC55" cm="1">
        <f t="array" aca="1" ref="AC55" ca="1">SumCellsByColor($B55:$U55,AC$2)</f>
        <v>0</v>
      </c>
      <c r="AD55" cm="1">
        <f t="array" aca="1" ref="AD55" ca="1">IFERROR(SumCellsByColor($B55:$U55,AD$2), 0)</f>
        <v>0</v>
      </c>
      <c r="AE55" t="e" cm="1">
        <f t="array" aca="1" ref="AE55" ca="1">SumCellsByColor($B55:$U55,AE$2)</f>
        <v>#VALUE!</v>
      </c>
      <c r="AF55">
        <f t="shared" ca="1" si="2"/>
        <v>0</v>
      </c>
      <c r="AG55">
        <f t="shared" ca="1" si="3"/>
        <v>0.50371179039301306</v>
      </c>
      <c r="AH55" t="str">
        <f t="shared" ca="1" si="4"/>
        <v>#N/A</v>
      </c>
      <c r="AI55">
        <f t="shared" ca="1" si="5"/>
        <v>0.50371179039301306</v>
      </c>
      <c r="AJ55">
        <f t="shared" ca="1" si="6"/>
        <v>1</v>
      </c>
      <c r="AK55">
        <f t="shared" si="7"/>
        <v>0</v>
      </c>
    </row>
    <row r="56" spans="1:37">
      <c r="A56" s="2" t="s">
        <v>98</v>
      </c>
      <c r="B56" s="3" t="s">
        <v>636</v>
      </c>
      <c r="C56" s="3">
        <v>151451</v>
      </c>
      <c r="D56" t="e">
        <v>#N/A</v>
      </c>
      <c r="E56" t="e">
        <v>#N/A</v>
      </c>
      <c r="F56" t="e">
        <v>#N/A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>
        <v>33.64</v>
      </c>
      <c r="W56">
        <v>151451</v>
      </c>
      <c r="X56">
        <f t="shared" si="0"/>
        <v>151451</v>
      </c>
      <c r="Y56">
        <f t="shared" si="1"/>
        <v>0</v>
      </c>
      <c r="Z56" cm="1">
        <f t="array" aca="1" ref="Z56" ca="1">SumCellsByColor($B56:$U56,Z$2)</f>
        <v>151451</v>
      </c>
      <c r="AA56" cm="1">
        <f t="array" aca="1" ref="AA56" ca="1">SumCellsByColor($B56:$U56,AA$2)</f>
        <v>0</v>
      </c>
      <c r="AB56" cm="1">
        <f t="array" aca="1" ref="AB56" ca="1">SumCellsByColor($B56:$U56,AB$2)</f>
        <v>0</v>
      </c>
      <c r="AC56" cm="1">
        <f t="array" aca="1" ref="AC56" ca="1">SumCellsByColor($B56:$U56,AC$2)</f>
        <v>0</v>
      </c>
      <c r="AD56" cm="1">
        <f t="array" aca="1" ref="AD56" ca="1">IFERROR(SumCellsByColor($B56:$U56,AD$2), 0)</f>
        <v>0</v>
      </c>
      <c r="AE56" t="e" cm="1">
        <f t="array" aca="1" ref="AE56" ca="1">SumCellsByColor($B56:$U56,AE$2)</f>
        <v>#VALUE!</v>
      </c>
      <c r="AF56">
        <f t="shared" ca="1" si="2"/>
        <v>0</v>
      </c>
      <c r="AG56">
        <f t="shared" ca="1" si="3"/>
        <v>1</v>
      </c>
      <c r="AH56">
        <f t="shared" ca="1" si="4"/>
        <v>0</v>
      </c>
      <c r="AI56">
        <f t="shared" ca="1" si="5"/>
        <v>1</v>
      </c>
      <c r="AJ56">
        <f t="shared" ca="1" si="6"/>
        <v>0</v>
      </c>
      <c r="AK56">
        <f t="shared" si="7"/>
        <v>0</v>
      </c>
    </row>
    <row r="57" spans="1:37">
      <c r="A57" s="2" t="s">
        <v>99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e">
        <v>#N/A</v>
      </c>
      <c r="K57" t="e">
        <v>#N/A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>
        <f t="shared" si="0"/>
        <v>0</v>
      </c>
      <c r="Y57" t="e">
        <f t="shared" si="1"/>
        <v>#N/A</v>
      </c>
      <c r="Z57" cm="1">
        <f t="array" aca="1" ref="Z57" ca="1">SumCellsByColor($B57:$U57,Z$2)</f>
        <v>0</v>
      </c>
      <c r="AA57" cm="1">
        <f t="array" aca="1" ref="AA57" ca="1">SumCellsByColor($B57:$U57,AA$2)</f>
        <v>0</v>
      </c>
      <c r="AB57" cm="1">
        <f t="array" aca="1" ref="AB57" ca="1">SumCellsByColor($B57:$U57,AB$2)</f>
        <v>0</v>
      </c>
      <c r="AC57" cm="1">
        <f t="array" aca="1" ref="AC57" ca="1">SumCellsByColor($B57:$U57,AC$2)</f>
        <v>0</v>
      </c>
      <c r="AD57" cm="1">
        <f t="array" aca="1" ref="AD57" ca="1">IFERROR(SumCellsByColor($B57:$U57,AD$2), 0)</f>
        <v>0</v>
      </c>
      <c r="AE57" t="e" cm="1">
        <f t="array" aca="1" ref="AE57" ca="1">SumCellsByColor($B57:$U57,AE$2)</f>
        <v>#VALUE!</v>
      </c>
      <c r="AF57" t="e">
        <f t="shared" ca="1" si="2"/>
        <v>#DIV/0!</v>
      </c>
      <c r="AG57" t="e">
        <f t="shared" ca="1" si="3"/>
        <v>#DIV/0!</v>
      </c>
      <c r="AH57" t="e">
        <f t="shared" ca="1" si="4"/>
        <v>#DIV/0!</v>
      </c>
      <c r="AI57" t="e">
        <f t="shared" ca="1" si="5"/>
        <v>#DIV/0!</v>
      </c>
      <c r="AJ57" t="e">
        <f t="shared" ca="1" si="6"/>
        <v>#DIV/0!</v>
      </c>
      <c r="AK57">
        <f t="shared" si="7"/>
        <v>1</v>
      </c>
    </row>
    <row r="58" spans="1:37">
      <c r="A58" s="2" t="s">
        <v>100</v>
      </c>
      <c r="B58" s="3" t="s">
        <v>636</v>
      </c>
      <c r="C58" s="3">
        <v>109197000</v>
      </c>
      <c r="D58" t="e">
        <v>#N/A</v>
      </c>
      <c r="E58" t="e">
        <v>#N/A</v>
      </c>
      <c r="F58" t="s">
        <v>52</v>
      </c>
      <c r="G58">
        <v>125010000</v>
      </c>
      <c r="H58" t="s">
        <v>146</v>
      </c>
      <c r="I58">
        <v>40308000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>
        <v>27.32</v>
      </c>
      <c r="W58">
        <v>274515000</v>
      </c>
      <c r="X58">
        <f t="shared" si="0"/>
        <v>274515000</v>
      </c>
      <c r="Y58">
        <f t="shared" si="1"/>
        <v>0</v>
      </c>
      <c r="Z58" cm="1">
        <f t="array" aca="1" ref="Z58" ca="1">SumCellsByColor($B58:$U58,Z$2)</f>
        <v>109197000</v>
      </c>
      <c r="AA58" cm="1">
        <f t="array" aca="1" ref="AA58" ca="1">SumCellsByColor($B58:$U58,AA$2)</f>
        <v>0</v>
      </c>
      <c r="AB58" cm="1">
        <f t="array" aca="1" ref="AB58" ca="1">SumCellsByColor($B58:$U58,AB$2)</f>
        <v>0</v>
      </c>
      <c r="AC58" cm="1">
        <f t="array" aca="1" ref="AC58" ca="1">SumCellsByColor($B58:$U58,AC$2)</f>
        <v>0</v>
      </c>
      <c r="AD58" cm="1">
        <f t="array" aca="1" ref="AD58" ca="1">IFERROR(SumCellsByColor($B58:$U58,AD$2), 0)</f>
        <v>0</v>
      </c>
      <c r="AE58" t="e" cm="1">
        <f t="array" aca="1" ref="AE58" ca="1">SumCellsByColor($B58:$U58,AE$2)</f>
        <v>#VALUE!</v>
      </c>
      <c r="AF58">
        <f t="shared" ca="1" si="2"/>
        <v>0</v>
      </c>
      <c r="AG58">
        <f t="shared" ca="1" si="3"/>
        <v>0.39778154199224086</v>
      </c>
      <c r="AH58" t="str">
        <f t="shared" ca="1" si="4"/>
        <v>#N/A</v>
      </c>
      <c r="AI58">
        <f t="shared" ca="1" si="5"/>
        <v>0.39778154199224086</v>
      </c>
      <c r="AJ58">
        <f t="shared" ca="1" si="6"/>
        <v>1</v>
      </c>
      <c r="AK58">
        <f t="shared" si="7"/>
        <v>0</v>
      </c>
    </row>
    <row r="59" spans="1:37">
      <c r="A59" s="2" t="s">
        <v>101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>
        <f t="shared" si="0"/>
        <v>0</v>
      </c>
      <c r="Y59" t="e">
        <f t="shared" si="1"/>
        <v>#N/A</v>
      </c>
      <c r="Z59" cm="1">
        <f t="array" aca="1" ref="Z59" ca="1">SumCellsByColor($B59:$U59,Z$2)</f>
        <v>0</v>
      </c>
      <c r="AA59" cm="1">
        <f t="array" aca="1" ref="AA59" ca="1">SumCellsByColor($B59:$U59,AA$2)</f>
        <v>0</v>
      </c>
      <c r="AB59" cm="1">
        <f t="array" aca="1" ref="AB59" ca="1">SumCellsByColor($B59:$U59,AB$2)</f>
        <v>0</v>
      </c>
      <c r="AC59" cm="1">
        <f t="array" aca="1" ref="AC59" ca="1">SumCellsByColor($B59:$U59,AC$2)</f>
        <v>0</v>
      </c>
      <c r="AD59" cm="1">
        <f t="array" aca="1" ref="AD59" ca="1">IFERROR(SumCellsByColor($B59:$U59,AD$2), 0)</f>
        <v>0</v>
      </c>
      <c r="AE59" t="e" cm="1">
        <f t="array" aca="1" ref="AE59" ca="1">SumCellsByColor($B59:$U59,AE$2)</f>
        <v>#VALUE!</v>
      </c>
      <c r="AF59" t="e">
        <f t="shared" ca="1" si="2"/>
        <v>#DIV/0!</v>
      </c>
      <c r="AG59" t="e">
        <f t="shared" ca="1" si="3"/>
        <v>#DIV/0!</v>
      </c>
      <c r="AH59" t="e">
        <f t="shared" ca="1" si="4"/>
        <v>#DIV/0!</v>
      </c>
      <c r="AI59" t="e">
        <f t="shared" ca="1" si="5"/>
        <v>#DIV/0!</v>
      </c>
      <c r="AJ59" t="e">
        <f t="shared" ca="1" si="6"/>
        <v>#DIV/0!</v>
      </c>
      <c r="AK59">
        <f t="shared" si="7"/>
        <v>1</v>
      </c>
    </row>
    <row r="60" spans="1:37">
      <c r="A60" s="2" t="s">
        <v>103</v>
      </c>
      <c r="B60" s="3" t="s">
        <v>636</v>
      </c>
      <c r="C60" s="3">
        <v>1619000</v>
      </c>
      <c r="D60" t="e">
        <v>#N/A</v>
      </c>
      <c r="E60" t="e">
        <v>#N/A</v>
      </c>
      <c r="F60" t="s">
        <v>146</v>
      </c>
      <c r="G60">
        <v>5456000</v>
      </c>
      <c r="H60" t="s">
        <v>105</v>
      </c>
      <c r="I60">
        <v>3953000</v>
      </c>
      <c r="J60" t="s">
        <v>104</v>
      </c>
      <c r="K60">
        <v>3031000</v>
      </c>
      <c r="L60" t="s">
        <v>47</v>
      </c>
      <c r="M60">
        <v>1996000</v>
      </c>
      <c r="N60" s="5" t="s">
        <v>23</v>
      </c>
      <c r="O60" s="5">
        <v>736000</v>
      </c>
      <c r="P60" t="s">
        <v>930</v>
      </c>
      <c r="Q60">
        <v>411000</v>
      </c>
      <c r="R60" t="e">
        <v>#N/A</v>
      </c>
      <c r="S60" t="e">
        <v>#N/A</v>
      </c>
      <c r="T60" t="e">
        <v>#N/A</v>
      </c>
      <c r="U60" t="e">
        <v>#N/A</v>
      </c>
      <c r="V60">
        <v>25.82</v>
      </c>
      <c r="W60">
        <v>17202000</v>
      </c>
      <c r="X60">
        <f t="shared" si="0"/>
        <v>17202000</v>
      </c>
      <c r="Y60">
        <f t="shared" si="1"/>
        <v>0</v>
      </c>
      <c r="Z60" cm="1">
        <f t="array" aca="1" ref="Z60" ca="1">SumCellsByColor($B60:$U60,Z$2)</f>
        <v>1619000</v>
      </c>
      <c r="AA60" cm="1">
        <f t="array" aca="1" ref="AA60" ca="1">SumCellsByColor($B60:$U60,AA$2)</f>
        <v>0</v>
      </c>
      <c r="AB60" cm="1">
        <f t="array" aca="1" ref="AB60" ca="1">SumCellsByColor($B60:$U60,AB$2)</f>
        <v>736000</v>
      </c>
      <c r="AC60" cm="1">
        <f t="array" aca="1" ref="AC60" ca="1">SumCellsByColor($B60:$U60,AC$2)</f>
        <v>0</v>
      </c>
      <c r="AD60" cm="1">
        <f t="array" aca="1" ref="AD60" ca="1">IFERROR(SumCellsByColor($B60:$U60,AD$2), 0)</f>
        <v>0</v>
      </c>
      <c r="AE60" t="e" cm="1">
        <f t="array" aca="1" ref="AE60" ca="1">SumCellsByColor($B60:$U60,AE$2)</f>
        <v>#VALUE!</v>
      </c>
      <c r="AF60">
        <f t="shared" ca="1" si="2"/>
        <v>4.2785722590396466E-2</v>
      </c>
      <c r="AG60">
        <f t="shared" ca="1" si="3"/>
        <v>9.4116963143820481E-2</v>
      </c>
      <c r="AH60">
        <f t="shared" ca="1" si="4"/>
        <v>4.2785722590396466E-2</v>
      </c>
      <c r="AI60">
        <f t="shared" ca="1" si="5"/>
        <v>9.4116963143820481E-2</v>
      </c>
      <c r="AJ60">
        <f t="shared" ca="1" si="6"/>
        <v>0</v>
      </c>
      <c r="AK60">
        <f t="shared" si="7"/>
        <v>0</v>
      </c>
    </row>
    <row r="61" spans="1:37">
      <c r="A61" s="2" t="s">
        <v>106</v>
      </c>
      <c r="B61" s="3" t="s">
        <v>636</v>
      </c>
      <c r="C61" s="3">
        <v>25986000</v>
      </c>
      <c r="D61" t="e">
        <v>#N/A</v>
      </c>
      <c r="E61" t="e">
        <v>#N/A</v>
      </c>
      <c r="F61" t="s">
        <v>304</v>
      </c>
      <c r="G61">
        <v>13819000</v>
      </c>
      <c r="H61" t="s">
        <v>17</v>
      </c>
      <c r="I61">
        <v>2357000</v>
      </c>
      <c r="J61" t="s">
        <v>1139</v>
      </c>
      <c r="K61">
        <v>2244000</v>
      </c>
      <c r="L61" s="10" t="s">
        <v>34</v>
      </c>
      <c r="M61" s="10">
        <v>1979000</v>
      </c>
      <c r="N61" t="s">
        <v>52</v>
      </c>
      <c r="O61">
        <v>14012000</v>
      </c>
      <c r="P61" t="s">
        <v>1140</v>
      </c>
      <c r="Q61">
        <v>3958000</v>
      </c>
      <c r="R61" t="e">
        <v>#N/A</v>
      </c>
      <c r="S61" t="e">
        <v>#N/A</v>
      </c>
      <c r="T61" t="e">
        <v>#N/A</v>
      </c>
      <c r="U61" t="e">
        <v>#N/A</v>
      </c>
      <c r="V61">
        <v>4.8600000000000003</v>
      </c>
      <c r="W61">
        <v>64355000</v>
      </c>
      <c r="X61">
        <f t="shared" si="0"/>
        <v>64355000</v>
      </c>
      <c r="Y61">
        <f t="shared" si="1"/>
        <v>0</v>
      </c>
      <c r="Z61" cm="1">
        <f t="array" aca="1" ref="Z61" ca="1">SumCellsByColor($B61:$U61,Z$2)</f>
        <v>25986000</v>
      </c>
      <c r="AA61" cm="1">
        <f t="array" aca="1" ref="AA61" ca="1">SumCellsByColor($B61:$U61,AA$2)</f>
        <v>0</v>
      </c>
      <c r="AB61" cm="1">
        <f t="array" aca="1" ref="AB61" ca="1">SumCellsByColor($B61:$U61,AB$2)</f>
        <v>0</v>
      </c>
      <c r="AC61" cm="1">
        <f t="array" aca="1" ref="AC61" ca="1">SumCellsByColor($B61:$U61,AC$2)</f>
        <v>0</v>
      </c>
      <c r="AD61" cm="1">
        <f t="array" aca="1" ref="AD61" ca="1">IFERROR(SumCellsByColor($B61:$U61,AD$2), 0)</f>
        <v>1979000</v>
      </c>
      <c r="AE61" t="e" cm="1">
        <f t="array" aca="1" ref="AE61" ca="1">SumCellsByColor($B61:$U61,AE$2)</f>
        <v>#VALUE!</v>
      </c>
      <c r="AF61">
        <f t="shared" ca="1" si="2"/>
        <v>3.0751301375184524E-2</v>
      </c>
      <c r="AG61">
        <f t="shared" ca="1" si="3"/>
        <v>0.4037914691943128</v>
      </c>
      <c r="AH61">
        <f t="shared" ca="1" si="4"/>
        <v>3.0751301375184524E-2</v>
      </c>
      <c r="AI61">
        <f t="shared" ca="1" si="5"/>
        <v>0.4037914691943128</v>
      </c>
      <c r="AJ61">
        <f t="shared" ca="1" si="6"/>
        <v>0</v>
      </c>
      <c r="AK61">
        <f t="shared" si="7"/>
        <v>0</v>
      </c>
    </row>
    <row r="62" spans="1:37">
      <c r="A62" s="2" t="s">
        <v>108</v>
      </c>
      <c r="B62" s="4" t="s">
        <v>1141</v>
      </c>
      <c r="C62" s="4">
        <v>946000</v>
      </c>
      <c r="D62" t="e">
        <v>#N/A</v>
      </c>
      <c r="E62" t="e">
        <v>#N/A</v>
      </c>
      <c r="F62" s="5" t="s">
        <v>23</v>
      </c>
      <c r="G62" s="5">
        <v>762000</v>
      </c>
      <c r="H62" t="s">
        <v>41</v>
      </c>
      <c r="I62">
        <v>350000</v>
      </c>
      <c r="J62" t="s">
        <v>102</v>
      </c>
      <c r="K62">
        <v>197000</v>
      </c>
      <c r="L62" t="s">
        <v>1142</v>
      </c>
      <c r="M62">
        <v>71000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>
        <v>7.91</v>
      </c>
      <c r="W62">
        <v>2326000</v>
      </c>
      <c r="X62">
        <f t="shared" si="0"/>
        <v>2326000</v>
      </c>
      <c r="Y62">
        <f t="shared" si="1"/>
        <v>0</v>
      </c>
      <c r="Z62" cm="1">
        <f t="array" aca="1" ref="Z62" ca="1">SumCellsByColor($B62:$U62,Z$2)</f>
        <v>0</v>
      </c>
      <c r="AA62" cm="1">
        <f t="array" aca="1" ref="AA62" ca="1">SumCellsByColor($B62:$U62,AA$2)</f>
        <v>946000</v>
      </c>
      <c r="AB62" cm="1">
        <f t="array" aca="1" ref="AB62" ca="1">SumCellsByColor($B62:$U62,AB$2)</f>
        <v>762000</v>
      </c>
      <c r="AC62" cm="1">
        <f t="array" aca="1" ref="AC62" ca="1">SumCellsByColor($B62:$U62,AC$2)</f>
        <v>0</v>
      </c>
      <c r="AD62" cm="1">
        <f t="array" aca="1" ref="AD62" ca="1">IFERROR(SumCellsByColor($B62:$U62,AD$2), 0)</f>
        <v>0</v>
      </c>
      <c r="AE62" t="e" cm="1">
        <f t="array" aca="1" ref="AE62" ca="1">SumCellsByColor($B62:$U62,AE$2)</f>
        <v>#VALUE!</v>
      </c>
      <c r="AF62">
        <f t="shared" ca="1" si="2"/>
        <v>0.32760103181427341</v>
      </c>
      <c r="AG62">
        <f t="shared" ca="1" si="3"/>
        <v>0</v>
      </c>
      <c r="AH62">
        <f t="shared" ca="1" si="4"/>
        <v>0.32760103181427341</v>
      </c>
      <c r="AI62">
        <f t="shared" ca="1" si="5"/>
        <v>0.4067067927773001</v>
      </c>
      <c r="AJ62">
        <f t="shared" ca="1" si="6"/>
        <v>0</v>
      </c>
      <c r="AK62">
        <f t="shared" si="7"/>
        <v>0</v>
      </c>
    </row>
    <row r="63" spans="1:37">
      <c r="A63" s="2" t="s">
        <v>109</v>
      </c>
      <c r="B63" s="3" t="s">
        <v>636</v>
      </c>
      <c r="C63" s="3">
        <v>8031300</v>
      </c>
      <c r="D63" t="e">
        <v>#N/A</v>
      </c>
      <c r="E63" t="e">
        <v>#N/A</v>
      </c>
      <c r="F63" t="s">
        <v>931</v>
      </c>
      <c r="G63">
        <v>2063500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>
        <v>13.29</v>
      </c>
      <c r="W63">
        <v>10095700</v>
      </c>
      <c r="X63">
        <f t="shared" si="0"/>
        <v>10094800</v>
      </c>
      <c r="Y63">
        <f t="shared" si="1"/>
        <v>900</v>
      </c>
      <c r="Z63" cm="1">
        <f t="array" aca="1" ref="Z63" ca="1">SumCellsByColor($B63:$U63,Z$2)</f>
        <v>8031300</v>
      </c>
      <c r="AA63" cm="1">
        <f t="array" aca="1" ref="AA63" ca="1">SumCellsByColor($B63:$U63,AA$2)</f>
        <v>0</v>
      </c>
      <c r="AB63" cm="1">
        <f t="array" aca="1" ref="AB63" ca="1">SumCellsByColor($B63:$U63,AB$2)</f>
        <v>0</v>
      </c>
      <c r="AC63" cm="1">
        <f t="array" aca="1" ref="AC63" ca="1">SumCellsByColor($B63:$U63,AC$2)</f>
        <v>0</v>
      </c>
      <c r="AD63" cm="1">
        <f t="array" aca="1" ref="AD63" ca="1">IFERROR(SumCellsByColor($B63:$U63,AD$2), 0)</f>
        <v>0</v>
      </c>
      <c r="AE63" t="e" cm="1">
        <f t="array" aca="1" ref="AE63" ca="1">SumCellsByColor($B63:$U63,AE$2)</f>
        <v>#VALUE!</v>
      </c>
      <c r="AF63">
        <f t="shared" ca="1" si="2"/>
        <v>0</v>
      </c>
      <c r="AG63">
        <f t="shared" ca="1" si="3"/>
        <v>0.7955878273962832</v>
      </c>
      <c r="AH63" t="str">
        <f t="shared" ca="1" si="4"/>
        <v>#N/A</v>
      </c>
      <c r="AI63">
        <f t="shared" ca="1" si="5"/>
        <v>0.7955878273962832</v>
      </c>
      <c r="AJ63">
        <f t="shared" ca="1" si="6"/>
        <v>1</v>
      </c>
      <c r="AK63">
        <f t="shared" si="7"/>
        <v>0</v>
      </c>
    </row>
    <row r="64" spans="1:37">
      <c r="A64" s="2" t="s">
        <v>110</v>
      </c>
      <c r="B64" s="3" t="s">
        <v>636</v>
      </c>
      <c r="C64" s="3" t="e">
        <v>#N/A</v>
      </c>
      <c r="D64" t="e">
        <v>#N/A</v>
      </c>
      <c r="E64" t="e">
        <v>#N/A</v>
      </c>
      <c r="F64" t="s">
        <v>334</v>
      </c>
      <c r="G64">
        <v>1542400</v>
      </c>
      <c r="H64" s="6" t="s">
        <v>709</v>
      </c>
      <c r="I64" s="6">
        <v>1472600</v>
      </c>
      <c r="J64" t="s">
        <v>932</v>
      </c>
      <c r="K64">
        <v>775400</v>
      </c>
      <c r="L64" t="s">
        <v>239</v>
      </c>
      <c r="M64" t="e">
        <v>#N/A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>
        <v>26.13</v>
      </c>
      <c r="W64">
        <v>3790400</v>
      </c>
      <c r="X64">
        <f t="shared" si="0"/>
        <v>3790400</v>
      </c>
      <c r="Y64">
        <f t="shared" si="1"/>
        <v>0</v>
      </c>
      <c r="Z64" t="e" cm="1">
        <f t="array" aca="1" ref="Z64" ca="1">SumCellsByColor($B64:$U64,Z$2)</f>
        <v>#VALUE!</v>
      </c>
      <c r="AA64" cm="1">
        <f t="array" aca="1" ref="AA64" ca="1">SumCellsByColor($B64:$U64,AA$2)</f>
        <v>0</v>
      </c>
      <c r="AB64" cm="1">
        <f t="array" aca="1" ref="AB64" ca="1">SumCellsByColor($B64:$U64,AB$2)</f>
        <v>0</v>
      </c>
      <c r="AC64" cm="1">
        <f t="array" aca="1" ref="AC64" ca="1">SumCellsByColor($B64:$U64,AC$2)</f>
        <v>1472600</v>
      </c>
      <c r="AD64" cm="1">
        <f t="array" aca="1" ref="AD64" ca="1">IFERROR(SumCellsByColor($B64:$U64,AD$2), 0)</f>
        <v>0</v>
      </c>
      <c r="AE64" t="e" cm="1">
        <f t="array" aca="1" ref="AE64" ca="1">SumCellsByColor($B64:$U64,AE$2)</f>
        <v>#VALUE!</v>
      </c>
      <c r="AF64">
        <f t="shared" ca="1" si="2"/>
        <v>0</v>
      </c>
      <c r="AG64" t="e">
        <f t="shared" ca="1" si="3"/>
        <v>#VALUE!</v>
      </c>
      <c r="AH64">
        <f t="shared" ca="1" si="4"/>
        <v>0.38850780920219502</v>
      </c>
      <c r="AI64" t="e">
        <f t="shared" ca="1" si="5"/>
        <v>#VALUE!</v>
      </c>
      <c r="AJ64">
        <f t="shared" ca="1" si="6"/>
        <v>0</v>
      </c>
      <c r="AK64">
        <f t="shared" si="7"/>
        <v>0</v>
      </c>
    </row>
    <row r="65" spans="1:37">
      <c r="A65" s="2" t="s">
        <v>111</v>
      </c>
      <c r="B65" s="3" t="s">
        <v>636</v>
      </c>
      <c r="C65" s="3">
        <v>12740100</v>
      </c>
      <c r="D65" t="e">
        <v>#N/A</v>
      </c>
      <c r="E65" t="e">
        <v>#N/A</v>
      </c>
      <c r="F65" s="5" t="s">
        <v>23</v>
      </c>
      <c r="G65" s="5">
        <v>1236300</v>
      </c>
      <c r="H65" t="s">
        <v>36</v>
      </c>
      <c r="I65">
        <v>329800</v>
      </c>
      <c r="J65" t="s">
        <v>30</v>
      </c>
      <c r="K65">
        <v>283600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>
        <v>28.42</v>
      </c>
      <c r="W65">
        <v>14589800</v>
      </c>
      <c r="X65">
        <f t="shared" si="0"/>
        <v>14589800</v>
      </c>
      <c r="Y65">
        <f t="shared" si="1"/>
        <v>0</v>
      </c>
      <c r="Z65" cm="1">
        <f t="array" aca="1" ref="Z65" ca="1">SumCellsByColor($B65:$U65,Z$2)</f>
        <v>12740100</v>
      </c>
      <c r="AA65" cm="1">
        <f t="array" aca="1" ref="AA65" ca="1">SumCellsByColor($B65:$U65,AA$2)</f>
        <v>0</v>
      </c>
      <c r="AB65" cm="1">
        <f t="array" aca="1" ref="AB65" ca="1">SumCellsByColor($B65:$U65,AB$2)</f>
        <v>1236300</v>
      </c>
      <c r="AC65" cm="1">
        <f t="array" aca="1" ref="AC65" ca="1">SumCellsByColor($B65:$U65,AC$2)</f>
        <v>0</v>
      </c>
      <c r="AD65" cm="1">
        <f t="array" aca="1" ref="AD65" ca="1">IFERROR(SumCellsByColor($B65:$U65,AD$2), 0)</f>
        <v>0</v>
      </c>
      <c r="AE65" t="e" cm="1">
        <f t="array" aca="1" ref="AE65" ca="1">SumCellsByColor($B65:$U65,AE$2)</f>
        <v>#VALUE!</v>
      </c>
      <c r="AF65">
        <f t="shared" ca="1" si="2"/>
        <v>8.4737282210859646E-2</v>
      </c>
      <c r="AG65">
        <f t="shared" ca="1" si="3"/>
        <v>0.87321964660242091</v>
      </c>
      <c r="AH65">
        <f t="shared" ca="1" si="4"/>
        <v>8.4737282210859646E-2</v>
      </c>
      <c r="AI65">
        <f t="shared" ca="1" si="5"/>
        <v>0.87321964660242091</v>
      </c>
      <c r="AJ65">
        <f t="shared" ca="1" si="6"/>
        <v>0</v>
      </c>
      <c r="AK65">
        <f t="shared" si="7"/>
        <v>0</v>
      </c>
    </row>
    <row r="66" spans="1:37">
      <c r="A66" s="2" t="s">
        <v>112</v>
      </c>
      <c r="B66" s="3" t="s">
        <v>636</v>
      </c>
      <c r="C66" s="3">
        <v>20390000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>
        <v>4.01</v>
      </c>
      <c r="W66">
        <v>20390000</v>
      </c>
      <c r="X66">
        <f t="shared" si="0"/>
        <v>20390000</v>
      </c>
      <c r="Y66">
        <f t="shared" si="1"/>
        <v>0</v>
      </c>
      <c r="Z66" cm="1">
        <f t="array" aca="1" ref="Z66" ca="1">SumCellsByColor($B66:$U66,Z$2)</f>
        <v>20390000</v>
      </c>
      <c r="AA66" cm="1">
        <f t="array" aca="1" ref="AA66" ca="1">SumCellsByColor($B66:$U66,AA$2)</f>
        <v>0</v>
      </c>
      <c r="AB66" cm="1">
        <f t="array" aca="1" ref="AB66" ca="1">SumCellsByColor($B66:$U66,AB$2)</f>
        <v>0</v>
      </c>
      <c r="AC66" cm="1">
        <f t="array" aca="1" ref="AC66" ca="1">SumCellsByColor($B66:$U66,AC$2)</f>
        <v>0</v>
      </c>
      <c r="AD66" cm="1">
        <f t="array" aca="1" ref="AD66" ca="1">IFERROR(SumCellsByColor($B66:$U66,AD$2), 0)</f>
        <v>0</v>
      </c>
      <c r="AE66" t="e" cm="1">
        <f t="array" aca="1" ref="AE66" ca="1">SumCellsByColor($B66:$U66,AE$2)</f>
        <v>#VALUE!</v>
      </c>
      <c r="AF66">
        <f t="shared" ca="1" si="2"/>
        <v>0</v>
      </c>
      <c r="AG66">
        <f t="shared" ca="1" si="3"/>
        <v>1</v>
      </c>
      <c r="AH66">
        <f t="shared" ca="1" si="4"/>
        <v>0</v>
      </c>
      <c r="AI66">
        <f t="shared" ca="1" si="5"/>
        <v>1</v>
      </c>
      <c r="AJ66">
        <f t="shared" ca="1" si="6"/>
        <v>0</v>
      </c>
      <c r="AK66">
        <f t="shared" si="7"/>
        <v>0</v>
      </c>
    </row>
    <row r="67" spans="1:37">
      <c r="A67" s="2" t="s">
        <v>113</v>
      </c>
      <c r="B67" s="3" t="s">
        <v>636</v>
      </c>
      <c r="C67" s="3">
        <v>12631967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>
        <v>17.71</v>
      </c>
      <c r="W67">
        <v>12631967</v>
      </c>
      <c r="X67">
        <f t="shared" si="0"/>
        <v>12631967</v>
      </c>
      <c r="Y67">
        <f t="shared" si="1"/>
        <v>0</v>
      </c>
      <c r="Z67" cm="1">
        <f t="array" aca="1" ref="Z67" ca="1">SumCellsByColor($B67:$U67,Z$2)</f>
        <v>12631967</v>
      </c>
      <c r="AA67" cm="1">
        <f t="array" aca="1" ref="AA67" ca="1">SumCellsByColor($B67:$U67,AA$2)</f>
        <v>0</v>
      </c>
      <c r="AB67" cm="1">
        <f t="array" aca="1" ref="AB67" ca="1">SumCellsByColor($B67:$U67,AB$2)</f>
        <v>0</v>
      </c>
      <c r="AC67" cm="1">
        <f t="array" aca="1" ref="AC67" ca="1">SumCellsByColor($B67:$U67,AC$2)</f>
        <v>0</v>
      </c>
      <c r="AD67" cm="1">
        <f t="array" aca="1" ref="AD67" ca="1">IFERROR(SumCellsByColor($B67:$U67,AD$2), 0)</f>
        <v>0</v>
      </c>
      <c r="AE67" t="e" cm="1">
        <f t="array" aca="1" ref="AE67" ca="1">SumCellsByColor($B67:$U67,AE$2)</f>
        <v>#VALUE!</v>
      </c>
      <c r="AF67">
        <f t="shared" ca="1" si="2"/>
        <v>0</v>
      </c>
      <c r="AG67">
        <f t="shared" ca="1" si="3"/>
        <v>1</v>
      </c>
      <c r="AH67">
        <f t="shared" ca="1" si="4"/>
        <v>0</v>
      </c>
      <c r="AI67">
        <f t="shared" ca="1" si="5"/>
        <v>1</v>
      </c>
      <c r="AJ67">
        <f t="shared" ca="1" si="6"/>
        <v>0</v>
      </c>
      <c r="AK67">
        <f t="shared" si="7"/>
        <v>0</v>
      </c>
    </row>
    <row r="68" spans="1:37">
      <c r="A68" s="2" t="s">
        <v>114</v>
      </c>
      <c r="B68" s="3" t="s">
        <v>636</v>
      </c>
      <c r="C68" s="3">
        <v>2301701</v>
      </c>
      <c r="D68" t="e">
        <v>#N/A</v>
      </c>
      <c r="E68" t="e">
        <v>#N/A</v>
      </c>
      <c r="F68" t="e">
        <v>#N/A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>
        <v>54.09</v>
      </c>
      <c r="W68">
        <v>2301701</v>
      </c>
      <c r="X68">
        <f t="shared" ref="X68:X131" si="8">SUMIF(B68:U68,"&lt;&gt;#n/a")</f>
        <v>2301701</v>
      </c>
      <c r="Y68">
        <f t="shared" ref="Y68:Y131" si="9">W68-X68</f>
        <v>0</v>
      </c>
      <c r="Z68" cm="1">
        <f t="array" aca="1" ref="Z68" ca="1">SumCellsByColor($B68:$U68,Z$2)</f>
        <v>2301701</v>
      </c>
      <c r="AA68" cm="1">
        <f t="array" aca="1" ref="AA68" ca="1">SumCellsByColor($B68:$U68,AA$2)</f>
        <v>0</v>
      </c>
      <c r="AB68" cm="1">
        <f t="array" aca="1" ref="AB68" ca="1">SumCellsByColor($B68:$U68,AB$2)</f>
        <v>0</v>
      </c>
      <c r="AC68" cm="1">
        <f t="array" aca="1" ref="AC68" ca="1">SumCellsByColor($B68:$U68,AC$2)</f>
        <v>0</v>
      </c>
      <c r="AD68" cm="1">
        <f t="array" aca="1" ref="AD68" ca="1">IFERROR(SumCellsByColor($B68:$U68,AD$2), 0)</f>
        <v>0</v>
      </c>
      <c r="AE68" t="e" cm="1">
        <f t="array" aca="1" ref="AE68" ca="1">SumCellsByColor($B68:$U68,AE$2)</f>
        <v>#VALUE!</v>
      </c>
      <c r="AF68">
        <f t="shared" ref="AF68:AF131" ca="1" si="10">(AB68+AD68)/X68</f>
        <v>0</v>
      </c>
      <c r="AG68">
        <f t="shared" ref="AG68:AG131" ca="1" si="11">Z68/X68</f>
        <v>1</v>
      </c>
      <c r="AH68">
        <f t="shared" ref="AH68:AH131" ca="1" si="12">IF(SUM(AB68:AD68)&gt;0,SUM(AB68:AD68)/X68, IF(AI68=1,0,"#N/A"))</f>
        <v>0</v>
      </c>
      <c r="AI68">
        <f t="shared" ref="AI68:AI131" ca="1" si="13">SUM(Z68:AA68)/X68</f>
        <v>1</v>
      </c>
      <c r="AJ68">
        <f t="shared" ref="AJ68:AJ131" ca="1" si="14">IF(AH68="#N/A",1,0)</f>
        <v>0</v>
      </c>
      <c r="AK68">
        <f t="shared" ref="AK68:AK131" si="15">IF(X68=0,1,0)</f>
        <v>0</v>
      </c>
    </row>
    <row r="69" spans="1:37">
      <c r="A69" s="2" t="s">
        <v>115</v>
      </c>
      <c r="B69" s="3" t="s">
        <v>636</v>
      </c>
      <c r="C69" s="3">
        <v>1683600</v>
      </c>
      <c r="D69" t="e">
        <v>#N/A</v>
      </c>
      <c r="E69" t="e">
        <v>#N/A</v>
      </c>
      <c r="F69" t="s">
        <v>58</v>
      </c>
      <c r="G69">
        <v>2378500</v>
      </c>
      <c r="H69" s="5" t="s">
        <v>23</v>
      </c>
      <c r="I69" s="5">
        <v>2164700</v>
      </c>
      <c r="J69" t="s">
        <v>37</v>
      </c>
      <c r="K69">
        <v>440300</v>
      </c>
      <c r="L69" t="s">
        <v>933</v>
      </c>
      <c r="M69">
        <v>304400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>
        <v>12.97</v>
      </c>
      <c r="W69">
        <v>6971500</v>
      </c>
      <c r="X69">
        <f t="shared" si="8"/>
        <v>6971500</v>
      </c>
      <c r="Y69">
        <f t="shared" si="9"/>
        <v>0</v>
      </c>
      <c r="Z69" cm="1">
        <f t="array" aca="1" ref="Z69" ca="1">SumCellsByColor($B69:$U69,Z$2)</f>
        <v>1683600</v>
      </c>
      <c r="AA69" cm="1">
        <f t="array" aca="1" ref="AA69" ca="1">SumCellsByColor($B69:$U69,AA$2)</f>
        <v>0</v>
      </c>
      <c r="AB69" cm="1">
        <f t="array" aca="1" ref="AB69" ca="1">SumCellsByColor($B69:$U69,AB$2)</f>
        <v>2164700</v>
      </c>
      <c r="AC69" cm="1">
        <f t="array" aca="1" ref="AC69" ca="1">SumCellsByColor($B69:$U69,AC$2)</f>
        <v>0</v>
      </c>
      <c r="AD69" cm="1">
        <f t="array" aca="1" ref="AD69" ca="1">IFERROR(SumCellsByColor($B69:$U69,AD$2), 0)</f>
        <v>0</v>
      </c>
      <c r="AE69" t="e" cm="1">
        <f t="array" aca="1" ref="AE69" ca="1">SumCellsByColor($B69:$U69,AE$2)</f>
        <v>#VALUE!</v>
      </c>
      <c r="AF69">
        <f t="shared" ca="1" si="10"/>
        <v>0.31050706447679838</v>
      </c>
      <c r="AG69">
        <f t="shared" ca="1" si="11"/>
        <v>0.24149752564010615</v>
      </c>
      <c r="AH69">
        <f t="shared" ca="1" si="12"/>
        <v>0.31050706447679838</v>
      </c>
      <c r="AI69">
        <f t="shared" ca="1" si="13"/>
        <v>0.24149752564010615</v>
      </c>
      <c r="AJ69">
        <f t="shared" ca="1" si="14"/>
        <v>0</v>
      </c>
      <c r="AK69">
        <f t="shared" si="15"/>
        <v>0</v>
      </c>
    </row>
    <row r="70" spans="1:37">
      <c r="A70" s="2" t="s">
        <v>116</v>
      </c>
      <c r="B70" t="s">
        <v>37</v>
      </c>
      <c r="C70">
        <v>1845900</v>
      </c>
      <c r="D70" t="e">
        <v>#N/A</v>
      </c>
      <c r="E70" t="e">
        <v>#N/A</v>
      </c>
      <c r="F70" s="6" t="s">
        <v>120</v>
      </c>
      <c r="G70" s="6">
        <v>1772600</v>
      </c>
      <c r="H70" t="s">
        <v>935</v>
      </c>
      <c r="I70" t="e">
        <v>#N/A</v>
      </c>
      <c r="J70" t="e">
        <v>#N/A</v>
      </c>
      <c r="K70" t="e">
        <v>#N/A</v>
      </c>
      <c r="L70" t="e">
        <v>#N/A</v>
      </c>
      <c r="M70" t="e">
        <v>#N/A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>
        <v>-2.2000000000000002</v>
      </c>
      <c r="W70">
        <v>3625200</v>
      </c>
      <c r="X70">
        <f t="shared" si="8"/>
        <v>3618500</v>
      </c>
      <c r="Y70">
        <f t="shared" si="9"/>
        <v>6700</v>
      </c>
      <c r="Z70" cm="1">
        <f t="array" aca="1" ref="Z70" ca="1">SumCellsByColor($B70:$U70,Z$2)</f>
        <v>0</v>
      </c>
      <c r="AA70" cm="1">
        <f t="array" aca="1" ref="AA70" ca="1">SumCellsByColor($B70:$U70,AA$2)</f>
        <v>0</v>
      </c>
      <c r="AB70" cm="1">
        <f t="array" aca="1" ref="AB70" ca="1">SumCellsByColor($B70:$U70,AB$2)</f>
        <v>0</v>
      </c>
      <c r="AC70" cm="1">
        <f t="array" aca="1" ref="AC70" ca="1">SumCellsByColor($B70:$U70,AC$2)</f>
        <v>1772600</v>
      </c>
      <c r="AD70" cm="1">
        <f t="array" aca="1" ref="AD70" ca="1">IFERROR(SumCellsByColor($B70:$U70,AD$2), 0)</f>
        <v>0</v>
      </c>
      <c r="AE70" t="e" cm="1">
        <f t="array" aca="1" ref="AE70" ca="1">SumCellsByColor($B70:$U70,AE$2)</f>
        <v>#VALUE!</v>
      </c>
      <c r="AF70">
        <f t="shared" ca="1" si="10"/>
        <v>0</v>
      </c>
      <c r="AG70">
        <f t="shared" ca="1" si="11"/>
        <v>0</v>
      </c>
      <c r="AH70">
        <f t="shared" ca="1" si="12"/>
        <v>0.48987149371286443</v>
      </c>
      <c r="AI70">
        <f t="shared" ca="1" si="13"/>
        <v>0</v>
      </c>
      <c r="AJ70">
        <f t="shared" ca="1" si="14"/>
        <v>0</v>
      </c>
      <c r="AK70">
        <f t="shared" si="15"/>
        <v>0</v>
      </c>
    </row>
    <row r="71" spans="1:37">
      <c r="A71" s="2" t="s">
        <v>118</v>
      </c>
      <c r="B71" t="e">
        <v>#N/A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>
        <f t="shared" si="8"/>
        <v>0</v>
      </c>
      <c r="Y71" t="e">
        <f t="shared" si="9"/>
        <v>#N/A</v>
      </c>
      <c r="Z71" cm="1">
        <f t="array" aca="1" ref="Z71" ca="1">SumCellsByColor($B71:$U71,Z$2)</f>
        <v>0</v>
      </c>
      <c r="AA71" cm="1">
        <f t="array" aca="1" ref="AA71" ca="1">SumCellsByColor($B71:$U71,AA$2)</f>
        <v>0</v>
      </c>
      <c r="AB71" cm="1">
        <f t="array" aca="1" ref="AB71" ca="1">SumCellsByColor($B71:$U71,AB$2)</f>
        <v>0</v>
      </c>
      <c r="AC71" cm="1">
        <f t="array" aca="1" ref="AC71" ca="1">SumCellsByColor($B71:$U71,AC$2)</f>
        <v>0</v>
      </c>
      <c r="AD71" cm="1">
        <f t="array" aca="1" ref="AD71" ca="1">IFERROR(SumCellsByColor($B71:$U71,AD$2), 0)</f>
        <v>0</v>
      </c>
      <c r="AE71" t="e" cm="1">
        <f t="array" aca="1" ref="AE71" ca="1">SumCellsByColor($B71:$U71,AE$2)</f>
        <v>#VALUE!</v>
      </c>
      <c r="AF71" t="e">
        <f t="shared" ca="1" si="10"/>
        <v>#DIV/0!</v>
      </c>
      <c r="AG71" t="e">
        <f t="shared" ca="1" si="11"/>
        <v>#DIV/0!</v>
      </c>
      <c r="AH71" t="e">
        <f t="shared" ca="1" si="12"/>
        <v>#DIV/0!</v>
      </c>
      <c r="AI71" t="e">
        <f t="shared" ca="1" si="13"/>
        <v>#DIV/0!</v>
      </c>
      <c r="AJ71" t="e">
        <f t="shared" ca="1" si="14"/>
        <v>#DIV/0!</v>
      </c>
      <c r="AK71">
        <f t="shared" si="15"/>
        <v>1</v>
      </c>
    </row>
    <row r="72" spans="1:37">
      <c r="A72" s="2" t="s">
        <v>121</v>
      </c>
      <c r="B72" s="3" t="s">
        <v>936</v>
      </c>
      <c r="C72" s="3">
        <v>4638000</v>
      </c>
      <c r="D72" t="e">
        <v>#N/A</v>
      </c>
      <c r="E72" t="e">
        <v>#N/A</v>
      </c>
      <c r="F72" t="s">
        <v>533</v>
      </c>
      <c r="G72">
        <v>16067000</v>
      </c>
      <c r="H72" t="e">
        <v>#N/A</v>
      </c>
      <c r="I72" t="e">
        <v>#N/A</v>
      </c>
      <c r="J72" t="e">
        <v>#N/A</v>
      </c>
      <c r="K72" t="e">
        <v>#N/A</v>
      </c>
      <c r="L72" t="e">
        <v>#N/A</v>
      </c>
      <c r="M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>
        <v>5.25</v>
      </c>
      <c r="W72">
        <v>20705000</v>
      </c>
      <c r="X72">
        <f t="shared" si="8"/>
        <v>20705000</v>
      </c>
      <c r="Y72">
        <f t="shared" si="9"/>
        <v>0</v>
      </c>
      <c r="Z72" cm="1">
        <f t="array" aca="1" ref="Z72" ca="1">SumCellsByColor($B72:$U72,Z$2)</f>
        <v>4638000</v>
      </c>
      <c r="AA72" cm="1">
        <f t="array" aca="1" ref="AA72" ca="1">SumCellsByColor($B72:$U72,AA$2)</f>
        <v>0</v>
      </c>
      <c r="AB72" cm="1">
        <f t="array" aca="1" ref="AB72" ca="1">SumCellsByColor($B72:$U72,AB$2)</f>
        <v>0</v>
      </c>
      <c r="AC72" cm="1">
        <f t="array" aca="1" ref="AC72" ca="1">SumCellsByColor($B72:$U72,AC$2)</f>
        <v>0</v>
      </c>
      <c r="AD72" cm="1">
        <f t="array" aca="1" ref="AD72" ca="1">IFERROR(SumCellsByColor($B72:$U72,AD$2), 0)</f>
        <v>0</v>
      </c>
      <c r="AE72" t="e" cm="1">
        <f t="array" aca="1" ref="AE72" ca="1">SumCellsByColor($B72:$U72,AE$2)</f>
        <v>#VALUE!</v>
      </c>
      <c r="AF72">
        <f t="shared" ca="1" si="10"/>
        <v>0</v>
      </c>
      <c r="AG72">
        <f t="shared" ca="1" si="11"/>
        <v>0.22400386380101425</v>
      </c>
      <c r="AH72" t="str">
        <f t="shared" ca="1" si="12"/>
        <v>#N/A</v>
      </c>
      <c r="AI72">
        <f t="shared" ca="1" si="13"/>
        <v>0.22400386380101425</v>
      </c>
      <c r="AJ72">
        <f t="shared" ca="1" si="14"/>
        <v>1</v>
      </c>
      <c r="AK72">
        <f t="shared" si="15"/>
        <v>0</v>
      </c>
    </row>
    <row r="73" spans="1:37">
      <c r="A73" s="2" t="s">
        <v>124</v>
      </c>
      <c r="B73" s="3" t="s">
        <v>636</v>
      </c>
      <c r="C73" s="3">
        <v>6317000</v>
      </c>
      <c r="D73" t="e">
        <v>#N/A</v>
      </c>
      <c r="E73" t="e">
        <v>#N/A</v>
      </c>
      <c r="F73" t="s">
        <v>1102</v>
      </c>
      <c r="G73">
        <v>4169000</v>
      </c>
      <c r="H73" t="s">
        <v>17</v>
      </c>
      <c r="I73">
        <v>1295000</v>
      </c>
      <c r="J73" s="10" t="s">
        <v>33</v>
      </c>
      <c r="K73" s="10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>
        <v>13.05</v>
      </c>
      <c r="W73">
        <v>11781000</v>
      </c>
      <c r="X73">
        <f t="shared" si="8"/>
        <v>11781000</v>
      </c>
      <c r="Y73">
        <f t="shared" si="9"/>
        <v>0</v>
      </c>
      <c r="Z73" cm="1">
        <f t="array" aca="1" ref="Z73" ca="1">SumCellsByColor($B73:$U73,Z$2)</f>
        <v>6317000</v>
      </c>
      <c r="AA73" cm="1">
        <f t="array" aca="1" ref="AA73" ca="1">SumCellsByColor($B73:$U73,AA$2)</f>
        <v>0</v>
      </c>
      <c r="AB73" cm="1">
        <f t="array" aca="1" ref="AB73" ca="1">SumCellsByColor($B73:$U73,AB$2)</f>
        <v>0</v>
      </c>
      <c r="AC73" cm="1">
        <f t="array" aca="1" ref="AC73" ca="1">SumCellsByColor($B73:$U73,AC$2)</f>
        <v>0</v>
      </c>
      <c r="AD73" cm="1">
        <f t="array" aca="1" ref="AD73" ca="1">IFERROR(SumCellsByColor($B73:$U73,AD$2), 0)</f>
        <v>0</v>
      </c>
      <c r="AE73" t="e" cm="1">
        <f t="array" aca="1" ref="AE73" ca="1">SumCellsByColor($B73:$U73,AE$2)</f>
        <v>#VALUE!</v>
      </c>
      <c r="AF73">
        <f t="shared" ca="1" si="10"/>
        <v>0</v>
      </c>
      <c r="AG73">
        <f t="shared" ca="1" si="11"/>
        <v>0.53620235973177155</v>
      </c>
      <c r="AH73" t="str">
        <f t="shared" ca="1" si="12"/>
        <v>#N/A</v>
      </c>
      <c r="AI73">
        <f t="shared" ca="1" si="13"/>
        <v>0.53620235973177155</v>
      </c>
      <c r="AJ73">
        <f t="shared" ca="1" si="14"/>
        <v>1</v>
      </c>
      <c r="AK73">
        <f t="shared" si="15"/>
        <v>0</v>
      </c>
    </row>
    <row r="74" spans="1:37">
      <c r="A74" s="2" t="s">
        <v>125</v>
      </c>
      <c r="B74" s="3" t="s">
        <v>942</v>
      </c>
      <c r="C74" s="3">
        <v>75576000</v>
      </c>
      <c r="D74" t="e">
        <v>#N/A</v>
      </c>
      <c r="E74" t="e">
        <v>#N/A</v>
      </c>
      <c r="F74" s="6" t="s">
        <v>943</v>
      </c>
      <c r="G74" s="6">
        <v>4491000</v>
      </c>
      <c r="H74" t="s">
        <v>58</v>
      </c>
      <c r="I74">
        <v>4232000</v>
      </c>
      <c r="J74" t="s">
        <v>944</v>
      </c>
      <c r="K74">
        <v>1229000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>
        <v>41.2</v>
      </c>
      <c r="W74">
        <v>94491000</v>
      </c>
      <c r="X74">
        <f t="shared" si="8"/>
        <v>85528000</v>
      </c>
      <c r="Y74">
        <f t="shared" si="9"/>
        <v>8963000</v>
      </c>
      <c r="Z74" cm="1">
        <f t="array" aca="1" ref="Z74" ca="1">SumCellsByColor($B74:$U74,Z$2)</f>
        <v>75576000</v>
      </c>
      <c r="AA74" cm="1">
        <f t="array" aca="1" ref="AA74" ca="1">SumCellsByColor($B74:$U74,AA$2)</f>
        <v>0</v>
      </c>
      <c r="AB74" cm="1">
        <f t="array" aca="1" ref="AB74" ca="1">SumCellsByColor($B74:$U74,AB$2)</f>
        <v>0</v>
      </c>
      <c r="AC74" cm="1">
        <f t="array" aca="1" ref="AC74" ca="1">SumCellsByColor($B74:$U74,AC$2)</f>
        <v>4491000</v>
      </c>
      <c r="AD74" cm="1">
        <f t="array" aca="1" ref="AD74" ca="1">IFERROR(SumCellsByColor($B74:$U74,AD$2), 0)</f>
        <v>0</v>
      </c>
      <c r="AE74" t="e" cm="1">
        <f t="array" aca="1" ref="AE74" ca="1">SumCellsByColor($B74:$U74,AE$2)</f>
        <v>#VALUE!</v>
      </c>
      <c r="AF74">
        <f t="shared" ca="1" si="10"/>
        <v>0</v>
      </c>
      <c r="AG74">
        <f t="shared" ca="1" si="11"/>
        <v>0.88364044523430918</v>
      </c>
      <c r="AH74">
        <f t="shared" ca="1" si="12"/>
        <v>5.2509119820409692E-2</v>
      </c>
      <c r="AI74">
        <f t="shared" ca="1" si="13"/>
        <v>0.88364044523430918</v>
      </c>
      <c r="AJ74">
        <f t="shared" ca="1" si="14"/>
        <v>0</v>
      </c>
      <c r="AK74">
        <f t="shared" si="15"/>
        <v>0</v>
      </c>
    </row>
    <row r="75" spans="1:37">
      <c r="A75" s="2" t="s">
        <v>126</v>
      </c>
      <c r="B75" s="3" t="s">
        <v>636</v>
      </c>
      <c r="C75" s="3">
        <v>9978000</v>
      </c>
      <c r="D75" t="e">
        <v>#N/A</v>
      </c>
      <c r="E75" t="e">
        <v>#N/A</v>
      </c>
      <c r="F75" s="5" t="s">
        <v>23</v>
      </c>
      <c r="G75" s="5">
        <v>3964000</v>
      </c>
      <c r="H75" t="s">
        <v>58</v>
      </c>
      <c r="I75">
        <v>1168000</v>
      </c>
      <c r="J75" t="s">
        <v>52</v>
      </c>
      <c r="K75">
        <v>698000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>
        <v>31.53</v>
      </c>
      <c r="W75">
        <v>17013000</v>
      </c>
      <c r="X75">
        <f t="shared" si="8"/>
        <v>15808000</v>
      </c>
      <c r="Y75">
        <f t="shared" si="9"/>
        <v>1205000</v>
      </c>
      <c r="Z75" cm="1">
        <f t="array" aca="1" ref="Z75" ca="1">SumCellsByColor($B75:$U75,Z$2)</f>
        <v>9978000</v>
      </c>
      <c r="AA75" cm="1">
        <f t="array" aca="1" ref="AA75" ca="1">SumCellsByColor($B75:$U75,AA$2)</f>
        <v>0</v>
      </c>
      <c r="AB75" cm="1">
        <f t="array" aca="1" ref="AB75" ca="1">SumCellsByColor($B75:$U75,AB$2)</f>
        <v>3964000</v>
      </c>
      <c r="AC75" cm="1">
        <f t="array" aca="1" ref="AC75" ca="1">SumCellsByColor($B75:$U75,AC$2)</f>
        <v>0</v>
      </c>
      <c r="AD75" cm="1">
        <f t="array" aca="1" ref="AD75" ca="1">IFERROR(SumCellsByColor($B75:$U75,AD$2), 0)</f>
        <v>0</v>
      </c>
      <c r="AE75" t="e" cm="1">
        <f t="array" aca="1" ref="AE75" ca="1">SumCellsByColor($B75:$U75,AE$2)</f>
        <v>#VALUE!</v>
      </c>
      <c r="AF75">
        <f t="shared" ca="1" si="10"/>
        <v>0.25075910931174089</v>
      </c>
      <c r="AG75">
        <f t="shared" ca="1" si="11"/>
        <v>0.63119939271255066</v>
      </c>
      <c r="AH75">
        <f t="shared" ca="1" si="12"/>
        <v>0.25075910931174089</v>
      </c>
      <c r="AI75">
        <f t="shared" ca="1" si="13"/>
        <v>0.63119939271255066</v>
      </c>
      <c r="AJ75">
        <f t="shared" ca="1" si="14"/>
        <v>0</v>
      </c>
      <c r="AK75">
        <f t="shared" si="15"/>
        <v>0</v>
      </c>
    </row>
    <row r="76" spans="1:37">
      <c r="A76" s="2" t="s">
        <v>127</v>
      </c>
      <c r="B76" t="e">
        <v>#N/A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  <c r="H76" t="e">
        <v>#N/A</v>
      </c>
      <c r="I76" t="e">
        <v>#N/A</v>
      </c>
      <c r="J76" t="e">
        <v>#N/A</v>
      </c>
      <c r="K76" t="e">
        <v>#N/A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T76" t="e">
        <v>#N/A</v>
      </c>
      <c r="U76" t="e">
        <v>#N/A</v>
      </c>
      <c r="V76" t="e">
        <v>#N/A</v>
      </c>
      <c r="W76" t="e">
        <v>#N/A</v>
      </c>
      <c r="X76">
        <f t="shared" si="8"/>
        <v>0</v>
      </c>
      <c r="Y76" t="e">
        <f t="shared" si="9"/>
        <v>#N/A</v>
      </c>
      <c r="Z76" cm="1">
        <f t="array" aca="1" ref="Z76" ca="1">SumCellsByColor($B76:$U76,Z$2)</f>
        <v>0</v>
      </c>
      <c r="AA76" cm="1">
        <f t="array" aca="1" ref="AA76" ca="1">SumCellsByColor($B76:$U76,AA$2)</f>
        <v>0</v>
      </c>
      <c r="AB76" cm="1">
        <f t="array" aca="1" ref="AB76" ca="1">SumCellsByColor($B76:$U76,AB$2)</f>
        <v>0</v>
      </c>
      <c r="AC76" cm="1">
        <f t="array" aca="1" ref="AC76" ca="1">SumCellsByColor($B76:$U76,AC$2)</f>
        <v>0</v>
      </c>
      <c r="AD76" cm="1">
        <f t="array" aca="1" ref="AD76" ca="1">IFERROR(SumCellsByColor($B76:$U76,AD$2), 0)</f>
        <v>0</v>
      </c>
      <c r="AE76" t="e" cm="1">
        <f t="array" aca="1" ref="AE76" ca="1">SumCellsByColor($B76:$U76,AE$2)</f>
        <v>#VALUE!</v>
      </c>
      <c r="AF76" t="e">
        <f t="shared" ca="1" si="10"/>
        <v>#DIV/0!</v>
      </c>
      <c r="AG76" t="e">
        <f t="shared" ca="1" si="11"/>
        <v>#DIV/0!</v>
      </c>
      <c r="AH76" t="e">
        <f t="shared" ca="1" si="12"/>
        <v>#DIV/0!</v>
      </c>
      <c r="AI76" t="e">
        <f t="shared" ca="1" si="13"/>
        <v>#DIV/0!</v>
      </c>
      <c r="AJ76" t="e">
        <f t="shared" ca="1" si="14"/>
        <v>#DIV/0!</v>
      </c>
      <c r="AK76">
        <f t="shared" si="15"/>
        <v>1</v>
      </c>
    </row>
    <row r="77" spans="1:37">
      <c r="A77" s="2" t="s">
        <v>128</v>
      </c>
      <c r="B77" s="3" t="s">
        <v>636</v>
      </c>
      <c r="C77" s="3">
        <v>10736000</v>
      </c>
      <c r="D77" t="e">
        <v>#N/A</v>
      </c>
      <c r="E77" t="e">
        <v>#N/A</v>
      </c>
      <c r="F77" t="s">
        <v>77</v>
      </c>
      <c r="G77">
        <v>1111000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>
        <v>14.03</v>
      </c>
      <c r="W77">
        <v>11847000</v>
      </c>
      <c r="X77">
        <f t="shared" si="8"/>
        <v>11847000</v>
      </c>
      <c r="Y77">
        <f t="shared" si="9"/>
        <v>0</v>
      </c>
      <c r="Z77" cm="1">
        <f t="array" aca="1" ref="Z77" ca="1">SumCellsByColor($B77:$U77,Z$2)</f>
        <v>10736000</v>
      </c>
      <c r="AA77" cm="1">
        <f t="array" aca="1" ref="AA77" ca="1">SumCellsByColor($B77:$U77,AA$2)</f>
        <v>0</v>
      </c>
      <c r="AB77" cm="1">
        <f t="array" aca="1" ref="AB77" ca="1">SumCellsByColor($B77:$U77,AB$2)</f>
        <v>0</v>
      </c>
      <c r="AC77" cm="1">
        <f t="array" aca="1" ref="AC77" ca="1">SumCellsByColor($B77:$U77,AC$2)</f>
        <v>0</v>
      </c>
      <c r="AD77" cm="1">
        <f t="array" aca="1" ref="AD77" ca="1">IFERROR(SumCellsByColor($B77:$U77,AD$2), 0)</f>
        <v>0</v>
      </c>
      <c r="AE77" t="e" cm="1">
        <f t="array" aca="1" ref="AE77" ca="1">SumCellsByColor($B77:$U77,AE$2)</f>
        <v>#VALUE!</v>
      </c>
      <c r="AF77">
        <f t="shared" ca="1" si="10"/>
        <v>0</v>
      </c>
      <c r="AG77">
        <f t="shared" ca="1" si="11"/>
        <v>0.90622098421541319</v>
      </c>
      <c r="AH77" t="str">
        <f t="shared" ca="1" si="12"/>
        <v>#N/A</v>
      </c>
      <c r="AI77">
        <f t="shared" ca="1" si="13"/>
        <v>0.90622098421541319</v>
      </c>
      <c r="AJ77">
        <f t="shared" ca="1" si="14"/>
        <v>1</v>
      </c>
      <c r="AK77">
        <f t="shared" si="15"/>
        <v>0</v>
      </c>
    </row>
    <row r="78" spans="1:37">
      <c r="A78" s="2" t="s">
        <v>129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>
        <v>18.329999999999998</v>
      </c>
      <c r="W78">
        <v>11673000</v>
      </c>
      <c r="X78">
        <f t="shared" si="8"/>
        <v>0</v>
      </c>
      <c r="Y78">
        <f t="shared" si="9"/>
        <v>11673000</v>
      </c>
      <c r="Z78" cm="1">
        <f t="array" aca="1" ref="Z78" ca="1">SumCellsByColor($B78:$U78,Z$2)</f>
        <v>0</v>
      </c>
      <c r="AA78" cm="1">
        <f t="array" aca="1" ref="AA78" ca="1">SumCellsByColor($B78:$U78,AA$2)</f>
        <v>0</v>
      </c>
      <c r="AB78" cm="1">
        <f t="array" aca="1" ref="AB78" ca="1">SumCellsByColor($B78:$U78,AB$2)</f>
        <v>0</v>
      </c>
      <c r="AC78" cm="1">
        <f t="array" aca="1" ref="AC78" ca="1">SumCellsByColor($B78:$U78,AC$2)</f>
        <v>0</v>
      </c>
      <c r="AD78" cm="1">
        <f t="array" aca="1" ref="AD78" ca="1">IFERROR(SumCellsByColor($B78:$U78,AD$2), 0)</f>
        <v>0</v>
      </c>
      <c r="AE78" t="e" cm="1">
        <f t="array" aca="1" ref="AE78" ca="1">SumCellsByColor($B78:$U78,AE$2)</f>
        <v>#VALUE!</v>
      </c>
      <c r="AF78" t="e">
        <f t="shared" ca="1" si="10"/>
        <v>#DIV/0!</v>
      </c>
      <c r="AG78" t="e">
        <f t="shared" ca="1" si="11"/>
        <v>#DIV/0!</v>
      </c>
      <c r="AH78" t="e">
        <f t="shared" ca="1" si="12"/>
        <v>#DIV/0!</v>
      </c>
      <c r="AI78" t="e">
        <f t="shared" ca="1" si="13"/>
        <v>#DIV/0!</v>
      </c>
      <c r="AJ78" t="e">
        <f t="shared" ca="1" si="14"/>
        <v>#DIV/0!</v>
      </c>
      <c r="AK78">
        <f t="shared" si="15"/>
        <v>1</v>
      </c>
    </row>
    <row r="79" spans="1:37">
      <c r="A79" s="2" t="s">
        <v>130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>
        <f t="shared" si="8"/>
        <v>0</v>
      </c>
      <c r="Y79" t="e">
        <f t="shared" si="9"/>
        <v>#N/A</v>
      </c>
      <c r="Z79" cm="1">
        <f t="array" aca="1" ref="Z79" ca="1">SumCellsByColor($B79:$U79,Z$2)</f>
        <v>0</v>
      </c>
      <c r="AA79" cm="1">
        <f t="array" aca="1" ref="AA79" ca="1">SumCellsByColor($B79:$U79,AA$2)</f>
        <v>0</v>
      </c>
      <c r="AB79" cm="1">
        <f t="array" aca="1" ref="AB79" ca="1">SumCellsByColor($B79:$U79,AB$2)</f>
        <v>0</v>
      </c>
      <c r="AC79" cm="1">
        <f t="array" aca="1" ref="AC79" ca="1">SumCellsByColor($B79:$U79,AC$2)</f>
        <v>0</v>
      </c>
      <c r="AD79" cm="1">
        <f t="array" aca="1" ref="AD79" ca="1">IFERROR(SumCellsByColor($B79:$U79,AD$2), 0)</f>
        <v>0</v>
      </c>
      <c r="AE79" t="e" cm="1">
        <f t="array" aca="1" ref="AE79" ca="1">SumCellsByColor($B79:$U79,AE$2)</f>
        <v>#VALUE!</v>
      </c>
      <c r="AF79" t="e">
        <f t="shared" ca="1" si="10"/>
        <v>#DIV/0!</v>
      </c>
      <c r="AG79" t="e">
        <f t="shared" ca="1" si="11"/>
        <v>#DIV/0!</v>
      </c>
      <c r="AH79" t="e">
        <f t="shared" ca="1" si="12"/>
        <v>#DIV/0!</v>
      </c>
      <c r="AI79" t="e">
        <f t="shared" ca="1" si="13"/>
        <v>#DIV/0!</v>
      </c>
      <c r="AJ79" t="e">
        <f t="shared" ca="1" si="14"/>
        <v>#DIV/0!</v>
      </c>
      <c r="AK79">
        <f t="shared" si="15"/>
        <v>1</v>
      </c>
    </row>
    <row r="80" spans="1:37">
      <c r="A80" s="2" t="s">
        <v>132</v>
      </c>
      <c r="B80" s="3" t="s">
        <v>636</v>
      </c>
      <c r="C80" s="3">
        <v>9716000</v>
      </c>
      <c r="D80" t="e">
        <v>#N/A</v>
      </c>
      <c r="E80" t="e">
        <v>#N/A</v>
      </c>
      <c r="F80" t="s">
        <v>1143</v>
      </c>
      <c r="G80">
        <v>7401000</v>
      </c>
      <c r="H80" s="5" t="s">
        <v>23</v>
      </c>
      <c r="I80" s="5" t="e">
        <v>#N/A</v>
      </c>
      <c r="J80" t="s">
        <v>946</v>
      </c>
      <c r="K80" t="e">
        <v>#N/A</v>
      </c>
      <c r="L80" t="s">
        <v>30</v>
      </c>
      <c r="M80" t="e">
        <v>#N/A</v>
      </c>
      <c r="N80" t="s">
        <v>197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>
        <v>17.25</v>
      </c>
      <c r="W80">
        <v>17117000</v>
      </c>
      <c r="X80">
        <f t="shared" si="8"/>
        <v>17117000</v>
      </c>
      <c r="Y80">
        <f t="shared" si="9"/>
        <v>0</v>
      </c>
      <c r="Z80" cm="1">
        <f t="array" aca="1" ref="Z80" ca="1">SumCellsByColor($B80:$U80,Z$2)</f>
        <v>9716000</v>
      </c>
      <c r="AA80" cm="1">
        <f t="array" aca="1" ref="AA80" ca="1">SumCellsByColor($B80:$U80,AA$2)</f>
        <v>0</v>
      </c>
      <c r="AB80" t="e" cm="1">
        <f t="array" aca="1" ref="AB80" ca="1">SumCellsByColor($B80:$U80,AB$2)</f>
        <v>#VALUE!</v>
      </c>
      <c r="AC80" cm="1">
        <f t="array" aca="1" ref="AC80" ca="1">SumCellsByColor($B80:$U80,AC$2)</f>
        <v>0</v>
      </c>
      <c r="AD80" cm="1">
        <f t="array" aca="1" ref="AD80" ca="1">IFERROR(SumCellsByColor($B80:$U80,AD$2), 0)</f>
        <v>0</v>
      </c>
      <c r="AE80" t="e" cm="1">
        <f t="array" aca="1" ref="AE80" ca="1">SumCellsByColor($B80:$U80,AE$2)</f>
        <v>#VALUE!</v>
      </c>
      <c r="AF80" t="e">
        <f t="shared" ca="1" si="10"/>
        <v>#VALUE!</v>
      </c>
      <c r="AG80">
        <f t="shared" ca="1" si="11"/>
        <v>0.56762283110358125</v>
      </c>
      <c r="AH80" t="e">
        <f t="shared" ca="1" si="12"/>
        <v>#VALUE!</v>
      </c>
      <c r="AI80">
        <f t="shared" ca="1" si="13"/>
        <v>0.56762283110358125</v>
      </c>
      <c r="AJ80" t="e">
        <f t="shared" ca="1" si="14"/>
        <v>#VALUE!</v>
      </c>
      <c r="AK80">
        <f t="shared" si="15"/>
        <v>0</v>
      </c>
    </row>
    <row r="81" spans="1:37">
      <c r="A81" s="2" t="s">
        <v>133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>
        <f t="shared" si="8"/>
        <v>0</v>
      </c>
      <c r="Y81" t="e">
        <f t="shared" si="9"/>
        <v>#N/A</v>
      </c>
      <c r="Z81" cm="1">
        <f t="array" aca="1" ref="Z81" ca="1">SumCellsByColor($B81:$U81,Z$2)</f>
        <v>0</v>
      </c>
      <c r="AA81" cm="1">
        <f t="array" aca="1" ref="AA81" ca="1">SumCellsByColor($B81:$U81,AA$2)</f>
        <v>0</v>
      </c>
      <c r="AB81" cm="1">
        <f t="array" aca="1" ref="AB81" ca="1">SumCellsByColor($B81:$U81,AB$2)</f>
        <v>0</v>
      </c>
      <c r="AC81" cm="1">
        <f t="array" aca="1" ref="AC81" ca="1">SumCellsByColor($B81:$U81,AC$2)</f>
        <v>0</v>
      </c>
      <c r="AD81" cm="1">
        <f t="array" aca="1" ref="AD81" ca="1">IFERROR(SumCellsByColor($B81:$U81,AD$2), 0)</f>
        <v>0</v>
      </c>
      <c r="AE81" t="e" cm="1">
        <f t="array" aca="1" ref="AE81" ca="1">SumCellsByColor($B81:$U81,AE$2)</f>
        <v>#VALUE!</v>
      </c>
      <c r="AF81" t="e">
        <f t="shared" ca="1" si="10"/>
        <v>#DIV/0!</v>
      </c>
      <c r="AG81" t="e">
        <f t="shared" ca="1" si="11"/>
        <v>#DIV/0!</v>
      </c>
      <c r="AH81" t="e">
        <f t="shared" ca="1" si="12"/>
        <v>#DIV/0!</v>
      </c>
      <c r="AI81" t="e">
        <f t="shared" ca="1" si="13"/>
        <v>#DIV/0!</v>
      </c>
      <c r="AJ81" t="e">
        <f t="shared" ca="1" si="14"/>
        <v>#DIV/0!</v>
      </c>
      <c r="AK81">
        <f t="shared" si="15"/>
        <v>1</v>
      </c>
    </row>
    <row r="82" spans="1:37">
      <c r="A82" s="2" t="s">
        <v>134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>
        <f t="shared" si="8"/>
        <v>0</v>
      </c>
      <c r="Y82" t="e">
        <f t="shared" si="9"/>
        <v>#N/A</v>
      </c>
      <c r="Z82" cm="1">
        <f t="array" aca="1" ref="Z82" ca="1">SumCellsByColor($B82:$U82,Z$2)</f>
        <v>0</v>
      </c>
      <c r="AA82" cm="1">
        <f t="array" aca="1" ref="AA82" ca="1">SumCellsByColor($B82:$U82,AA$2)</f>
        <v>0</v>
      </c>
      <c r="AB82" cm="1">
        <f t="array" aca="1" ref="AB82" ca="1">SumCellsByColor($B82:$U82,AB$2)</f>
        <v>0</v>
      </c>
      <c r="AC82" cm="1">
        <f t="array" aca="1" ref="AC82" ca="1">SumCellsByColor($B82:$U82,AC$2)</f>
        <v>0</v>
      </c>
      <c r="AD82" cm="1">
        <f t="array" aca="1" ref="AD82" ca="1">IFERROR(SumCellsByColor($B82:$U82,AD$2), 0)</f>
        <v>0</v>
      </c>
      <c r="AE82" t="e" cm="1">
        <f t="array" aca="1" ref="AE82" ca="1">SumCellsByColor($B82:$U82,AE$2)</f>
        <v>#VALUE!</v>
      </c>
      <c r="AF82" t="e">
        <f t="shared" ca="1" si="10"/>
        <v>#DIV/0!</v>
      </c>
      <c r="AG82" t="e">
        <f t="shared" ca="1" si="11"/>
        <v>#DIV/0!</v>
      </c>
      <c r="AH82" t="e">
        <f t="shared" ca="1" si="12"/>
        <v>#DIV/0!</v>
      </c>
      <c r="AI82" t="e">
        <f t="shared" ca="1" si="13"/>
        <v>#DIV/0!</v>
      </c>
      <c r="AJ82" t="e">
        <f t="shared" ca="1" si="14"/>
        <v>#DIV/0!</v>
      </c>
      <c r="AK82">
        <f t="shared" si="15"/>
        <v>1</v>
      </c>
    </row>
    <row r="83" spans="1:37">
      <c r="A83" s="2" t="s">
        <v>135</v>
      </c>
      <c r="B83" s="3" t="s">
        <v>637</v>
      </c>
      <c r="C83" s="3">
        <v>245510000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>
        <v>9.86</v>
      </c>
      <c r="W83">
        <v>245510000</v>
      </c>
      <c r="X83">
        <f t="shared" si="8"/>
        <v>245510000</v>
      </c>
      <c r="Y83">
        <f t="shared" si="9"/>
        <v>0</v>
      </c>
      <c r="Z83" cm="1">
        <f t="array" aca="1" ref="Z83" ca="1">SumCellsByColor($B83:$U83,Z$2)</f>
        <v>245510000</v>
      </c>
      <c r="AA83" cm="1">
        <f t="array" aca="1" ref="AA83" ca="1">SumCellsByColor($B83:$U83,AA$2)</f>
        <v>0</v>
      </c>
      <c r="AB83" cm="1">
        <f t="array" aca="1" ref="AB83" ca="1">SumCellsByColor($B83:$U83,AB$2)</f>
        <v>0</v>
      </c>
      <c r="AC83" cm="1">
        <f t="array" aca="1" ref="AC83" ca="1">SumCellsByColor($B83:$U83,AC$2)</f>
        <v>0</v>
      </c>
      <c r="AD83" cm="1">
        <f t="array" aca="1" ref="AD83" ca="1">IFERROR(SumCellsByColor($B83:$U83,AD$2), 0)</f>
        <v>0</v>
      </c>
      <c r="AE83" t="e" cm="1">
        <f t="array" aca="1" ref="AE83" ca="1">SumCellsByColor($B83:$U83,AE$2)</f>
        <v>#VALUE!</v>
      </c>
      <c r="AF83">
        <f t="shared" ca="1" si="10"/>
        <v>0</v>
      </c>
      <c r="AG83">
        <f t="shared" ca="1" si="11"/>
        <v>1</v>
      </c>
      <c r="AH83">
        <f t="shared" ca="1" si="12"/>
        <v>0</v>
      </c>
      <c r="AI83">
        <f t="shared" ca="1" si="13"/>
        <v>1</v>
      </c>
      <c r="AJ83">
        <f t="shared" ca="1" si="14"/>
        <v>0</v>
      </c>
      <c r="AK83">
        <f t="shared" si="15"/>
        <v>0</v>
      </c>
    </row>
    <row r="84" spans="1:37">
      <c r="A84" s="2" t="s">
        <v>136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>
        <v>6.33</v>
      </c>
      <c r="W84">
        <v>47262000</v>
      </c>
      <c r="X84">
        <f t="shared" si="8"/>
        <v>0</v>
      </c>
      <c r="Y84">
        <f t="shared" si="9"/>
        <v>47262000</v>
      </c>
      <c r="Z84" cm="1">
        <f t="array" aca="1" ref="Z84" ca="1">SumCellsByColor($B84:$U84,Z$2)</f>
        <v>0</v>
      </c>
      <c r="AA84" cm="1">
        <f t="array" aca="1" ref="AA84" ca="1">SumCellsByColor($B84:$U84,AA$2)</f>
        <v>0</v>
      </c>
      <c r="AB84" cm="1">
        <f t="array" aca="1" ref="AB84" ca="1">SumCellsByColor($B84:$U84,AB$2)</f>
        <v>0</v>
      </c>
      <c r="AC84" cm="1">
        <f t="array" aca="1" ref="AC84" ca="1">SumCellsByColor($B84:$U84,AC$2)</f>
        <v>0</v>
      </c>
      <c r="AD84" cm="1">
        <f t="array" aca="1" ref="AD84" ca="1">IFERROR(SumCellsByColor($B84:$U84,AD$2), 0)</f>
        <v>0</v>
      </c>
      <c r="AE84" t="e" cm="1">
        <f t="array" aca="1" ref="AE84" ca="1">SumCellsByColor($B84:$U84,AE$2)</f>
        <v>#VALUE!</v>
      </c>
      <c r="AF84" t="e">
        <f t="shared" ca="1" si="10"/>
        <v>#DIV/0!</v>
      </c>
      <c r="AG84" t="e">
        <f t="shared" ca="1" si="11"/>
        <v>#DIV/0!</v>
      </c>
      <c r="AH84" t="e">
        <f t="shared" ca="1" si="12"/>
        <v>#DIV/0!</v>
      </c>
      <c r="AI84" t="e">
        <f t="shared" ca="1" si="13"/>
        <v>#DIV/0!</v>
      </c>
      <c r="AJ84" t="e">
        <f t="shared" ca="1" si="14"/>
        <v>#DIV/0!</v>
      </c>
      <c r="AK84">
        <f t="shared" si="15"/>
        <v>1</v>
      </c>
    </row>
    <row r="85" spans="1:37">
      <c r="A85" s="2" t="s">
        <v>137</v>
      </c>
      <c r="B85" s="3" t="s">
        <v>636</v>
      </c>
      <c r="C85" s="3">
        <v>6199186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>
        <v>8.5</v>
      </c>
      <c r="W85">
        <v>6199186</v>
      </c>
      <c r="X85">
        <f t="shared" si="8"/>
        <v>6199186</v>
      </c>
      <c r="Y85">
        <f t="shared" si="9"/>
        <v>0</v>
      </c>
      <c r="Z85" cm="1">
        <f t="array" aca="1" ref="Z85" ca="1">SumCellsByColor($B85:$U85,Z$2)</f>
        <v>6199186</v>
      </c>
      <c r="AA85" cm="1">
        <f t="array" aca="1" ref="AA85" ca="1">SumCellsByColor($B85:$U85,AA$2)</f>
        <v>0</v>
      </c>
      <c r="AB85" cm="1">
        <f t="array" aca="1" ref="AB85" ca="1">SumCellsByColor($B85:$U85,AB$2)</f>
        <v>0</v>
      </c>
      <c r="AC85" cm="1">
        <f t="array" aca="1" ref="AC85" ca="1">SumCellsByColor($B85:$U85,AC$2)</f>
        <v>0</v>
      </c>
      <c r="AD85" cm="1">
        <f t="array" aca="1" ref="AD85" ca="1">IFERROR(SumCellsByColor($B85:$U85,AD$2), 0)</f>
        <v>0</v>
      </c>
      <c r="AE85" t="e" cm="1">
        <f t="array" aca="1" ref="AE85" ca="1">SumCellsByColor($B85:$U85,AE$2)</f>
        <v>#VALUE!</v>
      </c>
      <c r="AF85">
        <f t="shared" ca="1" si="10"/>
        <v>0</v>
      </c>
      <c r="AG85">
        <f t="shared" ca="1" si="11"/>
        <v>1</v>
      </c>
      <c r="AH85">
        <f t="shared" ca="1" si="12"/>
        <v>0</v>
      </c>
      <c r="AI85">
        <f t="shared" ca="1" si="13"/>
        <v>1</v>
      </c>
      <c r="AJ85">
        <f t="shared" ca="1" si="14"/>
        <v>0</v>
      </c>
      <c r="AK85">
        <f t="shared" si="15"/>
        <v>0</v>
      </c>
    </row>
    <row r="86" spans="1:37">
      <c r="A86" s="2" t="s">
        <v>138</v>
      </c>
      <c r="B86" s="3" t="s">
        <v>636</v>
      </c>
      <c r="C86" s="3">
        <v>7877900</v>
      </c>
      <c r="D86" t="e">
        <v>#N/A</v>
      </c>
      <c r="E86" t="e">
        <v>#N/A</v>
      </c>
      <c r="F86" t="s">
        <v>450</v>
      </c>
      <c r="G86">
        <v>4792100</v>
      </c>
      <c r="H86" t="s">
        <v>1144</v>
      </c>
      <c r="I86">
        <v>774600</v>
      </c>
      <c r="J86" s="5" t="s">
        <v>23</v>
      </c>
      <c r="K86" s="5" t="e">
        <v>#N/A</v>
      </c>
      <c r="L86" t="s">
        <v>58</v>
      </c>
      <c r="M86" t="e">
        <v>#N/A</v>
      </c>
      <c r="N86" t="s">
        <v>52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>
        <v>32.85</v>
      </c>
      <c r="W86">
        <v>13444600</v>
      </c>
      <c r="X86">
        <f t="shared" si="8"/>
        <v>13444600</v>
      </c>
      <c r="Y86">
        <f t="shared" si="9"/>
        <v>0</v>
      </c>
      <c r="Z86" cm="1">
        <f t="array" aca="1" ref="Z86" ca="1">SumCellsByColor($B86:$U86,Z$2)</f>
        <v>7877900</v>
      </c>
      <c r="AA86" cm="1">
        <f t="array" aca="1" ref="AA86" ca="1">SumCellsByColor($B86:$U86,AA$2)</f>
        <v>0</v>
      </c>
      <c r="AB86" t="e" cm="1">
        <f t="array" aca="1" ref="AB86" ca="1">SumCellsByColor($B86:$U86,AB$2)</f>
        <v>#VALUE!</v>
      </c>
      <c r="AC86" cm="1">
        <f t="array" aca="1" ref="AC86" ca="1">SumCellsByColor($B86:$U86,AC$2)</f>
        <v>0</v>
      </c>
      <c r="AD86" cm="1">
        <f t="array" aca="1" ref="AD86" ca="1">IFERROR(SumCellsByColor($B86:$U86,AD$2), 0)</f>
        <v>0</v>
      </c>
      <c r="AE86" t="e" cm="1">
        <f t="array" aca="1" ref="AE86" ca="1">SumCellsByColor($B86:$U86,AE$2)</f>
        <v>#VALUE!</v>
      </c>
      <c r="AF86" t="e">
        <f t="shared" ca="1" si="10"/>
        <v>#VALUE!</v>
      </c>
      <c r="AG86">
        <f t="shared" ca="1" si="11"/>
        <v>0.58595272451393121</v>
      </c>
      <c r="AH86" t="e">
        <f t="shared" ca="1" si="12"/>
        <v>#VALUE!</v>
      </c>
      <c r="AI86">
        <f t="shared" ca="1" si="13"/>
        <v>0.58595272451393121</v>
      </c>
      <c r="AJ86" t="e">
        <f t="shared" ca="1" si="14"/>
        <v>#VALUE!</v>
      </c>
      <c r="AK86">
        <f t="shared" si="15"/>
        <v>0</v>
      </c>
    </row>
    <row r="87" spans="1:37">
      <c r="A87" s="2" t="s">
        <v>139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>
        <f t="shared" si="8"/>
        <v>0</v>
      </c>
      <c r="Y87" t="e">
        <f t="shared" si="9"/>
        <v>#N/A</v>
      </c>
      <c r="Z87" cm="1">
        <f t="array" aca="1" ref="Z87" ca="1">SumCellsByColor($B87:$U87,Z$2)</f>
        <v>0</v>
      </c>
      <c r="AA87" cm="1">
        <f t="array" aca="1" ref="AA87" ca="1">SumCellsByColor($B87:$U87,AA$2)</f>
        <v>0</v>
      </c>
      <c r="AB87" cm="1">
        <f t="array" aca="1" ref="AB87" ca="1">SumCellsByColor($B87:$U87,AB$2)</f>
        <v>0</v>
      </c>
      <c r="AC87" cm="1">
        <f t="array" aca="1" ref="AC87" ca="1">SumCellsByColor($B87:$U87,AC$2)</f>
        <v>0</v>
      </c>
      <c r="AD87" cm="1">
        <f t="array" aca="1" ref="AD87" ca="1">IFERROR(SumCellsByColor($B87:$U87,AD$2), 0)</f>
        <v>0</v>
      </c>
      <c r="AE87" t="e" cm="1">
        <f t="array" aca="1" ref="AE87" ca="1">SumCellsByColor($B87:$U87,AE$2)</f>
        <v>#VALUE!</v>
      </c>
      <c r="AF87" t="e">
        <f t="shared" ca="1" si="10"/>
        <v>#DIV/0!</v>
      </c>
      <c r="AG87" t="e">
        <f t="shared" ca="1" si="11"/>
        <v>#DIV/0!</v>
      </c>
      <c r="AH87" t="e">
        <f t="shared" ca="1" si="12"/>
        <v>#DIV/0!</v>
      </c>
      <c r="AI87" t="e">
        <f t="shared" ca="1" si="13"/>
        <v>#DIV/0!</v>
      </c>
      <c r="AJ87" t="e">
        <f t="shared" ca="1" si="14"/>
        <v>#DIV/0!</v>
      </c>
      <c r="AK87">
        <f t="shared" si="15"/>
        <v>1</v>
      </c>
    </row>
    <row r="88" spans="1:37">
      <c r="A88" s="2" t="s">
        <v>140</v>
      </c>
      <c r="B88" t="s">
        <v>334</v>
      </c>
      <c r="C88">
        <v>10593000</v>
      </c>
      <c r="D88" t="e">
        <v>#N/A</v>
      </c>
      <c r="E88" t="e">
        <v>#N/A</v>
      </c>
      <c r="F88" s="5" t="s">
        <v>23</v>
      </c>
      <c r="G88" s="5">
        <v>4940000</v>
      </c>
      <c r="H88" t="s">
        <v>58</v>
      </c>
      <c r="I88">
        <v>672000</v>
      </c>
      <c r="J88" t="s">
        <v>43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>
        <v>20.81</v>
      </c>
      <c r="W88">
        <v>17177000</v>
      </c>
      <c r="X88">
        <f t="shared" si="8"/>
        <v>16205000</v>
      </c>
      <c r="Y88">
        <f t="shared" si="9"/>
        <v>972000</v>
      </c>
      <c r="Z88" cm="1">
        <f t="array" aca="1" ref="Z88" ca="1">SumCellsByColor($B88:$U88,Z$2)</f>
        <v>0</v>
      </c>
      <c r="AA88" cm="1">
        <f t="array" aca="1" ref="AA88" ca="1">SumCellsByColor($B88:$U88,AA$2)</f>
        <v>0</v>
      </c>
      <c r="AB88" cm="1">
        <f t="array" aca="1" ref="AB88" ca="1">SumCellsByColor($B88:$U88,AB$2)</f>
        <v>4940000</v>
      </c>
      <c r="AC88" cm="1">
        <f t="array" aca="1" ref="AC88" ca="1">SumCellsByColor($B88:$U88,AC$2)</f>
        <v>0</v>
      </c>
      <c r="AD88" cm="1">
        <f t="array" aca="1" ref="AD88" ca="1">IFERROR(SumCellsByColor($B88:$U88,AD$2), 0)</f>
        <v>0</v>
      </c>
      <c r="AE88" t="e" cm="1">
        <f t="array" aca="1" ref="AE88" ca="1">SumCellsByColor($B88:$U88,AE$2)</f>
        <v>#VALUE!</v>
      </c>
      <c r="AF88">
        <f t="shared" ca="1" si="10"/>
        <v>0.30484418389385992</v>
      </c>
      <c r="AG88">
        <f t="shared" ca="1" si="11"/>
        <v>0</v>
      </c>
      <c r="AH88">
        <f t="shared" ca="1" si="12"/>
        <v>0.30484418389385992</v>
      </c>
      <c r="AI88">
        <f t="shared" ca="1" si="13"/>
        <v>0</v>
      </c>
      <c r="AJ88">
        <f t="shared" ca="1" si="14"/>
        <v>0</v>
      </c>
      <c r="AK88">
        <f t="shared" si="15"/>
        <v>0</v>
      </c>
    </row>
    <row r="89" spans="1:37">
      <c r="A89" s="2" t="s">
        <v>141</v>
      </c>
      <c r="B89" s="3" t="s">
        <v>639</v>
      </c>
      <c r="C89" s="3">
        <v>2459655</v>
      </c>
      <c r="D89" t="e">
        <v>#N/A</v>
      </c>
      <c r="E89" t="e">
        <v>#N/A</v>
      </c>
      <c r="F89" t="s">
        <v>77</v>
      </c>
      <c r="G89">
        <v>180065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>
        <v>13.8</v>
      </c>
      <c r="W89">
        <v>2639720</v>
      </c>
      <c r="X89">
        <f t="shared" si="8"/>
        <v>2639720</v>
      </c>
      <c r="Y89">
        <f t="shared" si="9"/>
        <v>0</v>
      </c>
      <c r="Z89" cm="1">
        <f t="array" aca="1" ref="Z89" ca="1">SumCellsByColor($B89:$U89,Z$2)</f>
        <v>2459655</v>
      </c>
      <c r="AA89" cm="1">
        <f t="array" aca="1" ref="AA89" ca="1">SumCellsByColor($B89:$U89,AA$2)</f>
        <v>0</v>
      </c>
      <c r="AB89" cm="1">
        <f t="array" aca="1" ref="AB89" ca="1">SumCellsByColor($B89:$U89,AB$2)</f>
        <v>0</v>
      </c>
      <c r="AC89" cm="1">
        <f t="array" aca="1" ref="AC89" ca="1">SumCellsByColor($B89:$U89,AC$2)</f>
        <v>0</v>
      </c>
      <c r="AD89" cm="1">
        <f t="array" aca="1" ref="AD89" ca="1">IFERROR(SumCellsByColor($B89:$U89,AD$2), 0)</f>
        <v>0</v>
      </c>
      <c r="AE89" t="e" cm="1">
        <f t="array" aca="1" ref="AE89" ca="1">SumCellsByColor($B89:$U89,AE$2)</f>
        <v>#VALUE!</v>
      </c>
      <c r="AF89">
        <f t="shared" ca="1" si="10"/>
        <v>0</v>
      </c>
      <c r="AG89">
        <f t="shared" ca="1" si="11"/>
        <v>0.9317863258224357</v>
      </c>
      <c r="AH89" t="str">
        <f t="shared" ca="1" si="12"/>
        <v>#N/A</v>
      </c>
      <c r="AI89">
        <f t="shared" ca="1" si="13"/>
        <v>0.9317863258224357</v>
      </c>
      <c r="AJ89">
        <f t="shared" ca="1" si="14"/>
        <v>1</v>
      </c>
      <c r="AK89">
        <f t="shared" si="15"/>
        <v>0</v>
      </c>
    </row>
    <row r="90" spans="1:37">
      <c r="A90" s="2" t="s">
        <v>142</v>
      </c>
      <c r="B90" s="3" t="s">
        <v>636</v>
      </c>
      <c r="C90" s="3">
        <v>36979000</v>
      </c>
      <c r="D90" t="s">
        <v>1145</v>
      </c>
      <c r="E90" t="e">
        <v>#N/A</v>
      </c>
      <c r="F90" s="5" t="s">
        <v>23</v>
      </c>
      <c r="G90" s="5">
        <v>7961000</v>
      </c>
      <c r="H90" t="s">
        <v>165</v>
      </c>
      <c r="I90">
        <v>5308000</v>
      </c>
      <c r="J90" t="s">
        <v>58</v>
      </c>
      <c r="K90">
        <v>4128000</v>
      </c>
      <c r="L90" t="s">
        <v>146</v>
      </c>
      <c r="M90">
        <v>1803000</v>
      </c>
      <c r="N90" t="s">
        <v>36</v>
      </c>
      <c r="O90">
        <v>1302000</v>
      </c>
      <c r="P90" t="s">
        <v>145</v>
      </c>
      <c r="Q90">
        <v>832000</v>
      </c>
      <c r="R90" t="s">
        <v>947</v>
      </c>
      <c r="S90">
        <v>229000</v>
      </c>
      <c r="T90" t="s">
        <v>144</v>
      </c>
      <c r="U90">
        <v>114000</v>
      </c>
      <c r="V90">
        <v>-1.83</v>
      </c>
      <c r="W90">
        <v>58656000</v>
      </c>
      <c r="X90">
        <f t="shared" si="8"/>
        <v>58656000</v>
      </c>
      <c r="Y90">
        <f t="shared" si="9"/>
        <v>0</v>
      </c>
      <c r="Z90" cm="1">
        <f t="array" aca="1" ref="Z90" ca="1">SumCellsByColor($B90:$U90,Z$2)</f>
        <v>36979000</v>
      </c>
      <c r="AA90" cm="1">
        <f t="array" aca="1" ref="AA90" ca="1">SumCellsByColor($B90:$U90,AA$2)</f>
        <v>0</v>
      </c>
      <c r="AB90" cm="1">
        <f t="array" aca="1" ref="AB90" ca="1">SumCellsByColor($B90:$U90,AB$2)</f>
        <v>7961000</v>
      </c>
      <c r="AC90" cm="1">
        <f t="array" aca="1" ref="AC90" ca="1">SumCellsByColor($B90:$U90,AC$2)</f>
        <v>0</v>
      </c>
      <c r="AD90" cm="1">
        <f t="array" aca="1" ref="AD90" ca="1">IFERROR(SumCellsByColor($B90:$U90,AD$2), 0)</f>
        <v>0</v>
      </c>
      <c r="AE90" t="e" cm="1">
        <f t="array" aca="1" ref="AE90" ca="1">SumCellsByColor($B90:$U90,AE$2)</f>
        <v>#VALUE!</v>
      </c>
      <c r="AF90">
        <f t="shared" ca="1" si="10"/>
        <v>0.13572354064375342</v>
      </c>
      <c r="AG90">
        <f t="shared" ca="1" si="11"/>
        <v>0.63043848881614839</v>
      </c>
      <c r="AH90">
        <f t="shared" ca="1" si="12"/>
        <v>0.13572354064375342</v>
      </c>
      <c r="AI90">
        <f t="shared" ca="1" si="13"/>
        <v>0.63043848881614839</v>
      </c>
      <c r="AJ90">
        <f t="shared" ca="1" si="14"/>
        <v>0</v>
      </c>
      <c r="AK90">
        <f t="shared" si="15"/>
        <v>0</v>
      </c>
    </row>
    <row r="91" spans="1:37">
      <c r="A91" s="2" t="s">
        <v>147</v>
      </c>
      <c r="B91" s="3" t="s">
        <v>636</v>
      </c>
      <c r="C91" s="3">
        <v>783000</v>
      </c>
      <c r="D91" t="e">
        <v>#N/A</v>
      </c>
      <c r="E91" t="e">
        <v>#N/A</v>
      </c>
      <c r="F91" s="10" t="s">
        <v>29</v>
      </c>
      <c r="G91" s="10">
        <v>5264000</v>
      </c>
      <c r="H91" t="s">
        <v>52</v>
      </c>
      <c r="I91">
        <v>749000</v>
      </c>
      <c r="J91" s="10" t="s">
        <v>33</v>
      </c>
      <c r="K91" s="10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>
        <v>16.260000000000002</v>
      </c>
      <c r="W91">
        <v>6796000</v>
      </c>
      <c r="X91">
        <f t="shared" si="8"/>
        <v>6796000</v>
      </c>
      <c r="Y91">
        <f t="shared" si="9"/>
        <v>0</v>
      </c>
      <c r="Z91" cm="1">
        <f t="array" aca="1" ref="Z91" ca="1">SumCellsByColor($B91:$U91,Z$2)</f>
        <v>783000</v>
      </c>
      <c r="AA91" cm="1">
        <f t="array" aca="1" ref="AA91" ca="1">SumCellsByColor($B91:$U91,AA$2)</f>
        <v>0</v>
      </c>
      <c r="AB91" cm="1">
        <f t="array" aca="1" ref="AB91" ca="1">SumCellsByColor($B91:$U91,AB$2)</f>
        <v>0</v>
      </c>
      <c r="AC91" cm="1">
        <f t="array" aca="1" ref="AC91" ca="1">SumCellsByColor($B91:$U91,AC$2)</f>
        <v>0</v>
      </c>
      <c r="AD91" cm="1">
        <f t="array" aca="1" ref="AD91" ca="1">IFERROR(SumCellsByColor($B91:$U91,AD$2), 0)</f>
        <v>0</v>
      </c>
      <c r="AE91" t="e" cm="1">
        <f t="array" aca="1" ref="AE91" ca="1">SumCellsByColor($B91:$U91,AE$2)</f>
        <v>#VALUE!</v>
      </c>
      <c r="AF91">
        <f t="shared" ca="1" si="10"/>
        <v>0</v>
      </c>
      <c r="AG91">
        <f t="shared" ca="1" si="11"/>
        <v>0.11521483225426722</v>
      </c>
      <c r="AH91" t="str">
        <f t="shared" ca="1" si="12"/>
        <v>#N/A</v>
      </c>
      <c r="AI91">
        <f t="shared" ca="1" si="13"/>
        <v>0.11521483225426722</v>
      </c>
      <c r="AJ91">
        <f t="shared" ca="1" si="14"/>
        <v>1</v>
      </c>
      <c r="AK91">
        <f t="shared" si="15"/>
        <v>0</v>
      </c>
    </row>
    <row r="92" spans="1:37">
      <c r="A92" s="2" t="s">
        <v>148</v>
      </c>
      <c r="B92" s="3" t="s">
        <v>636</v>
      </c>
      <c r="C92" s="3">
        <v>3373042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>
        <v>37.56</v>
      </c>
      <c r="W92">
        <v>3373042</v>
      </c>
      <c r="X92">
        <f t="shared" si="8"/>
        <v>3373042</v>
      </c>
      <c r="Y92">
        <f t="shared" si="9"/>
        <v>0</v>
      </c>
      <c r="Z92" cm="1">
        <f t="array" aca="1" ref="Z92" ca="1">SumCellsByColor($B92:$U92,Z$2)</f>
        <v>3373042</v>
      </c>
      <c r="AA92" cm="1">
        <f t="array" aca="1" ref="AA92" ca="1">SumCellsByColor($B92:$U92,AA$2)</f>
        <v>0</v>
      </c>
      <c r="AB92" cm="1">
        <f t="array" aca="1" ref="AB92" ca="1">SumCellsByColor($B92:$U92,AB$2)</f>
        <v>0</v>
      </c>
      <c r="AC92" cm="1">
        <f t="array" aca="1" ref="AC92" ca="1">SumCellsByColor($B92:$U92,AC$2)</f>
        <v>0</v>
      </c>
      <c r="AD92" cm="1">
        <f t="array" aca="1" ref="AD92" ca="1">IFERROR(SumCellsByColor($B92:$U92,AD$2), 0)</f>
        <v>0</v>
      </c>
      <c r="AE92" t="e" cm="1">
        <f t="array" aca="1" ref="AE92" ca="1">SumCellsByColor($B92:$U92,AE$2)</f>
        <v>#VALUE!</v>
      </c>
      <c r="AF92">
        <f t="shared" ca="1" si="10"/>
        <v>0</v>
      </c>
      <c r="AG92">
        <f t="shared" ca="1" si="11"/>
        <v>1</v>
      </c>
      <c r="AH92">
        <f t="shared" ca="1" si="12"/>
        <v>0</v>
      </c>
      <c r="AI92">
        <f t="shared" ca="1" si="13"/>
        <v>1</v>
      </c>
      <c r="AJ92">
        <f t="shared" ca="1" si="14"/>
        <v>0</v>
      </c>
      <c r="AK92">
        <f t="shared" si="15"/>
        <v>0</v>
      </c>
    </row>
    <row r="93" spans="1:37">
      <c r="A93" s="2" t="s">
        <v>149</v>
      </c>
      <c r="B93" s="3" t="s">
        <v>636</v>
      </c>
      <c r="C93" s="3">
        <v>5508000</v>
      </c>
      <c r="D93" t="e">
        <v>#N/A</v>
      </c>
      <c r="E93" t="e">
        <v>#N/A</v>
      </c>
      <c r="F93" s="6" t="s">
        <v>1146</v>
      </c>
      <c r="G93" s="6">
        <v>2097000</v>
      </c>
      <c r="H93" t="s">
        <v>41</v>
      </c>
      <c r="I93">
        <v>1781000</v>
      </c>
      <c r="J93" t="s">
        <v>1147</v>
      </c>
      <c r="K93">
        <v>307000</v>
      </c>
      <c r="L93" t="s">
        <v>1148</v>
      </c>
      <c r="M93">
        <v>193000</v>
      </c>
      <c r="N93" t="s">
        <v>1149</v>
      </c>
      <c r="O93">
        <v>27000</v>
      </c>
      <c r="P93" t="s">
        <v>461</v>
      </c>
      <c r="Q93" t="e">
        <v>#N/A</v>
      </c>
      <c r="R93" s="10" t="s">
        <v>299</v>
      </c>
      <c r="S93" s="10" t="e">
        <v>#N/A</v>
      </c>
      <c r="T93" t="s">
        <v>77</v>
      </c>
      <c r="U93" t="e">
        <v>#N/A</v>
      </c>
      <c r="V93">
        <v>14.79</v>
      </c>
      <c r="W93">
        <v>9913000</v>
      </c>
      <c r="X93">
        <f t="shared" si="8"/>
        <v>9913000</v>
      </c>
      <c r="Y93">
        <f t="shared" si="9"/>
        <v>0</v>
      </c>
      <c r="Z93" cm="1">
        <f t="array" aca="1" ref="Z93" ca="1">SumCellsByColor($B93:$U93,Z$2)</f>
        <v>5508000</v>
      </c>
      <c r="AA93" cm="1">
        <f t="array" aca="1" ref="AA93" ca="1">SumCellsByColor($B93:$U93,AA$2)</f>
        <v>0</v>
      </c>
      <c r="AB93" cm="1">
        <f t="array" aca="1" ref="AB93" ca="1">SumCellsByColor($B93:$U93,AB$2)</f>
        <v>0</v>
      </c>
      <c r="AC93" cm="1">
        <f t="array" aca="1" ref="AC93" ca="1">SumCellsByColor($B93:$U93,AC$2)</f>
        <v>2097000</v>
      </c>
      <c r="AD93" cm="1">
        <f t="array" aca="1" ref="AD93" ca="1">IFERROR(SumCellsByColor($B93:$U93,AD$2), 0)</f>
        <v>0</v>
      </c>
      <c r="AE93" t="e" cm="1">
        <f t="array" aca="1" ref="AE93" ca="1">SumCellsByColor($B93:$U93,AE$2)</f>
        <v>#VALUE!</v>
      </c>
      <c r="AF93">
        <f t="shared" ca="1" si="10"/>
        <v>0</v>
      </c>
      <c r="AG93">
        <f t="shared" ca="1" si="11"/>
        <v>0.55563401593866635</v>
      </c>
      <c r="AH93">
        <f t="shared" ca="1" si="12"/>
        <v>0.211540401492989</v>
      </c>
      <c r="AI93">
        <f t="shared" ca="1" si="13"/>
        <v>0.55563401593866635</v>
      </c>
      <c r="AJ93">
        <f t="shared" ca="1" si="14"/>
        <v>0</v>
      </c>
      <c r="AK93">
        <f t="shared" si="15"/>
        <v>0</v>
      </c>
    </row>
    <row r="94" spans="1:37">
      <c r="A94" s="2" t="s">
        <v>150</v>
      </c>
      <c r="B94" s="3" t="s">
        <v>636</v>
      </c>
      <c r="C94" s="3">
        <v>26577000</v>
      </c>
      <c r="D94" t="e">
        <v>#N/A</v>
      </c>
      <c r="E94" t="e">
        <v>#N/A</v>
      </c>
      <c r="F94" s="5" t="s">
        <v>23</v>
      </c>
      <c r="G94" s="5">
        <v>9853000</v>
      </c>
      <c r="H94" t="s">
        <v>63</v>
      </c>
      <c r="I94">
        <v>5457000</v>
      </c>
      <c r="J94" t="s">
        <v>30</v>
      </c>
      <c r="K94">
        <v>631000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>
        <v>30.74</v>
      </c>
      <c r="W94">
        <v>42518000</v>
      </c>
      <c r="X94">
        <f t="shared" si="8"/>
        <v>42518000</v>
      </c>
      <c r="Y94">
        <f t="shared" si="9"/>
        <v>0</v>
      </c>
      <c r="Z94" cm="1">
        <f t="array" aca="1" ref="Z94" ca="1">SumCellsByColor($B94:$U94,Z$2)</f>
        <v>26577000</v>
      </c>
      <c r="AA94" cm="1">
        <f t="array" aca="1" ref="AA94" ca="1">SumCellsByColor($B94:$U94,AA$2)</f>
        <v>0</v>
      </c>
      <c r="AB94" cm="1">
        <f t="array" aca="1" ref="AB94" ca="1">SumCellsByColor($B94:$U94,AB$2)</f>
        <v>9853000</v>
      </c>
      <c r="AC94" cm="1">
        <f t="array" aca="1" ref="AC94" ca="1">SumCellsByColor($B94:$U94,AC$2)</f>
        <v>0</v>
      </c>
      <c r="AD94" cm="1">
        <f t="array" aca="1" ref="AD94" ca="1">IFERROR(SumCellsByColor($B94:$U94,AD$2), 0)</f>
        <v>0</v>
      </c>
      <c r="AE94" t="e" cm="1">
        <f t="array" aca="1" ref="AE94" ca="1">SumCellsByColor($B94:$U94,AE$2)</f>
        <v>#VALUE!</v>
      </c>
      <c r="AF94">
        <f t="shared" ca="1" si="10"/>
        <v>0.23173714662025496</v>
      </c>
      <c r="AG94">
        <f t="shared" ca="1" si="11"/>
        <v>0.62507643821440328</v>
      </c>
      <c r="AH94">
        <f t="shared" ca="1" si="12"/>
        <v>0.23173714662025496</v>
      </c>
      <c r="AI94">
        <f t="shared" ca="1" si="13"/>
        <v>0.62507643821440328</v>
      </c>
      <c r="AJ94">
        <f t="shared" ca="1" si="14"/>
        <v>0</v>
      </c>
      <c r="AK94">
        <f t="shared" si="15"/>
        <v>0</v>
      </c>
    </row>
    <row r="95" spans="1:37">
      <c r="A95" s="2" t="s">
        <v>153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>
        <f t="shared" si="8"/>
        <v>0</v>
      </c>
      <c r="Y95" t="e">
        <f t="shared" si="9"/>
        <v>#N/A</v>
      </c>
      <c r="Z95" cm="1">
        <f t="array" aca="1" ref="Z95" ca="1">SumCellsByColor($B95:$U95,Z$2)</f>
        <v>0</v>
      </c>
      <c r="AA95" cm="1">
        <f t="array" aca="1" ref="AA95" ca="1">SumCellsByColor($B95:$U95,AA$2)</f>
        <v>0</v>
      </c>
      <c r="AB95" cm="1">
        <f t="array" aca="1" ref="AB95" ca="1">SumCellsByColor($B95:$U95,AB$2)</f>
        <v>0</v>
      </c>
      <c r="AC95" cm="1">
        <f t="array" aca="1" ref="AC95" ca="1">SumCellsByColor($B95:$U95,AC$2)</f>
        <v>0</v>
      </c>
      <c r="AD95" cm="1">
        <f t="array" aca="1" ref="AD95" ca="1">IFERROR(SumCellsByColor($B95:$U95,AD$2), 0)</f>
        <v>0</v>
      </c>
      <c r="AE95" t="e" cm="1">
        <f t="array" aca="1" ref="AE95" ca="1">SumCellsByColor($B95:$U95,AE$2)</f>
        <v>#VALUE!</v>
      </c>
      <c r="AF95" t="e">
        <f t="shared" ca="1" si="10"/>
        <v>#DIV/0!</v>
      </c>
      <c r="AG95" t="e">
        <f t="shared" ca="1" si="11"/>
        <v>#DIV/0!</v>
      </c>
      <c r="AH95" t="e">
        <f t="shared" ca="1" si="12"/>
        <v>#DIV/0!</v>
      </c>
      <c r="AI95" t="e">
        <f t="shared" ca="1" si="13"/>
        <v>#DIV/0!</v>
      </c>
      <c r="AJ95" t="e">
        <f t="shared" ca="1" si="14"/>
        <v>#DIV/0!</v>
      </c>
      <c r="AK95">
        <f t="shared" si="15"/>
        <v>1</v>
      </c>
    </row>
    <row r="96" spans="1:37">
      <c r="A96" s="2" t="s">
        <v>154</v>
      </c>
      <c r="B96" s="3" t="s">
        <v>636</v>
      </c>
      <c r="C96" s="3">
        <v>1690000</v>
      </c>
      <c r="D96" t="e">
        <v>#N/A</v>
      </c>
      <c r="E96" t="e">
        <v>#N/A</v>
      </c>
      <c r="F96" t="s">
        <v>1150</v>
      </c>
      <c r="G96">
        <v>901000</v>
      </c>
      <c r="H96" t="s">
        <v>1151</v>
      </c>
      <c r="I96">
        <v>572000</v>
      </c>
      <c r="J96" t="s">
        <v>1152</v>
      </c>
      <c r="K96">
        <v>125000</v>
      </c>
      <c r="L96" t="s">
        <v>1153</v>
      </c>
      <c r="M96">
        <v>75000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>
        <v>29.35</v>
      </c>
      <c r="W96">
        <v>3336000</v>
      </c>
      <c r="X96">
        <f t="shared" si="8"/>
        <v>3363000</v>
      </c>
      <c r="Y96">
        <f t="shared" si="9"/>
        <v>-27000</v>
      </c>
      <c r="Z96" cm="1">
        <f t="array" aca="1" ref="Z96" ca="1">SumCellsByColor($B96:$U96,Z$2)</f>
        <v>1690000</v>
      </c>
      <c r="AA96" cm="1">
        <f t="array" aca="1" ref="AA96" ca="1">SumCellsByColor($B96:$U96,AA$2)</f>
        <v>0</v>
      </c>
      <c r="AB96" cm="1">
        <f t="array" aca="1" ref="AB96" ca="1">SumCellsByColor($B96:$U96,AB$2)</f>
        <v>0</v>
      </c>
      <c r="AC96" cm="1">
        <f t="array" aca="1" ref="AC96" ca="1">SumCellsByColor($B96:$U96,AC$2)</f>
        <v>0</v>
      </c>
      <c r="AD96" cm="1">
        <f t="array" aca="1" ref="AD96" ca="1">IFERROR(SumCellsByColor($B96:$U96,AD$2), 0)</f>
        <v>0</v>
      </c>
      <c r="AE96" t="e" cm="1">
        <f t="array" aca="1" ref="AE96" ca="1">SumCellsByColor($B96:$U96,AE$2)</f>
        <v>#VALUE!</v>
      </c>
      <c r="AF96">
        <f t="shared" ca="1" si="10"/>
        <v>0</v>
      </c>
      <c r="AG96">
        <f t="shared" ca="1" si="11"/>
        <v>0.50252750520368716</v>
      </c>
      <c r="AH96" t="str">
        <f t="shared" ca="1" si="12"/>
        <v>#N/A</v>
      </c>
      <c r="AI96">
        <f t="shared" ca="1" si="13"/>
        <v>0.50252750520368716</v>
      </c>
      <c r="AJ96">
        <f t="shared" ca="1" si="14"/>
        <v>1</v>
      </c>
      <c r="AK96">
        <f t="shared" si="15"/>
        <v>0</v>
      </c>
    </row>
    <row r="97" spans="1:37">
      <c r="A97" s="2" t="s">
        <v>155</v>
      </c>
      <c r="B97" s="3" t="s">
        <v>636</v>
      </c>
      <c r="C97" s="3">
        <v>3256300</v>
      </c>
      <c r="D97" t="e">
        <v>#N/A</v>
      </c>
      <c r="E97" t="e">
        <v>#N/A</v>
      </c>
      <c r="F97" s="5" t="s">
        <v>23</v>
      </c>
      <c r="G97" s="5">
        <v>564200</v>
      </c>
      <c r="H97" t="s">
        <v>1154</v>
      </c>
      <c r="I97">
        <v>386000</v>
      </c>
      <c r="J97" t="s">
        <v>36</v>
      </c>
      <c r="K97">
        <v>261800</v>
      </c>
      <c r="L97" t="s">
        <v>1155</v>
      </c>
      <c r="M97">
        <v>169200</v>
      </c>
      <c r="N97" t="s">
        <v>77</v>
      </c>
      <c r="O97" t="e">
        <v>#N/A</v>
      </c>
      <c r="P97" t="s">
        <v>951</v>
      </c>
      <c r="Q97" t="e">
        <v>#N/A</v>
      </c>
      <c r="R97" t="s">
        <v>1156</v>
      </c>
      <c r="S97">
        <v>-290000</v>
      </c>
      <c r="T97" t="e">
        <v>#N/A</v>
      </c>
      <c r="U97" t="e">
        <v>#N/A</v>
      </c>
      <c r="V97">
        <v>12.73</v>
      </c>
      <c r="W97">
        <v>4347500</v>
      </c>
      <c r="X97">
        <f t="shared" si="8"/>
        <v>4347500</v>
      </c>
      <c r="Y97">
        <f t="shared" si="9"/>
        <v>0</v>
      </c>
      <c r="Z97" cm="1">
        <f t="array" aca="1" ref="Z97" ca="1">SumCellsByColor($B97:$U97,Z$2)</f>
        <v>3256300</v>
      </c>
      <c r="AA97" cm="1">
        <f t="array" aca="1" ref="AA97" ca="1">SumCellsByColor($B97:$U97,AA$2)</f>
        <v>0</v>
      </c>
      <c r="AB97" cm="1">
        <f t="array" aca="1" ref="AB97" ca="1">SumCellsByColor($B97:$U97,AB$2)</f>
        <v>564200</v>
      </c>
      <c r="AC97" cm="1">
        <f t="array" aca="1" ref="AC97" ca="1">SumCellsByColor($B97:$U97,AC$2)</f>
        <v>0</v>
      </c>
      <c r="AD97" cm="1">
        <f t="array" aca="1" ref="AD97" ca="1">IFERROR(SumCellsByColor($B97:$U97,AD$2), 0)</f>
        <v>0</v>
      </c>
      <c r="AE97" t="e" cm="1">
        <f t="array" aca="1" ref="AE97" ca="1">SumCellsByColor($B97:$U97,AE$2)</f>
        <v>#VALUE!</v>
      </c>
      <c r="AF97">
        <f t="shared" ca="1" si="10"/>
        <v>0.1297757331799885</v>
      </c>
      <c r="AG97">
        <f t="shared" ca="1" si="11"/>
        <v>0.74900517538815414</v>
      </c>
      <c r="AH97">
        <f t="shared" ca="1" si="12"/>
        <v>0.1297757331799885</v>
      </c>
      <c r="AI97">
        <f t="shared" ca="1" si="13"/>
        <v>0.74900517538815414</v>
      </c>
      <c r="AJ97">
        <f t="shared" ca="1" si="14"/>
        <v>0</v>
      </c>
      <c r="AK97">
        <f t="shared" si="15"/>
        <v>0</v>
      </c>
    </row>
    <row r="98" spans="1:37">
      <c r="A98" s="2" t="s">
        <v>156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>
        <v>37.369999999999997</v>
      </c>
      <c r="W98">
        <v>20869000</v>
      </c>
      <c r="X98">
        <f t="shared" si="8"/>
        <v>0</v>
      </c>
      <c r="Y98">
        <f t="shared" si="9"/>
        <v>20869000</v>
      </c>
      <c r="Z98" cm="1">
        <f t="array" aca="1" ref="Z98" ca="1">SumCellsByColor($B98:$U98,Z$2)</f>
        <v>0</v>
      </c>
      <c r="AA98" cm="1">
        <f t="array" aca="1" ref="AA98" ca="1">SumCellsByColor($B98:$U98,AA$2)</f>
        <v>0</v>
      </c>
      <c r="AB98" cm="1">
        <f t="array" aca="1" ref="AB98" ca="1">SumCellsByColor($B98:$U98,AB$2)</f>
        <v>0</v>
      </c>
      <c r="AC98" cm="1">
        <f t="array" aca="1" ref="AC98" ca="1">SumCellsByColor($B98:$U98,AC$2)</f>
        <v>0</v>
      </c>
      <c r="AD98" cm="1">
        <f t="array" aca="1" ref="AD98" ca="1">IFERROR(SumCellsByColor($B98:$U98,AD$2), 0)</f>
        <v>0</v>
      </c>
      <c r="AE98" t="e" cm="1">
        <f t="array" aca="1" ref="AE98" ca="1">SumCellsByColor($B98:$U98,AE$2)</f>
        <v>#VALUE!</v>
      </c>
      <c r="AF98" t="e">
        <f t="shared" ca="1" si="10"/>
        <v>#DIV/0!</v>
      </c>
      <c r="AG98" t="e">
        <f t="shared" ca="1" si="11"/>
        <v>#DIV/0!</v>
      </c>
      <c r="AH98" t="e">
        <f t="shared" ca="1" si="12"/>
        <v>#DIV/0!</v>
      </c>
      <c r="AI98" t="e">
        <f t="shared" ca="1" si="13"/>
        <v>#DIV/0!</v>
      </c>
      <c r="AJ98" t="e">
        <f t="shared" ca="1" si="14"/>
        <v>#DIV/0!</v>
      </c>
      <c r="AK98">
        <f t="shared" si="15"/>
        <v>1</v>
      </c>
    </row>
    <row r="99" spans="1:37">
      <c r="A99" s="2" t="s">
        <v>157</v>
      </c>
      <c r="B99" s="3" t="s">
        <v>636</v>
      </c>
      <c r="C99" s="3">
        <v>13472013</v>
      </c>
      <c r="D99" t="e">
        <v>#N/A</v>
      </c>
      <c r="E99" t="e">
        <v>#N/A</v>
      </c>
      <c r="F99" s="10" t="s">
        <v>33</v>
      </c>
      <c r="G99" s="10">
        <v>3083810</v>
      </c>
      <c r="H99" t="s">
        <v>279</v>
      </c>
      <c r="I99">
        <v>7270372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>
        <v>6.19</v>
      </c>
      <c r="W99">
        <v>23826195</v>
      </c>
      <c r="X99">
        <f t="shared" si="8"/>
        <v>23826195</v>
      </c>
      <c r="Y99">
        <f t="shared" si="9"/>
        <v>0</v>
      </c>
      <c r="Z99" cm="1">
        <f t="array" aca="1" ref="Z99" ca="1">SumCellsByColor($B99:$U99,Z$2)</f>
        <v>13472013</v>
      </c>
      <c r="AA99" cm="1">
        <f t="array" aca="1" ref="AA99" ca="1">SumCellsByColor($B99:$U99,AA$2)</f>
        <v>0</v>
      </c>
      <c r="AB99" cm="1">
        <f t="array" aca="1" ref="AB99" ca="1">SumCellsByColor($B99:$U99,AB$2)</f>
        <v>0</v>
      </c>
      <c r="AC99" cm="1">
        <f t="array" aca="1" ref="AC99" ca="1">SumCellsByColor($B99:$U99,AC$2)</f>
        <v>0</v>
      </c>
      <c r="AD99" cm="1">
        <f t="array" aca="1" ref="AD99" ca="1">IFERROR(SumCellsByColor($B99:$U99,AD$2), 0)</f>
        <v>3083810</v>
      </c>
      <c r="AE99" t="e" cm="1">
        <f t="array" aca="1" ref="AE99" ca="1">SumCellsByColor($B99:$U99,AE$2)</f>
        <v>#VALUE!</v>
      </c>
      <c r="AF99">
        <f t="shared" ca="1" si="10"/>
        <v>0.12942939483203256</v>
      </c>
      <c r="AG99">
        <f t="shared" ca="1" si="11"/>
        <v>0.56542863852159353</v>
      </c>
      <c r="AH99">
        <f t="shared" ca="1" si="12"/>
        <v>0.12942939483203256</v>
      </c>
      <c r="AI99">
        <f t="shared" ca="1" si="13"/>
        <v>0.56542863852159353</v>
      </c>
      <c r="AJ99">
        <f t="shared" ca="1" si="14"/>
        <v>0</v>
      </c>
      <c r="AK99">
        <f t="shared" si="15"/>
        <v>0</v>
      </c>
    </row>
    <row r="100" spans="1:37">
      <c r="A100" s="2" t="s">
        <v>158</v>
      </c>
      <c r="B100" s="3" t="s">
        <v>636</v>
      </c>
      <c r="C100" s="3">
        <v>3036000</v>
      </c>
      <c r="D100" t="e">
        <v>#N/A</v>
      </c>
      <c r="E100" t="e">
        <v>#N/A</v>
      </c>
      <c r="F100" t="s">
        <v>36</v>
      </c>
      <c r="G100">
        <v>397000</v>
      </c>
      <c r="H100" s="10" t="s">
        <v>1063</v>
      </c>
      <c r="I100" s="10">
        <v>332000</v>
      </c>
      <c r="J100" t="s">
        <v>107</v>
      </c>
      <c r="K100">
        <v>305000</v>
      </c>
      <c r="L100" s="4" t="s">
        <v>1157</v>
      </c>
      <c r="M100" s="4">
        <v>54000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>
        <v>29.56</v>
      </c>
      <c r="W100">
        <v>4124000</v>
      </c>
      <c r="X100">
        <f t="shared" si="8"/>
        <v>4124000</v>
      </c>
      <c r="Y100">
        <f t="shared" si="9"/>
        <v>0</v>
      </c>
      <c r="Z100" cm="1">
        <f t="array" aca="1" ref="Z100" ca="1">SumCellsByColor($B100:$U100,Z$2)</f>
        <v>3036000</v>
      </c>
      <c r="AA100" cm="1">
        <f t="array" aca="1" ref="AA100" ca="1">SumCellsByColor($B100:$U100,AA$2)</f>
        <v>54000</v>
      </c>
      <c r="AB100" cm="1">
        <f t="array" aca="1" ref="AB100" ca="1">SumCellsByColor($B100:$U100,AB$2)</f>
        <v>0</v>
      </c>
      <c r="AC100" cm="1">
        <f t="array" aca="1" ref="AC100" ca="1">SumCellsByColor($B100:$U100,AC$2)</f>
        <v>0</v>
      </c>
      <c r="AD100" cm="1">
        <f t="array" aca="1" ref="AD100" ca="1">IFERROR(SumCellsByColor($B100:$U100,AD$2), 0)</f>
        <v>332000</v>
      </c>
      <c r="AE100" t="e" cm="1">
        <f t="array" aca="1" ref="AE100" ca="1">SumCellsByColor($B100:$U100,AE$2)</f>
        <v>#VALUE!</v>
      </c>
      <c r="AF100">
        <f t="shared" ca="1" si="10"/>
        <v>8.0504364694471392E-2</v>
      </c>
      <c r="AG100">
        <f t="shared" ca="1" si="11"/>
        <v>0.73617846750727445</v>
      </c>
      <c r="AH100">
        <f t="shared" ca="1" si="12"/>
        <v>8.0504364694471392E-2</v>
      </c>
      <c r="AI100">
        <f t="shared" ca="1" si="13"/>
        <v>0.74927255092143552</v>
      </c>
      <c r="AJ100">
        <f t="shared" ca="1" si="14"/>
        <v>0</v>
      </c>
      <c r="AK100">
        <f t="shared" si="15"/>
        <v>0</v>
      </c>
    </row>
    <row r="101" spans="1:37">
      <c r="A101" s="2" t="s">
        <v>159</v>
      </c>
      <c r="B101" s="3" t="s">
        <v>636</v>
      </c>
      <c r="C101" s="3">
        <v>13896382</v>
      </c>
      <c r="D101" t="e">
        <v>#N/A</v>
      </c>
      <c r="E101" t="e">
        <v>#N/A</v>
      </c>
      <c r="F101" t="s">
        <v>952</v>
      </c>
      <c r="G101">
        <v>2310724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>
        <v>3.91</v>
      </c>
      <c r="W101">
        <v>16207106</v>
      </c>
      <c r="X101">
        <f t="shared" si="8"/>
        <v>16207106</v>
      </c>
      <c r="Y101">
        <f t="shared" si="9"/>
        <v>0</v>
      </c>
      <c r="Z101" cm="1">
        <f t="array" aca="1" ref="Z101" ca="1">SumCellsByColor($B101:$U101,Z$2)</f>
        <v>13896382</v>
      </c>
      <c r="AA101" cm="1">
        <f t="array" aca="1" ref="AA101" ca="1">SumCellsByColor($B101:$U101,AA$2)</f>
        <v>0</v>
      </c>
      <c r="AB101" cm="1">
        <f t="array" aca="1" ref="AB101" ca="1">SumCellsByColor($B101:$U101,AB$2)</f>
        <v>0</v>
      </c>
      <c r="AC101" cm="1">
        <f t="array" aca="1" ref="AC101" ca="1">SumCellsByColor($B101:$U101,AC$2)</f>
        <v>0</v>
      </c>
      <c r="AD101" cm="1">
        <f t="array" aca="1" ref="AD101" ca="1">IFERROR(SumCellsByColor($B101:$U101,AD$2), 0)</f>
        <v>0</v>
      </c>
      <c r="AE101" t="e" cm="1">
        <f t="array" aca="1" ref="AE101" ca="1">SumCellsByColor($B101:$U101,AE$2)</f>
        <v>#VALUE!</v>
      </c>
      <c r="AF101">
        <f t="shared" ca="1" si="10"/>
        <v>0</v>
      </c>
      <c r="AG101">
        <f t="shared" ca="1" si="11"/>
        <v>0.85742525531701963</v>
      </c>
      <c r="AH101" t="str">
        <f t="shared" ca="1" si="12"/>
        <v>#N/A</v>
      </c>
      <c r="AI101">
        <f t="shared" ca="1" si="13"/>
        <v>0.85742525531701963</v>
      </c>
      <c r="AJ101">
        <f t="shared" ca="1" si="14"/>
        <v>1</v>
      </c>
      <c r="AK101">
        <f t="shared" si="15"/>
        <v>0</v>
      </c>
    </row>
    <row r="102" spans="1:37">
      <c r="A102" s="2" t="s">
        <v>160</v>
      </c>
      <c r="B102" s="3" t="s">
        <v>636</v>
      </c>
      <c r="C102" s="3">
        <v>154042000</v>
      </c>
      <c r="D102" t="e">
        <v>#N/A</v>
      </c>
      <c r="E102" t="e">
        <v>#N/A</v>
      </c>
      <c r="F102" t="s">
        <v>514</v>
      </c>
      <c r="G102">
        <v>2123000</v>
      </c>
      <c r="H102" t="s">
        <v>52</v>
      </c>
      <c r="I102">
        <v>2992000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>
        <v>6.45</v>
      </c>
      <c r="W102">
        <v>160346000</v>
      </c>
      <c r="X102">
        <f t="shared" si="8"/>
        <v>159157000</v>
      </c>
      <c r="Y102">
        <f t="shared" si="9"/>
        <v>1189000</v>
      </c>
      <c r="Z102" cm="1">
        <f t="array" aca="1" ref="Z102" ca="1">SumCellsByColor($B102:$U102,Z$2)</f>
        <v>154042000</v>
      </c>
      <c r="AA102" cm="1">
        <f t="array" aca="1" ref="AA102" ca="1">SumCellsByColor($B102:$U102,AA$2)</f>
        <v>0</v>
      </c>
      <c r="AB102" cm="1">
        <f t="array" aca="1" ref="AB102" ca="1">SumCellsByColor($B102:$U102,AB$2)</f>
        <v>0</v>
      </c>
      <c r="AC102" cm="1">
        <f t="array" aca="1" ref="AC102" ca="1">SumCellsByColor($B102:$U102,AC$2)</f>
        <v>0</v>
      </c>
      <c r="AD102" cm="1">
        <f t="array" aca="1" ref="AD102" ca="1">IFERROR(SumCellsByColor($B102:$U102,AD$2), 0)</f>
        <v>0</v>
      </c>
      <c r="AE102" t="e" cm="1">
        <f t="array" aca="1" ref="AE102" ca="1">SumCellsByColor($B102:$U102,AE$2)</f>
        <v>#VALUE!</v>
      </c>
      <c r="AF102">
        <f t="shared" ca="1" si="10"/>
        <v>0</v>
      </c>
      <c r="AG102">
        <f t="shared" ca="1" si="11"/>
        <v>0.96786192250419401</v>
      </c>
      <c r="AH102" t="str">
        <f t="shared" ca="1" si="12"/>
        <v>#N/A</v>
      </c>
      <c r="AI102">
        <f t="shared" ca="1" si="13"/>
        <v>0.96786192250419401</v>
      </c>
      <c r="AJ102">
        <f t="shared" ca="1" si="14"/>
        <v>1</v>
      </c>
      <c r="AK102">
        <f t="shared" si="15"/>
        <v>0</v>
      </c>
    </row>
    <row r="103" spans="1:37">
      <c r="A103" s="2" t="s">
        <v>161</v>
      </c>
      <c r="B103" s="3" t="s">
        <v>636</v>
      </c>
      <c r="C103" s="3">
        <v>4883600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>
        <v>54.39</v>
      </c>
      <c r="W103">
        <v>4883600</v>
      </c>
      <c r="X103">
        <f t="shared" si="8"/>
        <v>4883600</v>
      </c>
      <c r="Y103">
        <f t="shared" si="9"/>
        <v>0</v>
      </c>
      <c r="Z103" cm="1">
        <f t="array" aca="1" ref="Z103" ca="1">SumCellsByColor($B103:$U103,Z$2)</f>
        <v>4883600</v>
      </c>
      <c r="AA103" cm="1">
        <f t="array" aca="1" ref="AA103" ca="1">SumCellsByColor($B103:$U103,AA$2)</f>
        <v>0</v>
      </c>
      <c r="AB103" cm="1">
        <f t="array" aca="1" ref="AB103" ca="1">SumCellsByColor($B103:$U103,AB$2)</f>
        <v>0</v>
      </c>
      <c r="AC103" cm="1">
        <f t="array" aca="1" ref="AC103" ca="1">SumCellsByColor($B103:$U103,AC$2)</f>
        <v>0</v>
      </c>
      <c r="AD103" cm="1">
        <f t="array" aca="1" ref="AD103" ca="1">IFERROR(SumCellsByColor($B103:$U103,AD$2), 0)</f>
        <v>0</v>
      </c>
      <c r="AE103" t="e" cm="1">
        <f t="array" aca="1" ref="AE103" ca="1">SumCellsByColor($B103:$U103,AE$2)</f>
        <v>#VALUE!</v>
      </c>
      <c r="AF103">
        <f t="shared" ca="1" si="10"/>
        <v>0</v>
      </c>
      <c r="AG103">
        <f t="shared" ca="1" si="11"/>
        <v>1</v>
      </c>
      <c r="AH103">
        <f t="shared" ca="1" si="12"/>
        <v>0</v>
      </c>
      <c r="AI103">
        <f t="shared" ca="1" si="13"/>
        <v>1</v>
      </c>
      <c r="AJ103">
        <f t="shared" ca="1" si="14"/>
        <v>0</v>
      </c>
      <c r="AK103">
        <f t="shared" si="15"/>
        <v>0</v>
      </c>
    </row>
    <row r="104" spans="1:37">
      <c r="A104" s="2" t="s">
        <v>162</v>
      </c>
      <c r="B104" s="3" t="s">
        <v>636</v>
      </c>
      <c r="C104" s="3">
        <v>6680000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>
        <v>19.850000000000001</v>
      </c>
      <c r="W104">
        <v>6680000</v>
      </c>
      <c r="X104">
        <f t="shared" si="8"/>
        <v>6680000</v>
      </c>
      <c r="Y104">
        <f t="shared" si="9"/>
        <v>0</v>
      </c>
      <c r="Z104" cm="1">
        <f t="array" aca="1" ref="Z104" ca="1">SumCellsByColor($B104:$U104,Z$2)</f>
        <v>6680000</v>
      </c>
      <c r="AA104" cm="1">
        <f t="array" aca="1" ref="AA104" ca="1">SumCellsByColor($B104:$U104,AA$2)</f>
        <v>0</v>
      </c>
      <c r="AB104" cm="1">
        <f t="array" aca="1" ref="AB104" ca="1">SumCellsByColor($B104:$U104,AB$2)</f>
        <v>0</v>
      </c>
      <c r="AC104" cm="1">
        <f t="array" aca="1" ref="AC104" ca="1">SumCellsByColor($B104:$U104,AC$2)</f>
        <v>0</v>
      </c>
      <c r="AD104" cm="1">
        <f t="array" aca="1" ref="AD104" ca="1">IFERROR(SumCellsByColor($B104:$U104,AD$2), 0)</f>
        <v>0</v>
      </c>
      <c r="AE104" t="e" cm="1">
        <f t="array" aca="1" ref="AE104" ca="1">SumCellsByColor($B104:$U104,AE$2)</f>
        <v>#VALUE!</v>
      </c>
      <c r="AF104">
        <f t="shared" ca="1" si="10"/>
        <v>0</v>
      </c>
      <c r="AG104">
        <f t="shared" ca="1" si="11"/>
        <v>1</v>
      </c>
      <c r="AH104">
        <f t="shared" ca="1" si="12"/>
        <v>0</v>
      </c>
      <c r="AI104">
        <f t="shared" ca="1" si="13"/>
        <v>1</v>
      </c>
      <c r="AJ104">
        <f t="shared" ca="1" si="14"/>
        <v>0</v>
      </c>
      <c r="AK104">
        <f t="shared" si="15"/>
        <v>0</v>
      </c>
    </row>
    <row r="105" spans="1:37">
      <c r="A105" s="2" t="s">
        <v>163</v>
      </c>
      <c r="B105" s="3" t="s">
        <v>636</v>
      </c>
      <c r="C105" s="3">
        <v>10583000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>
        <v>40.26</v>
      </c>
      <c r="W105">
        <v>10583000</v>
      </c>
      <c r="X105">
        <f t="shared" si="8"/>
        <v>10583000</v>
      </c>
      <c r="Y105">
        <f t="shared" si="9"/>
        <v>0</v>
      </c>
      <c r="Z105" cm="1">
        <f t="array" aca="1" ref="Z105" ca="1">SumCellsByColor($B105:$U105,Z$2)</f>
        <v>10583000</v>
      </c>
      <c r="AA105" cm="1">
        <f t="array" aca="1" ref="AA105" ca="1">SumCellsByColor($B105:$U105,AA$2)</f>
        <v>0</v>
      </c>
      <c r="AB105" cm="1">
        <f t="array" aca="1" ref="AB105" ca="1">SumCellsByColor($B105:$U105,AB$2)</f>
        <v>0</v>
      </c>
      <c r="AC105" cm="1">
        <f t="array" aca="1" ref="AC105" ca="1">SumCellsByColor($B105:$U105,AC$2)</f>
        <v>0</v>
      </c>
      <c r="AD105" cm="1">
        <f t="array" aca="1" ref="AD105" ca="1">IFERROR(SumCellsByColor($B105:$U105,AD$2), 0)</f>
        <v>0</v>
      </c>
      <c r="AE105" t="e" cm="1">
        <f t="array" aca="1" ref="AE105" ca="1">SumCellsByColor($B105:$U105,AE$2)</f>
        <v>#VALUE!</v>
      </c>
      <c r="AF105">
        <f t="shared" ca="1" si="10"/>
        <v>0</v>
      </c>
      <c r="AG105">
        <f t="shared" ca="1" si="11"/>
        <v>1</v>
      </c>
      <c r="AH105">
        <f t="shared" ca="1" si="12"/>
        <v>0</v>
      </c>
      <c r="AI105">
        <f t="shared" ca="1" si="13"/>
        <v>1</v>
      </c>
      <c r="AJ105">
        <f t="shared" ca="1" si="14"/>
        <v>0</v>
      </c>
      <c r="AK105">
        <f t="shared" si="15"/>
        <v>0</v>
      </c>
    </row>
    <row r="106" spans="1:37">
      <c r="A106" s="2" t="s">
        <v>164</v>
      </c>
      <c r="B106" s="3" t="s">
        <v>636</v>
      </c>
      <c r="C106" s="3">
        <v>1002537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>
        <v>79.39</v>
      </c>
      <c r="W106">
        <v>1002537</v>
      </c>
      <c r="X106">
        <f t="shared" si="8"/>
        <v>1002537</v>
      </c>
      <c r="Y106">
        <f t="shared" si="9"/>
        <v>0</v>
      </c>
      <c r="Z106" cm="1">
        <f t="array" aca="1" ref="Z106" ca="1">SumCellsByColor($B106:$U106,Z$2)</f>
        <v>1002537</v>
      </c>
      <c r="AA106" cm="1">
        <f t="array" aca="1" ref="AA106" ca="1">SumCellsByColor($B106:$U106,AA$2)</f>
        <v>0</v>
      </c>
      <c r="AB106" cm="1">
        <f t="array" aca="1" ref="AB106" ca="1">SumCellsByColor($B106:$U106,AB$2)</f>
        <v>0</v>
      </c>
      <c r="AC106" cm="1">
        <f t="array" aca="1" ref="AC106" ca="1">SumCellsByColor($B106:$U106,AC$2)</f>
        <v>0</v>
      </c>
      <c r="AD106" cm="1">
        <f t="array" aca="1" ref="AD106" ca="1">IFERROR(SumCellsByColor($B106:$U106,AD$2), 0)</f>
        <v>0</v>
      </c>
      <c r="AE106" t="e" cm="1">
        <f t="array" aca="1" ref="AE106" ca="1">SumCellsByColor($B106:$U106,AE$2)</f>
        <v>#VALUE!</v>
      </c>
      <c r="AF106">
        <f t="shared" ca="1" si="10"/>
        <v>0</v>
      </c>
      <c r="AG106">
        <f t="shared" ca="1" si="11"/>
        <v>1</v>
      </c>
      <c r="AH106">
        <f t="shared" ca="1" si="12"/>
        <v>0</v>
      </c>
      <c r="AI106">
        <f t="shared" ca="1" si="13"/>
        <v>1</v>
      </c>
      <c r="AJ106">
        <f t="shared" ca="1" si="14"/>
        <v>0</v>
      </c>
      <c r="AK106">
        <f t="shared" si="15"/>
        <v>0</v>
      </c>
    </row>
    <row r="107" spans="1:37">
      <c r="A107" s="2" t="s">
        <v>167</v>
      </c>
      <c r="B107" s="3" t="s">
        <v>636</v>
      </c>
      <c r="C107" s="3">
        <v>268706000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>
        <v>4.7300000000000004</v>
      </c>
      <c r="W107">
        <v>268706000</v>
      </c>
      <c r="X107">
        <f t="shared" si="8"/>
        <v>268706000</v>
      </c>
      <c r="Y107">
        <f t="shared" si="9"/>
        <v>0</v>
      </c>
      <c r="Z107" cm="1">
        <f t="array" aca="1" ref="Z107" ca="1">SumCellsByColor($B107:$U107,Z$2)</f>
        <v>268706000</v>
      </c>
      <c r="AA107" cm="1">
        <f t="array" aca="1" ref="AA107" ca="1">SumCellsByColor($B107:$U107,AA$2)</f>
        <v>0</v>
      </c>
      <c r="AB107" cm="1">
        <f t="array" aca="1" ref="AB107" ca="1">SumCellsByColor($B107:$U107,AB$2)</f>
        <v>0</v>
      </c>
      <c r="AC107" cm="1">
        <f t="array" aca="1" ref="AC107" ca="1">SumCellsByColor($B107:$U107,AC$2)</f>
        <v>0</v>
      </c>
      <c r="AD107" cm="1">
        <f t="array" aca="1" ref="AD107" ca="1">IFERROR(SumCellsByColor($B107:$U107,AD$2), 0)</f>
        <v>0</v>
      </c>
      <c r="AE107" t="e" cm="1">
        <f t="array" aca="1" ref="AE107" ca="1">SumCellsByColor($B107:$U107,AE$2)</f>
        <v>#VALUE!</v>
      </c>
      <c r="AF107">
        <f t="shared" ca="1" si="10"/>
        <v>0</v>
      </c>
      <c r="AG107">
        <f t="shared" ca="1" si="11"/>
        <v>1</v>
      </c>
      <c r="AH107">
        <f t="shared" ca="1" si="12"/>
        <v>0</v>
      </c>
      <c r="AI107">
        <f t="shared" ca="1" si="13"/>
        <v>1</v>
      </c>
      <c r="AJ107">
        <f t="shared" ca="1" si="14"/>
        <v>0</v>
      </c>
      <c r="AK107">
        <f t="shared" si="15"/>
        <v>0</v>
      </c>
    </row>
    <row r="108" spans="1:37">
      <c r="A108" s="2" t="s">
        <v>168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>
        <f t="shared" si="8"/>
        <v>0</v>
      </c>
      <c r="Y108" t="e">
        <f t="shared" si="9"/>
        <v>#N/A</v>
      </c>
      <c r="Z108" cm="1">
        <f t="array" aca="1" ref="Z108" ca="1">SumCellsByColor($B108:$U108,Z$2)</f>
        <v>0</v>
      </c>
      <c r="AA108" cm="1">
        <f t="array" aca="1" ref="AA108" ca="1">SumCellsByColor($B108:$U108,AA$2)</f>
        <v>0</v>
      </c>
      <c r="AB108" cm="1">
        <f t="array" aca="1" ref="AB108" ca="1">SumCellsByColor($B108:$U108,AB$2)</f>
        <v>0</v>
      </c>
      <c r="AC108" cm="1">
        <f t="array" aca="1" ref="AC108" ca="1">SumCellsByColor($B108:$U108,AC$2)</f>
        <v>0</v>
      </c>
      <c r="AD108" cm="1">
        <f t="array" aca="1" ref="AD108" ca="1">IFERROR(SumCellsByColor($B108:$U108,AD$2), 0)</f>
        <v>0</v>
      </c>
      <c r="AE108" t="e" cm="1">
        <f t="array" aca="1" ref="AE108" ca="1">SumCellsByColor($B108:$U108,AE$2)</f>
        <v>#VALUE!</v>
      </c>
      <c r="AF108" t="e">
        <f t="shared" ca="1" si="10"/>
        <v>#DIV/0!</v>
      </c>
      <c r="AG108" t="e">
        <f t="shared" ca="1" si="11"/>
        <v>#DIV/0!</v>
      </c>
      <c r="AH108" t="e">
        <f t="shared" ca="1" si="12"/>
        <v>#DIV/0!</v>
      </c>
      <c r="AI108" t="e">
        <f t="shared" ca="1" si="13"/>
        <v>#DIV/0!</v>
      </c>
      <c r="AJ108" t="e">
        <f t="shared" ca="1" si="14"/>
        <v>#DIV/0!</v>
      </c>
      <c r="AK108">
        <f t="shared" si="15"/>
        <v>1</v>
      </c>
    </row>
    <row r="109" spans="1:37">
      <c r="A109" s="2" t="s">
        <v>169</v>
      </c>
      <c r="B109" s="3" t="s">
        <v>636</v>
      </c>
      <c r="C109" s="3">
        <v>1405220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>
        <v>48.74</v>
      </c>
      <c r="W109">
        <v>1405220</v>
      </c>
      <c r="X109">
        <f t="shared" si="8"/>
        <v>1405220</v>
      </c>
      <c r="Y109">
        <f t="shared" si="9"/>
        <v>0</v>
      </c>
      <c r="Z109" cm="1">
        <f t="array" aca="1" ref="Z109" ca="1">SumCellsByColor($B109:$U109,Z$2)</f>
        <v>1405220</v>
      </c>
      <c r="AA109" cm="1">
        <f t="array" aca="1" ref="AA109" ca="1">SumCellsByColor($B109:$U109,AA$2)</f>
        <v>0</v>
      </c>
      <c r="AB109" cm="1">
        <f t="array" aca="1" ref="AB109" ca="1">SumCellsByColor($B109:$U109,AB$2)</f>
        <v>0</v>
      </c>
      <c r="AC109" cm="1">
        <f t="array" aca="1" ref="AC109" ca="1">SumCellsByColor($B109:$U109,AC$2)</f>
        <v>0</v>
      </c>
      <c r="AD109" cm="1">
        <f t="array" aca="1" ref="AD109" ca="1">IFERROR(SumCellsByColor($B109:$U109,AD$2), 0)</f>
        <v>0</v>
      </c>
      <c r="AE109" t="e" cm="1">
        <f t="array" aca="1" ref="AE109" ca="1">SumCellsByColor($B109:$U109,AE$2)</f>
        <v>#VALUE!</v>
      </c>
      <c r="AF109">
        <f t="shared" ca="1" si="10"/>
        <v>0</v>
      </c>
      <c r="AG109">
        <f t="shared" ca="1" si="11"/>
        <v>1</v>
      </c>
      <c r="AH109">
        <f t="shared" ca="1" si="12"/>
        <v>0</v>
      </c>
      <c r="AI109">
        <f t="shared" ca="1" si="13"/>
        <v>1</v>
      </c>
      <c r="AJ109">
        <f t="shared" ca="1" si="14"/>
        <v>0</v>
      </c>
      <c r="AK109">
        <f t="shared" si="15"/>
        <v>0</v>
      </c>
    </row>
    <row r="110" spans="1:37">
      <c r="A110" s="2" t="s">
        <v>170</v>
      </c>
      <c r="B110" s="3" t="s">
        <v>636</v>
      </c>
      <c r="C110" s="3">
        <v>8165000</v>
      </c>
      <c r="D110" t="e">
        <v>#N/A</v>
      </c>
      <c r="E110" t="e">
        <v>#N/A</v>
      </c>
      <c r="F110" t="s">
        <v>123</v>
      </c>
      <c r="G110">
        <v>526000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>
        <v>15</v>
      </c>
      <c r="W110">
        <v>8691000</v>
      </c>
      <c r="X110">
        <f t="shared" si="8"/>
        <v>8691000</v>
      </c>
      <c r="Y110">
        <f t="shared" si="9"/>
        <v>0</v>
      </c>
      <c r="Z110" cm="1">
        <f t="array" aca="1" ref="Z110" ca="1">SumCellsByColor($B110:$U110,Z$2)</f>
        <v>8165000</v>
      </c>
      <c r="AA110" cm="1">
        <f t="array" aca="1" ref="AA110" ca="1">SumCellsByColor($B110:$U110,AA$2)</f>
        <v>0</v>
      </c>
      <c r="AB110" cm="1">
        <f t="array" aca="1" ref="AB110" ca="1">SumCellsByColor($B110:$U110,AB$2)</f>
        <v>0</v>
      </c>
      <c r="AC110" cm="1">
        <f t="array" aca="1" ref="AC110" ca="1">SumCellsByColor($B110:$U110,AC$2)</f>
        <v>0</v>
      </c>
      <c r="AD110" cm="1">
        <f t="array" aca="1" ref="AD110" ca="1">IFERROR(SumCellsByColor($B110:$U110,AD$2), 0)</f>
        <v>0</v>
      </c>
      <c r="AE110" t="e" cm="1">
        <f t="array" aca="1" ref="AE110" ca="1">SumCellsByColor($B110:$U110,AE$2)</f>
        <v>#VALUE!</v>
      </c>
      <c r="AF110">
        <f t="shared" ca="1" si="10"/>
        <v>0</v>
      </c>
      <c r="AG110">
        <f t="shared" ca="1" si="11"/>
        <v>0.93947762052698192</v>
      </c>
      <c r="AH110" t="str">
        <f t="shared" ca="1" si="12"/>
        <v>#N/A</v>
      </c>
      <c r="AI110">
        <f t="shared" ca="1" si="13"/>
        <v>0.93947762052698192</v>
      </c>
      <c r="AJ110">
        <f t="shared" ca="1" si="14"/>
        <v>1</v>
      </c>
      <c r="AK110">
        <f t="shared" si="15"/>
        <v>0</v>
      </c>
    </row>
    <row r="111" spans="1:37">
      <c r="A111" s="2" t="s">
        <v>173</v>
      </c>
      <c r="B111" s="3" t="s">
        <v>637</v>
      </c>
      <c r="C111" s="3">
        <v>31643000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>
        <v>45.86</v>
      </c>
      <c r="W111">
        <v>31643000</v>
      </c>
      <c r="X111">
        <f t="shared" si="8"/>
        <v>31643000</v>
      </c>
      <c r="Y111">
        <f t="shared" si="9"/>
        <v>0</v>
      </c>
      <c r="Z111" cm="1">
        <f t="array" aca="1" ref="Z111" ca="1">SumCellsByColor($B111:$U111,Z$2)</f>
        <v>31643000</v>
      </c>
      <c r="AA111" cm="1">
        <f t="array" aca="1" ref="AA111" ca="1">SumCellsByColor($B111:$U111,AA$2)</f>
        <v>0</v>
      </c>
      <c r="AB111" cm="1">
        <f t="array" aca="1" ref="AB111" ca="1">SumCellsByColor($B111:$U111,AB$2)</f>
        <v>0</v>
      </c>
      <c r="AC111" cm="1">
        <f t="array" aca="1" ref="AC111" ca="1">SumCellsByColor($B111:$U111,AC$2)</f>
        <v>0</v>
      </c>
      <c r="AD111" cm="1">
        <f t="array" aca="1" ref="AD111" ca="1">IFERROR(SumCellsByColor($B111:$U111,AD$2), 0)</f>
        <v>0</v>
      </c>
      <c r="AE111" t="e" cm="1">
        <f t="array" aca="1" ref="AE111" ca="1">SumCellsByColor($B111:$U111,AE$2)</f>
        <v>#VALUE!</v>
      </c>
      <c r="AF111">
        <f t="shared" ca="1" si="10"/>
        <v>0</v>
      </c>
      <c r="AG111">
        <f t="shared" ca="1" si="11"/>
        <v>1</v>
      </c>
      <c r="AH111">
        <f t="shared" ca="1" si="12"/>
        <v>0</v>
      </c>
      <c r="AI111">
        <f t="shared" ca="1" si="13"/>
        <v>1</v>
      </c>
      <c r="AJ111">
        <f t="shared" ca="1" si="14"/>
        <v>0</v>
      </c>
      <c r="AK111">
        <f t="shared" si="15"/>
        <v>0</v>
      </c>
    </row>
    <row r="112" spans="1:37">
      <c r="A112" s="2" t="s">
        <v>174</v>
      </c>
      <c r="B112" s="3" t="s">
        <v>636</v>
      </c>
      <c r="C112" s="3">
        <v>148707000</v>
      </c>
      <c r="D112" t="e">
        <v>#N/A</v>
      </c>
      <c r="E112" t="e">
        <v>#N/A</v>
      </c>
      <c r="F112" t="s">
        <v>77</v>
      </c>
      <c r="G112">
        <v>4232000</v>
      </c>
      <c r="H112" t="s">
        <v>197</v>
      </c>
      <c r="I112">
        <v>-17000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>
        <v>-2.68</v>
      </c>
      <c r="W112">
        <v>152922000</v>
      </c>
      <c r="X112">
        <f t="shared" si="8"/>
        <v>152922000</v>
      </c>
      <c r="Y112">
        <f t="shared" si="9"/>
        <v>0</v>
      </c>
      <c r="Z112" cm="1">
        <f t="array" aca="1" ref="Z112" ca="1">SumCellsByColor($B112:$U112,Z$2)</f>
        <v>148707000</v>
      </c>
      <c r="AA112" cm="1">
        <f t="array" aca="1" ref="AA112" ca="1">SumCellsByColor($B112:$U112,AA$2)</f>
        <v>0</v>
      </c>
      <c r="AB112" cm="1">
        <f t="array" aca="1" ref="AB112" ca="1">SumCellsByColor($B112:$U112,AB$2)</f>
        <v>0</v>
      </c>
      <c r="AC112" cm="1">
        <f t="array" aca="1" ref="AC112" ca="1">SumCellsByColor($B112:$U112,AC$2)</f>
        <v>0</v>
      </c>
      <c r="AD112" cm="1">
        <f t="array" aca="1" ref="AD112" ca="1">IFERROR(SumCellsByColor($B112:$U112,AD$2), 0)</f>
        <v>0</v>
      </c>
      <c r="AE112" t="e" cm="1">
        <f t="array" aca="1" ref="AE112" ca="1">SumCellsByColor($B112:$U112,AE$2)</f>
        <v>#VALUE!</v>
      </c>
      <c r="AF112">
        <f t="shared" ca="1" si="10"/>
        <v>0</v>
      </c>
      <c r="AG112">
        <f t="shared" ca="1" si="11"/>
        <v>0.97243692863028208</v>
      </c>
      <c r="AH112" t="str">
        <f t="shared" ca="1" si="12"/>
        <v>#N/A</v>
      </c>
      <c r="AI112">
        <f t="shared" ca="1" si="13"/>
        <v>0.97243692863028208</v>
      </c>
      <c r="AJ112">
        <f t="shared" ca="1" si="14"/>
        <v>1</v>
      </c>
      <c r="AK112">
        <f t="shared" si="15"/>
        <v>0</v>
      </c>
    </row>
    <row r="113" spans="1:37">
      <c r="A113" s="2" t="s">
        <v>175</v>
      </c>
      <c r="B113" s="3" t="s">
        <v>636</v>
      </c>
      <c r="C113" s="3">
        <v>20319987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>
        <v>7.34</v>
      </c>
      <c r="W113">
        <v>20319987</v>
      </c>
      <c r="X113">
        <f t="shared" si="8"/>
        <v>20319987</v>
      </c>
      <c r="Y113">
        <f t="shared" si="9"/>
        <v>0</v>
      </c>
      <c r="Z113" cm="1">
        <f t="array" aca="1" ref="Z113" ca="1">SumCellsByColor($B113:$U113,Z$2)</f>
        <v>20319987</v>
      </c>
      <c r="AA113" cm="1">
        <f t="array" aca="1" ref="AA113" ca="1">SumCellsByColor($B113:$U113,AA$2)</f>
        <v>0</v>
      </c>
      <c r="AB113" cm="1">
        <f t="array" aca="1" ref="AB113" ca="1">SumCellsByColor($B113:$U113,AB$2)</f>
        <v>0</v>
      </c>
      <c r="AC113" cm="1">
        <f t="array" aca="1" ref="AC113" ca="1">SumCellsByColor($B113:$U113,AC$2)</f>
        <v>0</v>
      </c>
      <c r="AD113" cm="1">
        <f t="array" aca="1" ref="AD113" ca="1">IFERROR(SumCellsByColor($B113:$U113,AD$2), 0)</f>
        <v>0</v>
      </c>
      <c r="AE113" t="e" cm="1">
        <f t="array" aca="1" ref="AE113" ca="1">SumCellsByColor($B113:$U113,AE$2)</f>
        <v>#VALUE!</v>
      </c>
      <c r="AF113">
        <f t="shared" ca="1" si="10"/>
        <v>0</v>
      </c>
      <c r="AG113">
        <f t="shared" ca="1" si="11"/>
        <v>1</v>
      </c>
      <c r="AH113">
        <f t="shared" ca="1" si="12"/>
        <v>0</v>
      </c>
      <c r="AI113">
        <f t="shared" ca="1" si="13"/>
        <v>1</v>
      </c>
      <c r="AJ113">
        <f t="shared" ca="1" si="14"/>
        <v>0</v>
      </c>
      <c r="AK113">
        <f t="shared" si="15"/>
        <v>0</v>
      </c>
    </row>
    <row r="114" spans="1:37">
      <c r="A114" s="2" t="s">
        <v>176</v>
      </c>
      <c r="B114" s="3" t="s">
        <v>953</v>
      </c>
      <c r="C114" s="3">
        <v>16269000</v>
      </c>
      <c r="D114" t="e">
        <v>#N/A</v>
      </c>
      <c r="E114" t="e">
        <v>#N/A</v>
      </c>
      <c r="F114" t="s">
        <v>954</v>
      </c>
      <c r="G114">
        <v>25479000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>
        <v>16.149999999999999</v>
      </c>
      <c r="W114">
        <v>41748000</v>
      </c>
      <c r="X114">
        <f t="shared" si="8"/>
        <v>41748000</v>
      </c>
      <c r="Y114">
        <f t="shared" si="9"/>
        <v>0</v>
      </c>
      <c r="Z114" cm="1">
        <f t="array" aca="1" ref="Z114" ca="1">SumCellsByColor($B114:$U114,Z$2)</f>
        <v>16269000</v>
      </c>
      <c r="AA114" cm="1">
        <f t="array" aca="1" ref="AA114" ca="1">SumCellsByColor($B114:$U114,AA$2)</f>
        <v>0</v>
      </c>
      <c r="AB114" cm="1">
        <f t="array" aca="1" ref="AB114" ca="1">SumCellsByColor($B114:$U114,AB$2)</f>
        <v>0</v>
      </c>
      <c r="AC114" cm="1">
        <f t="array" aca="1" ref="AC114" ca="1">SumCellsByColor($B114:$U114,AC$2)</f>
        <v>0</v>
      </c>
      <c r="AD114" cm="1">
        <f t="array" aca="1" ref="AD114" ca="1">IFERROR(SumCellsByColor($B114:$U114,AD$2), 0)</f>
        <v>0</v>
      </c>
      <c r="AE114" t="e" cm="1">
        <f t="array" aca="1" ref="AE114" ca="1">SumCellsByColor($B114:$U114,AE$2)</f>
        <v>#VALUE!</v>
      </c>
      <c r="AF114">
        <f t="shared" ca="1" si="10"/>
        <v>0</v>
      </c>
      <c r="AG114">
        <f t="shared" ca="1" si="11"/>
        <v>0.38969531474561658</v>
      </c>
      <c r="AH114" t="str">
        <f t="shared" ca="1" si="12"/>
        <v>#N/A</v>
      </c>
      <c r="AI114">
        <f t="shared" ca="1" si="13"/>
        <v>0.38969531474561658</v>
      </c>
      <c r="AJ114">
        <f t="shared" ca="1" si="14"/>
        <v>1</v>
      </c>
      <c r="AK114">
        <f t="shared" si="15"/>
        <v>0</v>
      </c>
    </row>
    <row r="115" spans="1:37">
      <c r="A115" s="2" t="s">
        <v>178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>
        <f t="shared" si="8"/>
        <v>0</v>
      </c>
      <c r="Y115" t="e">
        <f t="shared" si="9"/>
        <v>#N/A</v>
      </c>
      <c r="Z115" cm="1">
        <f t="array" aca="1" ref="Z115" ca="1">SumCellsByColor($B115:$U115,Z$2)</f>
        <v>0</v>
      </c>
      <c r="AA115" cm="1">
        <f t="array" aca="1" ref="AA115" ca="1">SumCellsByColor($B115:$U115,AA$2)</f>
        <v>0</v>
      </c>
      <c r="AB115" cm="1">
        <f t="array" aca="1" ref="AB115" ca="1">SumCellsByColor($B115:$U115,AB$2)</f>
        <v>0</v>
      </c>
      <c r="AC115" cm="1">
        <f t="array" aca="1" ref="AC115" ca="1">SumCellsByColor($B115:$U115,AC$2)</f>
        <v>0</v>
      </c>
      <c r="AD115" cm="1">
        <f t="array" aca="1" ref="AD115" ca="1">IFERROR(SumCellsByColor($B115:$U115,AD$2), 0)</f>
        <v>0</v>
      </c>
      <c r="AE115" t="e" cm="1">
        <f t="array" aca="1" ref="AE115" ca="1">SumCellsByColor($B115:$U115,AE$2)</f>
        <v>#VALUE!</v>
      </c>
      <c r="AF115" t="e">
        <f t="shared" ca="1" si="10"/>
        <v>#DIV/0!</v>
      </c>
      <c r="AG115" t="e">
        <f t="shared" ca="1" si="11"/>
        <v>#DIV/0!</v>
      </c>
      <c r="AH115" t="e">
        <f t="shared" ca="1" si="12"/>
        <v>#DIV/0!</v>
      </c>
      <c r="AI115" t="e">
        <f t="shared" ca="1" si="13"/>
        <v>#DIV/0!</v>
      </c>
      <c r="AJ115" t="e">
        <f t="shared" ca="1" si="14"/>
        <v>#DIV/0!</v>
      </c>
      <c r="AK115">
        <f t="shared" si="15"/>
        <v>1</v>
      </c>
    </row>
    <row r="116" spans="1:37">
      <c r="A116" s="2" t="s">
        <v>179</v>
      </c>
      <c r="B116" s="3" t="s">
        <v>636</v>
      </c>
      <c r="C116" s="3">
        <v>7418000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>
        <v>25.99</v>
      </c>
      <c r="W116">
        <v>7418000</v>
      </c>
      <c r="X116">
        <f t="shared" si="8"/>
        <v>7418000</v>
      </c>
      <c r="Y116">
        <f t="shared" si="9"/>
        <v>0</v>
      </c>
      <c r="Z116" cm="1">
        <f t="array" aca="1" ref="Z116" ca="1">SumCellsByColor($B116:$U116,Z$2)</f>
        <v>7418000</v>
      </c>
      <c r="AA116" cm="1">
        <f t="array" aca="1" ref="AA116" ca="1">SumCellsByColor($B116:$U116,AA$2)</f>
        <v>0</v>
      </c>
      <c r="AB116" cm="1">
        <f t="array" aca="1" ref="AB116" ca="1">SumCellsByColor($B116:$U116,AB$2)</f>
        <v>0</v>
      </c>
      <c r="AC116" cm="1">
        <f t="array" aca="1" ref="AC116" ca="1">SumCellsByColor($B116:$U116,AC$2)</f>
        <v>0</v>
      </c>
      <c r="AD116" cm="1">
        <f t="array" aca="1" ref="AD116" ca="1">IFERROR(SumCellsByColor($B116:$U116,AD$2), 0)</f>
        <v>0</v>
      </c>
      <c r="AE116" t="e" cm="1">
        <f t="array" aca="1" ref="AE116" ca="1">SumCellsByColor($B116:$U116,AE$2)</f>
        <v>#VALUE!</v>
      </c>
      <c r="AF116">
        <f t="shared" ca="1" si="10"/>
        <v>0</v>
      </c>
      <c r="AG116">
        <f t="shared" ca="1" si="11"/>
        <v>1</v>
      </c>
      <c r="AH116">
        <f t="shared" ca="1" si="12"/>
        <v>0</v>
      </c>
      <c r="AI116">
        <f t="shared" ca="1" si="13"/>
        <v>1</v>
      </c>
      <c r="AJ116">
        <f t="shared" ca="1" si="14"/>
        <v>0</v>
      </c>
      <c r="AK116">
        <f t="shared" si="15"/>
        <v>0</v>
      </c>
    </row>
    <row r="117" spans="1:37">
      <c r="A117" s="2" t="s">
        <v>180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>
        <f t="shared" si="8"/>
        <v>0</v>
      </c>
      <c r="Y117" t="e">
        <f t="shared" si="9"/>
        <v>#N/A</v>
      </c>
      <c r="Z117" cm="1">
        <f t="array" aca="1" ref="Z117" ca="1">SumCellsByColor($B117:$U117,Z$2)</f>
        <v>0</v>
      </c>
      <c r="AA117" cm="1">
        <f t="array" aca="1" ref="AA117" ca="1">SumCellsByColor($B117:$U117,AA$2)</f>
        <v>0</v>
      </c>
      <c r="AB117" cm="1">
        <f t="array" aca="1" ref="AB117" ca="1">SumCellsByColor($B117:$U117,AB$2)</f>
        <v>0</v>
      </c>
      <c r="AC117" cm="1">
        <f t="array" aca="1" ref="AC117" ca="1">SumCellsByColor($B117:$U117,AC$2)</f>
        <v>0</v>
      </c>
      <c r="AD117" cm="1">
        <f t="array" aca="1" ref="AD117" ca="1">IFERROR(SumCellsByColor($B117:$U117,AD$2), 0)</f>
        <v>0</v>
      </c>
      <c r="AE117" t="e" cm="1">
        <f t="array" aca="1" ref="AE117" ca="1">SumCellsByColor($B117:$U117,AE$2)</f>
        <v>#VALUE!</v>
      </c>
      <c r="AF117" t="e">
        <f t="shared" ca="1" si="10"/>
        <v>#DIV/0!</v>
      </c>
      <c r="AG117" t="e">
        <f t="shared" ca="1" si="11"/>
        <v>#DIV/0!</v>
      </c>
      <c r="AH117" t="e">
        <f t="shared" ca="1" si="12"/>
        <v>#DIV/0!</v>
      </c>
      <c r="AI117" t="e">
        <f t="shared" ca="1" si="13"/>
        <v>#DIV/0!</v>
      </c>
      <c r="AJ117" t="e">
        <f t="shared" ca="1" si="14"/>
        <v>#DIV/0!</v>
      </c>
      <c r="AK117">
        <f t="shared" si="15"/>
        <v>1</v>
      </c>
    </row>
    <row r="118" spans="1:37">
      <c r="A118" s="2" t="s">
        <v>181</v>
      </c>
      <c r="B118" s="3" t="s">
        <v>639</v>
      </c>
      <c r="C118" s="3">
        <v>4879769</v>
      </c>
      <c r="D118" t="e">
        <v>#N/A</v>
      </c>
      <c r="E118" t="e">
        <v>#N/A</v>
      </c>
      <c r="F118" t="s">
        <v>955</v>
      </c>
      <c r="G118">
        <v>626019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>
        <v>24.27</v>
      </c>
      <c r="W118">
        <v>5505788</v>
      </c>
      <c r="X118">
        <f t="shared" si="8"/>
        <v>5505788</v>
      </c>
      <c r="Y118">
        <f t="shared" si="9"/>
        <v>0</v>
      </c>
      <c r="Z118" cm="1">
        <f t="array" aca="1" ref="Z118" ca="1">SumCellsByColor($B118:$U118,Z$2)</f>
        <v>4879769</v>
      </c>
      <c r="AA118" cm="1">
        <f t="array" aca="1" ref="AA118" ca="1">SumCellsByColor($B118:$U118,AA$2)</f>
        <v>0</v>
      </c>
      <c r="AB118" cm="1">
        <f t="array" aca="1" ref="AB118" ca="1">SumCellsByColor($B118:$U118,AB$2)</f>
        <v>0</v>
      </c>
      <c r="AC118" cm="1">
        <f t="array" aca="1" ref="AC118" ca="1">SumCellsByColor($B118:$U118,AC$2)</f>
        <v>0</v>
      </c>
      <c r="AD118" cm="1">
        <f t="array" aca="1" ref="AD118" ca="1">IFERROR(SumCellsByColor($B118:$U118,AD$2), 0)</f>
        <v>0</v>
      </c>
      <c r="AE118" t="e" cm="1">
        <f t="array" aca="1" ref="AE118" ca="1">SumCellsByColor($B118:$U118,AE$2)</f>
        <v>#VALUE!</v>
      </c>
      <c r="AF118">
        <f t="shared" ca="1" si="10"/>
        <v>0</v>
      </c>
      <c r="AG118">
        <f t="shared" ca="1" si="11"/>
        <v>0.88629801946606013</v>
      </c>
      <c r="AH118" t="str">
        <f t="shared" ca="1" si="12"/>
        <v>#N/A</v>
      </c>
      <c r="AI118">
        <f t="shared" ca="1" si="13"/>
        <v>0.88629801946606013</v>
      </c>
      <c r="AJ118">
        <f t="shared" ca="1" si="14"/>
        <v>1</v>
      </c>
      <c r="AK118">
        <f t="shared" si="15"/>
        <v>0</v>
      </c>
    </row>
    <row r="119" spans="1:37">
      <c r="A119" s="2" t="s">
        <v>182</v>
      </c>
      <c r="B119" s="3" t="s">
        <v>636</v>
      </c>
      <c r="C119" s="3">
        <v>4670000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>
        <v>5.33</v>
      </c>
      <c r="W119">
        <v>4670000</v>
      </c>
      <c r="X119">
        <f t="shared" si="8"/>
        <v>4670000</v>
      </c>
      <c r="Y119">
        <f t="shared" si="9"/>
        <v>0</v>
      </c>
      <c r="Z119" cm="1">
        <f t="array" aca="1" ref="Z119" ca="1">SumCellsByColor($B119:$U119,Z$2)</f>
        <v>4670000</v>
      </c>
      <c r="AA119" cm="1">
        <f t="array" aca="1" ref="AA119" ca="1">SumCellsByColor($B119:$U119,AA$2)</f>
        <v>0</v>
      </c>
      <c r="AB119" cm="1">
        <f t="array" aca="1" ref="AB119" ca="1">SumCellsByColor($B119:$U119,AB$2)</f>
        <v>0</v>
      </c>
      <c r="AC119" cm="1">
        <f t="array" aca="1" ref="AC119" ca="1">SumCellsByColor($B119:$U119,AC$2)</f>
        <v>0</v>
      </c>
      <c r="AD119" cm="1">
        <f t="array" aca="1" ref="AD119" ca="1">IFERROR(SumCellsByColor($B119:$U119,AD$2), 0)</f>
        <v>0</v>
      </c>
      <c r="AE119" t="e" cm="1">
        <f t="array" aca="1" ref="AE119" ca="1">SumCellsByColor($B119:$U119,AE$2)</f>
        <v>#VALUE!</v>
      </c>
      <c r="AF119">
        <f t="shared" ca="1" si="10"/>
        <v>0</v>
      </c>
      <c r="AG119">
        <f t="shared" ca="1" si="11"/>
        <v>1</v>
      </c>
      <c r="AH119">
        <f t="shared" ca="1" si="12"/>
        <v>0</v>
      </c>
      <c r="AI119">
        <f t="shared" ca="1" si="13"/>
        <v>1</v>
      </c>
      <c r="AJ119">
        <f t="shared" ca="1" si="14"/>
        <v>0</v>
      </c>
      <c r="AK119">
        <f t="shared" si="15"/>
        <v>0</v>
      </c>
    </row>
    <row r="120" spans="1:37">
      <c r="A120" s="2" t="s">
        <v>183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>
        <v>13.21</v>
      </c>
      <c r="W120">
        <v>94471000</v>
      </c>
      <c r="X120">
        <f t="shared" si="8"/>
        <v>0</v>
      </c>
      <c r="Y120">
        <f t="shared" si="9"/>
        <v>94471000</v>
      </c>
      <c r="Z120" cm="1">
        <f t="array" aca="1" ref="Z120" ca="1">SumCellsByColor($B120:$U120,Z$2)</f>
        <v>0</v>
      </c>
      <c r="AA120" cm="1">
        <f t="array" aca="1" ref="AA120" ca="1">SumCellsByColor($B120:$U120,AA$2)</f>
        <v>0</v>
      </c>
      <c r="AB120" cm="1">
        <f t="array" aca="1" ref="AB120" ca="1">SumCellsByColor($B120:$U120,AB$2)</f>
        <v>0</v>
      </c>
      <c r="AC120" cm="1">
        <f t="array" aca="1" ref="AC120" ca="1">SumCellsByColor($B120:$U120,AC$2)</f>
        <v>0</v>
      </c>
      <c r="AD120" cm="1">
        <f t="array" aca="1" ref="AD120" ca="1">IFERROR(SumCellsByColor($B120:$U120,AD$2), 0)</f>
        <v>0</v>
      </c>
      <c r="AE120" t="e" cm="1">
        <f t="array" aca="1" ref="AE120" ca="1">SumCellsByColor($B120:$U120,AE$2)</f>
        <v>#VALUE!</v>
      </c>
      <c r="AF120" t="e">
        <f t="shared" ca="1" si="10"/>
        <v>#DIV/0!</v>
      </c>
      <c r="AG120" t="e">
        <f t="shared" ca="1" si="11"/>
        <v>#DIV/0!</v>
      </c>
      <c r="AH120" t="e">
        <f t="shared" ca="1" si="12"/>
        <v>#DIV/0!</v>
      </c>
      <c r="AI120" t="e">
        <f t="shared" ca="1" si="13"/>
        <v>#DIV/0!</v>
      </c>
      <c r="AJ120" t="e">
        <f t="shared" ca="1" si="14"/>
        <v>#DIV/0!</v>
      </c>
      <c r="AK120">
        <f t="shared" si="15"/>
        <v>1</v>
      </c>
    </row>
    <row r="121" spans="1:37">
      <c r="A121" s="2" t="s">
        <v>185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>
        <f t="shared" si="8"/>
        <v>0</v>
      </c>
      <c r="Y121" t="e">
        <f t="shared" si="9"/>
        <v>#N/A</v>
      </c>
      <c r="Z121" cm="1">
        <f t="array" aca="1" ref="Z121" ca="1">SumCellsByColor($B121:$U121,Z$2)</f>
        <v>0</v>
      </c>
      <c r="AA121" cm="1">
        <f t="array" aca="1" ref="AA121" ca="1">SumCellsByColor($B121:$U121,AA$2)</f>
        <v>0</v>
      </c>
      <c r="AB121" cm="1">
        <f t="array" aca="1" ref="AB121" ca="1">SumCellsByColor($B121:$U121,AB$2)</f>
        <v>0</v>
      </c>
      <c r="AC121" cm="1">
        <f t="array" aca="1" ref="AC121" ca="1">SumCellsByColor($B121:$U121,AC$2)</f>
        <v>0</v>
      </c>
      <c r="AD121" cm="1">
        <f t="array" aca="1" ref="AD121" ca="1">IFERROR(SumCellsByColor($B121:$U121,AD$2), 0)</f>
        <v>0</v>
      </c>
      <c r="AE121" t="e" cm="1">
        <f t="array" aca="1" ref="AE121" ca="1">SumCellsByColor($B121:$U121,AE$2)</f>
        <v>#VALUE!</v>
      </c>
      <c r="AF121" t="e">
        <f t="shared" ca="1" si="10"/>
        <v>#DIV/0!</v>
      </c>
      <c r="AG121" t="e">
        <f t="shared" ca="1" si="11"/>
        <v>#DIV/0!</v>
      </c>
      <c r="AH121" t="e">
        <f t="shared" ca="1" si="12"/>
        <v>#DIV/0!</v>
      </c>
      <c r="AI121" t="e">
        <f t="shared" ca="1" si="13"/>
        <v>#DIV/0!</v>
      </c>
      <c r="AJ121" t="e">
        <f t="shared" ca="1" si="14"/>
        <v>#DIV/0!</v>
      </c>
      <c r="AK121">
        <f t="shared" si="15"/>
        <v>1</v>
      </c>
    </row>
    <row r="122" spans="1:37">
      <c r="A122" s="2" t="s">
        <v>186</v>
      </c>
      <c r="B122" s="3" t="s">
        <v>636</v>
      </c>
      <c r="C122" s="3">
        <v>7536000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>
        <v>19.79</v>
      </c>
      <c r="W122">
        <v>7536000</v>
      </c>
      <c r="X122">
        <f t="shared" si="8"/>
        <v>7536000</v>
      </c>
      <c r="Y122">
        <f t="shared" si="9"/>
        <v>0</v>
      </c>
      <c r="Z122" cm="1">
        <f t="array" aca="1" ref="Z122" ca="1">SumCellsByColor($B122:$U122,Z$2)</f>
        <v>7536000</v>
      </c>
      <c r="AA122" cm="1">
        <f t="array" aca="1" ref="AA122" ca="1">SumCellsByColor($B122:$U122,AA$2)</f>
        <v>0</v>
      </c>
      <c r="AB122" cm="1">
        <f t="array" aca="1" ref="AB122" ca="1">SumCellsByColor($B122:$U122,AB$2)</f>
        <v>0</v>
      </c>
      <c r="AC122" cm="1">
        <f t="array" aca="1" ref="AC122" ca="1">SumCellsByColor($B122:$U122,AC$2)</f>
        <v>0</v>
      </c>
      <c r="AD122" cm="1">
        <f t="array" aca="1" ref="AD122" ca="1">IFERROR(SumCellsByColor($B122:$U122,AD$2), 0)</f>
        <v>0</v>
      </c>
      <c r="AE122" t="e" cm="1">
        <f t="array" aca="1" ref="AE122" ca="1">SumCellsByColor($B122:$U122,AE$2)</f>
        <v>#VALUE!</v>
      </c>
      <c r="AF122">
        <f t="shared" ca="1" si="10"/>
        <v>0</v>
      </c>
      <c r="AG122">
        <f t="shared" ca="1" si="11"/>
        <v>1</v>
      </c>
      <c r="AH122">
        <f t="shared" ca="1" si="12"/>
        <v>0</v>
      </c>
      <c r="AI122">
        <f t="shared" ca="1" si="13"/>
        <v>1</v>
      </c>
      <c r="AJ122">
        <f t="shared" ca="1" si="14"/>
        <v>0</v>
      </c>
      <c r="AK122">
        <f t="shared" si="15"/>
        <v>0</v>
      </c>
    </row>
    <row r="123" spans="1:37">
      <c r="A123" s="2" t="s">
        <v>187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>
        <f t="shared" si="8"/>
        <v>0</v>
      </c>
      <c r="Y123" t="e">
        <f t="shared" si="9"/>
        <v>#N/A</v>
      </c>
      <c r="Z123" cm="1">
        <f t="array" aca="1" ref="Z123" ca="1">SumCellsByColor($B123:$U123,Z$2)</f>
        <v>0</v>
      </c>
      <c r="AA123" cm="1">
        <f t="array" aca="1" ref="AA123" ca="1">SumCellsByColor($B123:$U123,AA$2)</f>
        <v>0</v>
      </c>
      <c r="AB123" cm="1">
        <f t="array" aca="1" ref="AB123" ca="1">SumCellsByColor($B123:$U123,AB$2)</f>
        <v>0</v>
      </c>
      <c r="AC123" cm="1">
        <f t="array" aca="1" ref="AC123" ca="1">SumCellsByColor($B123:$U123,AC$2)</f>
        <v>0</v>
      </c>
      <c r="AD123" cm="1">
        <f t="array" aca="1" ref="AD123" ca="1">IFERROR(SumCellsByColor($B123:$U123,AD$2), 0)</f>
        <v>0</v>
      </c>
      <c r="AE123" t="e" cm="1">
        <f t="array" aca="1" ref="AE123" ca="1">SumCellsByColor($B123:$U123,AE$2)</f>
        <v>#VALUE!</v>
      </c>
      <c r="AF123" t="e">
        <f t="shared" ca="1" si="10"/>
        <v>#DIV/0!</v>
      </c>
      <c r="AG123" t="e">
        <f t="shared" ca="1" si="11"/>
        <v>#DIV/0!</v>
      </c>
      <c r="AH123" t="e">
        <f t="shared" ca="1" si="12"/>
        <v>#DIV/0!</v>
      </c>
      <c r="AI123" t="e">
        <f t="shared" ca="1" si="13"/>
        <v>#DIV/0!</v>
      </c>
      <c r="AJ123" t="e">
        <f t="shared" ca="1" si="14"/>
        <v>#DIV/0!</v>
      </c>
      <c r="AK123">
        <f t="shared" si="15"/>
        <v>1</v>
      </c>
    </row>
    <row r="124" spans="1:37">
      <c r="A124" s="2" t="s">
        <v>188</v>
      </c>
      <c r="B124" s="3" t="s">
        <v>636</v>
      </c>
      <c r="C124" s="3">
        <v>26100000</v>
      </c>
      <c r="D124" t="e">
        <v>#N/A</v>
      </c>
      <c r="E124" t="e">
        <v>#N/A</v>
      </c>
      <c r="F124" s="6" t="s">
        <v>59</v>
      </c>
      <c r="G124" s="6">
        <v>12659000</v>
      </c>
      <c r="H124" t="s">
        <v>958</v>
      </c>
      <c r="I124">
        <v>7352000</v>
      </c>
      <c r="J124" t="s">
        <v>334</v>
      </c>
      <c r="K124">
        <v>3191000</v>
      </c>
      <c r="L124" t="s">
        <v>77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>
        <v>29.43</v>
      </c>
      <c r="W124">
        <v>49301000</v>
      </c>
      <c r="X124">
        <f t="shared" si="8"/>
        <v>49302000</v>
      </c>
      <c r="Y124">
        <f t="shared" si="9"/>
        <v>-1000</v>
      </c>
      <c r="Z124" cm="1">
        <f t="array" aca="1" ref="Z124" ca="1">SumCellsByColor($B124:$U124,Z$2)</f>
        <v>26100000</v>
      </c>
      <c r="AA124" cm="1">
        <f t="array" aca="1" ref="AA124" ca="1">SumCellsByColor($B124:$U124,AA$2)</f>
        <v>0</v>
      </c>
      <c r="AB124" cm="1">
        <f t="array" aca="1" ref="AB124" ca="1">SumCellsByColor($B124:$U124,AB$2)</f>
        <v>0</v>
      </c>
      <c r="AC124" cm="1">
        <f t="array" aca="1" ref="AC124" ca="1">SumCellsByColor($B124:$U124,AC$2)</f>
        <v>12659000</v>
      </c>
      <c r="AD124" cm="1">
        <f t="array" aca="1" ref="AD124" ca="1">IFERROR(SumCellsByColor($B124:$U124,AD$2), 0)</f>
        <v>0</v>
      </c>
      <c r="AE124" t="e" cm="1">
        <f t="array" aca="1" ref="AE124" ca="1">SumCellsByColor($B124:$U124,AE$2)</f>
        <v>#VALUE!</v>
      </c>
      <c r="AF124">
        <f t="shared" ca="1" si="10"/>
        <v>0</v>
      </c>
      <c r="AG124">
        <f t="shared" ca="1" si="11"/>
        <v>0.52939028842643299</v>
      </c>
      <c r="AH124">
        <f t="shared" ca="1" si="12"/>
        <v>0.25676443146322664</v>
      </c>
      <c r="AI124">
        <f t="shared" ca="1" si="13"/>
        <v>0.52939028842643299</v>
      </c>
      <c r="AJ124">
        <f t="shared" ca="1" si="14"/>
        <v>0</v>
      </c>
      <c r="AK124">
        <f t="shared" si="15"/>
        <v>0</v>
      </c>
    </row>
    <row r="125" spans="1:37">
      <c r="A125" s="2" t="s">
        <v>190</v>
      </c>
      <c r="B125" s="3" t="s">
        <v>637</v>
      </c>
      <c r="C125" s="3">
        <v>7085120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>
        <v>19.239999999999998</v>
      </c>
      <c r="W125">
        <v>7085120</v>
      </c>
      <c r="X125">
        <f t="shared" si="8"/>
        <v>7085120</v>
      </c>
      <c r="Y125">
        <f t="shared" si="9"/>
        <v>0</v>
      </c>
      <c r="Z125" cm="1">
        <f t="array" aca="1" ref="Z125" ca="1">SumCellsByColor($B125:$U125,Z$2)</f>
        <v>7085120</v>
      </c>
      <c r="AA125" cm="1">
        <f t="array" aca="1" ref="AA125" ca="1">SumCellsByColor($B125:$U125,AA$2)</f>
        <v>0</v>
      </c>
      <c r="AB125" cm="1">
        <f t="array" aca="1" ref="AB125" ca="1">SumCellsByColor($B125:$U125,AB$2)</f>
        <v>0</v>
      </c>
      <c r="AC125" cm="1">
        <f t="array" aca="1" ref="AC125" ca="1">SumCellsByColor($B125:$U125,AC$2)</f>
        <v>0</v>
      </c>
      <c r="AD125" cm="1">
        <f t="array" aca="1" ref="AD125" ca="1">IFERROR(SumCellsByColor($B125:$U125,AD$2), 0)</f>
        <v>0</v>
      </c>
      <c r="AE125" t="e" cm="1">
        <f t="array" aca="1" ref="AE125" ca="1">SumCellsByColor($B125:$U125,AE$2)</f>
        <v>#VALUE!</v>
      </c>
      <c r="AF125">
        <f t="shared" ca="1" si="10"/>
        <v>0</v>
      </c>
      <c r="AG125">
        <f t="shared" ca="1" si="11"/>
        <v>1</v>
      </c>
      <c r="AH125">
        <f t="shared" ca="1" si="12"/>
        <v>0</v>
      </c>
      <c r="AI125">
        <f t="shared" ca="1" si="13"/>
        <v>1</v>
      </c>
      <c r="AJ125">
        <f t="shared" ca="1" si="14"/>
        <v>0</v>
      </c>
      <c r="AK125">
        <f t="shared" si="15"/>
        <v>0</v>
      </c>
    </row>
    <row r="126" spans="1:37">
      <c r="A126" s="2" t="s">
        <v>191</v>
      </c>
      <c r="B126" s="4" t="s">
        <v>117</v>
      </c>
      <c r="C126" s="4">
        <v>36333000</v>
      </c>
      <c r="D126" t="e">
        <v>#N/A</v>
      </c>
      <c r="E126" t="e">
        <v>#N/A</v>
      </c>
      <c r="F126" t="s">
        <v>58</v>
      </c>
      <c r="G126">
        <v>15887000</v>
      </c>
      <c r="H126" s="6" t="s">
        <v>959</v>
      </c>
      <c r="I126" s="6">
        <v>12814000</v>
      </c>
      <c r="J126" t="s">
        <v>37</v>
      </c>
      <c r="K126">
        <v>9210000</v>
      </c>
      <c r="L126" t="s">
        <v>961</v>
      </c>
      <c r="M126">
        <v>54000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>
        <v>36.58</v>
      </c>
      <c r="W126">
        <v>89007000</v>
      </c>
      <c r="X126">
        <f t="shared" si="8"/>
        <v>74298000</v>
      </c>
      <c r="Y126">
        <f t="shared" si="9"/>
        <v>14709000</v>
      </c>
      <c r="Z126" cm="1">
        <f t="array" aca="1" ref="Z126" ca="1">SumCellsByColor($B126:$U126,Z$2)</f>
        <v>0</v>
      </c>
      <c r="AA126" cm="1">
        <f t="array" aca="1" ref="AA126" ca="1">SumCellsByColor($B126:$U126,AA$2)</f>
        <v>36333000</v>
      </c>
      <c r="AB126" cm="1">
        <f t="array" aca="1" ref="AB126" ca="1">SumCellsByColor($B126:$U126,AB$2)</f>
        <v>0</v>
      </c>
      <c r="AC126" cm="1">
        <f t="array" aca="1" ref="AC126" ca="1">SumCellsByColor($B126:$U126,AC$2)</f>
        <v>12814000</v>
      </c>
      <c r="AD126" cm="1">
        <f t="array" aca="1" ref="AD126" ca="1">IFERROR(SumCellsByColor($B126:$U126,AD$2), 0)</f>
        <v>0</v>
      </c>
      <c r="AE126" t="e" cm="1">
        <f t="array" aca="1" ref="AE126" ca="1">SumCellsByColor($B126:$U126,AE$2)</f>
        <v>#VALUE!</v>
      </c>
      <c r="AF126">
        <f t="shared" ca="1" si="10"/>
        <v>0</v>
      </c>
      <c r="AG126">
        <f t="shared" ca="1" si="11"/>
        <v>0</v>
      </c>
      <c r="AH126">
        <f t="shared" ca="1" si="12"/>
        <v>0.17246763035344154</v>
      </c>
      <c r="AI126">
        <f t="shared" ca="1" si="13"/>
        <v>0.48901720100137286</v>
      </c>
      <c r="AJ126">
        <f t="shared" ca="1" si="14"/>
        <v>0</v>
      </c>
      <c r="AK126">
        <f t="shared" si="15"/>
        <v>0</v>
      </c>
    </row>
    <row r="127" spans="1:37">
      <c r="A127" s="2" t="s">
        <v>192</v>
      </c>
      <c r="B127" t="s">
        <v>334</v>
      </c>
      <c r="C127">
        <v>1766419</v>
      </c>
      <c r="D127" t="e">
        <v>#N/A</v>
      </c>
      <c r="E127" t="e">
        <v>#N/A</v>
      </c>
      <c r="F127" s="6" t="s">
        <v>724</v>
      </c>
      <c r="G127" s="6">
        <v>1147731</v>
      </c>
      <c r="H127" t="s">
        <v>41</v>
      </c>
      <c r="I127">
        <v>322550</v>
      </c>
      <c r="J127" s="10" t="s">
        <v>33</v>
      </c>
      <c r="K127" s="10" t="e">
        <v>#N/A</v>
      </c>
      <c r="L127" t="s">
        <v>7</v>
      </c>
      <c r="M127" t="e">
        <v>#N/A</v>
      </c>
      <c r="N127" t="s">
        <v>30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>
        <v>31.65</v>
      </c>
      <c r="W127">
        <v>3236700</v>
      </c>
      <c r="X127">
        <f t="shared" si="8"/>
        <v>3236700</v>
      </c>
      <c r="Y127">
        <f t="shared" si="9"/>
        <v>0</v>
      </c>
      <c r="Z127" cm="1">
        <f t="array" aca="1" ref="Z127" ca="1">SumCellsByColor($B127:$U127,Z$2)</f>
        <v>0</v>
      </c>
      <c r="AA127" cm="1">
        <f t="array" aca="1" ref="AA127" ca="1">SumCellsByColor($B127:$U127,AA$2)</f>
        <v>0</v>
      </c>
      <c r="AB127" cm="1">
        <f t="array" aca="1" ref="AB127" ca="1">SumCellsByColor($B127:$U127,AB$2)</f>
        <v>0</v>
      </c>
      <c r="AC127" cm="1">
        <f t="array" aca="1" ref="AC127" ca="1">SumCellsByColor($B127:$U127,AC$2)</f>
        <v>1147731</v>
      </c>
      <c r="AD127" cm="1">
        <f t="array" aca="1" ref="AD127" ca="1">IFERROR(SumCellsByColor($B127:$U127,AD$2), 0)</f>
        <v>0</v>
      </c>
      <c r="AE127" t="e" cm="1">
        <f t="array" aca="1" ref="AE127" ca="1">SumCellsByColor($B127:$U127,AE$2)</f>
        <v>#VALUE!</v>
      </c>
      <c r="AF127">
        <f t="shared" ca="1" si="10"/>
        <v>0</v>
      </c>
      <c r="AG127">
        <f t="shared" ca="1" si="11"/>
        <v>0</v>
      </c>
      <c r="AH127">
        <f t="shared" ca="1" si="12"/>
        <v>0.35459912874223748</v>
      </c>
      <c r="AI127">
        <f t="shared" ca="1" si="13"/>
        <v>0</v>
      </c>
      <c r="AJ127">
        <f t="shared" ca="1" si="14"/>
        <v>0</v>
      </c>
      <c r="AK127">
        <f t="shared" si="15"/>
        <v>0</v>
      </c>
    </row>
    <row r="128" spans="1:37">
      <c r="A128" s="2" t="s">
        <v>194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>
        <f t="shared" si="8"/>
        <v>0</v>
      </c>
      <c r="Y128" t="e">
        <f t="shared" si="9"/>
        <v>#N/A</v>
      </c>
      <c r="Z128" cm="1">
        <f t="array" aca="1" ref="Z128" ca="1">SumCellsByColor($B128:$U128,Z$2)</f>
        <v>0</v>
      </c>
      <c r="AA128" cm="1">
        <f t="array" aca="1" ref="AA128" ca="1">SumCellsByColor($B128:$U128,AA$2)</f>
        <v>0</v>
      </c>
      <c r="AB128" cm="1">
        <f t="array" aca="1" ref="AB128" ca="1">SumCellsByColor($B128:$U128,AB$2)</f>
        <v>0</v>
      </c>
      <c r="AC128" cm="1">
        <f t="array" aca="1" ref="AC128" ca="1">SumCellsByColor($B128:$U128,AC$2)</f>
        <v>0</v>
      </c>
      <c r="AD128" cm="1">
        <f t="array" aca="1" ref="AD128" ca="1">IFERROR(SumCellsByColor($B128:$U128,AD$2), 0)</f>
        <v>0</v>
      </c>
      <c r="AE128" t="e" cm="1">
        <f t="array" aca="1" ref="AE128" ca="1">SumCellsByColor($B128:$U128,AE$2)</f>
        <v>#VALUE!</v>
      </c>
      <c r="AF128" t="e">
        <f t="shared" ca="1" si="10"/>
        <v>#DIV/0!</v>
      </c>
      <c r="AG128" t="e">
        <f t="shared" ca="1" si="11"/>
        <v>#DIV/0!</v>
      </c>
      <c r="AH128" t="e">
        <f t="shared" ca="1" si="12"/>
        <v>#DIV/0!</v>
      </c>
      <c r="AI128" t="e">
        <f t="shared" ca="1" si="13"/>
        <v>#DIV/0!</v>
      </c>
      <c r="AJ128" t="e">
        <f t="shared" ca="1" si="14"/>
        <v>#DIV/0!</v>
      </c>
      <c r="AK128">
        <f t="shared" si="15"/>
        <v>1</v>
      </c>
    </row>
    <row r="129" spans="1:37">
      <c r="A129" s="2" t="s">
        <v>195</v>
      </c>
      <c r="B129" s="3" t="s">
        <v>636</v>
      </c>
      <c r="C129" s="3">
        <v>5725000</v>
      </c>
      <c r="D129" t="e">
        <v>#N/A</v>
      </c>
      <c r="E129" t="e">
        <v>#N/A</v>
      </c>
      <c r="F129" t="s">
        <v>7</v>
      </c>
      <c r="G129">
        <v>996000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>
        <v>17.809999999999999</v>
      </c>
      <c r="W129">
        <v>6721000</v>
      </c>
      <c r="X129">
        <f t="shared" si="8"/>
        <v>6721000</v>
      </c>
      <c r="Y129">
        <f t="shared" si="9"/>
        <v>0</v>
      </c>
      <c r="Z129" cm="1">
        <f t="array" aca="1" ref="Z129" ca="1">SumCellsByColor($B129:$U129,Z$2)</f>
        <v>5725000</v>
      </c>
      <c r="AA129" cm="1">
        <f t="array" aca="1" ref="AA129" ca="1">SumCellsByColor($B129:$U129,AA$2)</f>
        <v>0</v>
      </c>
      <c r="AB129" cm="1">
        <f t="array" aca="1" ref="AB129" ca="1">SumCellsByColor($B129:$U129,AB$2)</f>
        <v>0</v>
      </c>
      <c r="AC129" cm="1">
        <f t="array" aca="1" ref="AC129" ca="1">SumCellsByColor($B129:$U129,AC$2)</f>
        <v>0</v>
      </c>
      <c r="AD129" cm="1">
        <f t="array" aca="1" ref="AD129" ca="1">IFERROR(SumCellsByColor($B129:$U129,AD$2), 0)</f>
        <v>0</v>
      </c>
      <c r="AE129" t="e" cm="1">
        <f t="array" aca="1" ref="AE129" ca="1">SumCellsByColor($B129:$U129,AE$2)</f>
        <v>#VALUE!</v>
      </c>
      <c r="AF129">
        <f t="shared" ca="1" si="10"/>
        <v>0</v>
      </c>
      <c r="AG129">
        <f t="shared" ca="1" si="11"/>
        <v>0.8518077667013837</v>
      </c>
      <c r="AH129" t="str">
        <f t="shared" ca="1" si="12"/>
        <v>#N/A</v>
      </c>
      <c r="AI129">
        <f t="shared" ca="1" si="13"/>
        <v>0.8518077667013837</v>
      </c>
      <c r="AJ129">
        <f t="shared" ca="1" si="14"/>
        <v>1</v>
      </c>
      <c r="AK129">
        <f t="shared" si="15"/>
        <v>0</v>
      </c>
    </row>
    <row r="130" spans="1:37">
      <c r="A130" s="2" t="s">
        <v>196</v>
      </c>
      <c r="B130" s="3" t="s">
        <v>636</v>
      </c>
      <c r="C130" s="3">
        <v>11281000</v>
      </c>
      <c r="D130" t="e">
        <v>#N/A</v>
      </c>
      <c r="E130" t="e">
        <v>#N/A</v>
      </c>
      <c r="F130" t="s">
        <v>77</v>
      </c>
      <c r="G130">
        <v>21733000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>
        <v>27.73</v>
      </c>
      <c r="W130">
        <v>33014000</v>
      </c>
      <c r="X130">
        <f t="shared" si="8"/>
        <v>33014000</v>
      </c>
      <c r="Y130">
        <f t="shared" si="9"/>
        <v>0</v>
      </c>
      <c r="Z130" cm="1">
        <f t="array" aca="1" ref="Z130" ca="1">SumCellsByColor($B130:$U130,Z$2)</f>
        <v>11281000</v>
      </c>
      <c r="AA130" cm="1">
        <f t="array" aca="1" ref="AA130" ca="1">SumCellsByColor($B130:$U130,AA$2)</f>
        <v>0</v>
      </c>
      <c r="AB130" cm="1">
        <f t="array" aca="1" ref="AB130" ca="1">SumCellsByColor($B130:$U130,AB$2)</f>
        <v>0</v>
      </c>
      <c r="AC130" cm="1">
        <f t="array" aca="1" ref="AC130" ca="1">SumCellsByColor($B130:$U130,AC$2)</f>
        <v>0</v>
      </c>
      <c r="AD130" cm="1">
        <f t="array" aca="1" ref="AD130" ca="1">IFERROR(SumCellsByColor($B130:$U130,AD$2), 0)</f>
        <v>0</v>
      </c>
      <c r="AE130" t="e" cm="1">
        <f t="array" aca="1" ref="AE130" ca="1">SumCellsByColor($B130:$U130,AE$2)</f>
        <v>#VALUE!</v>
      </c>
      <c r="AF130">
        <f t="shared" ca="1" si="10"/>
        <v>0</v>
      </c>
      <c r="AG130">
        <f t="shared" ca="1" si="11"/>
        <v>0.34170351971890711</v>
      </c>
      <c r="AH130" t="str">
        <f t="shared" ca="1" si="12"/>
        <v>#N/A</v>
      </c>
      <c r="AI130">
        <f t="shared" ca="1" si="13"/>
        <v>0.34170351971890711</v>
      </c>
      <c r="AJ130">
        <f t="shared" ca="1" si="14"/>
        <v>1</v>
      </c>
      <c r="AK130">
        <f t="shared" si="15"/>
        <v>0</v>
      </c>
    </row>
    <row r="131" spans="1:37">
      <c r="A131" s="2" t="s">
        <v>200</v>
      </c>
      <c r="B131" s="4" t="s">
        <v>117</v>
      </c>
      <c r="C131" s="4">
        <v>12581000</v>
      </c>
      <c r="D131" t="e">
        <v>#N/A</v>
      </c>
      <c r="E131" t="e">
        <v>#N/A</v>
      </c>
      <c r="F131" s="5" t="s">
        <v>23</v>
      </c>
      <c r="G131" s="5">
        <v>2988000</v>
      </c>
      <c r="H131" t="s">
        <v>30</v>
      </c>
      <c r="I131">
        <v>1083000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>
        <v>14.93</v>
      </c>
      <c r="W131">
        <v>16652000</v>
      </c>
      <c r="X131">
        <f t="shared" si="8"/>
        <v>16652000</v>
      </c>
      <c r="Y131">
        <f t="shared" si="9"/>
        <v>0</v>
      </c>
      <c r="Z131" cm="1">
        <f t="array" aca="1" ref="Z131" ca="1">SumCellsByColor($B131:$U131,Z$2)</f>
        <v>0</v>
      </c>
      <c r="AA131" cm="1">
        <f t="array" aca="1" ref="AA131" ca="1">SumCellsByColor($B131:$U131,AA$2)</f>
        <v>12581000</v>
      </c>
      <c r="AB131" cm="1">
        <f t="array" aca="1" ref="AB131" ca="1">SumCellsByColor($B131:$U131,AB$2)</f>
        <v>2988000</v>
      </c>
      <c r="AC131" cm="1">
        <f t="array" aca="1" ref="AC131" ca="1">SumCellsByColor($B131:$U131,AC$2)</f>
        <v>0</v>
      </c>
      <c r="AD131" cm="1">
        <f t="array" aca="1" ref="AD131" ca="1">IFERROR(SumCellsByColor($B131:$U131,AD$2), 0)</f>
        <v>0</v>
      </c>
      <c r="AE131" t="e" cm="1">
        <f t="array" aca="1" ref="AE131" ca="1">SumCellsByColor($B131:$U131,AE$2)</f>
        <v>#VALUE!</v>
      </c>
      <c r="AF131">
        <f t="shared" ca="1" si="10"/>
        <v>0.17943790535671392</v>
      </c>
      <c r="AG131">
        <f t="shared" ca="1" si="11"/>
        <v>0</v>
      </c>
      <c r="AH131">
        <f t="shared" ca="1" si="12"/>
        <v>0.17943790535671392</v>
      </c>
      <c r="AI131">
        <f t="shared" ca="1" si="13"/>
        <v>0.75552486187845302</v>
      </c>
      <c r="AJ131">
        <f t="shared" ca="1" si="14"/>
        <v>0</v>
      </c>
      <c r="AK131">
        <f t="shared" si="15"/>
        <v>0</v>
      </c>
    </row>
    <row r="132" spans="1:37">
      <c r="A132" s="2" t="s">
        <v>201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>
        <v>20.27</v>
      </c>
      <c r="W132">
        <v>16471000</v>
      </c>
      <c r="X132">
        <f t="shared" ref="X132:X195" si="16">SUMIF(B132:U132,"&lt;&gt;#n/a")</f>
        <v>0</v>
      </c>
      <c r="Y132">
        <f t="shared" ref="Y132:Y195" si="17">W132-X132</f>
        <v>16471000</v>
      </c>
      <c r="Z132" cm="1">
        <f t="array" aca="1" ref="Z132" ca="1">SumCellsByColor($B132:$U132,Z$2)</f>
        <v>0</v>
      </c>
      <c r="AA132" cm="1">
        <f t="array" aca="1" ref="AA132" ca="1">SumCellsByColor($B132:$U132,AA$2)</f>
        <v>0</v>
      </c>
      <c r="AB132" cm="1">
        <f t="array" aca="1" ref="AB132" ca="1">SumCellsByColor($B132:$U132,AB$2)</f>
        <v>0</v>
      </c>
      <c r="AC132" cm="1">
        <f t="array" aca="1" ref="AC132" ca="1">SumCellsByColor($B132:$U132,AC$2)</f>
        <v>0</v>
      </c>
      <c r="AD132" cm="1">
        <f t="array" aca="1" ref="AD132" ca="1">IFERROR(SumCellsByColor($B132:$U132,AD$2), 0)</f>
        <v>0</v>
      </c>
      <c r="AE132" t="e" cm="1">
        <f t="array" aca="1" ref="AE132" ca="1">SumCellsByColor($B132:$U132,AE$2)</f>
        <v>#VALUE!</v>
      </c>
      <c r="AF132" t="e">
        <f t="shared" ref="AF132:AF195" ca="1" si="18">(AB132+AD132)/X132</f>
        <v>#DIV/0!</v>
      </c>
      <c r="AG132" t="e">
        <f t="shared" ref="AG132:AG195" ca="1" si="19">Z132/X132</f>
        <v>#DIV/0!</v>
      </c>
      <c r="AH132" t="e">
        <f t="shared" ref="AH132:AH195" ca="1" si="20">IF(SUM(AB132:AD132)&gt;0,SUM(AB132:AD132)/X132, IF(AI132=1,0,"#N/A"))</f>
        <v>#DIV/0!</v>
      </c>
      <c r="AI132" t="e">
        <f t="shared" ref="AI132:AI195" ca="1" si="21">SUM(Z132:AA132)/X132</f>
        <v>#DIV/0!</v>
      </c>
      <c r="AJ132" t="e">
        <f t="shared" ref="AJ132:AJ195" ca="1" si="22">IF(AH132="#N/A",1,0)</f>
        <v>#DIV/0!</v>
      </c>
      <c r="AK132">
        <f t="shared" ref="AK132:AK195" si="23">IF(X132=0,1,0)</f>
        <v>1</v>
      </c>
    </row>
    <row r="133" spans="1:37">
      <c r="A133" s="2" t="s">
        <v>202</v>
      </c>
      <c r="B133" s="3" t="s">
        <v>636</v>
      </c>
      <c r="C133" s="3">
        <v>80327000</v>
      </c>
      <c r="D133" t="e">
        <v>#N/A</v>
      </c>
      <c r="E133" t="e">
        <v>#N/A</v>
      </c>
      <c r="F133" s="5" t="s">
        <v>23</v>
      </c>
      <c r="G133" s="5">
        <v>20460000</v>
      </c>
      <c r="H133" t="s">
        <v>30</v>
      </c>
      <c r="I133">
        <v>2777000</v>
      </c>
      <c r="J133" t="s">
        <v>30</v>
      </c>
      <c r="K133">
        <v>2777000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>
        <v>23.34</v>
      </c>
      <c r="W133">
        <v>103564000</v>
      </c>
      <c r="X133">
        <f t="shared" si="16"/>
        <v>106341000</v>
      </c>
      <c r="Y133">
        <f t="shared" si="17"/>
        <v>-2777000</v>
      </c>
      <c r="Z133" cm="1">
        <f t="array" aca="1" ref="Z133" ca="1">SumCellsByColor($B133:$U133,Z$2)</f>
        <v>80327000</v>
      </c>
      <c r="AA133" cm="1">
        <f t="array" aca="1" ref="AA133" ca="1">SumCellsByColor($B133:$U133,AA$2)</f>
        <v>0</v>
      </c>
      <c r="AB133" cm="1">
        <f t="array" aca="1" ref="AB133" ca="1">SumCellsByColor($B133:$U133,AB$2)</f>
        <v>20460000</v>
      </c>
      <c r="AC133" cm="1">
        <f t="array" aca="1" ref="AC133" ca="1">SumCellsByColor($B133:$U133,AC$2)</f>
        <v>0</v>
      </c>
      <c r="AD133" cm="1">
        <f t="array" aca="1" ref="AD133" ca="1">IFERROR(SumCellsByColor($B133:$U133,AD$2), 0)</f>
        <v>0</v>
      </c>
      <c r="AE133" t="e" cm="1">
        <f t="array" aca="1" ref="AE133" ca="1">SumCellsByColor($B133:$U133,AE$2)</f>
        <v>#VALUE!</v>
      </c>
      <c r="AF133">
        <f t="shared" ca="1" si="18"/>
        <v>0.19239992100883008</v>
      </c>
      <c r="AG133">
        <f t="shared" ca="1" si="19"/>
        <v>0.75537186973979931</v>
      </c>
      <c r="AH133">
        <f t="shared" ca="1" si="20"/>
        <v>0.19239992100883008</v>
      </c>
      <c r="AI133">
        <f t="shared" ca="1" si="21"/>
        <v>0.75537186973979931</v>
      </c>
      <c r="AJ133">
        <f t="shared" ca="1" si="22"/>
        <v>0</v>
      </c>
      <c r="AK133">
        <f t="shared" si="23"/>
        <v>0</v>
      </c>
    </row>
    <row r="134" spans="1:37">
      <c r="A134" s="2" t="s">
        <v>203</v>
      </c>
      <c r="B134" s="3" t="s">
        <v>639</v>
      </c>
      <c r="C134" s="3">
        <v>1848000</v>
      </c>
      <c r="D134" t="e">
        <v>#N/A</v>
      </c>
      <c r="E134" t="e">
        <v>#N/A</v>
      </c>
      <c r="F134" t="s">
        <v>963</v>
      </c>
      <c r="G134">
        <v>429000</v>
      </c>
      <c r="H134" t="s">
        <v>964</v>
      </c>
      <c r="I134">
        <v>-366000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>
        <v>33.74</v>
      </c>
      <c r="W134">
        <v>3094000</v>
      </c>
      <c r="X134">
        <f t="shared" si="16"/>
        <v>1911000</v>
      </c>
      <c r="Y134">
        <f t="shared" si="17"/>
        <v>1183000</v>
      </c>
      <c r="Z134" cm="1">
        <f t="array" aca="1" ref="Z134" ca="1">SumCellsByColor($B134:$U134,Z$2)</f>
        <v>1848000</v>
      </c>
      <c r="AA134" cm="1">
        <f t="array" aca="1" ref="AA134" ca="1">SumCellsByColor($B134:$U134,AA$2)</f>
        <v>0</v>
      </c>
      <c r="AB134" cm="1">
        <f t="array" aca="1" ref="AB134" ca="1">SumCellsByColor($B134:$U134,AB$2)</f>
        <v>0</v>
      </c>
      <c r="AC134" cm="1">
        <f t="array" aca="1" ref="AC134" ca="1">SumCellsByColor($B134:$U134,AC$2)</f>
        <v>0</v>
      </c>
      <c r="AD134" cm="1">
        <f t="array" aca="1" ref="AD134" ca="1">IFERROR(SumCellsByColor($B134:$U134,AD$2), 0)</f>
        <v>0</v>
      </c>
      <c r="AE134" t="e" cm="1">
        <f t="array" aca="1" ref="AE134" ca="1">SumCellsByColor($B134:$U134,AE$2)</f>
        <v>#VALUE!</v>
      </c>
      <c r="AF134">
        <f t="shared" ca="1" si="18"/>
        <v>0</v>
      </c>
      <c r="AG134">
        <f t="shared" ca="1" si="19"/>
        <v>0.96703296703296704</v>
      </c>
      <c r="AH134" t="str">
        <f t="shared" ca="1" si="20"/>
        <v>#N/A</v>
      </c>
      <c r="AI134">
        <f t="shared" ca="1" si="21"/>
        <v>0.96703296703296704</v>
      </c>
      <c r="AJ134">
        <f t="shared" ca="1" si="22"/>
        <v>1</v>
      </c>
      <c r="AK134">
        <f t="shared" si="23"/>
        <v>0</v>
      </c>
    </row>
    <row r="135" spans="1:37">
      <c r="A135" s="2" t="s">
        <v>204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>
        <f t="shared" si="16"/>
        <v>0</v>
      </c>
      <c r="Y135" t="e">
        <f t="shared" si="17"/>
        <v>#N/A</v>
      </c>
      <c r="Z135" cm="1">
        <f t="array" aca="1" ref="Z135" ca="1">SumCellsByColor($B135:$U135,Z$2)</f>
        <v>0</v>
      </c>
      <c r="AA135" cm="1">
        <f t="array" aca="1" ref="AA135" ca="1">SumCellsByColor($B135:$U135,AA$2)</f>
        <v>0</v>
      </c>
      <c r="AB135" cm="1">
        <f t="array" aca="1" ref="AB135" ca="1">SumCellsByColor($B135:$U135,AB$2)</f>
        <v>0</v>
      </c>
      <c r="AC135" cm="1">
        <f t="array" aca="1" ref="AC135" ca="1">SumCellsByColor($B135:$U135,AC$2)</f>
        <v>0</v>
      </c>
      <c r="AD135" cm="1">
        <f t="array" aca="1" ref="AD135" ca="1">IFERROR(SumCellsByColor($B135:$U135,AD$2), 0)</f>
        <v>0</v>
      </c>
      <c r="AE135" t="e" cm="1">
        <f t="array" aca="1" ref="AE135" ca="1">SumCellsByColor($B135:$U135,AE$2)</f>
        <v>#VALUE!</v>
      </c>
      <c r="AF135" t="e">
        <f t="shared" ca="1" si="18"/>
        <v>#DIV/0!</v>
      </c>
      <c r="AG135" t="e">
        <f t="shared" ca="1" si="19"/>
        <v>#DIV/0!</v>
      </c>
      <c r="AH135" t="e">
        <f t="shared" ca="1" si="20"/>
        <v>#DIV/0!</v>
      </c>
      <c r="AI135" t="e">
        <f t="shared" ca="1" si="21"/>
        <v>#DIV/0!</v>
      </c>
      <c r="AJ135" t="e">
        <f t="shared" ca="1" si="22"/>
        <v>#DIV/0!</v>
      </c>
      <c r="AK135">
        <f t="shared" si="23"/>
        <v>1</v>
      </c>
    </row>
    <row r="136" spans="1:37">
      <c r="A136" s="2" t="s">
        <v>206</v>
      </c>
      <c r="B136" s="3" t="s">
        <v>637</v>
      </c>
      <c r="C136" s="3">
        <v>11054400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>
        <v>14.05</v>
      </c>
      <c r="W136">
        <v>11054400</v>
      </c>
      <c r="X136">
        <f t="shared" si="16"/>
        <v>11054400</v>
      </c>
      <c r="Y136">
        <f t="shared" si="17"/>
        <v>0</v>
      </c>
      <c r="Z136" cm="1">
        <f t="array" aca="1" ref="Z136" ca="1">SumCellsByColor($B136:$U136,Z$2)</f>
        <v>11054400</v>
      </c>
      <c r="AA136" cm="1">
        <f t="array" aca="1" ref="AA136" ca="1">SumCellsByColor($B136:$U136,AA$2)</f>
        <v>0</v>
      </c>
      <c r="AB136" cm="1">
        <f t="array" aca="1" ref="AB136" ca="1">SumCellsByColor($B136:$U136,AB$2)</f>
        <v>0</v>
      </c>
      <c r="AC136" cm="1">
        <f t="array" aca="1" ref="AC136" ca="1">SumCellsByColor($B136:$U136,AC$2)</f>
        <v>0</v>
      </c>
      <c r="AD136" cm="1">
        <f t="array" aca="1" ref="AD136" ca="1">IFERROR(SumCellsByColor($B136:$U136,AD$2), 0)</f>
        <v>0</v>
      </c>
      <c r="AE136" t="e" cm="1">
        <f t="array" aca="1" ref="AE136" ca="1">SumCellsByColor($B136:$U136,AE$2)</f>
        <v>#VALUE!</v>
      </c>
      <c r="AF136">
        <f t="shared" ca="1" si="18"/>
        <v>0</v>
      </c>
      <c r="AG136">
        <f t="shared" ca="1" si="19"/>
        <v>1</v>
      </c>
      <c r="AH136">
        <f t="shared" ca="1" si="20"/>
        <v>0</v>
      </c>
      <c r="AI136">
        <f t="shared" ca="1" si="21"/>
        <v>1</v>
      </c>
      <c r="AJ136">
        <f t="shared" ca="1" si="22"/>
        <v>0</v>
      </c>
      <c r="AK136">
        <f t="shared" si="23"/>
        <v>0</v>
      </c>
    </row>
    <row r="137" spans="1:37">
      <c r="A137" s="2" t="s">
        <v>207</v>
      </c>
      <c r="B137" s="3" t="s">
        <v>636</v>
      </c>
      <c r="C137" s="3">
        <v>13230000</v>
      </c>
      <c r="D137" t="s">
        <v>32</v>
      </c>
      <c r="E137">
        <v>12000</v>
      </c>
      <c r="F137" t="s">
        <v>19</v>
      </c>
      <c r="G137">
        <v>1426000</v>
      </c>
      <c r="H137" t="s">
        <v>36</v>
      </c>
      <c r="I137">
        <v>1261000</v>
      </c>
      <c r="J137" t="s">
        <v>15</v>
      </c>
      <c r="K137">
        <v>689000</v>
      </c>
      <c r="L137" t="s">
        <v>689</v>
      </c>
      <c r="M137">
        <v>610000</v>
      </c>
      <c r="N137" t="s">
        <v>13</v>
      </c>
      <c r="O137">
        <v>605000</v>
      </c>
      <c r="P137" t="s">
        <v>146</v>
      </c>
      <c r="Q137">
        <v>460000</v>
      </c>
      <c r="R137" s="10" t="s">
        <v>33</v>
      </c>
      <c r="S137" s="10">
        <v>336000</v>
      </c>
      <c r="T137" t="s">
        <v>806</v>
      </c>
      <c r="U137">
        <v>155000</v>
      </c>
      <c r="V137">
        <v>27.54</v>
      </c>
      <c r="W137">
        <v>18784000</v>
      </c>
      <c r="X137">
        <f t="shared" si="16"/>
        <v>18784000</v>
      </c>
      <c r="Y137">
        <f t="shared" si="17"/>
        <v>0</v>
      </c>
      <c r="Z137" cm="1">
        <f t="array" aca="1" ref="Z137" ca="1">SumCellsByColor($B137:$U137,Z$2)</f>
        <v>13230000</v>
      </c>
      <c r="AA137" cm="1">
        <f t="array" aca="1" ref="AA137" ca="1">SumCellsByColor($B137:$U137,AA$2)</f>
        <v>0</v>
      </c>
      <c r="AB137" cm="1">
        <f t="array" aca="1" ref="AB137" ca="1">SumCellsByColor($B137:$U137,AB$2)</f>
        <v>0</v>
      </c>
      <c r="AC137" cm="1">
        <f t="array" aca="1" ref="AC137" ca="1">SumCellsByColor($B137:$U137,AC$2)</f>
        <v>0</v>
      </c>
      <c r="AD137" cm="1">
        <f t="array" aca="1" ref="AD137" ca="1">IFERROR(SumCellsByColor($B137:$U137,AD$2), 0)</f>
        <v>336000</v>
      </c>
      <c r="AE137" cm="1">
        <f t="array" aca="1" ref="AE137" ca="1">SumCellsByColor($B137:$U137,AE$2)</f>
        <v>5218000</v>
      </c>
      <c r="AF137">
        <f t="shared" ca="1" si="18"/>
        <v>1.7887563884156729E-2</v>
      </c>
      <c r="AG137">
        <f t="shared" ca="1" si="19"/>
        <v>0.70432282793867118</v>
      </c>
      <c r="AH137">
        <f t="shared" ca="1" si="20"/>
        <v>1.7887563884156729E-2</v>
      </c>
      <c r="AI137">
        <f t="shared" ca="1" si="21"/>
        <v>0.70432282793867118</v>
      </c>
      <c r="AJ137">
        <f t="shared" ca="1" si="22"/>
        <v>0</v>
      </c>
      <c r="AK137">
        <f t="shared" si="23"/>
        <v>0</v>
      </c>
    </row>
    <row r="138" spans="1:37">
      <c r="A138" s="2" t="s">
        <v>209</v>
      </c>
      <c r="B138" s="3" t="s">
        <v>636</v>
      </c>
      <c r="C138" s="3">
        <v>12246000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>
        <v>29.67</v>
      </c>
      <c r="W138">
        <v>12246000</v>
      </c>
      <c r="X138">
        <f t="shared" si="16"/>
        <v>12246000</v>
      </c>
      <c r="Y138">
        <f t="shared" si="17"/>
        <v>0</v>
      </c>
      <c r="Z138" cm="1">
        <f t="array" aca="1" ref="Z138" ca="1">SumCellsByColor($B138:$U138,Z$2)</f>
        <v>12246000</v>
      </c>
      <c r="AA138" cm="1">
        <f t="array" aca="1" ref="AA138" ca="1">SumCellsByColor($B138:$U138,AA$2)</f>
        <v>0</v>
      </c>
      <c r="AB138" cm="1">
        <f t="array" aca="1" ref="AB138" ca="1">SumCellsByColor($B138:$U138,AB$2)</f>
        <v>0</v>
      </c>
      <c r="AC138" cm="1">
        <f t="array" aca="1" ref="AC138" ca="1">SumCellsByColor($B138:$U138,AC$2)</f>
        <v>0</v>
      </c>
      <c r="AD138" cm="1">
        <f t="array" aca="1" ref="AD138" ca="1">IFERROR(SumCellsByColor($B138:$U138,AD$2), 0)</f>
        <v>0</v>
      </c>
      <c r="AE138" t="e" cm="1">
        <f t="array" aca="1" ref="AE138" ca="1">SumCellsByColor($B138:$U138,AE$2)</f>
        <v>#VALUE!</v>
      </c>
      <c r="AF138">
        <f t="shared" ca="1" si="18"/>
        <v>0</v>
      </c>
      <c r="AG138">
        <f t="shared" ca="1" si="19"/>
        <v>1</v>
      </c>
      <c r="AH138">
        <f t="shared" ca="1" si="20"/>
        <v>0</v>
      </c>
      <c r="AI138">
        <f t="shared" ca="1" si="21"/>
        <v>1</v>
      </c>
      <c r="AJ138">
        <f t="shared" ca="1" si="22"/>
        <v>0</v>
      </c>
      <c r="AK138">
        <f t="shared" si="23"/>
        <v>0</v>
      </c>
    </row>
    <row r="139" spans="1:37">
      <c r="A139" s="2" t="s">
        <v>210</v>
      </c>
      <c r="B139" s="3" t="s">
        <v>636</v>
      </c>
      <c r="C139" s="3">
        <v>8116200</v>
      </c>
      <c r="D139" t="e">
        <v>#N/A</v>
      </c>
      <c r="E139" t="e">
        <v>#N/A</v>
      </c>
      <c r="F139" t="s">
        <v>965</v>
      </c>
      <c r="G139">
        <v>227300</v>
      </c>
      <c r="H139" t="s">
        <v>966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>
        <v>31.6</v>
      </c>
      <c r="W139">
        <v>8343500</v>
      </c>
      <c r="X139">
        <f t="shared" si="16"/>
        <v>8343500</v>
      </c>
      <c r="Y139">
        <f t="shared" si="17"/>
        <v>0</v>
      </c>
      <c r="Z139" cm="1">
        <f t="array" aca="1" ref="Z139" ca="1">SumCellsByColor($B139:$U139,Z$2)</f>
        <v>8116200</v>
      </c>
      <c r="AA139" cm="1">
        <f t="array" aca="1" ref="AA139" ca="1">SumCellsByColor($B139:$U139,AA$2)</f>
        <v>0</v>
      </c>
      <c r="AB139" cm="1">
        <f t="array" aca="1" ref="AB139" ca="1">SumCellsByColor($B139:$U139,AB$2)</f>
        <v>0</v>
      </c>
      <c r="AC139" cm="1">
        <f t="array" aca="1" ref="AC139" ca="1">SumCellsByColor($B139:$U139,AC$2)</f>
        <v>0</v>
      </c>
      <c r="AD139" cm="1">
        <f t="array" aca="1" ref="AD139" ca="1">IFERROR(SumCellsByColor($B139:$U139,AD$2), 0)</f>
        <v>0</v>
      </c>
      <c r="AE139" t="e" cm="1">
        <f t="array" aca="1" ref="AE139" ca="1">SumCellsByColor($B139:$U139,AE$2)</f>
        <v>#VALUE!</v>
      </c>
      <c r="AF139">
        <f t="shared" ca="1" si="18"/>
        <v>0</v>
      </c>
      <c r="AG139">
        <f t="shared" ca="1" si="19"/>
        <v>0.97275723617187027</v>
      </c>
      <c r="AH139" t="str">
        <f t="shared" ca="1" si="20"/>
        <v>#N/A</v>
      </c>
      <c r="AI139">
        <f t="shared" ca="1" si="21"/>
        <v>0.97275723617187027</v>
      </c>
      <c r="AJ139">
        <f t="shared" ca="1" si="22"/>
        <v>1</v>
      </c>
      <c r="AK139">
        <f t="shared" si="23"/>
        <v>0</v>
      </c>
    </row>
    <row r="140" spans="1:37">
      <c r="A140" s="2" t="s">
        <v>211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>
        <f t="shared" si="16"/>
        <v>0</v>
      </c>
      <c r="Y140" t="e">
        <f t="shared" si="17"/>
        <v>#N/A</v>
      </c>
      <c r="Z140" cm="1">
        <f t="array" aca="1" ref="Z140" ca="1">SumCellsByColor($B140:$U140,Z$2)</f>
        <v>0</v>
      </c>
      <c r="AA140" cm="1">
        <f t="array" aca="1" ref="AA140" ca="1">SumCellsByColor($B140:$U140,AA$2)</f>
        <v>0</v>
      </c>
      <c r="AB140" cm="1">
        <f t="array" aca="1" ref="AB140" ca="1">SumCellsByColor($B140:$U140,AB$2)</f>
        <v>0</v>
      </c>
      <c r="AC140" cm="1">
        <f t="array" aca="1" ref="AC140" ca="1">SumCellsByColor($B140:$U140,AC$2)</f>
        <v>0</v>
      </c>
      <c r="AD140" cm="1">
        <f t="array" aca="1" ref="AD140" ca="1">IFERROR(SumCellsByColor($B140:$U140,AD$2), 0)</f>
        <v>0</v>
      </c>
      <c r="AE140" t="e" cm="1">
        <f t="array" aca="1" ref="AE140" ca="1">SumCellsByColor($B140:$U140,AE$2)</f>
        <v>#VALUE!</v>
      </c>
      <c r="AF140" t="e">
        <f t="shared" ca="1" si="18"/>
        <v>#DIV/0!</v>
      </c>
      <c r="AG140" t="e">
        <f t="shared" ca="1" si="19"/>
        <v>#DIV/0!</v>
      </c>
      <c r="AH140" t="e">
        <f t="shared" ca="1" si="20"/>
        <v>#DIV/0!</v>
      </c>
      <c r="AI140" t="e">
        <f t="shared" ca="1" si="21"/>
        <v>#DIV/0!</v>
      </c>
      <c r="AJ140" t="e">
        <f t="shared" ca="1" si="22"/>
        <v>#DIV/0!</v>
      </c>
      <c r="AK140">
        <f t="shared" si="23"/>
        <v>1</v>
      </c>
    </row>
    <row r="141" spans="1:37">
      <c r="A141" s="2" t="s">
        <v>212</v>
      </c>
      <c r="B141" s="3" t="s">
        <v>636</v>
      </c>
      <c r="C141" s="3">
        <v>3412000</v>
      </c>
      <c r="D141" t="s">
        <v>1158</v>
      </c>
      <c r="E141">
        <v>336000</v>
      </c>
      <c r="F141" t="s">
        <v>146</v>
      </c>
      <c r="G141">
        <v>3734000</v>
      </c>
      <c r="H141" t="s">
        <v>105</v>
      </c>
      <c r="I141">
        <v>887000</v>
      </c>
      <c r="J141" s="5" t="s">
        <v>969</v>
      </c>
      <c r="K141" s="5">
        <v>838000</v>
      </c>
      <c r="L141" t="s">
        <v>514</v>
      </c>
      <c r="M141">
        <v>748000</v>
      </c>
      <c r="N141" t="s">
        <v>47</v>
      </c>
      <c r="O141">
        <v>505000</v>
      </c>
      <c r="P141" s="10" t="s">
        <v>34</v>
      </c>
      <c r="Q141" s="10">
        <v>378000</v>
      </c>
      <c r="R141" t="s">
        <v>968</v>
      </c>
      <c r="S141">
        <v>340000</v>
      </c>
      <c r="T141" t="s">
        <v>36</v>
      </c>
      <c r="U141">
        <v>274000</v>
      </c>
      <c r="V141">
        <v>16.559999999999999</v>
      </c>
      <c r="W141">
        <v>11303000</v>
      </c>
      <c r="X141">
        <f t="shared" si="16"/>
        <v>11452000</v>
      </c>
      <c r="Y141">
        <f t="shared" si="17"/>
        <v>-149000</v>
      </c>
      <c r="Z141" cm="1">
        <f t="array" aca="1" ref="Z141" ca="1">SumCellsByColor($B141:$U141,Z$2)</f>
        <v>3412000</v>
      </c>
      <c r="AA141" cm="1">
        <f t="array" aca="1" ref="AA141" ca="1">SumCellsByColor($B141:$U141,AA$2)</f>
        <v>0</v>
      </c>
      <c r="AB141" cm="1">
        <f t="array" aca="1" ref="AB141" ca="1">SumCellsByColor($B141:$U141,AB$2)</f>
        <v>838000</v>
      </c>
      <c r="AC141" cm="1">
        <f t="array" aca="1" ref="AC141" ca="1">SumCellsByColor($B141:$U141,AC$2)</f>
        <v>0</v>
      </c>
      <c r="AD141" cm="1">
        <f t="array" aca="1" ref="AD141" ca="1">IFERROR(SumCellsByColor($B141:$U141,AD$2), 0)</f>
        <v>378000</v>
      </c>
      <c r="AE141" cm="1">
        <f t="array" aca="1" ref="AE141" ca="1">SumCellsByColor($B141:$U141,AE$2)</f>
        <v>6824000</v>
      </c>
      <c r="AF141">
        <f t="shared" ca="1" si="18"/>
        <v>0.10618232623122599</v>
      </c>
      <c r="AG141">
        <f t="shared" ca="1" si="19"/>
        <v>0.29793922458959132</v>
      </c>
      <c r="AH141">
        <f t="shared" ca="1" si="20"/>
        <v>0.10618232623122599</v>
      </c>
      <c r="AI141">
        <f t="shared" ca="1" si="21"/>
        <v>0.29793922458959132</v>
      </c>
      <c r="AJ141">
        <f t="shared" ca="1" si="22"/>
        <v>0</v>
      </c>
      <c r="AK141">
        <f t="shared" si="23"/>
        <v>0</v>
      </c>
    </row>
    <row r="142" spans="1:37">
      <c r="A142" s="2" t="s">
        <v>213</v>
      </c>
      <c r="B142" t="s">
        <v>970</v>
      </c>
      <c r="C142">
        <v>122142000</v>
      </c>
      <c r="D142" t="e">
        <v>#N/A</v>
      </c>
      <c r="E142" t="e">
        <v>#N/A</v>
      </c>
      <c r="F142" t="s">
        <v>971</v>
      </c>
      <c r="G142">
        <v>22434000</v>
      </c>
      <c r="H142" t="s">
        <v>972</v>
      </c>
      <c r="I142">
        <v>22185000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>
        <v>4</v>
      </c>
      <c r="W142">
        <v>166761000</v>
      </c>
      <c r="X142">
        <f t="shared" si="16"/>
        <v>166761000</v>
      </c>
      <c r="Y142">
        <f t="shared" si="17"/>
        <v>0</v>
      </c>
      <c r="Z142" cm="1">
        <f t="array" aca="1" ref="Z142" ca="1">SumCellsByColor($B142:$U142,Z$2)</f>
        <v>0</v>
      </c>
      <c r="AA142" cm="1">
        <f t="array" aca="1" ref="AA142" ca="1">SumCellsByColor($B142:$U142,AA$2)</f>
        <v>0</v>
      </c>
      <c r="AB142" cm="1">
        <f t="array" aca="1" ref="AB142" ca="1">SumCellsByColor($B142:$U142,AB$2)</f>
        <v>0</v>
      </c>
      <c r="AC142" cm="1">
        <f t="array" aca="1" ref="AC142" ca="1">SumCellsByColor($B142:$U142,AC$2)</f>
        <v>0</v>
      </c>
      <c r="AD142" cm="1">
        <f t="array" aca="1" ref="AD142" ca="1">IFERROR(SumCellsByColor($B142:$U142,AD$2), 0)</f>
        <v>0</v>
      </c>
      <c r="AE142" t="e" cm="1">
        <f t="array" aca="1" ref="AE142" ca="1">SumCellsByColor($B142:$U142,AE$2)</f>
        <v>#VALUE!</v>
      </c>
      <c r="AF142">
        <f t="shared" ca="1" si="18"/>
        <v>0</v>
      </c>
      <c r="AG142">
        <f t="shared" ca="1" si="19"/>
        <v>0</v>
      </c>
      <c r="AH142" t="str">
        <f t="shared" ca="1" si="20"/>
        <v>#N/A</v>
      </c>
      <c r="AI142">
        <f t="shared" ca="1" si="21"/>
        <v>0</v>
      </c>
      <c r="AJ142">
        <f t="shared" ca="1" si="22"/>
        <v>1</v>
      </c>
      <c r="AK142">
        <f t="shared" si="23"/>
        <v>0</v>
      </c>
    </row>
    <row r="143" spans="1:37">
      <c r="A143" s="2" t="s">
        <v>215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 t="e">
        <v>#N/A</v>
      </c>
      <c r="W143" t="e">
        <v>#N/A</v>
      </c>
      <c r="X143">
        <f t="shared" si="16"/>
        <v>0</v>
      </c>
      <c r="Y143" t="e">
        <f t="shared" si="17"/>
        <v>#N/A</v>
      </c>
      <c r="Z143" cm="1">
        <f t="array" aca="1" ref="Z143" ca="1">SumCellsByColor($B143:$U143,Z$2)</f>
        <v>0</v>
      </c>
      <c r="AA143" cm="1">
        <f t="array" aca="1" ref="AA143" ca="1">SumCellsByColor($B143:$U143,AA$2)</f>
        <v>0</v>
      </c>
      <c r="AB143" cm="1">
        <f t="array" aca="1" ref="AB143" ca="1">SumCellsByColor($B143:$U143,AB$2)</f>
        <v>0</v>
      </c>
      <c r="AC143" cm="1">
        <f t="array" aca="1" ref="AC143" ca="1">SumCellsByColor($B143:$U143,AC$2)</f>
        <v>0</v>
      </c>
      <c r="AD143" cm="1">
        <f t="array" aca="1" ref="AD143" ca="1">IFERROR(SumCellsByColor($B143:$U143,AD$2), 0)</f>
        <v>0</v>
      </c>
      <c r="AE143" t="e" cm="1">
        <f t="array" aca="1" ref="AE143" ca="1">SumCellsByColor($B143:$U143,AE$2)</f>
        <v>#VALUE!</v>
      </c>
      <c r="AF143" t="e">
        <f t="shared" ca="1" si="18"/>
        <v>#DIV/0!</v>
      </c>
      <c r="AG143" t="e">
        <f t="shared" ca="1" si="19"/>
        <v>#DIV/0!</v>
      </c>
      <c r="AH143" t="e">
        <f t="shared" ca="1" si="20"/>
        <v>#DIV/0!</v>
      </c>
      <c r="AI143" t="e">
        <f t="shared" ca="1" si="21"/>
        <v>#DIV/0!</v>
      </c>
      <c r="AJ143" t="e">
        <f t="shared" ca="1" si="22"/>
        <v>#DIV/0!</v>
      </c>
      <c r="AK143">
        <f t="shared" si="23"/>
        <v>1</v>
      </c>
    </row>
    <row r="144" spans="1:37">
      <c r="A144" s="2" t="s">
        <v>216</v>
      </c>
      <c r="B144" s="3" t="s">
        <v>636</v>
      </c>
      <c r="C144" s="3">
        <v>10605000</v>
      </c>
      <c r="D144" t="s">
        <v>52</v>
      </c>
      <c r="E144" t="e">
        <v>#N/A</v>
      </c>
      <c r="F144" t="s">
        <v>146</v>
      </c>
      <c r="G144">
        <v>2832000</v>
      </c>
      <c r="H144" t="s">
        <v>26</v>
      </c>
      <c r="I144">
        <v>680000</v>
      </c>
      <c r="J144" s="10" t="s">
        <v>33</v>
      </c>
      <c r="K144" s="10" t="e">
        <v>#N/A</v>
      </c>
      <c r="L144" s="10" t="s">
        <v>29</v>
      </c>
      <c r="M144" s="10" t="e">
        <v>#N/A</v>
      </c>
      <c r="N144" t="s">
        <v>25</v>
      </c>
      <c r="O144" t="e">
        <v>#N/A</v>
      </c>
      <c r="P144" t="s">
        <v>36</v>
      </c>
      <c r="Q144" t="e">
        <v>#N/A</v>
      </c>
      <c r="R144" t="s">
        <v>17</v>
      </c>
      <c r="S144" t="e">
        <v>#N/A</v>
      </c>
      <c r="T144" t="s">
        <v>214</v>
      </c>
      <c r="U144">
        <v>5694000</v>
      </c>
      <c r="V144">
        <v>10.94</v>
      </c>
      <c r="W144">
        <v>19811000</v>
      </c>
      <c r="X144">
        <f t="shared" si="16"/>
        <v>19811000</v>
      </c>
      <c r="Y144">
        <f t="shared" si="17"/>
        <v>0</v>
      </c>
      <c r="Z144" cm="1">
        <f t="array" aca="1" ref="Z144" ca="1">SumCellsByColor($B144:$U144,Z$2)</f>
        <v>10605000</v>
      </c>
      <c r="AA144" cm="1">
        <f t="array" aca="1" ref="AA144" ca="1">SumCellsByColor($B144:$U144,AA$2)</f>
        <v>0</v>
      </c>
      <c r="AB144" cm="1">
        <f t="array" aca="1" ref="AB144" ca="1">SumCellsByColor($B144:$U144,AB$2)</f>
        <v>0</v>
      </c>
      <c r="AC144" cm="1">
        <f t="array" aca="1" ref="AC144" ca="1">SumCellsByColor($B144:$U144,AC$2)</f>
        <v>0</v>
      </c>
      <c r="AD144" cm="1">
        <f t="array" aca="1" ref="AD144" ca="1">IFERROR(SumCellsByColor($B144:$U144,AD$2), 0)</f>
        <v>0</v>
      </c>
      <c r="AE144" t="e" cm="1">
        <f t="array" aca="1" ref="AE144" ca="1">SumCellsByColor($B144:$U144,AE$2)</f>
        <v>#VALUE!</v>
      </c>
      <c r="AF144">
        <f t="shared" ca="1" si="18"/>
        <v>0</v>
      </c>
      <c r="AG144">
        <f t="shared" ca="1" si="19"/>
        <v>0.535308666902226</v>
      </c>
      <c r="AH144" t="str">
        <f t="shared" ca="1" si="20"/>
        <v>#N/A</v>
      </c>
      <c r="AI144">
        <f t="shared" ca="1" si="21"/>
        <v>0.535308666902226</v>
      </c>
      <c r="AJ144">
        <f t="shared" ca="1" si="22"/>
        <v>1</v>
      </c>
      <c r="AK144">
        <f t="shared" si="23"/>
        <v>0</v>
      </c>
    </row>
    <row r="145" spans="1:37">
      <c r="A145" s="2" t="s">
        <v>217</v>
      </c>
      <c r="B145" s="3" t="s">
        <v>636</v>
      </c>
      <c r="C145" s="3">
        <v>20311100</v>
      </c>
      <c r="D145" t="e">
        <v>#N/A</v>
      </c>
      <c r="E145" t="e">
        <v>#N/A</v>
      </c>
      <c r="F145" t="e">
        <v>#N/A</v>
      </c>
      <c r="G145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t="e">
        <v>#N/A</v>
      </c>
      <c r="M145" t="e">
        <v>#N/A</v>
      </c>
      <c r="N145" t="e">
        <v>#N/A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>
        <v>12.44</v>
      </c>
      <c r="W145">
        <v>20311100</v>
      </c>
      <c r="X145">
        <f t="shared" si="16"/>
        <v>20311100</v>
      </c>
      <c r="Y145">
        <f t="shared" si="17"/>
        <v>0</v>
      </c>
      <c r="Z145" cm="1">
        <f t="array" aca="1" ref="Z145" ca="1">SumCellsByColor($B145:$U145,Z$2)</f>
        <v>20311100</v>
      </c>
      <c r="AA145" cm="1">
        <f t="array" aca="1" ref="AA145" ca="1">SumCellsByColor($B145:$U145,AA$2)</f>
        <v>0</v>
      </c>
      <c r="AB145" cm="1">
        <f t="array" aca="1" ref="AB145" ca="1">SumCellsByColor($B145:$U145,AB$2)</f>
        <v>0</v>
      </c>
      <c r="AC145" cm="1">
        <f t="array" aca="1" ref="AC145" ca="1">SumCellsByColor($B145:$U145,AC$2)</f>
        <v>0</v>
      </c>
      <c r="AD145" cm="1">
        <f t="array" aca="1" ref="AD145" ca="1">IFERROR(SumCellsByColor($B145:$U145,AD$2), 0)</f>
        <v>0</v>
      </c>
      <c r="AE145" t="e" cm="1">
        <f t="array" aca="1" ref="AE145" ca="1">SumCellsByColor($B145:$U145,AE$2)</f>
        <v>#VALUE!</v>
      </c>
      <c r="AF145">
        <f t="shared" ca="1" si="18"/>
        <v>0</v>
      </c>
      <c r="AG145">
        <f t="shared" ca="1" si="19"/>
        <v>1</v>
      </c>
      <c r="AH145">
        <f t="shared" ca="1" si="20"/>
        <v>0</v>
      </c>
      <c r="AI145">
        <f t="shared" ca="1" si="21"/>
        <v>1</v>
      </c>
      <c r="AJ145">
        <f t="shared" ca="1" si="22"/>
        <v>0</v>
      </c>
      <c r="AK145">
        <f t="shared" si="23"/>
        <v>0</v>
      </c>
    </row>
    <row r="146" spans="1:37">
      <c r="A146" s="2" t="s">
        <v>218</v>
      </c>
      <c r="B146" s="3" t="s">
        <v>636</v>
      </c>
      <c r="C146" s="3">
        <v>12177000</v>
      </c>
      <c r="D146" t="e">
        <v>#N/A</v>
      </c>
      <c r="E146" t="e">
        <v>#N/A</v>
      </c>
      <c r="F146" t="e">
        <v>#N/A</v>
      </c>
      <c r="G146" t="e">
        <v>#N/A</v>
      </c>
      <c r="H146" t="e">
        <v>#N/A</v>
      </c>
      <c r="I146" t="e">
        <v>#N/A</v>
      </c>
      <c r="J146" t="e">
        <v>#N/A</v>
      </c>
      <c r="K146" t="e">
        <v>#N/A</v>
      </c>
      <c r="L146" t="e">
        <v>#N/A</v>
      </c>
      <c r="M146" t="e">
        <v>#N/A</v>
      </c>
      <c r="N146" t="e">
        <v>#N/A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T146" t="e">
        <v>#N/A</v>
      </c>
      <c r="U146" t="e">
        <v>#N/A</v>
      </c>
      <c r="V146">
        <v>27.02</v>
      </c>
      <c r="W146">
        <v>12177000</v>
      </c>
      <c r="X146">
        <f t="shared" si="16"/>
        <v>12177000</v>
      </c>
      <c r="Y146">
        <f t="shared" si="17"/>
        <v>0</v>
      </c>
      <c r="Z146" cm="1">
        <f t="array" aca="1" ref="Z146" ca="1">SumCellsByColor($B146:$U146,Z$2)</f>
        <v>12177000</v>
      </c>
      <c r="AA146" cm="1">
        <f t="array" aca="1" ref="AA146" ca="1">SumCellsByColor($B146:$U146,AA$2)</f>
        <v>0</v>
      </c>
      <c r="AB146" cm="1">
        <f t="array" aca="1" ref="AB146" ca="1">SumCellsByColor($B146:$U146,AB$2)</f>
        <v>0</v>
      </c>
      <c r="AC146" cm="1">
        <f t="array" aca="1" ref="AC146" ca="1">SumCellsByColor($B146:$U146,AC$2)</f>
        <v>0</v>
      </c>
      <c r="AD146" cm="1">
        <f t="array" aca="1" ref="AD146" ca="1">IFERROR(SumCellsByColor($B146:$U146,AD$2), 0)</f>
        <v>0</v>
      </c>
      <c r="AE146" t="e" cm="1">
        <f t="array" aca="1" ref="AE146" ca="1">SumCellsByColor($B146:$U146,AE$2)</f>
        <v>#VALUE!</v>
      </c>
      <c r="AF146">
        <f t="shared" ca="1" si="18"/>
        <v>0</v>
      </c>
      <c r="AG146">
        <f t="shared" ca="1" si="19"/>
        <v>1</v>
      </c>
      <c r="AH146">
        <f t="shared" ca="1" si="20"/>
        <v>0</v>
      </c>
      <c r="AI146">
        <f t="shared" ca="1" si="21"/>
        <v>1</v>
      </c>
      <c r="AJ146">
        <f t="shared" ca="1" si="22"/>
        <v>0</v>
      </c>
      <c r="AK146">
        <f t="shared" si="23"/>
        <v>0</v>
      </c>
    </row>
    <row r="147" spans="1:37">
      <c r="A147" s="2" t="s">
        <v>219</v>
      </c>
      <c r="B147" s="3" t="s">
        <v>636</v>
      </c>
      <c r="C147" s="3">
        <v>7225000</v>
      </c>
      <c r="D147" t="e">
        <v>#N/A</v>
      </c>
      <c r="E147" t="e">
        <v>#N/A</v>
      </c>
      <c r="F147" s="5" t="s">
        <v>220</v>
      </c>
      <c r="G147" s="5">
        <v>5121000</v>
      </c>
      <c r="H147" t="s">
        <v>214</v>
      </c>
      <c r="I147">
        <v>2968000</v>
      </c>
      <c r="J147" s="10" t="s">
        <v>33</v>
      </c>
      <c r="K147" s="10">
        <v>2776000</v>
      </c>
      <c r="L147" t="s">
        <v>13</v>
      </c>
      <c r="M147">
        <v>1487000</v>
      </c>
      <c r="N147" t="e">
        <v>#N/A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>
        <v>20</v>
      </c>
      <c r="W147">
        <v>19577000</v>
      </c>
      <c r="X147">
        <f t="shared" si="16"/>
        <v>19577000</v>
      </c>
      <c r="Y147">
        <f t="shared" si="17"/>
        <v>0</v>
      </c>
      <c r="Z147" cm="1">
        <f t="array" aca="1" ref="Z147" ca="1">SumCellsByColor($B147:$U147,Z$2)</f>
        <v>7225000</v>
      </c>
      <c r="AA147" cm="1">
        <f t="array" aca="1" ref="AA147" ca="1">SumCellsByColor($B147:$U147,AA$2)</f>
        <v>0</v>
      </c>
      <c r="AB147" cm="1">
        <f t="array" aca="1" ref="AB147" ca="1">SumCellsByColor($B147:$U147,AB$2)</f>
        <v>5121000</v>
      </c>
      <c r="AC147" cm="1">
        <f t="array" aca="1" ref="AC147" ca="1">SumCellsByColor($B147:$U147,AC$2)</f>
        <v>0</v>
      </c>
      <c r="AD147" cm="1">
        <f t="array" aca="1" ref="AD147" ca="1">IFERROR(SumCellsByColor($B147:$U147,AD$2), 0)</f>
        <v>2776000</v>
      </c>
      <c r="AE147" t="e" cm="1">
        <f t="array" aca="1" ref="AE147" ca="1">SumCellsByColor($B147:$U147,AE$2)</f>
        <v>#VALUE!</v>
      </c>
      <c r="AF147">
        <f t="shared" ca="1" si="18"/>
        <v>0.40338151912959086</v>
      </c>
      <c r="AG147">
        <f t="shared" ca="1" si="19"/>
        <v>0.3690555243397865</v>
      </c>
      <c r="AH147">
        <f t="shared" ca="1" si="20"/>
        <v>0.40338151912959086</v>
      </c>
      <c r="AI147">
        <f t="shared" ca="1" si="21"/>
        <v>0.3690555243397865</v>
      </c>
      <c r="AJ147">
        <f t="shared" ca="1" si="22"/>
        <v>0</v>
      </c>
      <c r="AK147">
        <f t="shared" si="23"/>
        <v>0</v>
      </c>
    </row>
    <row r="148" spans="1:37">
      <c r="A148" s="2" t="s">
        <v>221</v>
      </c>
      <c r="B148" s="3" t="s">
        <v>636</v>
      </c>
      <c r="C148" s="3">
        <v>8616000</v>
      </c>
      <c r="D148" t="e">
        <v>#N/A</v>
      </c>
      <c r="E148" t="e">
        <v>#N/A</v>
      </c>
      <c r="F148" t="s">
        <v>146</v>
      </c>
      <c r="G148">
        <v>2688000</v>
      </c>
      <c r="H148" s="10" t="s">
        <v>34</v>
      </c>
      <c r="I148" s="10">
        <v>1238000</v>
      </c>
      <c r="J148" s="10" t="s">
        <v>748</v>
      </c>
      <c r="K148" s="10" t="e">
        <v>#N/A</v>
      </c>
      <c r="L148" s="10" t="s">
        <v>33</v>
      </c>
      <c r="M148" s="10" t="e">
        <v>#N/A</v>
      </c>
      <c r="N148" t="s">
        <v>77</v>
      </c>
      <c r="O148" t="e">
        <v>#N/A</v>
      </c>
      <c r="P148" t="s">
        <v>262</v>
      </c>
      <c r="Q148">
        <v>9742000</v>
      </c>
      <c r="R148" t="e">
        <v>#N/A</v>
      </c>
      <c r="S148" t="e">
        <v>#N/A</v>
      </c>
      <c r="T148" t="e">
        <v>#N/A</v>
      </c>
      <c r="U148" t="e">
        <v>#N/A</v>
      </c>
      <c r="V148">
        <v>27.47</v>
      </c>
      <c r="W148">
        <v>22284000</v>
      </c>
      <c r="X148">
        <f t="shared" si="16"/>
        <v>22284000</v>
      </c>
      <c r="Y148">
        <f t="shared" si="17"/>
        <v>0</v>
      </c>
      <c r="Z148" cm="1">
        <f t="array" aca="1" ref="Z148" ca="1">SumCellsByColor($B148:$U148,Z$2)</f>
        <v>8616000</v>
      </c>
      <c r="AA148" cm="1">
        <f t="array" aca="1" ref="AA148" ca="1">SumCellsByColor($B148:$U148,AA$2)</f>
        <v>0</v>
      </c>
      <c r="AB148" cm="1">
        <f t="array" aca="1" ref="AB148" ca="1">SumCellsByColor($B148:$U148,AB$2)</f>
        <v>0</v>
      </c>
      <c r="AC148" cm="1">
        <f t="array" aca="1" ref="AC148" ca="1">SumCellsByColor($B148:$U148,AC$2)</f>
        <v>0</v>
      </c>
      <c r="AD148" cm="1">
        <f t="array" aca="1" ref="AD148" ca="1">IFERROR(SumCellsByColor($B148:$U148,AD$2), 0)</f>
        <v>0</v>
      </c>
      <c r="AE148" t="e" cm="1">
        <f t="array" aca="1" ref="AE148" ca="1">SumCellsByColor($B148:$U148,AE$2)</f>
        <v>#VALUE!</v>
      </c>
      <c r="AF148">
        <f t="shared" ca="1" si="18"/>
        <v>0</v>
      </c>
      <c r="AG148">
        <f t="shared" ca="1" si="19"/>
        <v>0.38664512654819599</v>
      </c>
      <c r="AH148" t="str">
        <f t="shared" ca="1" si="20"/>
        <v>#N/A</v>
      </c>
      <c r="AI148">
        <f t="shared" ca="1" si="21"/>
        <v>0.38664512654819599</v>
      </c>
      <c r="AJ148">
        <f t="shared" ca="1" si="22"/>
        <v>1</v>
      </c>
      <c r="AK148">
        <f t="shared" si="23"/>
        <v>0</v>
      </c>
    </row>
    <row r="149" spans="1:37">
      <c r="A149" s="2" t="s">
        <v>222</v>
      </c>
      <c r="B149" s="3" t="s">
        <v>636</v>
      </c>
      <c r="C149" s="3" t="e">
        <v>#N/A</v>
      </c>
      <c r="D149" t="e">
        <v>#N/A</v>
      </c>
      <c r="E149" t="e">
        <v>#N/A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>
        <v>9.68</v>
      </c>
      <c r="W149">
        <v>7806900</v>
      </c>
      <c r="X149">
        <f t="shared" si="16"/>
        <v>0</v>
      </c>
      <c r="Y149">
        <f t="shared" si="17"/>
        <v>7806900</v>
      </c>
      <c r="Z149" t="e" cm="1">
        <f t="array" aca="1" ref="Z149" ca="1">SumCellsByColor($B149:$U149,Z$2)</f>
        <v>#VALUE!</v>
      </c>
      <c r="AA149" cm="1">
        <f t="array" aca="1" ref="AA149" ca="1">SumCellsByColor($B149:$U149,AA$2)</f>
        <v>0</v>
      </c>
      <c r="AB149" cm="1">
        <f t="array" aca="1" ref="AB149" ca="1">SumCellsByColor($B149:$U149,AB$2)</f>
        <v>0</v>
      </c>
      <c r="AC149" cm="1">
        <f t="array" aca="1" ref="AC149" ca="1">SumCellsByColor($B149:$U149,AC$2)</f>
        <v>0</v>
      </c>
      <c r="AD149" cm="1">
        <f t="array" aca="1" ref="AD149" ca="1">IFERROR(SumCellsByColor($B149:$U149,AD$2), 0)</f>
        <v>0</v>
      </c>
      <c r="AE149" t="e" cm="1">
        <f t="array" aca="1" ref="AE149" ca="1">SumCellsByColor($B149:$U149,AE$2)</f>
        <v>#VALUE!</v>
      </c>
      <c r="AF149" t="e">
        <f t="shared" ca="1" si="18"/>
        <v>#DIV/0!</v>
      </c>
      <c r="AG149" t="e">
        <f t="shared" ca="1" si="19"/>
        <v>#VALUE!</v>
      </c>
      <c r="AH149" t="e">
        <f t="shared" ca="1" si="20"/>
        <v>#VALUE!</v>
      </c>
      <c r="AI149" t="e">
        <f t="shared" ca="1" si="21"/>
        <v>#VALUE!</v>
      </c>
      <c r="AJ149" t="e">
        <f t="shared" ca="1" si="22"/>
        <v>#VALUE!</v>
      </c>
      <c r="AK149">
        <f t="shared" si="23"/>
        <v>1</v>
      </c>
    </row>
    <row r="150" spans="1:37">
      <c r="A150" s="2" t="s">
        <v>223</v>
      </c>
      <c r="B150" s="3" t="s">
        <v>642</v>
      </c>
      <c r="C150" s="3">
        <v>11550604</v>
      </c>
      <c r="D150" t="e">
        <v>#N/A</v>
      </c>
      <c r="E150" t="e">
        <v>#N/A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>
        <v>18.059999999999999</v>
      </c>
      <c r="W150">
        <v>11550604</v>
      </c>
      <c r="X150">
        <f t="shared" si="16"/>
        <v>11550604</v>
      </c>
      <c r="Y150">
        <f t="shared" si="17"/>
        <v>0</v>
      </c>
      <c r="Z150" cm="1">
        <f t="array" aca="1" ref="Z150" ca="1">SumCellsByColor($B150:$U150,Z$2)</f>
        <v>11550604</v>
      </c>
      <c r="AA150" cm="1">
        <f t="array" aca="1" ref="AA150" ca="1">SumCellsByColor($B150:$U150,AA$2)</f>
        <v>0</v>
      </c>
      <c r="AB150" cm="1">
        <f t="array" aca="1" ref="AB150" ca="1">SumCellsByColor($B150:$U150,AB$2)</f>
        <v>0</v>
      </c>
      <c r="AC150" cm="1">
        <f t="array" aca="1" ref="AC150" ca="1">SumCellsByColor($B150:$U150,AC$2)</f>
        <v>0</v>
      </c>
      <c r="AD150" cm="1">
        <f t="array" aca="1" ref="AD150" ca="1">IFERROR(SumCellsByColor($B150:$U150,AD$2), 0)</f>
        <v>0</v>
      </c>
      <c r="AE150" t="e" cm="1">
        <f t="array" aca="1" ref="AE150" ca="1">SumCellsByColor($B150:$U150,AE$2)</f>
        <v>#VALUE!</v>
      </c>
      <c r="AF150">
        <f t="shared" ca="1" si="18"/>
        <v>0</v>
      </c>
      <c r="AG150">
        <f t="shared" ca="1" si="19"/>
        <v>1</v>
      </c>
      <c r="AH150">
        <f t="shared" ca="1" si="20"/>
        <v>0</v>
      </c>
      <c r="AI150">
        <f t="shared" ca="1" si="21"/>
        <v>1</v>
      </c>
      <c r="AJ150">
        <f t="shared" ca="1" si="22"/>
        <v>0</v>
      </c>
      <c r="AK150">
        <f t="shared" si="23"/>
        <v>0</v>
      </c>
    </row>
    <row r="151" spans="1:37">
      <c r="A151" s="2" t="s">
        <v>225</v>
      </c>
      <c r="B151" s="3" t="s">
        <v>636</v>
      </c>
      <c r="C151" s="3">
        <v>18996000</v>
      </c>
      <c r="D151" t="s">
        <v>30</v>
      </c>
      <c r="E151" t="e">
        <v>#N/A</v>
      </c>
      <c r="F151" s="5" t="s">
        <v>349</v>
      </c>
      <c r="G151" s="5">
        <v>5333000</v>
      </c>
      <c r="H151" t="s">
        <v>1159</v>
      </c>
      <c r="I151">
        <v>3726000</v>
      </c>
      <c r="J151" t="s">
        <v>37</v>
      </c>
      <c r="K151">
        <v>3023000</v>
      </c>
      <c r="L151" t="s">
        <v>36</v>
      </c>
      <c r="M151">
        <v>2390000</v>
      </c>
      <c r="N151" s="5" t="s">
        <v>1160</v>
      </c>
      <c r="O151" s="5">
        <v>2072000</v>
      </c>
      <c r="P151" s="4" t="s">
        <v>973</v>
      </c>
      <c r="Q151" s="4" t="e">
        <v>#N/A</v>
      </c>
      <c r="R151" s="10" t="s">
        <v>34</v>
      </c>
      <c r="S151" s="10" t="e">
        <v>#N/A</v>
      </c>
      <c r="T151" t="s">
        <v>974</v>
      </c>
      <c r="U151" t="e">
        <v>#N/A</v>
      </c>
      <c r="V151">
        <v>15.79</v>
      </c>
      <c r="W151">
        <v>35540000</v>
      </c>
      <c r="X151">
        <f t="shared" si="16"/>
        <v>35540000</v>
      </c>
      <c r="Y151">
        <f t="shared" si="17"/>
        <v>0</v>
      </c>
      <c r="Z151" cm="1">
        <f t="array" aca="1" ref="Z151" ca="1">SumCellsByColor($B151:$U151,Z$2)</f>
        <v>18996000</v>
      </c>
      <c r="AA151" t="e" cm="1">
        <f t="array" aca="1" ref="AA151" ca="1">SumCellsByColor($B151:$U151,AA$2)</f>
        <v>#VALUE!</v>
      </c>
      <c r="AB151" cm="1">
        <f t="array" aca="1" ref="AB151" ca="1">SumCellsByColor($B151:$U151,AB$2)</f>
        <v>7405000</v>
      </c>
      <c r="AC151" cm="1">
        <f t="array" aca="1" ref="AC151" ca="1">SumCellsByColor($B151:$U151,AC$2)</f>
        <v>0</v>
      </c>
      <c r="AD151" cm="1">
        <f t="array" aca="1" ref="AD151" ca="1">IFERROR(SumCellsByColor($B151:$U151,AD$2), 0)</f>
        <v>0</v>
      </c>
      <c r="AE151" t="e" cm="1">
        <f t="array" aca="1" ref="AE151" ca="1">SumCellsByColor($B151:$U151,AE$2)</f>
        <v>#VALUE!</v>
      </c>
      <c r="AF151">
        <f t="shared" ca="1" si="18"/>
        <v>0.20835678109172764</v>
      </c>
      <c r="AG151">
        <f t="shared" ca="1" si="19"/>
        <v>0.53449634214969044</v>
      </c>
      <c r="AH151">
        <f t="shared" ca="1" si="20"/>
        <v>0.20835678109172764</v>
      </c>
      <c r="AI151" t="e">
        <f t="shared" ca="1" si="21"/>
        <v>#VALUE!</v>
      </c>
      <c r="AJ151">
        <f t="shared" ca="1" si="22"/>
        <v>0</v>
      </c>
      <c r="AK151">
        <f t="shared" si="23"/>
        <v>0</v>
      </c>
    </row>
    <row r="152" spans="1:37">
      <c r="A152" s="2" t="s">
        <v>227</v>
      </c>
      <c r="B152" t="e">
        <v>#N/A</v>
      </c>
      <c r="C152" t="e">
        <v>#N/A</v>
      </c>
      <c r="D152" t="e">
        <v>#N/A</v>
      </c>
      <c r="E152" t="e">
        <v>#N/A</v>
      </c>
      <c r="F152" t="e">
        <v>#N/A</v>
      </c>
      <c r="G152" t="e">
        <v>#N/A</v>
      </c>
      <c r="H152" t="e">
        <v>#N/A</v>
      </c>
      <c r="I152" t="e">
        <v>#N/A</v>
      </c>
      <c r="J152" t="e">
        <v>#N/A</v>
      </c>
      <c r="K152" t="e">
        <v>#N/A</v>
      </c>
      <c r="L152" t="e">
        <v>#N/A</v>
      </c>
      <c r="M152" t="e">
        <v>#N/A</v>
      </c>
      <c r="N152" t="e">
        <v>#N/A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 t="e">
        <v>#N/A</v>
      </c>
      <c r="W152" t="e">
        <v>#N/A</v>
      </c>
      <c r="X152">
        <f t="shared" si="16"/>
        <v>0</v>
      </c>
      <c r="Y152" t="e">
        <f t="shared" si="17"/>
        <v>#N/A</v>
      </c>
      <c r="Z152" cm="1">
        <f t="array" aca="1" ref="Z152" ca="1">SumCellsByColor($B152:$U152,Z$2)</f>
        <v>0</v>
      </c>
      <c r="AA152" cm="1">
        <f t="array" aca="1" ref="AA152" ca="1">SumCellsByColor($B152:$U152,AA$2)</f>
        <v>0</v>
      </c>
      <c r="AB152" cm="1">
        <f t="array" aca="1" ref="AB152" ca="1">SumCellsByColor($B152:$U152,AB$2)</f>
        <v>0</v>
      </c>
      <c r="AC152" cm="1">
        <f t="array" aca="1" ref="AC152" ca="1">SumCellsByColor($B152:$U152,AC$2)</f>
        <v>0</v>
      </c>
      <c r="AD152" cm="1">
        <f t="array" aca="1" ref="AD152" ca="1">IFERROR(SumCellsByColor($B152:$U152,AD$2), 0)</f>
        <v>0</v>
      </c>
      <c r="AE152" t="e" cm="1">
        <f t="array" aca="1" ref="AE152" ca="1">SumCellsByColor($B152:$U152,AE$2)</f>
        <v>#VALUE!</v>
      </c>
      <c r="AF152" t="e">
        <f t="shared" ca="1" si="18"/>
        <v>#DIV/0!</v>
      </c>
      <c r="AG152" t="e">
        <f t="shared" ca="1" si="19"/>
        <v>#DIV/0!</v>
      </c>
      <c r="AH152" t="e">
        <f t="shared" ca="1" si="20"/>
        <v>#DIV/0!</v>
      </c>
      <c r="AI152" t="e">
        <f t="shared" ca="1" si="21"/>
        <v>#DIV/0!</v>
      </c>
      <c r="AJ152" t="e">
        <f t="shared" ca="1" si="22"/>
        <v>#DIV/0!</v>
      </c>
      <c r="AK152">
        <f t="shared" si="23"/>
        <v>1</v>
      </c>
    </row>
    <row r="153" spans="1:37">
      <c r="A153" s="2" t="s">
        <v>229</v>
      </c>
      <c r="B153" s="3" t="s">
        <v>636</v>
      </c>
      <c r="C153" s="3">
        <v>1109000</v>
      </c>
      <c r="D153" t="e">
        <v>#N/A</v>
      </c>
      <c r="E153" t="e">
        <v>#N/A</v>
      </c>
      <c r="F153" s="10" t="s">
        <v>34</v>
      </c>
      <c r="G153" s="10">
        <v>439000</v>
      </c>
      <c r="H153" s="10" t="s">
        <v>748</v>
      </c>
      <c r="I153" s="10">
        <v>53000</v>
      </c>
      <c r="J153" t="s">
        <v>52</v>
      </c>
      <c r="K153">
        <v>1741000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  <c r="U153" t="e">
        <v>#N/A</v>
      </c>
      <c r="V153">
        <v>13.05</v>
      </c>
      <c r="W153">
        <v>3342000</v>
      </c>
      <c r="X153">
        <f t="shared" si="16"/>
        <v>3342000</v>
      </c>
      <c r="Y153">
        <f t="shared" si="17"/>
        <v>0</v>
      </c>
      <c r="Z153" cm="1">
        <f t="array" aca="1" ref="Z153" ca="1">SumCellsByColor($B153:$U153,Z$2)</f>
        <v>1109000</v>
      </c>
      <c r="AA153" cm="1">
        <f t="array" aca="1" ref="AA153" ca="1">SumCellsByColor($B153:$U153,AA$2)</f>
        <v>0</v>
      </c>
      <c r="AB153" cm="1">
        <f t="array" aca="1" ref="AB153" ca="1">SumCellsByColor($B153:$U153,AB$2)</f>
        <v>0</v>
      </c>
      <c r="AC153" cm="1">
        <f t="array" aca="1" ref="AC153" ca="1">SumCellsByColor($B153:$U153,AC$2)</f>
        <v>0</v>
      </c>
      <c r="AD153" cm="1">
        <f t="array" aca="1" ref="AD153" ca="1">IFERROR(SumCellsByColor($B153:$U153,AD$2), 0)</f>
        <v>492000</v>
      </c>
      <c r="AE153" t="e" cm="1">
        <f t="array" aca="1" ref="AE153" ca="1">SumCellsByColor($B153:$U153,AE$2)</f>
        <v>#VALUE!</v>
      </c>
      <c r="AF153">
        <f t="shared" ca="1" si="18"/>
        <v>0.14721723518850988</v>
      </c>
      <c r="AG153">
        <f t="shared" ca="1" si="19"/>
        <v>0.33183722321962894</v>
      </c>
      <c r="AH153">
        <f t="shared" ca="1" si="20"/>
        <v>0.14721723518850988</v>
      </c>
      <c r="AI153">
        <f t="shared" ca="1" si="21"/>
        <v>0.33183722321962894</v>
      </c>
      <c r="AJ153">
        <f t="shared" ca="1" si="22"/>
        <v>0</v>
      </c>
      <c r="AK153">
        <f t="shared" si="23"/>
        <v>0</v>
      </c>
    </row>
    <row r="154" spans="1:37">
      <c r="A154" s="2" t="s">
        <v>230</v>
      </c>
      <c r="B154" t="e">
        <v>#N/A</v>
      </c>
      <c r="C154" t="e">
        <v>#N/A</v>
      </c>
      <c r="D154" t="e">
        <v>#N/A</v>
      </c>
      <c r="E154" t="e">
        <v>#N/A</v>
      </c>
      <c r="F154" t="e">
        <v>#N/A</v>
      </c>
      <c r="G154" t="e">
        <v>#N/A</v>
      </c>
      <c r="H154" t="e">
        <v>#N/A</v>
      </c>
      <c r="I154" t="e">
        <v>#N/A</v>
      </c>
      <c r="J154" t="e">
        <v>#N/A</v>
      </c>
      <c r="K154" t="e">
        <v>#N/A</v>
      </c>
      <c r="L154" t="e">
        <v>#N/A</v>
      </c>
      <c r="M154" t="e">
        <v>#N/A</v>
      </c>
      <c r="N154" t="e">
        <v>#N/A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T154" t="e">
        <v>#N/A</v>
      </c>
      <c r="U154" t="e">
        <v>#N/A</v>
      </c>
      <c r="V154">
        <v>31.01</v>
      </c>
      <c r="W154">
        <v>4673000</v>
      </c>
      <c r="X154">
        <f t="shared" si="16"/>
        <v>0</v>
      </c>
      <c r="Y154">
        <f t="shared" si="17"/>
        <v>4673000</v>
      </c>
      <c r="Z154" cm="1">
        <f t="array" aca="1" ref="Z154" ca="1">SumCellsByColor($B154:$U154,Z$2)</f>
        <v>0</v>
      </c>
      <c r="AA154" cm="1">
        <f t="array" aca="1" ref="AA154" ca="1">SumCellsByColor($B154:$U154,AA$2)</f>
        <v>0</v>
      </c>
      <c r="AB154" cm="1">
        <f t="array" aca="1" ref="AB154" ca="1">SumCellsByColor($B154:$U154,AB$2)</f>
        <v>0</v>
      </c>
      <c r="AC154" cm="1">
        <f t="array" aca="1" ref="AC154" ca="1">SumCellsByColor($B154:$U154,AC$2)</f>
        <v>0</v>
      </c>
      <c r="AD154" cm="1">
        <f t="array" aca="1" ref="AD154" ca="1">IFERROR(SumCellsByColor($B154:$U154,AD$2), 0)</f>
        <v>0</v>
      </c>
      <c r="AE154" t="e" cm="1">
        <f t="array" aca="1" ref="AE154" ca="1">SumCellsByColor($B154:$U154,AE$2)</f>
        <v>#VALUE!</v>
      </c>
      <c r="AF154" t="e">
        <f t="shared" ca="1" si="18"/>
        <v>#DIV/0!</v>
      </c>
      <c r="AG154" t="e">
        <f t="shared" ca="1" si="19"/>
        <v>#DIV/0!</v>
      </c>
      <c r="AH154" t="e">
        <f t="shared" ca="1" si="20"/>
        <v>#DIV/0!</v>
      </c>
      <c r="AI154" t="e">
        <f t="shared" ca="1" si="21"/>
        <v>#DIV/0!</v>
      </c>
      <c r="AJ154" t="e">
        <f t="shared" ca="1" si="22"/>
        <v>#DIV/0!</v>
      </c>
      <c r="AK154">
        <f t="shared" si="23"/>
        <v>1</v>
      </c>
    </row>
    <row r="155" spans="1:37">
      <c r="A155" s="2" t="s">
        <v>231</v>
      </c>
      <c r="B155" s="3" t="s">
        <v>636</v>
      </c>
      <c r="C155" s="3">
        <v>4433185</v>
      </c>
      <c r="D155" t="e">
        <v>#N/A</v>
      </c>
      <c r="E155" t="e">
        <v>#N/A</v>
      </c>
      <c r="F155" t="e">
        <v>#N/A</v>
      </c>
      <c r="G155" t="e">
        <v>#N/A</v>
      </c>
      <c r="H155" t="e">
        <v>#N/A</v>
      </c>
      <c r="I155" t="e">
        <v>#N/A</v>
      </c>
      <c r="J155" t="e">
        <v>#N/A</v>
      </c>
      <c r="K155" t="e">
        <v>#N/A</v>
      </c>
      <c r="L155" t="e">
        <v>#N/A</v>
      </c>
      <c r="M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>
        <v>3.18</v>
      </c>
      <c r="W155">
        <v>4433185</v>
      </c>
      <c r="X155">
        <f t="shared" si="16"/>
        <v>4433185</v>
      </c>
      <c r="Y155">
        <f t="shared" si="17"/>
        <v>0</v>
      </c>
      <c r="Z155" cm="1">
        <f t="array" aca="1" ref="Z155" ca="1">SumCellsByColor($B155:$U155,Z$2)</f>
        <v>4433185</v>
      </c>
      <c r="AA155" cm="1">
        <f t="array" aca="1" ref="AA155" ca="1">SumCellsByColor($B155:$U155,AA$2)</f>
        <v>0</v>
      </c>
      <c r="AB155" cm="1">
        <f t="array" aca="1" ref="AB155" ca="1">SumCellsByColor($B155:$U155,AB$2)</f>
        <v>0</v>
      </c>
      <c r="AC155" cm="1">
        <f t="array" aca="1" ref="AC155" ca="1">SumCellsByColor($B155:$U155,AC$2)</f>
        <v>0</v>
      </c>
      <c r="AD155" cm="1">
        <f t="array" aca="1" ref="AD155" ca="1">IFERROR(SumCellsByColor($B155:$U155,AD$2), 0)</f>
        <v>0</v>
      </c>
      <c r="AE155" t="e" cm="1">
        <f t="array" aca="1" ref="AE155" ca="1">SumCellsByColor($B155:$U155,AE$2)</f>
        <v>#VALUE!</v>
      </c>
      <c r="AF155">
        <f t="shared" ca="1" si="18"/>
        <v>0</v>
      </c>
      <c r="AG155">
        <f t="shared" ca="1" si="19"/>
        <v>1</v>
      </c>
      <c r="AH155">
        <f t="shared" ca="1" si="20"/>
        <v>0</v>
      </c>
      <c r="AI155">
        <f t="shared" ca="1" si="21"/>
        <v>1</v>
      </c>
      <c r="AJ155">
        <f t="shared" ca="1" si="22"/>
        <v>0</v>
      </c>
      <c r="AK155">
        <f t="shared" si="23"/>
        <v>0</v>
      </c>
    </row>
    <row r="156" spans="1:37">
      <c r="A156" s="2" t="s">
        <v>232</v>
      </c>
      <c r="B156" s="4" t="s">
        <v>977</v>
      </c>
      <c r="C156" s="4">
        <v>51992000</v>
      </c>
      <c r="D156" t="e">
        <v>#N/A</v>
      </c>
      <c r="E156" t="e">
        <v>#N/A</v>
      </c>
      <c r="F156" s="5" t="s">
        <v>23</v>
      </c>
      <c r="G156" s="5">
        <v>7333000</v>
      </c>
      <c r="H156" t="s">
        <v>41</v>
      </c>
      <c r="I156">
        <v>6063000</v>
      </c>
      <c r="J156" t="e">
        <v>#N/A</v>
      </c>
      <c r="K156" t="e">
        <v>#N/A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>
        <v>12.64</v>
      </c>
      <c r="W156">
        <v>65388000</v>
      </c>
      <c r="X156">
        <f t="shared" si="16"/>
        <v>65388000</v>
      </c>
      <c r="Y156">
        <f t="shared" si="17"/>
        <v>0</v>
      </c>
      <c r="Z156" cm="1">
        <f t="array" aca="1" ref="Z156" ca="1">SumCellsByColor($B156:$U156,Z$2)</f>
        <v>0</v>
      </c>
      <c r="AA156" cm="1">
        <f t="array" aca="1" ref="AA156" ca="1">SumCellsByColor($B156:$U156,AA$2)</f>
        <v>51992000</v>
      </c>
      <c r="AB156" cm="1">
        <f t="array" aca="1" ref="AB156" ca="1">SumCellsByColor($B156:$U156,AB$2)</f>
        <v>7333000</v>
      </c>
      <c r="AC156" cm="1">
        <f t="array" aca="1" ref="AC156" ca="1">SumCellsByColor($B156:$U156,AC$2)</f>
        <v>0</v>
      </c>
      <c r="AD156" cm="1">
        <f t="array" aca="1" ref="AD156" ca="1">IFERROR(SumCellsByColor($B156:$U156,AD$2), 0)</f>
        <v>0</v>
      </c>
      <c r="AE156" t="e" cm="1">
        <f t="array" aca="1" ref="AE156" ca="1">SumCellsByColor($B156:$U156,AE$2)</f>
        <v>#VALUE!</v>
      </c>
      <c r="AF156">
        <f t="shared" ca="1" si="18"/>
        <v>0.11214595950327277</v>
      </c>
      <c r="AG156">
        <f t="shared" ca="1" si="19"/>
        <v>0</v>
      </c>
      <c r="AH156">
        <f t="shared" ca="1" si="20"/>
        <v>0.11214595950327277</v>
      </c>
      <c r="AI156">
        <f t="shared" ca="1" si="21"/>
        <v>0.79513060500397625</v>
      </c>
      <c r="AJ156">
        <f t="shared" ca="1" si="22"/>
        <v>0</v>
      </c>
      <c r="AK156">
        <f t="shared" si="23"/>
        <v>0</v>
      </c>
    </row>
    <row r="157" spans="1:37">
      <c r="A157" s="2" t="s">
        <v>234</v>
      </c>
      <c r="B157" s="3" t="s">
        <v>636</v>
      </c>
      <c r="C157" s="3">
        <v>12953000</v>
      </c>
      <c r="D157" t="e">
        <v>#N/A</v>
      </c>
      <c r="E157" t="e">
        <v>#N/A</v>
      </c>
      <c r="F157" t="e">
        <v>#N/A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>
        <v>45.87</v>
      </c>
      <c r="W157">
        <v>12953000</v>
      </c>
      <c r="X157">
        <f t="shared" si="16"/>
        <v>12953000</v>
      </c>
      <c r="Y157">
        <f t="shared" si="17"/>
        <v>0</v>
      </c>
      <c r="Z157" cm="1">
        <f t="array" aca="1" ref="Z157" ca="1">SumCellsByColor($B157:$U157,Z$2)</f>
        <v>12953000</v>
      </c>
      <c r="AA157" cm="1">
        <f t="array" aca="1" ref="AA157" ca="1">SumCellsByColor($B157:$U157,AA$2)</f>
        <v>0</v>
      </c>
      <c r="AB157" cm="1">
        <f t="array" aca="1" ref="AB157" ca="1">SumCellsByColor($B157:$U157,AB$2)</f>
        <v>0</v>
      </c>
      <c r="AC157" cm="1">
        <f t="array" aca="1" ref="AC157" ca="1">SumCellsByColor($B157:$U157,AC$2)</f>
        <v>0</v>
      </c>
      <c r="AD157" cm="1">
        <f t="array" aca="1" ref="AD157" ca="1">IFERROR(SumCellsByColor($B157:$U157,AD$2), 0)</f>
        <v>0</v>
      </c>
      <c r="AE157" t="e" cm="1">
        <f t="array" aca="1" ref="AE157" ca="1">SumCellsByColor($B157:$U157,AE$2)</f>
        <v>#VALUE!</v>
      </c>
      <c r="AF157">
        <f t="shared" ca="1" si="18"/>
        <v>0</v>
      </c>
      <c r="AG157">
        <f t="shared" ca="1" si="19"/>
        <v>1</v>
      </c>
      <c r="AH157">
        <f t="shared" ca="1" si="20"/>
        <v>0</v>
      </c>
      <c r="AI157">
        <f t="shared" ca="1" si="21"/>
        <v>1</v>
      </c>
      <c r="AJ157">
        <f t="shared" ca="1" si="22"/>
        <v>0</v>
      </c>
      <c r="AK157">
        <f t="shared" si="23"/>
        <v>0</v>
      </c>
    </row>
    <row r="158" spans="1:37">
      <c r="A158" s="2" t="s">
        <v>235</v>
      </c>
      <c r="B158" s="3" t="s">
        <v>636</v>
      </c>
      <c r="C158" s="3">
        <v>7025000</v>
      </c>
      <c r="D158" t="e">
        <v>#N/A</v>
      </c>
      <c r="E158" t="e">
        <v>#N/A</v>
      </c>
      <c r="F158" t="s">
        <v>979</v>
      </c>
      <c r="G158">
        <v>3646000</v>
      </c>
      <c r="H158" s="10" t="s">
        <v>853</v>
      </c>
      <c r="I158" s="10" t="e">
        <v>#N/A</v>
      </c>
      <c r="J158" s="10" t="s">
        <v>33</v>
      </c>
      <c r="K158" s="10" t="e">
        <v>#N/A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>
        <v>54.71</v>
      </c>
      <c r="W158">
        <v>10671000</v>
      </c>
      <c r="X158">
        <f t="shared" si="16"/>
        <v>10671000</v>
      </c>
      <c r="Y158">
        <f t="shared" si="17"/>
        <v>0</v>
      </c>
      <c r="Z158" cm="1">
        <f t="array" aca="1" ref="Z158" ca="1">SumCellsByColor($B158:$U158,Z$2)</f>
        <v>7025000</v>
      </c>
      <c r="AA158" cm="1">
        <f t="array" aca="1" ref="AA158" ca="1">SumCellsByColor($B158:$U158,AA$2)</f>
        <v>0</v>
      </c>
      <c r="AB158" cm="1">
        <f t="array" aca="1" ref="AB158" ca="1">SumCellsByColor($B158:$U158,AB$2)</f>
        <v>0</v>
      </c>
      <c r="AC158" cm="1">
        <f t="array" aca="1" ref="AC158" ca="1">SumCellsByColor($B158:$U158,AC$2)</f>
        <v>0</v>
      </c>
      <c r="AD158" cm="1">
        <f t="array" aca="1" ref="AD158" ca="1">IFERROR(SumCellsByColor($B158:$U158,AD$2), 0)</f>
        <v>0</v>
      </c>
      <c r="AE158" t="e" cm="1">
        <f t="array" aca="1" ref="AE158" ca="1">SumCellsByColor($B158:$U158,AE$2)</f>
        <v>#VALUE!</v>
      </c>
      <c r="AF158">
        <f t="shared" ca="1" si="18"/>
        <v>0</v>
      </c>
      <c r="AG158">
        <f t="shared" ca="1" si="19"/>
        <v>0.65832630493861866</v>
      </c>
      <c r="AH158" t="str">
        <f t="shared" ca="1" si="20"/>
        <v>#N/A</v>
      </c>
      <c r="AI158">
        <f t="shared" ca="1" si="21"/>
        <v>0.65832630493861866</v>
      </c>
      <c r="AJ158">
        <f t="shared" ca="1" si="22"/>
        <v>1</v>
      </c>
      <c r="AK158">
        <f t="shared" si="23"/>
        <v>0</v>
      </c>
    </row>
    <row r="159" spans="1:37">
      <c r="A159" s="2" t="s">
        <v>236</v>
      </c>
      <c r="B159" s="3" t="s">
        <v>637</v>
      </c>
      <c r="C159" s="3">
        <v>14172000</v>
      </c>
      <c r="D159" t="e">
        <v>#N/A</v>
      </c>
      <c r="E159" t="e">
        <v>#N/A</v>
      </c>
      <c r="F159" t="e">
        <v>#N/A</v>
      </c>
      <c r="G159" t="e">
        <v>#N/A</v>
      </c>
      <c r="H159" t="e">
        <v>#N/A</v>
      </c>
      <c r="I159" t="e">
        <v>#N/A</v>
      </c>
      <c r="J159" t="e">
        <v>#N/A</v>
      </c>
      <c r="K159" t="e">
        <v>#N/A</v>
      </c>
      <c r="L159" t="e">
        <v>#N/A</v>
      </c>
      <c r="M159" t="e">
        <v>#N/A</v>
      </c>
      <c r="N159" t="e">
        <v>#N/A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>
        <v>42.5</v>
      </c>
      <c r="W159">
        <v>14172000</v>
      </c>
      <c r="X159">
        <f t="shared" si="16"/>
        <v>14172000</v>
      </c>
      <c r="Y159">
        <f t="shared" si="17"/>
        <v>0</v>
      </c>
      <c r="Z159" cm="1">
        <f t="array" aca="1" ref="Z159" ca="1">SumCellsByColor($B159:$U159,Z$2)</f>
        <v>14172000</v>
      </c>
      <c r="AA159" cm="1">
        <f t="array" aca="1" ref="AA159" ca="1">SumCellsByColor($B159:$U159,AA$2)</f>
        <v>0</v>
      </c>
      <c r="AB159" cm="1">
        <f t="array" aca="1" ref="AB159" ca="1">SumCellsByColor($B159:$U159,AB$2)</f>
        <v>0</v>
      </c>
      <c r="AC159" cm="1">
        <f t="array" aca="1" ref="AC159" ca="1">SumCellsByColor($B159:$U159,AC$2)</f>
        <v>0</v>
      </c>
      <c r="AD159" cm="1">
        <f t="array" aca="1" ref="AD159" ca="1">IFERROR(SumCellsByColor($B159:$U159,AD$2), 0)</f>
        <v>0</v>
      </c>
      <c r="AE159" t="e" cm="1">
        <f t="array" aca="1" ref="AE159" ca="1">SumCellsByColor($B159:$U159,AE$2)</f>
        <v>#VALUE!</v>
      </c>
      <c r="AF159">
        <f t="shared" ca="1" si="18"/>
        <v>0</v>
      </c>
      <c r="AG159">
        <f t="shared" ca="1" si="19"/>
        <v>1</v>
      </c>
      <c r="AH159">
        <f t="shared" ca="1" si="20"/>
        <v>0</v>
      </c>
      <c r="AI159">
        <f t="shared" ca="1" si="21"/>
        <v>1</v>
      </c>
      <c r="AJ159">
        <f t="shared" ca="1" si="22"/>
        <v>0</v>
      </c>
      <c r="AK159">
        <f t="shared" si="23"/>
        <v>0</v>
      </c>
    </row>
    <row r="160" spans="1:37">
      <c r="A160" s="2" t="s">
        <v>237</v>
      </c>
      <c r="B160" s="3" t="s">
        <v>636</v>
      </c>
      <c r="C160" s="3">
        <v>3451300</v>
      </c>
      <c r="D160" t="e">
        <v>#N/A</v>
      </c>
      <c r="E160" t="e">
        <v>#N/A</v>
      </c>
      <c r="F160" t="s">
        <v>58</v>
      </c>
      <c r="G160">
        <v>868900</v>
      </c>
      <c r="H160" s="5" t="s">
        <v>23</v>
      </c>
      <c r="I160" s="5">
        <v>224500</v>
      </c>
      <c r="J160" t="s">
        <v>456</v>
      </c>
      <c r="K160">
        <v>221600</v>
      </c>
      <c r="L160" t="s">
        <v>77</v>
      </c>
      <c r="M160" t="e">
        <v>#N/A</v>
      </c>
      <c r="N160" t="e">
        <v>#N/A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>
        <v>2.81</v>
      </c>
      <c r="W160">
        <v>4766300</v>
      </c>
      <c r="X160">
        <f t="shared" si="16"/>
        <v>4766300</v>
      </c>
      <c r="Y160">
        <f t="shared" si="17"/>
        <v>0</v>
      </c>
      <c r="Z160" cm="1">
        <f t="array" aca="1" ref="Z160" ca="1">SumCellsByColor($B160:$U160,Z$2)</f>
        <v>3451300</v>
      </c>
      <c r="AA160" cm="1">
        <f t="array" aca="1" ref="AA160" ca="1">SumCellsByColor($B160:$U160,AA$2)</f>
        <v>0</v>
      </c>
      <c r="AB160" cm="1">
        <f t="array" aca="1" ref="AB160" ca="1">SumCellsByColor($B160:$U160,AB$2)</f>
        <v>224500</v>
      </c>
      <c r="AC160" cm="1">
        <f t="array" aca="1" ref="AC160" ca="1">SumCellsByColor($B160:$U160,AC$2)</f>
        <v>0</v>
      </c>
      <c r="AD160" cm="1">
        <f t="array" aca="1" ref="AD160" ca="1">IFERROR(SumCellsByColor($B160:$U160,AD$2), 0)</f>
        <v>0</v>
      </c>
      <c r="AE160" t="e" cm="1">
        <f t="array" aca="1" ref="AE160" ca="1">SumCellsByColor($B160:$U160,AE$2)</f>
        <v>#VALUE!</v>
      </c>
      <c r="AF160">
        <f t="shared" ca="1" si="18"/>
        <v>4.710152529215534E-2</v>
      </c>
      <c r="AG160">
        <f t="shared" ca="1" si="19"/>
        <v>0.72410465140675162</v>
      </c>
      <c r="AH160">
        <f t="shared" ca="1" si="20"/>
        <v>4.710152529215534E-2</v>
      </c>
      <c r="AI160">
        <f t="shared" ca="1" si="21"/>
        <v>0.72410465140675162</v>
      </c>
      <c r="AJ160">
        <f t="shared" ca="1" si="22"/>
        <v>0</v>
      </c>
      <c r="AK160">
        <f t="shared" si="23"/>
        <v>0</v>
      </c>
    </row>
    <row r="161" spans="1:37">
      <c r="A161" s="2" t="s">
        <v>238</v>
      </c>
      <c r="B161" s="3" t="s">
        <v>636</v>
      </c>
      <c r="C161" s="3">
        <v>3677285</v>
      </c>
      <c r="D161" t="e">
        <v>#N/A</v>
      </c>
      <c r="E161" t="e">
        <v>#N/A</v>
      </c>
      <c r="F161" s="5" t="s">
        <v>23</v>
      </c>
      <c r="G161" s="5">
        <v>1482520</v>
      </c>
      <c r="H161" t="s">
        <v>58</v>
      </c>
      <c r="I161">
        <v>745150</v>
      </c>
      <c r="J161" t="s">
        <v>239</v>
      </c>
      <c r="K161">
        <v>535091</v>
      </c>
      <c r="L161" t="s">
        <v>30</v>
      </c>
      <c r="M161">
        <v>243714</v>
      </c>
      <c r="N161" t="e">
        <v>#N/A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>
        <v>14.19</v>
      </c>
      <c r="W161">
        <v>6683760</v>
      </c>
      <c r="X161">
        <f t="shared" si="16"/>
        <v>6683760</v>
      </c>
      <c r="Y161">
        <f t="shared" si="17"/>
        <v>0</v>
      </c>
      <c r="Z161" cm="1">
        <f t="array" aca="1" ref="Z161" ca="1">SumCellsByColor($B161:$U161,Z$2)</f>
        <v>3677285</v>
      </c>
      <c r="AA161" cm="1">
        <f t="array" aca="1" ref="AA161" ca="1">SumCellsByColor($B161:$U161,AA$2)</f>
        <v>0</v>
      </c>
      <c r="AB161" cm="1">
        <f t="array" aca="1" ref="AB161" ca="1">SumCellsByColor($B161:$U161,AB$2)</f>
        <v>1482520</v>
      </c>
      <c r="AC161" cm="1">
        <f t="array" aca="1" ref="AC161" ca="1">SumCellsByColor($B161:$U161,AC$2)</f>
        <v>0</v>
      </c>
      <c r="AD161" cm="1">
        <f t="array" aca="1" ref="AD161" ca="1">IFERROR(SumCellsByColor($B161:$U161,AD$2), 0)</f>
        <v>0</v>
      </c>
      <c r="AE161" t="e" cm="1">
        <f t="array" aca="1" ref="AE161" ca="1">SumCellsByColor($B161:$U161,AE$2)</f>
        <v>#VALUE!</v>
      </c>
      <c r="AF161">
        <f t="shared" ca="1" si="18"/>
        <v>0.221809281003507</v>
      </c>
      <c r="AG161">
        <f t="shared" ca="1" si="19"/>
        <v>0.55018208313883199</v>
      </c>
      <c r="AH161">
        <f t="shared" ca="1" si="20"/>
        <v>0.221809281003507</v>
      </c>
      <c r="AI161">
        <f t="shared" ca="1" si="21"/>
        <v>0.55018208313883199</v>
      </c>
      <c r="AJ161">
        <f t="shared" ca="1" si="22"/>
        <v>0</v>
      </c>
      <c r="AK161">
        <f t="shared" si="23"/>
        <v>0</v>
      </c>
    </row>
    <row r="162" spans="1:37">
      <c r="A162" s="2" t="s">
        <v>240</v>
      </c>
      <c r="B162" s="3" t="s">
        <v>636</v>
      </c>
      <c r="C162" s="3">
        <v>13582000</v>
      </c>
      <c r="D162" t="e">
        <v>#N/A</v>
      </c>
      <c r="E162" t="e">
        <v>#N/A</v>
      </c>
      <c r="F162" s="6" t="s">
        <v>981</v>
      </c>
      <c r="G162" s="6">
        <v>12969000</v>
      </c>
      <c r="H162" t="s">
        <v>41</v>
      </c>
      <c r="I162">
        <v>8165000</v>
      </c>
      <c r="J162" t="s">
        <v>37</v>
      </c>
      <c r="K162">
        <v>3826000</v>
      </c>
      <c r="L162" t="s">
        <v>980</v>
      </c>
      <c r="M162" t="e">
        <v>#N/A</v>
      </c>
      <c r="N162" s="6" t="s">
        <v>943</v>
      </c>
      <c r="O162" s="6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>
        <v>13.16</v>
      </c>
      <c r="W162">
        <v>38542000</v>
      </c>
      <c r="X162">
        <f t="shared" si="16"/>
        <v>38542000</v>
      </c>
      <c r="Y162">
        <f t="shared" si="17"/>
        <v>0</v>
      </c>
      <c r="Z162" cm="1">
        <f t="array" aca="1" ref="Z162" ca="1">SumCellsByColor($B162:$U162,Z$2)</f>
        <v>13582000</v>
      </c>
      <c r="AA162" cm="1">
        <f t="array" aca="1" ref="AA162" ca="1">SumCellsByColor($B162:$U162,AA$2)</f>
        <v>0</v>
      </c>
      <c r="AB162" cm="1">
        <f t="array" aca="1" ref="AB162" ca="1">SumCellsByColor($B162:$U162,AB$2)</f>
        <v>0</v>
      </c>
      <c r="AC162" t="e" cm="1">
        <f t="array" aca="1" ref="AC162" ca="1">SumCellsByColor($B162:$U162,AC$2)</f>
        <v>#VALUE!</v>
      </c>
      <c r="AD162" cm="1">
        <f t="array" aca="1" ref="AD162" ca="1">IFERROR(SumCellsByColor($B162:$U162,AD$2), 0)</f>
        <v>0</v>
      </c>
      <c r="AE162" t="e" cm="1">
        <f t="array" aca="1" ref="AE162" ca="1">SumCellsByColor($B162:$U162,AE$2)</f>
        <v>#VALUE!</v>
      </c>
      <c r="AF162">
        <f t="shared" ca="1" si="18"/>
        <v>0</v>
      </c>
      <c r="AG162">
        <f t="shared" ca="1" si="19"/>
        <v>0.35239479009911268</v>
      </c>
      <c r="AH162" t="e">
        <f t="shared" ca="1" si="20"/>
        <v>#VALUE!</v>
      </c>
      <c r="AI162">
        <f t="shared" ca="1" si="21"/>
        <v>0.35239479009911268</v>
      </c>
      <c r="AJ162" t="e">
        <f t="shared" ca="1" si="22"/>
        <v>#VALUE!</v>
      </c>
      <c r="AK162">
        <f t="shared" si="23"/>
        <v>0</v>
      </c>
    </row>
    <row r="163" spans="1:37">
      <c r="A163" s="2" t="s">
        <v>241</v>
      </c>
      <c r="B163" s="3" t="s">
        <v>636</v>
      </c>
      <c r="C163" s="3" t="e">
        <v>#N/A</v>
      </c>
      <c r="D163" t="e">
        <v>#N/A</v>
      </c>
      <c r="E163" t="e">
        <v>#N/A</v>
      </c>
      <c r="F163" s="4" t="s">
        <v>1161</v>
      </c>
      <c r="G163" s="4">
        <v>7168000</v>
      </c>
      <c r="H163" s="6" t="s">
        <v>120</v>
      </c>
      <c r="I163" s="6">
        <v>2842000</v>
      </c>
      <c r="J163" t="s">
        <v>37</v>
      </c>
      <c r="K163">
        <v>2805000</v>
      </c>
      <c r="L163" t="s">
        <v>41</v>
      </c>
      <c r="M163">
        <v>1402000</v>
      </c>
      <c r="N163" t="s">
        <v>36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V163">
        <v>11.46</v>
      </c>
      <c r="W163">
        <v>14217000</v>
      </c>
      <c r="X163">
        <f t="shared" si="16"/>
        <v>14217000</v>
      </c>
      <c r="Y163">
        <f t="shared" si="17"/>
        <v>0</v>
      </c>
      <c r="Z163" t="e" cm="1">
        <f t="array" aca="1" ref="Z163" ca="1">SumCellsByColor($B163:$U163,Z$2)</f>
        <v>#VALUE!</v>
      </c>
      <c r="AA163" cm="1">
        <f t="array" aca="1" ref="AA163" ca="1">SumCellsByColor($B163:$U163,AA$2)</f>
        <v>7168000</v>
      </c>
      <c r="AB163" cm="1">
        <f t="array" aca="1" ref="AB163" ca="1">SumCellsByColor($B163:$U163,AB$2)</f>
        <v>0</v>
      </c>
      <c r="AC163" cm="1">
        <f t="array" aca="1" ref="AC163" ca="1">SumCellsByColor($B163:$U163,AC$2)</f>
        <v>2842000</v>
      </c>
      <c r="AD163" cm="1">
        <f t="array" aca="1" ref="AD163" ca="1">IFERROR(SumCellsByColor($B163:$U163,AD$2), 0)</f>
        <v>0</v>
      </c>
      <c r="AE163" t="e" cm="1">
        <f t="array" aca="1" ref="AE163" ca="1">SumCellsByColor($B163:$U163,AE$2)</f>
        <v>#VALUE!</v>
      </c>
      <c r="AF163">
        <f t="shared" ca="1" si="18"/>
        <v>0</v>
      </c>
      <c r="AG163" t="e">
        <f t="shared" ca="1" si="19"/>
        <v>#VALUE!</v>
      </c>
      <c r="AH163">
        <f t="shared" ca="1" si="20"/>
        <v>0.19990152634170361</v>
      </c>
      <c r="AI163" t="e">
        <f t="shared" ca="1" si="21"/>
        <v>#VALUE!</v>
      </c>
      <c r="AJ163">
        <f t="shared" ca="1" si="22"/>
        <v>0</v>
      </c>
      <c r="AK163">
        <f t="shared" si="23"/>
        <v>0</v>
      </c>
    </row>
    <row r="164" spans="1:37">
      <c r="A164" s="2" t="s">
        <v>245</v>
      </c>
      <c r="B164" s="3" t="s">
        <v>636</v>
      </c>
      <c r="C164" s="3">
        <v>23868000</v>
      </c>
      <c r="D164" t="e">
        <v>#N/A</v>
      </c>
      <c r="E164" t="e">
        <v>#N/A</v>
      </c>
      <c r="F164" t="e">
        <v>#N/A</v>
      </c>
      <c r="G164" t="e">
        <v>#N/A</v>
      </c>
      <c r="H164" t="e">
        <v>#N/A</v>
      </c>
      <c r="I164" t="e">
        <v>#N/A</v>
      </c>
      <c r="J164" t="e">
        <v>#N/A</v>
      </c>
      <c r="K164" t="e">
        <v>#N/A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>
        <v>39.33</v>
      </c>
      <c r="W164">
        <v>23868000</v>
      </c>
      <c r="X164">
        <f t="shared" si="16"/>
        <v>23868000</v>
      </c>
      <c r="Y164">
        <f t="shared" si="17"/>
        <v>0</v>
      </c>
      <c r="Z164" cm="1">
        <f t="array" aca="1" ref="Z164" ca="1">SumCellsByColor($B164:$U164,Z$2)</f>
        <v>23868000</v>
      </c>
      <c r="AA164" cm="1">
        <f t="array" aca="1" ref="AA164" ca="1">SumCellsByColor($B164:$U164,AA$2)</f>
        <v>0</v>
      </c>
      <c r="AB164" cm="1">
        <f t="array" aca="1" ref="AB164" ca="1">SumCellsByColor($B164:$U164,AB$2)</f>
        <v>0</v>
      </c>
      <c r="AC164" cm="1">
        <f t="array" aca="1" ref="AC164" ca="1">SumCellsByColor($B164:$U164,AC$2)</f>
        <v>0</v>
      </c>
      <c r="AD164" cm="1">
        <f t="array" aca="1" ref="AD164" ca="1">IFERROR(SumCellsByColor($B164:$U164,AD$2), 0)</f>
        <v>0</v>
      </c>
      <c r="AE164" t="e" cm="1">
        <f t="array" aca="1" ref="AE164" ca="1">SumCellsByColor($B164:$U164,AE$2)</f>
        <v>#VALUE!</v>
      </c>
      <c r="AF164">
        <f t="shared" ca="1" si="18"/>
        <v>0</v>
      </c>
      <c r="AG164">
        <f t="shared" ca="1" si="19"/>
        <v>1</v>
      </c>
      <c r="AH164">
        <f t="shared" ca="1" si="20"/>
        <v>0</v>
      </c>
      <c r="AI164">
        <f t="shared" ca="1" si="21"/>
        <v>1</v>
      </c>
      <c r="AJ164">
        <f t="shared" ca="1" si="22"/>
        <v>0</v>
      </c>
      <c r="AK164">
        <f t="shared" si="23"/>
        <v>0</v>
      </c>
    </row>
    <row r="165" spans="1:37">
      <c r="A165" s="2" t="s">
        <v>246</v>
      </c>
      <c r="B165" t="e">
        <v>#N/A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  <c r="H165" t="e">
        <v>#N/A</v>
      </c>
      <c r="I165" t="e">
        <v>#N/A</v>
      </c>
      <c r="J165" t="e">
        <v>#N/A</v>
      </c>
      <c r="K165" t="e">
        <v>#N/A</v>
      </c>
      <c r="L165" t="e">
        <v>#N/A</v>
      </c>
      <c r="M165" t="e">
        <v>#N/A</v>
      </c>
      <c r="N165" t="e">
        <v>#N/A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 t="e">
        <v>#N/A</v>
      </c>
      <c r="W165" t="e">
        <v>#N/A</v>
      </c>
      <c r="X165">
        <f t="shared" si="16"/>
        <v>0</v>
      </c>
      <c r="Y165" t="e">
        <f t="shared" si="17"/>
        <v>#N/A</v>
      </c>
      <c r="Z165" cm="1">
        <f t="array" aca="1" ref="Z165" ca="1">SumCellsByColor($B165:$U165,Z$2)</f>
        <v>0</v>
      </c>
      <c r="AA165" cm="1">
        <f t="array" aca="1" ref="AA165" ca="1">SumCellsByColor($B165:$U165,AA$2)</f>
        <v>0</v>
      </c>
      <c r="AB165" cm="1">
        <f t="array" aca="1" ref="AB165" ca="1">SumCellsByColor($B165:$U165,AB$2)</f>
        <v>0</v>
      </c>
      <c r="AC165" cm="1">
        <f t="array" aca="1" ref="AC165" ca="1">SumCellsByColor($B165:$U165,AC$2)</f>
        <v>0</v>
      </c>
      <c r="AD165" cm="1">
        <f t="array" aca="1" ref="AD165" ca="1">IFERROR(SumCellsByColor($B165:$U165,AD$2), 0)</f>
        <v>0</v>
      </c>
      <c r="AE165" t="e" cm="1">
        <f t="array" aca="1" ref="AE165" ca="1">SumCellsByColor($B165:$U165,AE$2)</f>
        <v>#VALUE!</v>
      </c>
      <c r="AF165" t="e">
        <f t="shared" ca="1" si="18"/>
        <v>#DIV/0!</v>
      </c>
      <c r="AG165" t="e">
        <f t="shared" ca="1" si="19"/>
        <v>#DIV/0!</v>
      </c>
      <c r="AH165" t="e">
        <f t="shared" ca="1" si="20"/>
        <v>#DIV/0!</v>
      </c>
      <c r="AI165" t="e">
        <f t="shared" ca="1" si="21"/>
        <v>#DIV/0!</v>
      </c>
      <c r="AJ165" t="e">
        <f t="shared" ca="1" si="22"/>
        <v>#DIV/0!</v>
      </c>
      <c r="AK165">
        <f t="shared" si="23"/>
        <v>1</v>
      </c>
    </row>
    <row r="166" spans="1:37">
      <c r="A166" s="2" t="s">
        <v>248</v>
      </c>
      <c r="B166" s="3" t="s">
        <v>636</v>
      </c>
      <c r="C166" s="3">
        <v>10795299</v>
      </c>
      <c r="D166" t="e">
        <v>#N/A</v>
      </c>
      <c r="E166" t="e">
        <v>#N/A</v>
      </c>
      <c r="F166" t="s">
        <v>249</v>
      </c>
      <c r="G166">
        <v>181102</v>
      </c>
      <c r="H166" t="s">
        <v>214</v>
      </c>
      <c r="I166">
        <v>55647</v>
      </c>
      <c r="J166" t="s">
        <v>96</v>
      </c>
      <c r="K166" t="e">
        <v>#N/A</v>
      </c>
      <c r="L166" t="e">
        <v>#N/A</v>
      </c>
      <c r="M166" t="e">
        <v>#N/A</v>
      </c>
      <c r="N166" t="e">
        <v>#N/A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T166" t="e">
        <v>#N/A</v>
      </c>
      <c r="U166" t="e">
        <v>#N/A</v>
      </c>
      <c r="V166">
        <v>48.88</v>
      </c>
      <c r="W166">
        <v>9934194</v>
      </c>
      <c r="X166">
        <f t="shared" si="16"/>
        <v>11032048</v>
      </c>
      <c r="Y166">
        <f t="shared" si="17"/>
        <v>-1097854</v>
      </c>
      <c r="Z166" cm="1">
        <f t="array" aca="1" ref="Z166" ca="1">SumCellsByColor($B166:$U166,Z$2)</f>
        <v>10795299</v>
      </c>
      <c r="AA166" cm="1">
        <f t="array" aca="1" ref="AA166" ca="1">SumCellsByColor($B166:$U166,AA$2)</f>
        <v>0</v>
      </c>
      <c r="AB166" cm="1">
        <f t="array" aca="1" ref="AB166" ca="1">SumCellsByColor($B166:$U166,AB$2)</f>
        <v>0</v>
      </c>
      <c r="AC166" cm="1">
        <f t="array" aca="1" ref="AC166" ca="1">SumCellsByColor($B166:$U166,AC$2)</f>
        <v>0</v>
      </c>
      <c r="AD166" cm="1">
        <f t="array" aca="1" ref="AD166" ca="1">IFERROR(SumCellsByColor($B166:$U166,AD$2), 0)</f>
        <v>0</v>
      </c>
      <c r="AE166" t="e" cm="1">
        <f t="array" aca="1" ref="AE166" ca="1">SumCellsByColor($B166:$U166,AE$2)</f>
        <v>#VALUE!</v>
      </c>
      <c r="AF166">
        <f t="shared" ca="1" si="18"/>
        <v>0</v>
      </c>
      <c r="AG166">
        <f t="shared" ca="1" si="19"/>
        <v>0.97853988670100056</v>
      </c>
      <c r="AH166" t="str">
        <f t="shared" ca="1" si="20"/>
        <v>#N/A</v>
      </c>
      <c r="AI166">
        <f t="shared" ca="1" si="21"/>
        <v>0.97853988670100056</v>
      </c>
      <c r="AJ166">
        <f t="shared" ca="1" si="22"/>
        <v>1</v>
      </c>
      <c r="AK166">
        <f t="shared" si="23"/>
        <v>0</v>
      </c>
    </row>
    <row r="167" spans="1:37">
      <c r="A167" s="2" t="s">
        <v>250</v>
      </c>
      <c r="B167" s="3" t="s">
        <v>636</v>
      </c>
      <c r="C167" s="3">
        <v>2658629</v>
      </c>
      <c r="D167" t="e">
        <v>#N/A</v>
      </c>
      <c r="E167" t="e">
        <v>#N/A</v>
      </c>
      <c r="F167" t="e">
        <v>#N/A</v>
      </c>
      <c r="G16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t="e">
        <v>#N/A</v>
      </c>
      <c r="M167" t="e">
        <v>#N/A</v>
      </c>
      <c r="N167" t="e">
        <v>#N/A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>
        <v>52.6</v>
      </c>
      <c r="W167">
        <v>2658629</v>
      </c>
      <c r="X167">
        <f t="shared" si="16"/>
        <v>2658629</v>
      </c>
      <c r="Y167">
        <f t="shared" si="17"/>
        <v>0</v>
      </c>
      <c r="Z167" cm="1">
        <f t="array" aca="1" ref="Z167" ca="1">SumCellsByColor($B167:$U167,Z$2)</f>
        <v>2658629</v>
      </c>
      <c r="AA167" cm="1">
        <f t="array" aca="1" ref="AA167" ca="1">SumCellsByColor($B167:$U167,AA$2)</f>
        <v>0</v>
      </c>
      <c r="AB167" cm="1">
        <f t="array" aca="1" ref="AB167" ca="1">SumCellsByColor($B167:$U167,AB$2)</f>
        <v>0</v>
      </c>
      <c r="AC167" cm="1">
        <f t="array" aca="1" ref="AC167" ca="1">SumCellsByColor($B167:$U167,AC$2)</f>
        <v>0</v>
      </c>
      <c r="AD167" cm="1">
        <f t="array" aca="1" ref="AD167" ca="1">IFERROR(SumCellsByColor($B167:$U167,AD$2), 0)</f>
        <v>0</v>
      </c>
      <c r="AE167" t="e" cm="1">
        <f t="array" aca="1" ref="AE167" ca="1">SumCellsByColor($B167:$U167,AE$2)</f>
        <v>#VALUE!</v>
      </c>
      <c r="AF167">
        <f t="shared" ca="1" si="18"/>
        <v>0</v>
      </c>
      <c r="AG167">
        <f t="shared" ca="1" si="19"/>
        <v>1</v>
      </c>
      <c r="AH167">
        <f t="shared" ca="1" si="20"/>
        <v>0</v>
      </c>
      <c r="AI167">
        <f t="shared" ca="1" si="21"/>
        <v>1</v>
      </c>
      <c r="AJ167">
        <f t="shared" ca="1" si="22"/>
        <v>0</v>
      </c>
      <c r="AK167">
        <f t="shared" si="23"/>
        <v>0</v>
      </c>
    </row>
    <row r="168" spans="1:37">
      <c r="A168" s="2" t="s">
        <v>251</v>
      </c>
      <c r="B168" t="e">
        <v>#N/A</v>
      </c>
      <c r="C168" t="e">
        <v>#N/A</v>
      </c>
      <c r="D168" t="e">
        <v>#N/A</v>
      </c>
      <c r="E168" t="e">
        <v>#N/A</v>
      </c>
      <c r="F168" t="e">
        <v>#N/A</v>
      </c>
      <c r="G168" t="e">
        <v>#N/A</v>
      </c>
      <c r="H168" t="e">
        <v>#N/A</v>
      </c>
      <c r="I168" t="e">
        <v>#N/A</v>
      </c>
      <c r="J168" t="e">
        <v>#N/A</v>
      </c>
      <c r="K168" t="e">
        <v>#N/A</v>
      </c>
      <c r="L168" t="e">
        <v>#N/A</v>
      </c>
      <c r="M168" t="e">
        <v>#N/A</v>
      </c>
      <c r="N168" t="e">
        <v>#N/A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T168" t="e">
        <v>#N/A</v>
      </c>
      <c r="U168" t="e">
        <v>#N/A</v>
      </c>
      <c r="V168" t="e">
        <v>#N/A</v>
      </c>
      <c r="W168" t="e">
        <v>#N/A</v>
      </c>
      <c r="X168">
        <f t="shared" si="16"/>
        <v>0</v>
      </c>
      <c r="Y168" t="e">
        <f t="shared" si="17"/>
        <v>#N/A</v>
      </c>
      <c r="Z168" cm="1">
        <f t="array" aca="1" ref="Z168" ca="1">SumCellsByColor($B168:$U168,Z$2)</f>
        <v>0</v>
      </c>
      <c r="AA168" cm="1">
        <f t="array" aca="1" ref="AA168" ca="1">SumCellsByColor($B168:$U168,AA$2)</f>
        <v>0</v>
      </c>
      <c r="AB168" cm="1">
        <f t="array" aca="1" ref="AB168" ca="1">SumCellsByColor($B168:$U168,AB$2)</f>
        <v>0</v>
      </c>
      <c r="AC168" cm="1">
        <f t="array" aca="1" ref="AC168" ca="1">SumCellsByColor($B168:$U168,AC$2)</f>
        <v>0</v>
      </c>
      <c r="AD168" cm="1">
        <f t="array" aca="1" ref="AD168" ca="1">IFERROR(SumCellsByColor($B168:$U168,AD$2), 0)</f>
        <v>0</v>
      </c>
      <c r="AE168" t="e" cm="1">
        <f t="array" aca="1" ref="AE168" ca="1">SumCellsByColor($B168:$U168,AE$2)</f>
        <v>#VALUE!</v>
      </c>
      <c r="AF168" t="e">
        <f t="shared" ca="1" si="18"/>
        <v>#DIV/0!</v>
      </c>
      <c r="AG168" t="e">
        <f t="shared" ca="1" si="19"/>
        <v>#DIV/0!</v>
      </c>
      <c r="AH168" t="e">
        <f t="shared" ca="1" si="20"/>
        <v>#DIV/0!</v>
      </c>
      <c r="AI168" t="e">
        <f t="shared" ca="1" si="21"/>
        <v>#DIV/0!</v>
      </c>
      <c r="AJ168" t="e">
        <f t="shared" ca="1" si="22"/>
        <v>#DIV/0!</v>
      </c>
      <c r="AK168">
        <f t="shared" si="23"/>
        <v>1</v>
      </c>
    </row>
    <row r="169" spans="1:37">
      <c r="A169" s="2" t="s">
        <v>253</v>
      </c>
      <c r="B169" s="3" t="s">
        <v>636</v>
      </c>
      <c r="C169" s="3" t="e">
        <v>#N/A</v>
      </c>
      <c r="D169" t="e">
        <v>#N/A</v>
      </c>
      <c r="E169" t="e">
        <v>#N/A</v>
      </c>
      <c r="F169" s="4" t="s">
        <v>977</v>
      </c>
      <c r="G169" s="4">
        <v>3579000</v>
      </c>
      <c r="H169" s="6" t="s">
        <v>709</v>
      </c>
      <c r="I169" s="6">
        <v>2299000</v>
      </c>
      <c r="J169" t="s">
        <v>41</v>
      </c>
      <c r="K169">
        <v>2111000</v>
      </c>
      <c r="L169" t="s">
        <v>37</v>
      </c>
      <c r="M169">
        <v>484000</v>
      </c>
      <c r="N169" t="s">
        <v>985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>
        <v>15.8</v>
      </c>
      <c r="W169">
        <v>8473000</v>
      </c>
      <c r="X169">
        <f t="shared" si="16"/>
        <v>8473000</v>
      </c>
      <c r="Y169">
        <f t="shared" si="17"/>
        <v>0</v>
      </c>
      <c r="Z169" t="e" cm="1">
        <f t="array" aca="1" ref="Z169" ca="1">SumCellsByColor($B169:$U169,Z$2)</f>
        <v>#VALUE!</v>
      </c>
      <c r="AA169" cm="1">
        <f t="array" aca="1" ref="AA169" ca="1">SumCellsByColor($B169:$U169,AA$2)</f>
        <v>3579000</v>
      </c>
      <c r="AB169" cm="1">
        <f t="array" aca="1" ref="AB169" ca="1">SumCellsByColor($B169:$U169,AB$2)</f>
        <v>0</v>
      </c>
      <c r="AC169" cm="1">
        <f t="array" aca="1" ref="AC169" ca="1">SumCellsByColor($B169:$U169,AC$2)</f>
        <v>2299000</v>
      </c>
      <c r="AD169" cm="1">
        <f t="array" aca="1" ref="AD169" ca="1">IFERROR(SumCellsByColor($B169:$U169,AD$2), 0)</f>
        <v>0</v>
      </c>
      <c r="AE169" t="e" cm="1">
        <f t="array" aca="1" ref="AE169" ca="1">SumCellsByColor($B169:$U169,AE$2)</f>
        <v>#VALUE!</v>
      </c>
      <c r="AF169">
        <f t="shared" ca="1" si="18"/>
        <v>0</v>
      </c>
      <c r="AG169" t="e">
        <f t="shared" ca="1" si="19"/>
        <v>#VALUE!</v>
      </c>
      <c r="AH169">
        <f t="shared" ca="1" si="20"/>
        <v>0.27133246783901804</v>
      </c>
      <c r="AI169" t="e">
        <f t="shared" ca="1" si="21"/>
        <v>#VALUE!</v>
      </c>
      <c r="AJ169">
        <f t="shared" ca="1" si="22"/>
        <v>0</v>
      </c>
      <c r="AK169">
        <f t="shared" si="23"/>
        <v>0</v>
      </c>
    </row>
    <row r="170" spans="1:37">
      <c r="A170" s="2" t="s">
        <v>254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>
        <f t="shared" si="16"/>
        <v>0</v>
      </c>
      <c r="Y170" t="e">
        <f t="shared" si="17"/>
        <v>#N/A</v>
      </c>
      <c r="Z170" cm="1">
        <f t="array" aca="1" ref="Z170" ca="1">SumCellsByColor($B170:$U170,Z$2)</f>
        <v>0</v>
      </c>
      <c r="AA170" cm="1">
        <f t="array" aca="1" ref="AA170" ca="1">SumCellsByColor($B170:$U170,AA$2)</f>
        <v>0</v>
      </c>
      <c r="AB170" cm="1">
        <f t="array" aca="1" ref="AB170" ca="1">SumCellsByColor($B170:$U170,AB$2)</f>
        <v>0</v>
      </c>
      <c r="AC170" cm="1">
        <f t="array" aca="1" ref="AC170" ca="1">SumCellsByColor($B170:$U170,AC$2)</f>
        <v>0</v>
      </c>
      <c r="AD170" cm="1">
        <f t="array" aca="1" ref="AD170" ca="1">IFERROR(SumCellsByColor($B170:$U170,AD$2), 0)</f>
        <v>0</v>
      </c>
      <c r="AE170" t="e" cm="1">
        <f t="array" aca="1" ref="AE170" ca="1">SumCellsByColor($B170:$U170,AE$2)</f>
        <v>#VALUE!</v>
      </c>
      <c r="AF170" t="e">
        <f t="shared" ca="1" si="18"/>
        <v>#DIV/0!</v>
      </c>
      <c r="AG170" t="e">
        <f t="shared" ca="1" si="19"/>
        <v>#DIV/0!</v>
      </c>
      <c r="AH170" t="e">
        <f t="shared" ca="1" si="20"/>
        <v>#DIV/0!</v>
      </c>
      <c r="AI170" t="e">
        <f t="shared" ca="1" si="21"/>
        <v>#DIV/0!</v>
      </c>
      <c r="AJ170" t="e">
        <f t="shared" ca="1" si="22"/>
        <v>#DIV/0!</v>
      </c>
      <c r="AK170">
        <f t="shared" si="23"/>
        <v>1</v>
      </c>
    </row>
    <row r="171" spans="1:37">
      <c r="A171" s="2" t="s">
        <v>255</v>
      </c>
      <c r="B171" s="3" t="s">
        <v>636</v>
      </c>
      <c r="C171" s="3">
        <v>4151000</v>
      </c>
      <c r="D171" t="e">
        <v>#N/A</v>
      </c>
      <c r="E171" t="e">
        <v>#N/A</v>
      </c>
      <c r="F171" t="s">
        <v>986</v>
      </c>
      <c r="G171">
        <v>1946000</v>
      </c>
      <c r="H171" s="10" t="s">
        <v>33</v>
      </c>
      <c r="I171" s="10">
        <v>1678000</v>
      </c>
      <c r="J171" t="s">
        <v>514</v>
      </c>
      <c r="K171">
        <v>1390000</v>
      </c>
      <c r="L171" s="10" t="s">
        <v>34</v>
      </c>
      <c r="M171" s="10">
        <v>1106000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>
        <v>25.19</v>
      </c>
      <c r="W171">
        <v>10271000</v>
      </c>
      <c r="X171">
        <f t="shared" si="16"/>
        <v>10271000</v>
      </c>
      <c r="Y171">
        <f t="shared" si="17"/>
        <v>0</v>
      </c>
      <c r="Z171" cm="1">
        <f t="array" aca="1" ref="Z171" ca="1">SumCellsByColor($B171:$U171,Z$2)</f>
        <v>4151000</v>
      </c>
      <c r="AA171" cm="1">
        <f t="array" aca="1" ref="AA171" ca="1">SumCellsByColor($B171:$U171,AA$2)</f>
        <v>0</v>
      </c>
      <c r="AB171" cm="1">
        <f t="array" aca="1" ref="AB171" ca="1">SumCellsByColor($B171:$U171,AB$2)</f>
        <v>0</v>
      </c>
      <c r="AC171" cm="1">
        <f t="array" aca="1" ref="AC171" ca="1">SumCellsByColor($B171:$U171,AC$2)</f>
        <v>0</v>
      </c>
      <c r="AD171" cm="1">
        <f t="array" aca="1" ref="AD171" ca="1">IFERROR(SumCellsByColor($B171:$U171,AD$2), 0)</f>
        <v>2784000</v>
      </c>
      <c r="AE171" t="e" cm="1">
        <f t="array" aca="1" ref="AE171" ca="1">SumCellsByColor($B171:$U171,AE$2)</f>
        <v>#VALUE!</v>
      </c>
      <c r="AF171">
        <f t="shared" ca="1" si="18"/>
        <v>0.27105442508032324</v>
      </c>
      <c r="AG171">
        <f t="shared" ca="1" si="19"/>
        <v>0.40414760003894462</v>
      </c>
      <c r="AH171">
        <f t="shared" ca="1" si="20"/>
        <v>0.27105442508032324</v>
      </c>
      <c r="AI171">
        <f t="shared" ca="1" si="21"/>
        <v>0.40414760003894462</v>
      </c>
      <c r="AJ171">
        <f t="shared" ca="1" si="22"/>
        <v>0</v>
      </c>
      <c r="AK171">
        <f t="shared" si="23"/>
        <v>0</v>
      </c>
    </row>
    <row r="172" spans="1:37">
      <c r="A172" s="2" t="s">
        <v>256</v>
      </c>
      <c r="B172" t="e">
        <v>#N/A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  <c r="H172" t="e">
        <v>#N/A</v>
      </c>
      <c r="I172" t="e">
        <v>#N/A</v>
      </c>
      <c r="J172" t="e">
        <v>#N/A</v>
      </c>
      <c r="K172" t="e">
        <v>#N/A</v>
      </c>
      <c r="L172" t="e">
        <v>#N/A</v>
      </c>
      <c r="M172" t="e">
        <v>#N/A</v>
      </c>
      <c r="N172" t="e">
        <v>#N/A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>
        <v>17.55</v>
      </c>
      <c r="W172">
        <v>11790200</v>
      </c>
      <c r="X172">
        <f t="shared" si="16"/>
        <v>0</v>
      </c>
      <c r="Y172">
        <f t="shared" si="17"/>
        <v>11790200</v>
      </c>
      <c r="Z172" cm="1">
        <f t="array" aca="1" ref="Z172" ca="1">SumCellsByColor($B172:$U172,Z$2)</f>
        <v>0</v>
      </c>
      <c r="AA172" cm="1">
        <f t="array" aca="1" ref="AA172" ca="1">SumCellsByColor($B172:$U172,AA$2)</f>
        <v>0</v>
      </c>
      <c r="AB172" cm="1">
        <f t="array" aca="1" ref="AB172" ca="1">SumCellsByColor($B172:$U172,AB$2)</f>
        <v>0</v>
      </c>
      <c r="AC172" cm="1">
        <f t="array" aca="1" ref="AC172" ca="1">SumCellsByColor($B172:$U172,AC$2)</f>
        <v>0</v>
      </c>
      <c r="AD172" cm="1">
        <f t="array" aca="1" ref="AD172" ca="1">IFERROR(SumCellsByColor($B172:$U172,AD$2), 0)</f>
        <v>0</v>
      </c>
      <c r="AE172" t="e" cm="1">
        <f t="array" aca="1" ref="AE172" ca="1">SumCellsByColor($B172:$U172,AE$2)</f>
        <v>#VALUE!</v>
      </c>
      <c r="AF172" t="e">
        <f t="shared" ca="1" si="18"/>
        <v>#DIV/0!</v>
      </c>
      <c r="AG172" t="e">
        <f t="shared" ca="1" si="19"/>
        <v>#DIV/0!</v>
      </c>
      <c r="AH172" t="e">
        <f t="shared" ca="1" si="20"/>
        <v>#DIV/0!</v>
      </c>
      <c r="AI172" t="e">
        <f t="shared" ca="1" si="21"/>
        <v>#DIV/0!</v>
      </c>
      <c r="AJ172" t="e">
        <f t="shared" ca="1" si="22"/>
        <v>#DIV/0!</v>
      </c>
      <c r="AK172">
        <f t="shared" si="23"/>
        <v>1</v>
      </c>
    </row>
    <row r="173" spans="1:37">
      <c r="A173" s="2" t="s">
        <v>257</v>
      </c>
      <c r="B173" s="3" t="s">
        <v>636</v>
      </c>
      <c r="C173" s="3">
        <v>13578000</v>
      </c>
      <c r="D173" t="e">
        <v>#N/A</v>
      </c>
      <c r="E173" t="e">
        <v>#N/A</v>
      </c>
      <c r="F173" t="e">
        <v>#N/A</v>
      </c>
      <c r="G173" t="e">
        <v>#N/A</v>
      </c>
      <c r="H173" t="e">
        <v>#N/A</v>
      </c>
      <c r="I173" t="e">
        <v>#N/A</v>
      </c>
      <c r="J173" t="e">
        <v>#N/A</v>
      </c>
      <c r="K173" t="e">
        <v>#N/A</v>
      </c>
      <c r="L173" t="e">
        <v>#N/A</v>
      </c>
      <c r="M173" t="e">
        <v>#N/A</v>
      </c>
      <c r="N173" t="e">
        <v>#N/A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>
        <v>17.04</v>
      </c>
      <c r="W173">
        <v>13578000</v>
      </c>
      <c r="X173">
        <f t="shared" si="16"/>
        <v>13578000</v>
      </c>
      <c r="Y173">
        <f t="shared" si="17"/>
        <v>0</v>
      </c>
      <c r="Z173" cm="1">
        <f t="array" aca="1" ref="Z173" ca="1">SumCellsByColor($B173:$U173,Z$2)</f>
        <v>13578000</v>
      </c>
      <c r="AA173" cm="1">
        <f t="array" aca="1" ref="AA173" ca="1">SumCellsByColor($B173:$U173,AA$2)</f>
        <v>0</v>
      </c>
      <c r="AB173" cm="1">
        <f t="array" aca="1" ref="AB173" ca="1">SumCellsByColor($B173:$U173,AB$2)</f>
        <v>0</v>
      </c>
      <c r="AC173" cm="1">
        <f t="array" aca="1" ref="AC173" ca="1">SumCellsByColor($B173:$U173,AC$2)</f>
        <v>0</v>
      </c>
      <c r="AD173" cm="1">
        <f t="array" aca="1" ref="AD173" ca="1">IFERROR(SumCellsByColor($B173:$U173,AD$2), 0)</f>
        <v>0</v>
      </c>
      <c r="AE173" t="e" cm="1">
        <f t="array" aca="1" ref="AE173" ca="1">SumCellsByColor($B173:$U173,AE$2)</f>
        <v>#VALUE!</v>
      </c>
      <c r="AF173">
        <f t="shared" ca="1" si="18"/>
        <v>0</v>
      </c>
      <c r="AG173">
        <f t="shared" ca="1" si="19"/>
        <v>1</v>
      </c>
      <c r="AH173">
        <f t="shared" ca="1" si="20"/>
        <v>0</v>
      </c>
      <c r="AI173">
        <f t="shared" ca="1" si="21"/>
        <v>1</v>
      </c>
      <c r="AJ173">
        <f t="shared" ca="1" si="22"/>
        <v>0</v>
      </c>
      <c r="AK173">
        <f t="shared" si="23"/>
        <v>0</v>
      </c>
    </row>
    <row r="174" spans="1:37">
      <c r="A174" s="2" t="s">
        <v>258</v>
      </c>
      <c r="B174" t="e">
        <v>#N/A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  <c r="H174" t="e">
        <v>#N/A</v>
      </c>
      <c r="I174" t="e">
        <v>#N/A</v>
      </c>
      <c r="J174" t="e">
        <v>#N/A</v>
      </c>
      <c r="K174" t="e">
        <v>#N/A</v>
      </c>
      <c r="L174" t="e">
        <v>#N/A</v>
      </c>
      <c r="M174" t="e">
        <v>#N/A</v>
      </c>
      <c r="N174" t="e">
        <v>#N/A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 t="e">
        <v>#N/A</v>
      </c>
      <c r="W174" t="e">
        <v>#N/A</v>
      </c>
      <c r="X174">
        <f t="shared" si="16"/>
        <v>0</v>
      </c>
      <c r="Y174" t="e">
        <f t="shared" si="17"/>
        <v>#N/A</v>
      </c>
      <c r="Z174" cm="1">
        <f t="array" aca="1" ref="Z174" ca="1">SumCellsByColor($B174:$U174,Z$2)</f>
        <v>0</v>
      </c>
      <c r="AA174" cm="1">
        <f t="array" aca="1" ref="AA174" ca="1">SumCellsByColor($B174:$U174,AA$2)</f>
        <v>0</v>
      </c>
      <c r="AB174" cm="1">
        <f t="array" aca="1" ref="AB174" ca="1">SumCellsByColor($B174:$U174,AB$2)</f>
        <v>0</v>
      </c>
      <c r="AC174" cm="1">
        <f t="array" aca="1" ref="AC174" ca="1">SumCellsByColor($B174:$U174,AC$2)</f>
        <v>0</v>
      </c>
      <c r="AD174" cm="1">
        <f t="array" aca="1" ref="AD174" ca="1">IFERROR(SumCellsByColor($B174:$U174,AD$2), 0)</f>
        <v>0</v>
      </c>
      <c r="AE174" t="e" cm="1">
        <f t="array" aca="1" ref="AE174" ca="1">SumCellsByColor($B174:$U174,AE$2)</f>
        <v>#VALUE!</v>
      </c>
      <c r="AF174" t="e">
        <f t="shared" ca="1" si="18"/>
        <v>#DIV/0!</v>
      </c>
      <c r="AG174" t="e">
        <f t="shared" ca="1" si="19"/>
        <v>#DIV/0!</v>
      </c>
      <c r="AH174" t="e">
        <f t="shared" ca="1" si="20"/>
        <v>#DIV/0!</v>
      </c>
      <c r="AI174" t="e">
        <f t="shared" ca="1" si="21"/>
        <v>#DIV/0!</v>
      </c>
      <c r="AJ174" t="e">
        <f t="shared" ca="1" si="22"/>
        <v>#DIV/0!</v>
      </c>
      <c r="AK174">
        <f t="shared" si="23"/>
        <v>1</v>
      </c>
    </row>
    <row r="175" spans="1:37">
      <c r="A175" s="2" t="s">
        <v>259</v>
      </c>
      <c r="B175" s="4" t="s">
        <v>117</v>
      </c>
      <c r="C175" s="4">
        <v>2270000</v>
      </c>
      <c r="D175" t="e">
        <v>#N/A</v>
      </c>
      <c r="E175" t="e">
        <v>#N/A</v>
      </c>
      <c r="F175" t="s">
        <v>77</v>
      </c>
      <c r="G175">
        <v>3267000</v>
      </c>
      <c r="H175" t="e">
        <v>#N/A</v>
      </c>
      <c r="I175" t="e">
        <v>#N/A</v>
      </c>
      <c r="J175" t="e">
        <v>#N/A</v>
      </c>
      <c r="K175" t="e">
        <v>#N/A</v>
      </c>
      <c r="L175" t="e">
        <v>#N/A</v>
      </c>
      <c r="M175" t="e">
        <v>#N/A</v>
      </c>
      <c r="N175" t="e">
        <v>#N/A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T175" t="e">
        <v>#N/A</v>
      </c>
      <c r="U175" t="e">
        <v>#N/A</v>
      </c>
      <c r="V175">
        <v>30.55</v>
      </c>
      <c r="W175">
        <v>5466000</v>
      </c>
      <c r="X175">
        <f t="shared" si="16"/>
        <v>5537000</v>
      </c>
      <c r="Y175">
        <f t="shared" si="17"/>
        <v>-71000</v>
      </c>
      <c r="Z175" cm="1">
        <f t="array" aca="1" ref="Z175" ca="1">SumCellsByColor($B175:$U175,Z$2)</f>
        <v>0</v>
      </c>
      <c r="AA175" cm="1">
        <f t="array" aca="1" ref="AA175" ca="1">SumCellsByColor($B175:$U175,AA$2)</f>
        <v>2270000</v>
      </c>
      <c r="AB175" cm="1">
        <f t="array" aca="1" ref="AB175" ca="1">SumCellsByColor($B175:$U175,AB$2)</f>
        <v>0</v>
      </c>
      <c r="AC175" cm="1">
        <f t="array" aca="1" ref="AC175" ca="1">SumCellsByColor($B175:$U175,AC$2)</f>
        <v>0</v>
      </c>
      <c r="AD175" cm="1">
        <f t="array" aca="1" ref="AD175" ca="1">IFERROR(SumCellsByColor($B175:$U175,AD$2), 0)</f>
        <v>0</v>
      </c>
      <c r="AE175" t="e" cm="1">
        <f t="array" aca="1" ref="AE175" ca="1">SumCellsByColor($B175:$U175,AE$2)</f>
        <v>#VALUE!</v>
      </c>
      <c r="AF175">
        <f t="shared" ca="1" si="18"/>
        <v>0</v>
      </c>
      <c r="AG175">
        <f t="shared" ca="1" si="19"/>
        <v>0</v>
      </c>
      <c r="AH175" t="str">
        <f t="shared" ca="1" si="20"/>
        <v>#N/A</v>
      </c>
      <c r="AI175">
        <f t="shared" ca="1" si="21"/>
        <v>0.4099692974534947</v>
      </c>
      <c r="AJ175">
        <f t="shared" ca="1" si="22"/>
        <v>1</v>
      </c>
      <c r="AK175">
        <f t="shared" si="23"/>
        <v>0</v>
      </c>
    </row>
    <row r="176" spans="1:37">
      <c r="A176" s="2" t="s">
        <v>261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  <c r="H176" t="e">
        <v>#N/A</v>
      </c>
      <c r="I176" t="e">
        <v>#N/A</v>
      </c>
      <c r="J176" t="e">
        <v>#N/A</v>
      </c>
      <c r="K176" t="e">
        <v>#N/A</v>
      </c>
      <c r="L176" t="e">
        <v>#N/A</v>
      </c>
      <c r="M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  <c r="W176" t="e">
        <v>#N/A</v>
      </c>
      <c r="X176">
        <f t="shared" si="16"/>
        <v>0</v>
      </c>
      <c r="Y176" t="e">
        <f t="shared" si="17"/>
        <v>#N/A</v>
      </c>
      <c r="Z176" cm="1">
        <f t="array" aca="1" ref="Z176" ca="1">SumCellsByColor($B176:$U176,Z$2)</f>
        <v>0</v>
      </c>
      <c r="AA176" cm="1">
        <f t="array" aca="1" ref="AA176" ca="1">SumCellsByColor($B176:$U176,AA$2)</f>
        <v>0</v>
      </c>
      <c r="AB176" cm="1">
        <f t="array" aca="1" ref="AB176" ca="1">SumCellsByColor($B176:$U176,AB$2)</f>
        <v>0</v>
      </c>
      <c r="AC176" cm="1">
        <f t="array" aca="1" ref="AC176" ca="1">SumCellsByColor($B176:$U176,AC$2)</f>
        <v>0</v>
      </c>
      <c r="AD176" cm="1">
        <f t="array" aca="1" ref="AD176" ca="1">IFERROR(SumCellsByColor($B176:$U176,AD$2), 0)</f>
        <v>0</v>
      </c>
      <c r="AE176" t="e" cm="1">
        <f t="array" aca="1" ref="AE176" ca="1">SumCellsByColor($B176:$U176,AE$2)</f>
        <v>#VALUE!</v>
      </c>
      <c r="AF176" t="e">
        <f t="shared" ca="1" si="18"/>
        <v>#DIV/0!</v>
      </c>
      <c r="AG176" t="e">
        <f t="shared" ca="1" si="19"/>
        <v>#DIV/0!</v>
      </c>
      <c r="AH176" t="e">
        <f t="shared" ca="1" si="20"/>
        <v>#DIV/0!</v>
      </c>
      <c r="AI176" t="e">
        <f t="shared" ca="1" si="21"/>
        <v>#DIV/0!</v>
      </c>
      <c r="AJ176" t="e">
        <f t="shared" ca="1" si="22"/>
        <v>#DIV/0!</v>
      </c>
      <c r="AK176">
        <f t="shared" si="23"/>
        <v>1</v>
      </c>
    </row>
    <row r="177" spans="1:37">
      <c r="A177" s="2" t="s">
        <v>263</v>
      </c>
      <c r="B177" t="s">
        <v>334</v>
      </c>
      <c r="C177">
        <v>8947000</v>
      </c>
      <c r="D177" t="e">
        <v>#N/A</v>
      </c>
      <c r="E177" t="e">
        <v>#N/A</v>
      </c>
      <c r="F177" t="s">
        <v>1162</v>
      </c>
      <c r="G177">
        <v>4854000</v>
      </c>
      <c r="H177" s="5" t="s">
        <v>23</v>
      </c>
      <c r="I177" s="5">
        <v>2997000</v>
      </c>
      <c r="J177" t="e">
        <v>#N/A</v>
      </c>
      <c r="K177" t="e">
        <v>#N/A</v>
      </c>
      <c r="L177" t="e">
        <v>#N/A</v>
      </c>
      <c r="M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>
        <v>17.489999999999998</v>
      </c>
      <c r="W177">
        <v>16785000</v>
      </c>
      <c r="X177">
        <f t="shared" si="16"/>
        <v>16798000</v>
      </c>
      <c r="Y177">
        <f t="shared" si="17"/>
        <v>-13000</v>
      </c>
      <c r="Z177" cm="1">
        <f t="array" aca="1" ref="Z177" ca="1">SumCellsByColor($B177:$U177,Z$2)</f>
        <v>0</v>
      </c>
      <c r="AA177" cm="1">
        <f t="array" aca="1" ref="AA177" ca="1">SumCellsByColor($B177:$U177,AA$2)</f>
        <v>0</v>
      </c>
      <c r="AB177" cm="1">
        <f t="array" aca="1" ref="AB177" ca="1">SumCellsByColor($B177:$U177,AB$2)</f>
        <v>2997000</v>
      </c>
      <c r="AC177" cm="1">
        <f t="array" aca="1" ref="AC177" ca="1">SumCellsByColor($B177:$U177,AC$2)</f>
        <v>0</v>
      </c>
      <c r="AD177" cm="1">
        <f t="array" aca="1" ref="AD177" ca="1">IFERROR(SumCellsByColor($B177:$U177,AD$2), 0)</f>
        <v>0</v>
      </c>
      <c r="AE177" t="e" cm="1">
        <f t="array" aca="1" ref="AE177" ca="1">SumCellsByColor($B177:$U177,AE$2)</f>
        <v>#VALUE!</v>
      </c>
      <c r="AF177">
        <f t="shared" ca="1" si="18"/>
        <v>0.17841409691629956</v>
      </c>
      <c r="AG177">
        <f t="shared" ca="1" si="19"/>
        <v>0</v>
      </c>
      <c r="AH177">
        <f t="shared" ca="1" si="20"/>
        <v>0.17841409691629956</v>
      </c>
      <c r="AI177">
        <f t="shared" ca="1" si="21"/>
        <v>0</v>
      </c>
      <c r="AJ177">
        <f t="shared" ca="1" si="22"/>
        <v>0</v>
      </c>
      <c r="AK177">
        <f t="shared" si="23"/>
        <v>0</v>
      </c>
    </row>
    <row r="178" spans="1:37">
      <c r="A178" s="2" t="s">
        <v>265</v>
      </c>
      <c r="B178" s="3" t="s">
        <v>636</v>
      </c>
      <c r="C178" s="3">
        <v>10113636</v>
      </c>
      <c r="D178" t="e">
        <v>#N/A</v>
      </c>
      <c r="E178" t="e">
        <v>#N/A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>
        <v>34.44</v>
      </c>
      <c r="W178">
        <v>10113636</v>
      </c>
      <c r="X178">
        <f t="shared" si="16"/>
        <v>10113636</v>
      </c>
      <c r="Y178">
        <f t="shared" si="17"/>
        <v>0</v>
      </c>
      <c r="Z178" cm="1">
        <f t="array" aca="1" ref="Z178" ca="1">SumCellsByColor($B178:$U178,Z$2)</f>
        <v>10113636</v>
      </c>
      <c r="AA178" cm="1">
        <f t="array" aca="1" ref="AA178" ca="1">SumCellsByColor($B178:$U178,AA$2)</f>
        <v>0</v>
      </c>
      <c r="AB178" cm="1">
        <f t="array" aca="1" ref="AB178" ca="1">SumCellsByColor($B178:$U178,AB$2)</f>
        <v>0</v>
      </c>
      <c r="AC178" cm="1">
        <f t="array" aca="1" ref="AC178" ca="1">SumCellsByColor($B178:$U178,AC$2)</f>
        <v>0</v>
      </c>
      <c r="AD178" cm="1">
        <f t="array" aca="1" ref="AD178" ca="1">IFERROR(SumCellsByColor($B178:$U178,AD$2), 0)</f>
        <v>0</v>
      </c>
      <c r="AE178" t="e" cm="1">
        <f t="array" aca="1" ref="AE178" ca="1">SumCellsByColor($B178:$U178,AE$2)</f>
        <v>#VALUE!</v>
      </c>
      <c r="AF178">
        <f t="shared" ca="1" si="18"/>
        <v>0</v>
      </c>
      <c r="AG178">
        <f t="shared" ca="1" si="19"/>
        <v>1</v>
      </c>
      <c r="AH178">
        <f t="shared" ca="1" si="20"/>
        <v>0</v>
      </c>
      <c r="AI178">
        <f t="shared" ca="1" si="21"/>
        <v>1</v>
      </c>
      <c r="AJ178">
        <f t="shared" ca="1" si="22"/>
        <v>0</v>
      </c>
      <c r="AK178">
        <f t="shared" si="23"/>
        <v>0</v>
      </c>
    </row>
    <row r="179" spans="1:37">
      <c r="A179" s="2" t="s">
        <v>266</v>
      </c>
      <c r="B179" s="3" t="s">
        <v>936</v>
      </c>
      <c r="C179" s="3">
        <v>3217100</v>
      </c>
      <c r="D179" t="e">
        <v>#N/A</v>
      </c>
      <c r="E179" t="e">
        <v>#N/A</v>
      </c>
      <c r="F179" s="10" t="s">
        <v>991</v>
      </c>
      <c r="G179" s="10">
        <v>285200</v>
      </c>
      <c r="H179" t="s">
        <v>13</v>
      </c>
      <c r="I179">
        <v>282600</v>
      </c>
      <c r="J179" t="s">
        <v>36</v>
      </c>
      <c r="K179">
        <v>168400</v>
      </c>
      <c r="L179" t="s">
        <v>30</v>
      </c>
      <c r="M179">
        <v>174200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>
        <v>21.74</v>
      </c>
      <c r="W179">
        <v>4127500</v>
      </c>
      <c r="X179">
        <f t="shared" si="16"/>
        <v>4127500</v>
      </c>
      <c r="Y179">
        <f t="shared" si="17"/>
        <v>0</v>
      </c>
      <c r="Z179" cm="1">
        <f t="array" aca="1" ref="Z179" ca="1">SumCellsByColor($B179:$U179,Z$2)</f>
        <v>3217100</v>
      </c>
      <c r="AA179" cm="1">
        <f t="array" aca="1" ref="AA179" ca="1">SumCellsByColor($B179:$U179,AA$2)</f>
        <v>0</v>
      </c>
      <c r="AB179" cm="1">
        <f t="array" aca="1" ref="AB179" ca="1">SumCellsByColor($B179:$U179,AB$2)</f>
        <v>0</v>
      </c>
      <c r="AC179" cm="1">
        <f t="array" aca="1" ref="AC179" ca="1">SumCellsByColor($B179:$U179,AC$2)</f>
        <v>0</v>
      </c>
      <c r="AD179" cm="1">
        <f t="array" aca="1" ref="AD179" ca="1">IFERROR(SumCellsByColor($B179:$U179,AD$2), 0)</f>
        <v>285200</v>
      </c>
      <c r="AE179" t="e" cm="1">
        <f t="array" aca="1" ref="AE179" ca="1">SumCellsByColor($B179:$U179,AE$2)</f>
        <v>#VALUE!</v>
      </c>
      <c r="AF179">
        <f t="shared" ca="1" si="18"/>
        <v>6.9097516656571781E-2</v>
      </c>
      <c r="AG179">
        <f t="shared" ca="1" si="19"/>
        <v>0.77943064809206541</v>
      </c>
      <c r="AH179">
        <f t="shared" ca="1" si="20"/>
        <v>6.9097516656571781E-2</v>
      </c>
      <c r="AI179">
        <f t="shared" ca="1" si="21"/>
        <v>0.77943064809206541</v>
      </c>
      <c r="AJ179">
        <f t="shared" ca="1" si="22"/>
        <v>0</v>
      </c>
      <c r="AK179">
        <f t="shared" si="23"/>
        <v>0</v>
      </c>
    </row>
    <row r="180" spans="1:37">
      <c r="A180" s="2" t="s">
        <v>268</v>
      </c>
      <c r="B180" s="3" t="s">
        <v>636</v>
      </c>
      <c r="C180" s="3">
        <v>3137746</v>
      </c>
      <c r="D180" t="e">
        <v>#N/A</v>
      </c>
      <c r="E180" t="e">
        <v>#N/A</v>
      </c>
      <c r="F180" t="e">
        <v>#N/A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T180" t="e">
        <v>#N/A</v>
      </c>
      <c r="U180" t="e">
        <v>#N/A</v>
      </c>
      <c r="V180">
        <v>42.69</v>
      </c>
      <c r="W180">
        <v>3137746</v>
      </c>
      <c r="X180">
        <f t="shared" si="16"/>
        <v>3137746</v>
      </c>
      <c r="Y180">
        <f t="shared" si="17"/>
        <v>0</v>
      </c>
      <c r="Z180" cm="1">
        <f t="array" aca="1" ref="Z180" ca="1">SumCellsByColor($B180:$U180,Z$2)</f>
        <v>3137746</v>
      </c>
      <c r="AA180" cm="1">
        <f t="array" aca="1" ref="AA180" ca="1">SumCellsByColor($B180:$U180,AA$2)</f>
        <v>0</v>
      </c>
      <c r="AB180" cm="1">
        <f t="array" aca="1" ref="AB180" ca="1">SumCellsByColor($B180:$U180,AB$2)</f>
        <v>0</v>
      </c>
      <c r="AC180" cm="1">
        <f t="array" aca="1" ref="AC180" ca="1">SumCellsByColor($B180:$U180,AC$2)</f>
        <v>0</v>
      </c>
      <c r="AD180" cm="1">
        <f t="array" aca="1" ref="AD180" ca="1">IFERROR(SumCellsByColor($B180:$U180,AD$2), 0)</f>
        <v>0</v>
      </c>
      <c r="AE180" t="e" cm="1">
        <f t="array" aca="1" ref="AE180" ca="1">SumCellsByColor($B180:$U180,AE$2)</f>
        <v>#VALUE!</v>
      </c>
      <c r="AF180">
        <f t="shared" ca="1" si="18"/>
        <v>0</v>
      </c>
      <c r="AG180">
        <f t="shared" ca="1" si="19"/>
        <v>1</v>
      </c>
      <c r="AH180">
        <f t="shared" ca="1" si="20"/>
        <v>0</v>
      </c>
      <c r="AI180">
        <f t="shared" ca="1" si="21"/>
        <v>1</v>
      </c>
      <c r="AJ180">
        <f t="shared" ca="1" si="22"/>
        <v>0</v>
      </c>
      <c r="AK180">
        <f t="shared" si="23"/>
        <v>0</v>
      </c>
    </row>
    <row r="181" spans="1:37">
      <c r="A181" s="2" t="s">
        <v>269</v>
      </c>
      <c r="B181" s="3" t="s">
        <v>636</v>
      </c>
      <c r="C181" s="3">
        <v>8901530</v>
      </c>
      <c r="D181" t="e">
        <v>#N/A</v>
      </c>
      <c r="E181" t="e">
        <v>#N/A</v>
      </c>
      <c r="F181" t="e">
        <v>#N/A</v>
      </c>
      <c r="G181" t="e">
        <v>#N/A</v>
      </c>
      <c r="H181" t="e">
        <v>#N/A</v>
      </c>
      <c r="I181" t="e">
        <v>#N/A</v>
      </c>
      <c r="J181" t="e">
        <v>#N/A</v>
      </c>
      <c r="K181" t="e">
        <v>#N/A</v>
      </c>
      <c r="L181" t="e">
        <v>#N/A</v>
      </c>
      <c r="M181" t="e">
        <v>#N/A</v>
      </c>
      <c r="N181" t="e">
        <v>#N/A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T181" t="e">
        <v>#N/A</v>
      </c>
      <c r="U181" t="e">
        <v>#N/A</v>
      </c>
      <c r="V181">
        <v>21.27</v>
      </c>
      <c r="W181">
        <v>8901530</v>
      </c>
      <c r="X181">
        <f t="shared" si="16"/>
        <v>8901530</v>
      </c>
      <c r="Y181">
        <f t="shared" si="17"/>
        <v>0</v>
      </c>
      <c r="Z181" cm="1">
        <f t="array" aca="1" ref="Z181" ca="1">SumCellsByColor($B181:$U181,Z$2)</f>
        <v>8901530</v>
      </c>
      <c r="AA181" cm="1">
        <f t="array" aca="1" ref="AA181" ca="1">SumCellsByColor($B181:$U181,AA$2)</f>
        <v>0</v>
      </c>
      <c r="AB181" cm="1">
        <f t="array" aca="1" ref="AB181" ca="1">SumCellsByColor($B181:$U181,AB$2)</f>
        <v>0</v>
      </c>
      <c r="AC181" cm="1">
        <f t="array" aca="1" ref="AC181" ca="1">SumCellsByColor($B181:$U181,AC$2)</f>
        <v>0</v>
      </c>
      <c r="AD181" cm="1">
        <f t="array" aca="1" ref="AD181" ca="1">IFERROR(SumCellsByColor($B181:$U181,AD$2), 0)</f>
        <v>0</v>
      </c>
      <c r="AE181" t="e" cm="1">
        <f t="array" aca="1" ref="AE181" ca="1">SumCellsByColor($B181:$U181,AE$2)</f>
        <v>#VALUE!</v>
      </c>
      <c r="AF181">
        <f t="shared" ca="1" si="18"/>
        <v>0</v>
      </c>
      <c r="AG181">
        <f t="shared" ca="1" si="19"/>
        <v>1</v>
      </c>
      <c r="AH181">
        <f t="shared" ca="1" si="20"/>
        <v>0</v>
      </c>
      <c r="AI181">
        <f t="shared" ca="1" si="21"/>
        <v>1</v>
      </c>
      <c r="AJ181">
        <f t="shared" ca="1" si="22"/>
        <v>0</v>
      </c>
      <c r="AK181">
        <f t="shared" si="23"/>
        <v>0</v>
      </c>
    </row>
    <row r="182" spans="1:37">
      <c r="A182" s="2" t="s">
        <v>270</v>
      </c>
      <c r="B182" s="3" t="s">
        <v>636</v>
      </c>
      <c r="C182" s="3">
        <v>33039000</v>
      </c>
      <c r="D182" t="e">
        <v>#N/A</v>
      </c>
      <c r="E182" t="e">
        <v>#N/A</v>
      </c>
      <c r="F182" t="e">
        <v>#N/A</v>
      </c>
      <c r="G182" t="e">
        <v>#N/A</v>
      </c>
      <c r="H182" t="e">
        <v>#N/A</v>
      </c>
      <c r="I182" t="e">
        <v>#N/A</v>
      </c>
      <c r="J182" t="e">
        <v>#N/A</v>
      </c>
      <c r="K182" t="e">
        <v>#N/A</v>
      </c>
      <c r="L182" t="e">
        <v>#N/A</v>
      </c>
      <c r="M182" t="e">
        <v>#N/A</v>
      </c>
      <c r="N182" t="e">
        <v>#N/A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T182" t="e">
        <v>#N/A</v>
      </c>
      <c r="U182" t="e">
        <v>#N/A</v>
      </c>
      <c r="V182">
        <v>27.34</v>
      </c>
      <c r="W182">
        <v>33039000</v>
      </c>
      <c r="X182">
        <f t="shared" si="16"/>
        <v>33039000</v>
      </c>
      <c r="Y182">
        <f t="shared" si="17"/>
        <v>0</v>
      </c>
      <c r="Z182" cm="1">
        <f t="array" aca="1" ref="Z182" ca="1">SumCellsByColor($B182:$U182,Z$2)</f>
        <v>33039000</v>
      </c>
      <c r="AA182" cm="1">
        <f t="array" aca="1" ref="AA182" ca="1">SumCellsByColor($B182:$U182,AA$2)</f>
        <v>0</v>
      </c>
      <c r="AB182" cm="1">
        <f t="array" aca="1" ref="AB182" ca="1">SumCellsByColor($B182:$U182,AB$2)</f>
        <v>0</v>
      </c>
      <c r="AC182" cm="1">
        <f t="array" aca="1" ref="AC182" ca="1">SumCellsByColor($B182:$U182,AC$2)</f>
        <v>0</v>
      </c>
      <c r="AD182" cm="1">
        <f t="array" aca="1" ref="AD182" ca="1">IFERROR(SumCellsByColor($B182:$U182,AD$2), 0)</f>
        <v>0</v>
      </c>
      <c r="AE182" t="e" cm="1">
        <f t="array" aca="1" ref="AE182" ca="1">SumCellsByColor($B182:$U182,AE$2)</f>
        <v>#VALUE!</v>
      </c>
      <c r="AF182">
        <f t="shared" ca="1" si="18"/>
        <v>0</v>
      </c>
      <c r="AG182">
        <f t="shared" ca="1" si="19"/>
        <v>1</v>
      </c>
      <c r="AH182">
        <f t="shared" ca="1" si="20"/>
        <v>0</v>
      </c>
      <c r="AI182">
        <f t="shared" ca="1" si="21"/>
        <v>1</v>
      </c>
      <c r="AJ182">
        <f t="shared" ca="1" si="22"/>
        <v>0</v>
      </c>
      <c r="AK182">
        <f t="shared" si="23"/>
        <v>0</v>
      </c>
    </row>
    <row r="183" spans="1:37">
      <c r="A183" s="2" t="s">
        <v>271</v>
      </c>
      <c r="B183" s="3" t="s">
        <v>636</v>
      </c>
      <c r="C183" s="3">
        <v>3511000</v>
      </c>
      <c r="D183" t="e">
        <v>#N/A</v>
      </c>
      <c r="E183" t="e">
        <v>#N/A</v>
      </c>
      <c r="F183" t="s">
        <v>279</v>
      </c>
      <c r="G183">
        <v>1688000</v>
      </c>
      <c r="H183" t="e">
        <v>#N/A</v>
      </c>
      <c r="I183" t="e">
        <v>#N/A</v>
      </c>
      <c r="J183" t="e">
        <v>#N/A</v>
      </c>
      <c r="K183" t="e">
        <v>#N/A</v>
      </c>
      <c r="L183" t="e">
        <v>#N/A</v>
      </c>
      <c r="M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>
        <v>-17.93</v>
      </c>
      <c r="W183">
        <v>5199000</v>
      </c>
      <c r="X183">
        <f t="shared" si="16"/>
        <v>5199000</v>
      </c>
      <c r="Y183">
        <f t="shared" si="17"/>
        <v>0</v>
      </c>
      <c r="Z183" cm="1">
        <f t="array" aca="1" ref="Z183" ca="1">SumCellsByColor($B183:$U183,Z$2)</f>
        <v>3511000</v>
      </c>
      <c r="AA183" cm="1">
        <f t="array" aca="1" ref="AA183" ca="1">SumCellsByColor($B183:$U183,AA$2)</f>
        <v>0</v>
      </c>
      <c r="AB183" cm="1">
        <f t="array" aca="1" ref="AB183" ca="1">SumCellsByColor($B183:$U183,AB$2)</f>
        <v>0</v>
      </c>
      <c r="AC183" cm="1">
        <f t="array" aca="1" ref="AC183" ca="1">SumCellsByColor($B183:$U183,AC$2)</f>
        <v>0</v>
      </c>
      <c r="AD183" cm="1">
        <f t="array" aca="1" ref="AD183" ca="1">IFERROR(SumCellsByColor($B183:$U183,AD$2), 0)</f>
        <v>0</v>
      </c>
      <c r="AE183" t="e" cm="1">
        <f t="array" aca="1" ref="AE183" ca="1">SumCellsByColor($B183:$U183,AE$2)</f>
        <v>#VALUE!</v>
      </c>
      <c r="AF183">
        <f t="shared" ca="1" si="18"/>
        <v>0</v>
      </c>
      <c r="AG183">
        <f t="shared" ca="1" si="19"/>
        <v>0.67532217734179645</v>
      </c>
      <c r="AH183" t="str">
        <f t="shared" ca="1" si="20"/>
        <v>#N/A</v>
      </c>
      <c r="AI183">
        <f t="shared" ca="1" si="21"/>
        <v>0.67532217734179645</v>
      </c>
      <c r="AJ183">
        <f t="shared" ca="1" si="22"/>
        <v>1</v>
      </c>
      <c r="AK183">
        <f t="shared" si="23"/>
        <v>0</v>
      </c>
    </row>
    <row r="184" spans="1:37">
      <c r="A184" s="2" t="s">
        <v>272</v>
      </c>
      <c r="B184" t="e">
        <v>#N/A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  <c r="H184" t="e">
        <v>#N/A</v>
      </c>
      <c r="I184" t="e">
        <v>#N/A</v>
      </c>
      <c r="J184" t="e">
        <v>#N/A</v>
      </c>
      <c r="K184" t="e">
        <v>#N/A</v>
      </c>
      <c r="L184" t="e">
        <v>#N/A</v>
      </c>
      <c r="M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V184">
        <v>8.26</v>
      </c>
      <c r="W184">
        <v>10116481</v>
      </c>
      <c r="X184">
        <f t="shared" si="16"/>
        <v>0</v>
      </c>
      <c r="Y184">
        <f t="shared" si="17"/>
        <v>10116481</v>
      </c>
      <c r="Z184" cm="1">
        <f t="array" aca="1" ref="Z184" ca="1">SumCellsByColor($B184:$U184,Z$2)</f>
        <v>0</v>
      </c>
      <c r="AA184" cm="1">
        <f t="array" aca="1" ref="AA184" ca="1">SumCellsByColor($B184:$U184,AA$2)</f>
        <v>0</v>
      </c>
      <c r="AB184" cm="1">
        <f t="array" aca="1" ref="AB184" ca="1">SumCellsByColor($B184:$U184,AB$2)</f>
        <v>0</v>
      </c>
      <c r="AC184" cm="1">
        <f t="array" aca="1" ref="AC184" ca="1">SumCellsByColor($B184:$U184,AC$2)</f>
        <v>0</v>
      </c>
      <c r="AD184" cm="1">
        <f t="array" aca="1" ref="AD184" ca="1">IFERROR(SumCellsByColor($B184:$U184,AD$2), 0)</f>
        <v>0</v>
      </c>
      <c r="AE184" t="e" cm="1">
        <f t="array" aca="1" ref="AE184" ca="1">SumCellsByColor($B184:$U184,AE$2)</f>
        <v>#VALUE!</v>
      </c>
      <c r="AF184" t="e">
        <f t="shared" ca="1" si="18"/>
        <v>#DIV/0!</v>
      </c>
      <c r="AG184" t="e">
        <f t="shared" ca="1" si="19"/>
        <v>#DIV/0!</v>
      </c>
      <c r="AH184" t="e">
        <f t="shared" ca="1" si="20"/>
        <v>#DIV/0!</v>
      </c>
      <c r="AI184" t="e">
        <f t="shared" ca="1" si="21"/>
        <v>#DIV/0!</v>
      </c>
      <c r="AJ184" t="e">
        <f t="shared" ca="1" si="22"/>
        <v>#DIV/0!</v>
      </c>
      <c r="AK184">
        <f t="shared" si="23"/>
        <v>1</v>
      </c>
    </row>
    <row r="185" spans="1:37">
      <c r="A185" s="2" t="s">
        <v>275</v>
      </c>
      <c r="B185" t="e">
        <v>#N/A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 t="e">
        <v>#N/A</v>
      </c>
      <c r="W185" t="e">
        <v>#N/A</v>
      </c>
      <c r="X185">
        <f t="shared" si="16"/>
        <v>0</v>
      </c>
      <c r="Y185" t="e">
        <f t="shared" si="17"/>
        <v>#N/A</v>
      </c>
      <c r="Z185" cm="1">
        <f t="array" aca="1" ref="Z185" ca="1">SumCellsByColor($B185:$U185,Z$2)</f>
        <v>0</v>
      </c>
      <c r="AA185" cm="1">
        <f t="array" aca="1" ref="AA185" ca="1">SumCellsByColor($B185:$U185,AA$2)</f>
        <v>0</v>
      </c>
      <c r="AB185" cm="1">
        <f t="array" aca="1" ref="AB185" ca="1">SumCellsByColor($B185:$U185,AB$2)</f>
        <v>0</v>
      </c>
      <c r="AC185" cm="1">
        <f t="array" aca="1" ref="AC185" ca="1">SumCellsByColor($B185:$U185,AC$2)</f>
        <v>0</v>
      </c>
      <c r="AD185" cm="1">
        <f t="array" aca="1" ref="AD185" ca="1">IFERROR(SumCellsByColor($B185:$U185,AD$2), 0)</f>
        <v>0</v>
      </c>
      <c r="AE185" t="e" cm="1">
        <f t="array" aca="1" ref="AE185" ca="1">SumCellsByColor($B185:$U185,AE$2)</f>
        <v>#VALUE!</v>
      </c>
      <c r="AF185" t="e">
        <f t="shared" ca="1" si="18"/>
        <v>#DIV/0!</v>
      </c>
      <c r="AG185" t="e">
        <f t="shared" ca="1" si="19"/>
        <v>#DIV/0!</v>
      </c>
      <c r="AH185" t="e">
        <f t="shared" ca="1" si="20"/>
        <v>#DIV/0!</v>
      </c>
      <c r="AI185" t="e">
        <f t="shared" ca="1" si="21"/>
        <v>#DIV/0!</v>
      </c>
      <c r="AJ185" t="e">
        <f t="shared" ca="1" si="22"/>
        <v>#DIV/0!</v>
      </c>
      <c r="AK185">
        <f t="shared" si="23"/>
        <v>1</v>
      </c>
    </row>
    <row r="186" spans="1:37">
      <c r="A186" s="2" t="s">
        <v>276</v>
      </c>
      <c r="B186" s="3" t="s">
        <v>636</v>
      </c>
      <c r="C186" s="3">
        <v>94732000</v>
      </c>
      <c r="D186" t="e">
        <v>#N/A</v>
      </c>
      <c r="E186" t="e">
        <v>#N/A</v>
      </c>
      <c r="F186" t="s">
        <v>533</v>
      </c>
      <c r="G186">
        <v>132821000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>
        <v>9.14</v>
      </c>
      <c r="W186">
        <v>178574000</v>
      </c>
      <c r="X186">
        <f t="shared" si="16"/>
        <v>227553000</v>
      </c>
      <c r="Y186">
        <f t="shared" si="17"/>
        <v>-48979000</v>
      </c>
      <c r="Z186" cm="1">
        <f t="array" aca="1" ref="Z186" ca="1">SumCellsByColor($B186:$U186,Z$2)</f>
        <v>94732000</v>
      </c>
      <c r="AA186" cm="1">
        <f t="array" aca="1" ref="AA186" ca="1">SumCellsByColor($B186:$U186,AA$2)</f>
        <v>0</v>
      </c>
      <c r="AB186" cm="1">
        <f t="array" aca="1" ref="AB186" ca="1">SumCellsByColor($B186:$U186,AB$2)</f>
        <v>0</v>
      </c>
      <c r="AC186" cm="1">
        <f t="array" aca="1" ref="AC186" ca="1">SumCellsByColor($B186:$U186,AC$2)</f>
        <v>0</v>
      </c>
      <c r="AD186" cm="1">
        <f t="array" aca="1" ref="AD186" ca="1">IFERROR(SumCellsByColor($B186:$U186,AD$2), 0)</f>
        <v>0</v>
      </c>
      <c r="AE186" t="e" cm="1">
        <f t="array" aca="1" ref="AE186" ca="1">SumCellsByColor($B186:$U186,AE$2)</f>
        <v>#VALUE!</v>
      </c>
      <c r="AF186">
        <f t="shared" ca="1" si="18"/>
        <v>0</v>
      </c>
      <c r="AG186">
        <f t="shared" ca="1" si="19"/>
        <v>0.41630740970235508</v>
      </c>
      <c r="AH186" t="str">
        <f t="shared" ca="1" si="20"/>
        <v>#N/A</v>
      </c>
      <c r="AI186">
        <f t="shared" ca="1" si="21"/>
        <v>0.41630740970235508</v>
      </c>
      <c r="AJ186">
        <f t="shared" ca="1" si="22"/>
        <v>1</v>
      </c>
      <c r="AK186">
        <f t="shared" si="23"/>
        <v>0</v>
      </c>
    </row>
    <row r="187" spans="1:37">
      <c r="A187" s="2" t="s">
        <v>277</v>
      </c>
      <c r="B187" s="3" t="s">
        <v>636</v>
      </c>
      <c r="C187" s="3" t="e">
        <v>#N/A</v>
      </c>
      <c r="D187" t="e">
        <v>#N/A</v>
      </c>
      <c r="E187" t="e">
        <v>#N/A</v>
      </c>
      <c r="F187" s="5" t="s">
        <v>23</v>
      </c>
      <c r="G187" s="5" t="e">
        <v>#N/A</v>
      </c>
      <c r="H187" t="s">
        <v>52</v>
      </c>
      <c r="I187" t="e">
        <v>#N/A</v>
      </c>
      <c r="J187" t="e">
        <v>#N/A</v>
      </c>
      <c r="K187" t="e">
        <v>#N/A</v>
      </c>
      <c r="L187" t="e">
        <v>#N/A</v>
      </c>
      <c r="M187" t="e">
        <v>#N/A</v>
      </c>
      <c r="N187" t="e">
        <v>#N/A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T187" t="e">
        <v>#N/A</v>
      </c>
      <c r="U187" t="e">
        <v>#N/A</v>
      </c>
      <c r="V187">
        <v>19.93</v>
      </c>
      <c r="W187">
        <v>1923689</v>
      </c>
      <c r="X187">
        <f t="shared" si="16"/>
        <v>0</v>
      </c>
      <c r="Y187">
        <f t="shared" si="17"/>
        <v>1923689</v>
      </c>
      <c r="Z187" t="e" cm="1">
        <f t="array" aca="1" ref="Z187" ca="1">SumCellsByColor($B187:$U187,Z$2)</f>
        <v>#VALUE!</v>
      </c>
      <c r="AA187" cm="1">
        <f t="array" aca="1" ref="AA187" ca="1">SumCellsByColor($B187:$U187,AA$2)</f>
        <v>0</v>
      </c>
      <c r="AB187" t="e" cm="1">
        <f t="array" aca="1" ref="AB187" ca="1">SumCellsByColor($B187:$U187,AB$2)</f>
        <v>#VALUE!</v>
      </c>
      <c r="AC187" cm="1">
        <f t="array" aca="1" ref="AC187" ca="1">SumCellsByColor($B187:$U187,AC$2)</f>
        <v>0</v>
      </c>
      <c r="AD187" cm="1">
        <f t="array" aca="1" ref="AD187" ca="1">IFERROR(SumCellsByColor($B187:$U187,AD$2), 0)</f>
        <v>0</v>
      </c>
      <c r="AE187" t="e" cm="1">
        <f t="array" aca="1" ref="AE187" ca="1">SumCellsByColor($B187:$U187,AE$2)</f>
        <v>#VALUE!</v>
      </c>
      <c r="AF187" t="e">
        <f t="shared" ca="1" si="18"/>
        <v>#VALUE!</v>
      </c>
      <c r="AG187" t="e">
        <f t="shared" ca="1" si="19"/>
        <v>#VALUE!</v>
      </c>
      <c r="AH187" t="e">
        <f t="shared" ca="1" si="20"/>
        <v>#VALUE!</v>
      </c>
      <c r="AI187" t="e">
        <f t="shared" ca="1" si="21"/>
        <v>#VALUE!</v>
      </c>
      <c r="AJ187" t="e">
        <f t="shared" ca="1" si="22"/>
        <v>#VALUE!</v>
      </c>
      <c r="AK187">
        <f t="shared" si="23"/>
        <v>1</v>
      </c>
    </row>
    <row r="188" spans="1:37">
      <c r="A188" s="2" t="s">
        <v>278</v>
      </c>
      <c r="B188" s="4" t="s">
        <v>117</v>
      </c>
      <c r="C188" s="4">
        <v>1032500</v>
      </c>
      <c r="D188" t="e">
        <v>#N/A</v>
      </c>
      <c r="E188" t="e">
        <v>#N/A</v>
      </c>
      <c r="F188" t="s">
        <v>37</v>
      </c>
      <c r="G188">
        <v>1456500</v>
      </c>
      <c r="H188" t="s">
        <v>41</v>
      </c>
      <c r="I188">
        <v>1106800</v>
      </c>
      <c r="J188" s="6" t="s">
        <v>709</v>
      </c>
      <c r="K188" s="6">
        <v>1046300</v>
      </c>
      <c r="L188" t="e">
        <v>#N/A</v>
      </c>
      <c r="M188" t="e">
        <v>#N/A</v>
      </c>
      <c r="N188" t="e">
        <v>#N/A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T188" t="e">
        <v>#N/A</v>
      </c>
      <c r="U188" t="e">
        <v>#N/A</v>
      </c>
      <c r="V188">
        <v>16.829999999999998</v>
      </c>
      <c r="W188">
        <v>4642100</v>
      </c>
      <c r="X188">
        <f t="shared" si="16"/>
        <v>4642100</v>
      </c>
      <c r="Y188">
        <f t="shared" si="17"/>
        <v>0</v>
      </c>
      <c r="Z188" cm="1">
        <f t="array" aca="1" ref="Z188" ca="1">SumCellsByColor($B188:$U188,Z$2)</f>
        <v>0</v>
      </c>
      <c r="AA188" cm="1">
        <f t="array" aca="1" ref="AA188" ca="1">SumCellsByColor($B188:$U188,AA$2)</f>
        <v>1032500</v>
      </c>
      <c r="AB188" cm="1">
        <f t="array" aca="1" ref="AB188" ca="1">SumCellsByColor($B188:$U188,AB$2)</f>
        <v>0</v>
      </c>
      <c r="AC188" cm="1">
        <f t="array" aca="1" ref="AC188" ca="1">SumCellsByColor($B188:$U188,AC$2)</f>
        <v>1046300</v>
      </c>
      <c r="AD188" cm="1">
        <f t="array" aca="1" ref="AD188" ca="1">IFERROR(SumCellsByColor($B188:$U188,AD$2), 0)</f>
        <v>0</v>
      </c>
      <c r="AE188" t="e" cm="1">
        <f t="array" aca="1" ref="AE188" ca="1">SumCellsByColor($B188:$U188,AE$2)</f>
        <v>#VALUE!</v>
      </c>
      <c r="AF188">
        <f t="shared" ca="1" si="18"/>
        <v>0</v>
      </c>
      <c r="AG188">
        <f t="shared" ca="1" si="19"/>
        <v>0</v>
      </c>
      <c r="AH188">
        <f t="shared" ca="1" si="20"/>
        <v>0.22539367958467074</v>
      </c>
      <c r="AI188">
        <f t="shared" ca="1" si="21"/>
        <v>0.22242088709851146</v>
      </c>
      <c r="AJ188">
        <f t="shared" ca="1" si="22"/>
        <v>0</v>
      </c>
      <c r="AK188">
        <f t="shared" si="23"/>
        <v>0</v>
      </c>
    </row>
    <row r="189" spans="1:37">
      <c r="A189" s="2" t="s">
        <v>280</v>
      </c>
      <c r="B189" t="e">
        <v>#N/A</v>
      </c>
      <c r="C189" t="e">
        <v>#N/A</v>
      </c>
      <c r="D189" t="e">
        <v>#N/A</v>
      </c>
      <c r="E189" t="e">
        <v>#N/A</v>
      </c>
      <c r="F189" t="e">
        <v>#N/A</v>
      </c>
      <c r="G189" t="e">
        <v>#N/A</v>
      </c>
      <c r="H189" t="e">
        <v>#N/A</v>
      </c>
      <c r="I189" t="e">
        <v>#N/A</v>
      </c>
      <c r="J189" t="e">
        <v>#N/A</v>
      </c>
      <c r="K189" t="e">
        <v>#N/A</v>
      </c>
      <c r="L189" t="e">
        <v>#N/A</v>
      </c>
      <c r="M189" t="e">
        <v>#N/A</v>
      </c>
      <c r="N189" t="e">
        <v>#N/A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T189" t="e">
        <v>#N/A</v>
      </c>
      <c r="U189" t="e">
        <v>#N/A</v>
      </c>
      <c r="V189" t="e">
        <v>#N/A</v>
      </c>
      <c r="W189" t="e">
        <v>#N/A</v>
      </c>
      <c r="X189">
        <f t="shared" si="16"/>
        <v>0</v>
      </c>
      <c r="Y189" t="e">
        <f t="shared" si="17"/>
        <v>#N/A</v>
      </c>
      <c r="Z189" cm="1">
        <f t="array" aca="1" ref="Z189" ca="1">SumCellsByColor($B189:$U189,Z$2)</f>
        <v>0</v>
      </c>
      <c r="AA189" cm="1">
        <f t="array" aca="1" ref="AA189" ca="1">SumCellsByColor($B189:$U189,AA$2)</f>
        <v>0</v>
      </c>
      <c r="AB189" cm="1">
        <f t="array" aca="1" ref="AB189" ca="1">SumCellsByColor($B189:$U189,AB$2)</f>
        <v>0</v>
      </c>
      <c r="AC189" cm="1">
        <f t="array" aca="1" ref="AC189" ca="1">SumCellsByColor($B189:$U189,AC$2)</f>
        <v>0</v>
      </c>
      <c r="AD189" cm="1">
        <f t="array" aca="1" ref="AD189" ca="1">IFERROR(SumCellsByColor($B189:$U189,AD$2), 0)</f>
        <v>0</v>
      </c>
      <c r="AE189" t="e" cm="1">
        <f t="array" aca="1" ref="AE189" ca="1">SumCellsByColor($B189:$U189,AE$2)</f>
        <v>#VALUE!</v>
      </c>
      <c r="AF189" t="e">
        <f t="shared" ca="1" si="18"/>
        <v>#DIV/0!</v>
      </c>
      <c r="AG189" t="e">
        <f t="shared" ca="1" si="19"/>
        <v>#DIV/0!</v>
      </c>
      <c r="AH189" t="e">
        <f t="shared" ca="1" si="20"/>
        <v>#DIV/0!</v>
      </c>
      <c r="AI189" t="e">
        <f t="shared" ca="1" si="21"/>
        <v>#DIV/0!</v>
      </c>
      <c r="AJ189" t="e">
        <f t="shared" ca="1" si="22"/>
        <v>#DIV/0!</v>
      </c>
      <c r="AK189">
        <f t="shared" si="23"/>
        <v>1</v>
      </c>
    </row>
    <row r="190" spans="1:37">
      <c r="A190" s="2" t="s">
        <v>281</v>
      </c>
      <c r="B190" s="3" t="s">
        <v>636</v>
      </c>
      <c r="C190" s="3">
        <v>4825300</v>
      </c>
      <c r="D190" t="e">
        <v>#N/A</v>
      </c>
      <c r="E190" t="e">
        <v>#N/A</v>
      </c>
      <c r="F190" t="s">
        <v>1163</v>
      </c>
      <c r="G190">
        <v>625000</v>
      </c>
      <c r="H190" t="s">
        <v>985</v>
      </c>
      <c r="I190">
        <v>197000</v>
      </c>
      <c r="J190" t="s">
        <v>7</v>
      </c>
      <c r="K190" t="e">
        <v>#N/A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>
        <v>18.350000000000001</v>
      </c>
      <c r="W190">
        <v>5647300</v>
      </c>
      <c r="X190">
        <f t="shared" si="16"/>
        <v>5647300</v>
      </c>
      <c r="Y190">
        <f t="shared" si="17"/>
        <v>0</v>
      </c>
      <c r="Z190" cm="1">
        <f t="array" aca="1" ref="Z190" ca="1">SumCellsByColor($B190:$U190,Z$2)</f>
        <v>4825300</v>
      </c>
      <c r="AA190" cm="1">
        <f t="array" aca="1" ref="AA190" ca="1">SumCellsByColor($B190:$U190,AA$2)</f>
        <v>0</v>
      </c>
      <c r="AB190" cm="1">
        <f t="array" aca="1" ref="AB190" ca="1">SumCellsByColor($B190:$U190,AB$2)</f>
        <v>0</v>
      </c>
      <c r="AC190" cm="1">
        <f t="array" aca="1" ref="AC190" ca="1">SumCellsByColor($B190:$U190,AC$2)</f>
        <v>0</v>
      </c>
      <c r="AD190" cm="1">
        <f t="array" aca="1" ref="AD190" ca="1">IFERROR(SumCellsByColor($B190:$U190,AD$2), 0)</f>
        <v>0</v>
      </c>
      <c r="AE190" t="e" cm="1">
        <f t="array" aca="1" ref="AE190" ca="1">SumCellsByColor($B190:$U190,AE$2)</f>
        <v>#VALUE!</v>
      </c>
      <c r="AF190">
        <f t="shared" ca="1" si="18"/>
        <v>0</v>
      </c>
      <c r="AG190">
        <f t="shared" ca="1" si="19"/>
        <v>0.85444371646627593</v>
      </c>
      <c r="AH190" t="str">
        <f t="shared" ca="1" si="20"/>
        <v>#N/A</v>
      </c>
      <c r="AI190">
        <f t="shared" ca="1" si="21"/>
        <v>0.85444371646627593</v>
      </c>
      <c r="AJ190">
        <f t="shared" ca="1" si="22"/>
        <v>1</v>
      </c>
      <c r="AK190">
        <f t="shared" si="23"/>
        <v>0</v>
      </c>
    </row>
    <row r="191" spans="1:37">
      <c r="A191" s="2" t="s">
        <v>282</v>
      </c>
      <c r="B191" s="3" t="s">
        <v>636</v>
      </c>
      <c r="C191" s="3">
        <v>63598000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>
        <v>5.01</v>
      </c>
      <c r="W191">
        <v>63598000</v>
      </c>
      <c r="X191">
        <f t="shared" si="16"/>
        <v>63598000</v>
      </c>
      <c r="Y191">
        <f t="shared" si="17"/>
        <v>0</v>
      </c>
      <c r="Z191" cm="1">
        <f t="array" aca="1" ref="Z191" ca="1">SumCellsByColor($B191:$U191,Z$2)</f>
        <v>63598000</v>
      </c>
      <c r="AA191" cm="1">
        <f t="array" aca="1" ref="AA191" ca="1">SumCellsByColor($B191:$U191,AA$2)</f>
        <v>0</v>
      </c>
      <c r="AB191" cm="1">
        <f t="array" aca="1" ref="AB191" ca="1">SumCellsByColor($B191:$U191,AB$2)</f>
        <v>0</v>
      </c>
      <c r="AC191" cm="1">
        <f t="array" aca="1" ref="AC191" ca="1">SumCellsByColor($B191:$U191,AC$2)</f>
        <v>0</v>
      </c>
      <c r="AD191" cm="1">
        <f t="array" aca="1" ref="AD191" ca="1">IFERROR(SumCellsByColor($B191:$U191,AD$2), 0)</f>
        <v>0</v>
      </c>
      <c r="AE191" t="e" cm="1">
        <f t="array" aca="1" ref="AE191" ca="1">SumCellsByColor($B191:$U191,AE$2)</f>
        <v>#VALUE!</v>
      </c>
      <c r="AF191">
        <f t="shared" ca="1" si="18"/>
        <v>0</v>
      </c>
      <c r="AG191">
        <f t="shared" ca="1" si="19"/>
        <v>1</v>
      </c>
      <c r="AH191">
        <f t="shared" ca="1" si="20"/>
        <v>0</v>
      </c>
      <c r="AI191">
        <f t="shared" ca="1" si="21"/>
        <v>1</v>
      </c>
      <c r="AJ191">
        <f t="shared" ca="1" si="22"/>
        <v>0</v>
      </c>
      <c r="AK191">
        <f t="shared" si="23"/>
        <v>0</v>
      </c>
    </row>
    <row r="192" spans="1:37">
      <c r="A192" s="2" t="s">
        <v>283</v>
      </c>
      <c r="B192" s="3" t="s">
        <v>636</v>
      </c>
      <c r="C192" s="3">
        <v>108938000</v>
      </c>
      <c r="D192" t="e">
        <v>#N/A</v>
      </c>
      <c r="E192" t="e">
        <v>#N/A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>
        <v>2.54</v>
      </c>
      <c r="W192">
        <v>108938000</v>
      </c>
      <c r="X192">
        <f t="shared" si="16"/>
        <v>108938000</v>
      </c>
      <c r="Y192">
        <f t="shared" si="17"/>
        <v>0</v>
      </c>
      <c r="Z192" cm="1">
        <f t="array" aca="1" ref="Z192" ca="1">SumCellsByColor($B192:$U192,Z$2)</f>
        <v>108938000</v>
      </c>
      <c r="AA192" cm="1">
        <f t="array" aca="1" ref="AA192" ca="1">SumCellsByColor($B192:$U192,AA$2)</f>
        <v>0</v>
      </c>
      <c r="AB192" cm="1">
        <f t="array" aca="1" ref="AB192" ca="1">SumCellsByColor($B192:$U192,AB$2)</f>
        <v>0</v>
      </c>
      <c r="AC192" cm="1">
        <f t="array" aca="1" ref="AC192" ca="1">SumCellsByColor($B192:$U192,AC$2)</f>
        <v>0</v>
      </c>
      <c r="AD192" cm="1">
        <f t="array" aca="1" ref="AD192" ca="1">IFERROR(SumCellsByColor($B192:$U192,AD$2), 0)</f>
        <v>0</v>
      </c>
      <c r="AE192" t="e" cm="1">
        <f t="array" aca="1" ref="AE192" ca="1">SumCellsByColor($B192:$U192,AE$2)</f>
        <v>#VALUE!</v>
      </c>
      <c r="AF192">
        <f t="shared" ca="1" si="18"/>
        <v>0</v>
      </c>
      <c r="AG192">
        <f t="shared" ca="1" si="19"/>
        <v>1</v>
      </c>
      <c r="AH192">
        <f t="shared" ca="1" si="20"/>
        <v>0</v>
      </c>
      <c r="AI192">
        <f t="shared" ca="1" si="21"/>
        <v>1</v>
      </c>
      <c r="AJ192">
        <f t="shared" ca="1" si="22"/>
        <v>0</v>
      </c>
      <c r="AK192">
        <f t="shared" si="23"/>
        <v>0</v>
      </c>
    </row>
    <row r="193" spans="1:37">
      <c r="A193" s="2" t="s">
        <v>284</v>
      </c>
      <c r="B193" s="3" t="s">
        <v>636</v>
      </c>
      <c r="C193" s="3">
        <v>48404000</v>
      </c>
      <c r="D193" t="e">
        <v>#N/A</v>
      </c>
      <c r="E193" t="e">
        <v>#N/A</v>
      </c>
      <c r="F193" t="s">
        <v>77</v>
      </c>
      <c r="G193">
        <v>20813000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>
        <v>11.96</v>
      </c>
      <c r="W193">
        <v>69217000</v>
      </c>
      <c r="X193">
        <f t="shared" si="16"/>
        <v>69217000</v>
      </c>
      <c r="Y193">
        <f t="shared" si="17"/>
        <v>0</v>
      </c>
      <c r="Z193" cm="1">
        <f t="array" aca="1" ref="Z193" ca="1">SumCellsByColor($B193:$U193,Z$2)</f>
        <v>48404000</v>
      </c>
      <c r="AA193" cm="1">
        <f t="array" aca="1" ref="AA193" ca="1">SumCellsByColor($B193:$U193,AA$2)</f>
        <v>0</v>
      </c>
      <c r="AB193" cm="1">
        <f t="array" aca="1" ref="AB193" ca="1">SumCellsByColor($B193:$U193,AB$2)</f>
        <v>0</v>
      </c>
      <c r="AC193" cm="1">
        <f t="array" aca="1" ref="AC193" ca="1">SumCellsByColor($B193:$U193,AC$2)</f>
        <v>0</v>
      </c>
      <c r="AD193" cm="1">
        <f t="array" aca="1" ref="AD193" ca="1">IFERROR(SumCellsByColor($B193:$U193,AD$2), 0)</f>
        <v>0</v>
      </c>
      <c r="AE193" t="e" cm="1">
        <f t="array" aca="1" ref="AE193" ca="1">SumCellsByColor($B193:$U193,AE$2)</f>
        <v>#VALUE!</v>
      </c>
      <c r="AF193">
        <f t="shared" ca="1" si="18"/>
        <v>0</v>
      </c>
      <c r="AG193">
        <f t="shared" ca="1" si="19"/>
        <v>0.6993079734747244</v>
      </c>
      <c r="AH193" t="str">
        <f t="shared" ca="1" si="20"/>
        <v>#N/A</v>
      </c>
      <c r="AI193">
        <f t="shared" ca="1" si="21"/>
        <v>0.6993079734747244</v>
      </c>
      <c r="AJ193">
        <f t="shared" ca="1" si="22"/>
        <v>1</v>
      </c>
      <c r="AK193">
        <f t="shared" si="23"/>
        <v>0</v>
      </c>
    </row>
    <row r="194" spans="1:37">
      <c r="A194" s="2" t="s">
        <v>285</v>
      </c>
      <c r="B194" s="3" t="s">
        <v>636</v>
      </c>
      <c r="C194" s="3" t="e">
        <v>#N/A</v>
      </c>
      <c r="D194" t="e">
        <v>#N/A</v>
      </c>
      <c r="E194" t="e">
        <v>#N/A</v>
      </c>
      <c r="F194" t="s">
        <v>334</v>
      </c>
      <c r="G194">
        <v>1317068</v>
      </c>
      <c r="H194" s="6" t="s">
        <v>59</v>
      </c>
      <c r="I194" s="6">
        <v>593307</v>
      </c>
      <c r="J194" t="s">
        <v>82</v>
      </c>
      <c r="K194">
        <v>440447</v>
      </c>
      <c r="L194" t="s">
        <v>30</v>
      </c>
      <c r="M194" t="e">
        <v>#N/A</v>
      </c>
      <c r="N194" t="e">
        <v>#N/A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T194" t="e">
        <v>#N/A</v>
      </c>
      <c r="U194" t="e">
        <v>#N/A</v>
      </c>
      <c r="V194">
        <v>28.22</v>
      </c>
      <c r="W194">
        <v>2350822</v>
      </c>
      <c r="X194">
        <f t="shared" si="16"/>
        <v>2350822</v>
      </c>
      <c r="Y194">
        <f t="shared" si="17"/>
        <v>0</v>
      </c>
      <c r="Z194" t="e" cm="1">
        <f t="array" aca="1" ref="Z194" ca="1">SumCellsByColor($B194:$U194,Z$2)</f>
        <v>#VALUE!</v>
      </c>
      <c r="AA194" cm="1">
        <f t="array" aca="1" ref="AA194" ca="1">SumCellsByColor($B194:$U194,AA$2)</f>
        <v>0</v>
      </c>
      <c r="AB194" cm="1">
        <f t="array" aca="1" ref="AB194" ca="1">SumCellsByColor($B194:$U194,AB$2)</f>
        <v>0</v>
      </c>
      <c r="AC194" cm="1">
        <f t="array" aca="1" ref="AC194" ca="1">SumCellsByColor($B194:$U194,AC$2)</f>
        <v>593307</v>
      </c>
      <c r="AD194" cm="1">
        <f t="array" aca="1" ref="AD194" ca="1">IFERROR(SumCellsByColor($B194:$U194,AD$2), 0)</f>
        <v>0</v>
      </c>
      <c r="AE194" t="e" cm="1">
        <f t="array" aca="1" ref="AE194" ca="1">SumCellsByColor($B194:$U194,AE$2)</f>
        <v>#VALUE!</v>
      </c>
      <c r="AF194">
        <f t="shared" ca="1" si="18"/>
        <v>0</v>
      </c>
      <c r="AG194" t="e">
        <f t="shared" ca="1" si="19"/>
        <v>#VALUE!</v>
      </c>
      <c r="AH194">
        <f t="shared" ca="1" si="20"/>
        <v>0.25238278355400789</v>
      </c>
      <c r="AI194" t="e">
        <f t="shared" ca="1" si="21"/>
        <v>#VALUE!</v>
      </c>
      <c r="AJ194">
        <f t="shared" ca="1" si="22"/>
        <v>0</v>
      </c>
      <c r="AK194">
        <f t="shared" si="23"/>
        <v>0</v>
      </c>
    </row>
    <row r="195" spans="1:37">
      <c r="A195" s="2" t="s">
        <v>287</v>
      </c>
      <c r="B195" s="4" t="s">
        <v>117</v>
      </c>
      <c r="C195" s="4">
        <v>9551000</v>
      </c>
      <c r="D195" t="e">
        <v>#N/A</v>
      </c>
      <c r="E195" t="e">
        <v>#N/A</v>
      </c>
      <c r="F195" t="s">
        <v>1164</v>
      </c>
      <c r="G195">
        <v>3001000</v>
      </c>
      <c r="H195" t="e">
        <v>#N/A</v>
      </c>
      <c r="I195" t="e">
        <v>#N/A</v>
      </c>
      <c r="J195" t="e">
        <v>#N/A</v>
      </c>
      <c r="K195" t="e">
        <v>#N/A</v>
      </c>
      <c r="L195" t="e">
        <v>#N/A</v>
      </c>
      <c r="M195" t="e">
        <v>#N/A</v>
      </c>
      <c r="N195" t="e">
        <v>#N/A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T195" t="e">
        <v>#N/A</v>
      </c>
      <c r="U195" t="e">
        <v>#N/A</v>
      </c>
      <c r="V195">
        <v>32.909999999999997</v>
      </c>
      <c r="W195">
        <v>12552000</v>
      </c>
      <c r="X195">
        <f t="shared" si="16"/>
        <v>12552000</v>
      </c>
      <c r="Y195">
        <f t="shared" si="17"/>
        <v>0</v>
      </c>
      <c r="Z195" cm="1">
        <f t="array" aca="1" ref="Z195" ca="1">SumCellsByColor($B195:$U195,Z$2)</f>
        <v>0</v>
      </c>
      <c r="AA195" cm="1">
        <f t="array" aca="1" ref="AA195" ca="1">SumCellsByColor($B195:$U195,AA$2)</f>
        <v>9551000</v>
      </c>
      <c r="AB195" cm="1">
        <f t="array" aca="1" ref="AB195" ca="1">SumCellsByColor($B195:$U195,AB$2)</f>
        <v>0</v>
      </c>
      <c r="AC195" cm="1">
        <f t="array" aca="1" ref="AC195" ca="1">SumCellsByColor($B195:$U195,AC$2)</f>
        <v>0</v>
      </c>
      <c r="AD195" cm="1">
        <f t="array" aca="1" ref="AD195" ca="1">IFERROR(SumCellsByColor($B195:$U195,AD$2), 0)</f>
        <v>0</v>
      </c>
      <c r="AE195" t="e" cm="1">
        <f t="array" aca="1" ref="AE195" ca="1">SumCellsByColor($B195:$U195,AE$2)</f>
        <v>#VALUE!</v>
      </c>
      <c r="AF195">
        <f t="shared" ca="1" si="18"/>
        <v>0</v>
      </c>
      <c r="AG195">
        <f t="shared" ca="1" si="19"/>
        <v>0</v>
      </c>
      <c r="AH195" t="str">
        <f t="shared" ca="1" si="20"/>
        <v>#N/A</v>
      </c>
      <c r="AI195">
        <f t="shared" ca="1" si="21"/>
        <v>0.76091459528362015</v>
      </c>
      <c r="AJ195">
        <f t="shared" ca="1" si="22"/>
        <v>1</v>
      </c>
      <c r="AK195">
        <f t="shared" si="23"/>
        <v>0</v>
      </c>
    </row>
    <row r="196" spans="1:37">
      <c r="A196" s="2" t="s">
        <v>288</v>
      </c>
      <c r="B196" s="3" t="s">
        <v>636</v>
      </c>
      <c r="C196" s="3">
        <v>8470000</v>
      </c>
      <c r="D196" t="e">
        <v>#N/A</v>
      </c>
      <c r="E196" t="e">
        <v>#N/A</v>
      </c>
      <c r="F196" t="e">
        <v>#N/A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>
        <v>37.200000000000003</v>
      </c>
      <c r="W196">
        <v>8470000</v>
      </c>
      <c r="X196">
        <f t="shared" ref="X196:X259" si="24">SUMIF(B196:U196,"&lt;&gt;#n/a")</f>
        <v>8470000</v>
      </c>
      <c r="Y196">
        <f t="shared" ref="Y196:Y259" si="25">W196-X196</f>
        <v>0</v>
      </c>
      <c r="Z196" cm="1">
        <f t="array" aca="1" ref="Z196" ca="1">SumCellsByColor($B196:$U196,Z$2)</f>
        <v>8470000</v>
      </c>
      <c r="AA196" cm="1">
        <f t="array" aca="1" ref="AA196" ca="1">SumCellsByColor($B196:$U196,AA$2)</f>
        <v>0</v>
      </c>
      <c r="AB196" cm="1">
        <f t="array" aca="1" ref="AB196" ca="1">SumCellsByColor($B196:$U196,AB$2)</f>
        <v>0</v>
      </c>
      <c r="AC196" cm="1">
        <f t="array" aca="1" ref="AC196" ca="1">SumCellsByColor($B196:$U196,AC$2)</f>
        <v>0</v>
      </c>
      <c r="AD196" cm="1">
        <f t="array" aca="1" ref="AD196" ca="1">IFERROR(SumCellsByColor($B196:$U196,AD$2), 0)</f>
        <v>0</v>
      </c>
      <c r="AE196" t="e" cm="1">
        <f t="array" aca="1" ref="AE196" ca="1">SumCellsByColor($B196:$U196,AE$2)</f>
        <v>#VALUE!</v>
      </c>
      <c r="AF196">
        <f t="shared" ref="AF196:AF259" ca="1" si="26">(AB196+AD196)/X196</f>
        <v>0</v>
      </c>
      <c r="AG196">
        <f t="shared" ref="AG196:AG259" ca="1" si="27">Z196/X196</f>
        <v>1</v>
      </c>
      <c r="AH196">
        <f t="shared" ref="AH196:AH259" ca="1" si="28">IF(SUM(AB196:AD196)&gt;0,SUM(AB196:AD196)/X196, IF(AI196=1,0,"#N/A"))</f>
        <v>0</v>
      </c>
      <c r="AI196">
        <f t="shared" ref="AI196:AI259" ca="1" si="29">SUM(Z196:AA196)/X196</f>
        <v>1</v>
      </c>
      <c r="AJ196">
        <f t="shared" ref="AJ196:AJ259" ca="1" si="30">IF(AH196="#N/A",1,0)</f>
        <v>0</v>
      </c>
      <c r="AK196">
        <f t="shared" ref="AK196:AK259" si="31">IF(X196=0,1,0)</f>
        <v>0</v>
      </c>
    </row>
    <row r="197" spans="1:37">
      <c r="A197" s="2" t="s">
        <v>289</v>
      </c>
      <c r="B197" s="3" t="s">
        <v>636</v>
      </c>
      <c r="C197" s="3">
        <v>2863000</v>
      </c>
      <c r="D197" t="e">
        <v>#N/A</v>
      </c>
      <c r="E197" t="e">
        <v>#N/A</v>
      </c>
      <c r="F197" t="e">
        <v>#N/A</v>
      </c>
      <c r="G19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t="e">
        <v>#N/A</v>
      </c>
      <c r="M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>
        <v>24.07</v>
      </c>
      <c r="W197">
        <v>2863000</v>
      </c>
      <c r="X197">
        <f t="shared" si="24"/>
        <v>2863000</v>
      </c>
      <c r="Y197">
        <f t="shared" si="25"/>
        <v>0</v>
      </c>
      <c r="Z197" cm="1">
        <f t="array" aca="1" ref="Z197" ca="1">SumCellsByColor($B197:$U197,Z$2)</f>
        <v>2863000</v>
      </c>
      <c r="AA197" cm="1">
        <f t="array" aca="1" ref="AA197" ca="1">SumCellsByColor($B197:$U197,AA$2)</f>
        <v>0</v>
      </c>
      <c r="AB197" cm="1">
        <f t="array" aca="1" ref="AB197" ca="1">SumCellsByColor($B197:$U197,AB$2)</f>
        <v>0</v>
      </c>
      <c r="AC197" cm="1">
        <f t="array" aca="1" ref="AC197" ca="1">SumCellsByColor($B197:$U197,AC$2)</f>
        <v>0</v>
      </c>
      <c r="AD197" cm="1">
        <f t="array" aca="1" ref="AD197" ca="1">IFERROR(SumCellsByColor($B197:$U197,AD$2), 0)</f>
        <v>0</v>
      </c>
      <c r="AE197" t="e" cm="1">
        <f t="array" aca="1" ref="AE197" ca="1">SumCellsByColor($B197:$U197,AE$2)</f>
        <v>#VALUE!</v>
      </c>
      <c r="AF197">
        <f t="shared" ca="1" si="26"/>
        <v>0</v>
      </c>
      <c r="AG197">
        <f t="shared" ca="1" si="27"/>
        <v>1</v>
      </c>
      <c r="AH197">
        <f t="shared" ca="1" si="28"/>
        <v>0</v>
      </c>
      <c r="AI197">
        <f t="shared" ca="1" si="29"/>
        <v>1</v>
      </c>
      <c r="AJ197">
        <f t="shared" ca="1" si="30"/>
        <v>0</v>
      </c>
      <c r="AK197">
        <f t="shared" si="31"/>
        <v>0</v>
      </c>
    </row>
    <row r="198" spans="1:37">
      <c r="A198" s="2" t="s">
        <v>290</v>
      </c>
      <c r="B198" s="3" t="s">
        <v>636</v>
      </c>
      <c r="C198" s="3">
        <v>12921240</v>
      </c>
      <c r="D198" t="e">
        <v>#N/A</v>
      </c>
      <c r="E198" t="e">
        <v>#N/A</v>
      </c>
      <c r="F198" t="s">
        <v>77</v>
      </c>
      <c r="G198">
        <v>1930760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>
        <v>29.34</v>
      </c>
      <c r="W198">
        <v>14852000</v>
      </c>
      <c r="X198">
        <f t="shared" si="24"/>
        <v>14852000</v>
      </c>
      <c r="Y198">
        <f t="shared" si="25"/>
        <v>0</v>
      </c>
      <c r="Z198" cm="1">
        <f t="array" aca="1" ref="Z198" ca="1">SumCellsByColor($B198:$U198,Z$2)</f>
        <v>12921240</v>
      </c>
      <c r="AA198" cm="1">
        <f t="array" aca="1" ref="AA198" ca="1">SumCellsByColor($B198:$U198,AA$2)</f>
        <v>0</v>
      </c>
      <c r="AB198" cm="1">
        <f t="array" aca="1" ref="AB198" ca="1">SumCellsByColor($B198:$U198,AB$2)</f>
        <v>0</v>
      </c>
      <c r="AC198" cm="1">
        <f t="array" aca="1" ref="AC198" ca="1">SumCellsByColor($B198:$U198,AC$2)</f>
        <v>0</v>
      </c>
      <c r="AD198" cm="1">
        <f t="array" aca="1" ref="AD198" ca="1">IFERROR(SumCellsByColor($B198:$U198,AD$2), 0)</f>
        <v>0</v>
      </c>
      <c r="AE198" t="e" cm="1">
        <f t="array" aca="1" ref="AE198" ca="1">SumCellsByColor($B198:$U198,AE$2)</f>
        <v>#VALUE!</v>
      </c>
      <c r="AF198">
        <f t="shared" ca="1" si="26"/>
        <v>0</v>
      </c>
      <c r="AG198">
        <f t="shared" ca="1" si="27"/>
        <v>0.87</v>
      </c>
      <c r="AH198" t="str">
        <f t="shared" ca="1" si="28"/>
        <v>#N/A</v>
      </c>
      <c r="AI198">
        <f t="shared" ca="1" si="29"/>
        <v>0.87</v>
      </c>
      <c r="AJ198">
        <f t="shared" ca="1" si="30"/>
        <v>1</v>
      </c>
      <c r="AK198">
        <f t="shared" si="31"/>
        <v>0</v>
      </c>
    </row>
    <row r="199" spans="1:37">
      <c r="A199" s="2" t="s">
        <v>291</v>
      </c>
      <c r="B199" s="3" t="s">
        <v>636</v>
      </c>
      <c r="C199" s="3">
        <v>10790000</v>
      </c>
      <c r="D199" t="e">
        <v>#N/A</v>
      </c>
      <c r="E199" t="e">
        <v>#N/A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>
        <v>13.37</v>
      </c>
      <c r="W199">
        <v>10790000</v>
      </c>
      <c r="X199">
        <f t="shared" si="24"/>
        <v>10790000</v>
      </c>
      <c r="Y199">
        <f t="shared" si="25"/>
        <v>0</v>
      </c>
      <c r="Z199" cm="1">
        <f t="array" aca="1" ref="Z199" ca="1">SumCellsByColor($B199:$U199,Z$2)</f>
        <v>10790000</v>
      </c>
      <c r="AA199" cm="1">
        <f t="array" aca="1" ref="AA199" ca="1">SumCellsByColor($B199:$U199,AA$2)</f>
        <v>0</v>
      </c>
      <c r="AB199" cm="1">
        <f t="array" aca="1" ref="AB199" ca="1">SumCellsByColor($B199:$U199,AB$2)</f>
        <v>0</v>
      </c>
      <c r="AC199" cm="1">
        <f t="array" aca="1" ref="AC199" ca="1">SumCellsByColor($B199:$U199,AC$2)</f>
        <v>0</v>
      </c>
      <c r="AD199" cm="1">
        <f t="array" aca="1" ref="AD199" ca="1">IFERROR(SumCellsByColor($B199:$U199,AD$2), 0)</f>
        <v>0</v>
      </c>
      <c r="AE199" t="e" cm="1">
        <f t="array" aca="1" ref="AE199" ca="1">SumCellsByColor($B199:$U199,AE$2)</f>
        <v>#VALUE!</v>
      </c>
      <c r="AF199">
        <f t="shared" ca="1" si="26"/>
        <v>0</v>
      </c>
      <c r="AG199">
        <f t="shared" ca="1" si="27"/>
        <v>1</v>
      </c>
      <c r="AH199">
        <f t="shared" ca="1" si="28"/>
        <v>0</v>
      </c>
      <c r="AI199">
        <f t="shared" ca="1" si="29"/>
        <v>1</v>
      </c>
      <c r="AJ199">
        <f t="shared" ca="1" si="30"/>
        <v>0</v>
      </c>
      <c r="AK199">
        <f t="shared" si="31"/>
        <v>0</v>
      </c>
    </row>
    <row r="200" spans="1:37">
      <c r="A200" s="2" t="s">
        <v>292</v>
      </c>
      <c r="B200" s="3" t="s">
        <v>636</v>
      </c>
      <c r="C200" s="3" t="e">
        <v>#N/A</v>
      </c>
      <c r="D200" t="e">
        <v>#N/A</v>
      </c>
      <c r="E200" t="e">
        <v>#N/A</v>
      </c>
      <c r="F200" s="4" t="s">
        <v>117</v>
      </c>
      <c r="G200" s="4">
        <v>9806400</v>
      </c>
      <c r="H200" s="5" t="s">
        <v>23</v>
      </c>
      <c r="I200" s="5">
        <v>2517500</v>
      </c>
      <c r="J200" t="s">
        <v>41</v>
      </c>
      <c r="K200">
        <v>1398200</v>
      </c>
      <c r="L200" t="s">
        <v>999</v>
      </c>
      <c r="M200">
        <v>1388100</v>
      </c>
      <c r="N200" t="s">
        <v>844</v>
      </c>
      <c r="O200">
        <v>558300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>
        <v>1</v>
      </c>
      <c r="W200">
        <v>15668477</v>
      </c>
      <c r="X200">
        <f t="shared" si="24"/>
        <v>15668500</v>
      </c>
      <c r="Y200">
        <f t="shared" si="25"/>
        <v>-23</v>
      </c>
      <c r="Z200" t="e" cm="1">
        <f t="array" aca="1" ref="Z200" ca="1">SumCellsByColor($B200:$U200,Z$2)</f>
        <v>#VALUE!</v>
      </c>
      <c r="AA200" cm="1">
        <f t="array" aca="1" ref="AA200" ca="1">SumCellsByColor($B200:$U200,AA$2)</f>
        <v>9806400</v>
      </c>
      <c r="AB200" cm="1">
        <f t="array" aca="1" ref="AB200" ca="1">SumCellsByColor($B200:$U200,AB$2)</f>
        <v>2517500</v>
      </c>
      <c r="AC200" cm="1">
        <f t="array" aca="1" ref="AC200" ca="1">SumCellsByColor($B200:$U200,AC$2)</f>
        <v>0</v>
      </c>
      <c r="AD200" cm="1">
        <f t="array" aca="1" ref="AD200" ca="1">IFERROR(SumCellsByColor($B200:$U200,AD$2), 0)</f>
        <v>0</v>
      </c>
      <c r="AE200" t="e" cm="1">
        <f t="array" aca="1" ref="AE200" ca="1">SumCellsByColor($B200:$U200,AE$2)</f>
        <v>#VALUE!</v>
      </c>
      <c r="AF200">
        <f t="shared" ca="1" si="26"/>
        <v>0.16067268723872738</v>
      </c>
      <c r="AG200" t="e">
        <f t="shared" ca="1" si="27"/>
        <v>#VALUE!</v>
      </c>
      <c r="AH200">
        <f t="shared" ca="1" si="28"/>
        <v>0.16067268723872738</v>
      </c>
      <c r="AI200" t="e">
        <f t="shared" ca="1" si="29"/>
        <v>#VALUE!</v>
      </c>
      <c r="AJ200">
        <f t="shared" ca="1" si="30"/>
        <v>0</v>
      </c>
      <c r="AK200">
        <f t="shared" si="31"/>
        <v>0</v>
      </c>
    </row>
    <row r="201" spans="1:37">
      <c r="A201" s="2" t="s">
        <v>295</v>
      </c>
      <c r="B201" s="3" t="s">
        <v>636</v>
      </c>
      <c r="C201" s="3" t="e">
        <v>#N/A</v>
      </c>
      <c r="D201" t="e">
        <v>#N/A</v>
      </c>
      <c r="E201" t="e">
        <v>#N/A</v>
      </c>
      <c r="F201" s="4" t="s">
        <v>1161</v>
      </c>
      <c r="G201" s="4">
        <v>1468857</v>
      </c>
      <c r="H201" t="s">
        <v>41</v>
      </c>
      <c r="I201">
        <v>808030</v>
      </c>
      <c r="J201" s="5" t="s">
        <v>23</v>
      </c>
      <c r="K201" s="5">
        <v>763395</v>
      </c>
      <c r="L201" t="s">
        <v>844</v>
      </c>
      <c r="M201">
        <v>469942</v>
      </c>
      <c r="N201" t="s">
        <v>37</v>
      </c>
      <c r="O201">
        <v>217910</v>
      </c>
      <c r="P201" s="6" t="s">
        <v>1000</v>
      </c>
      <c r="Q201" s="6" t="e">
        <v>#N/A</v>
      </c>
      <c r="R201" t="s">
        <v>58</v>
      </c>
      <c r="S201" t="e">
        <v>#N/A</v>
      </c>
      <c r="T201" t="s">
        <v>30</v>
      </c>
      <c r="U201" t="e">
        <v>#N/A</v>
      </c>
      <c r="V201">
        <v>7.4</v>
      </c>
      <c r="W201">
        <v>3728134</v>
      </c>
      <c r="X201">
        <f t="shared" si="24"/>
        <v>3728134</v>
      </c>
      <c r="Y201">
        <f t="shared" si="25"/>
        <v>0</v>
      </c>
      <c r="Z201" t="e" cm="1">
        <f t="array" aca="1" ref="Z201" ca="1">SumCellsByColor($B201:$U201,Z$2)</f>
        <v>#VALUE!</v>
      </c>
      <c r="AA201" cm="1">
        <f t="array" aca="1" ref="AA201" ca="1">SumCellsByColor($B201:$U201,AA$2)</f>
        <v>1468857</v>
      </c>
      <c r="AB201" cm="1">
        <f t="array" aca="1" ref="AB201" ca="1">SumCellsByColor($B201:$U201,AB$2)</f>
        <v>763395</v>
      </c>
      <c r="AC201" t="e" cm="1">
        <f t="array" aca="1" ref="AC201" ca="1">SumCellsByColor($B201:$U201,AC$2)</f>
        <v>#VALUE!</v>
      </c>
      <c r="AD201" cm="1">
        <f t="array" aca="1" ref="AD201" ca="1">IFERROR(SumCellsByColor($B201:$U201,AD$2), 0)</f>
        <v>0</v>
      </c>
      <c r="AE201" t="e" cm="1">
        <f t="array" aca="1" ref="AE201" ca="1">SumCellsByColor($B201:$U201,AE$2)</f>
        <v>#VALUE!</v>
      </c>
      <c r="AF201">
        <f t="shared" ca="1" si="26"/>
        <v>0.20476597675941904</v>
      </c>
      <c r="AG201" t="e">
        <f t="shared" ca="1" si="27"/>
        <v>#VALUE!</v>
      </c>
      <c r="AH201" t="e">
        <f t="shared" ca="1" si="28"/>
        <v>#VALUE!</v>
      </c>
      <c r="AI201" t="e">
        <f t="shared" ca="1" si="29"/>
        <v>#VALUE!</v>
      </c>
      <c r="AJ201" t="e">
        <f t="shared" ca="1" si="30"/>
        <v>#VALUE!</v>
      </c>
      <c r="AK201">
        <f t="shared" si="31"/>
        <v>0</v>
      </c>
    </row>
    <row r="202" spans="1:37">
      <c r="A202" s="2" t="s">
        <v>297</v>
      </c>
      <c r="B202" s="3" t="s">
        <v>636</v>
      </c>
      <c r="C202" s="3">
        <v>82535000</v>
      </c>
      <c r="D202" t="e">
        <v>#N/A</v>
      </c>
      <c r="E202" t="e">
        <v>#N/A</v>
      </c>
      <c r="F202" t="s">
        <v>262</v>
      </c>
      <c r="G202">
        <v>22232000</v>
      </c>
      <c r="H202" t="s">
        <v>36</v>
      </c>
      <c r="I202">
        <v>8711000</v>
      </c>
      <c r="J202" s="10" t="s">
        <v>34</v>
      </c>
      <c r="K202" s="10">
        <v>6526000</v>
      </c>
      <c r="L202" s="10" t="s">
        <v>33</v>
      </c>
      <c r="M202" s="10">
        <v>6110000</v>
      </c>
      <c r="N202" t="s">
        <v>25</v>
      </c>
      <c r="O202">
        <v>1030000</v>
      </c>
      <c r="P202" t="e">
        <v>#N/A</v>
      </c>
      <c r="Q202" t="e">
        <v>#N/A</v>
      </c>
      <c r="R202" t="e">
        <v>#N/A</v>
      </c>
      <c r="S202" t="e">
        <v>#N/A</v>
      </c>
      <c r="T202" t="e">
        <v>#N/A</v>
      </c>
      <c r="U202" t="e">
        <v>#N/A</v>
      </c>
      <c r="V202">
        <v>4.1500000000000004</v>
      </c>
      <c r="W202">
        <v>127144000</v>
      </c>
      <c r="X202">
        <f t="shared" si="24"/>
        <v>127144000</v>
      </c>
      <c r="Y202">
        <f t="shared" si="25"/>
        <v>0</v>
      </c>
      <c r="Z202" cm="1">
        <f t="array" aca="1" ref="Z202" ca="1">SumCellsByColor($B202:$U202,Z$2)</f>
        <v>82535000</v>
      </c>
      <c r="AA202" cm="1">
        <f t="array" aca="1" ref="AA202" ca="1">SumCellsByColor($B202:$U202,AA$2)</f>
        <v>0</v>
      </c>
      <c r="AB202" cm="1">
        <f t="array" aca="1" ref="AB202" ca="1">SumCellsByColor($B202:$U202,AB$2)</f>
        <v>0</v>
      </c>
      <c r="AC202" cm="1">
        <f t="array" aca="1" ref="AC202" ca="1">SumCellsByColor($B202:$U202,AC$2)</f>
        <v>0</v>
      </c>
      <c r="AD202" cm="1">
        <f t="array" aca="1" ref="AD202" ca="1">IFERROR(SumCellsByColor($B202:$U202,AD$2), 0)</f>
        <v>12636000</v>
      </c>
      <c r="AE202" t="e" cm="1">
        <f t="array" aca="1" ref="AE202" ca="1">SumCellsByColor($B202:$U202,AE$2)</f>
        <v>#VALUE!</v>
      </c>
      <c r="AF202">
        <f t="shared" ca="1" si="26"/>
        <v>9.9383376329201537E-2</v>
      </c>
      <c r="AG202">
        <f t="shared" ca="1" si="27"/>
        <v>0.64914585037437866</v>
      </c>
      <c r="AH202">
        <f t="shared" ca="1" si="28"/>
        <v>9.9383376329201537E-2</v>
      </c>
      <c r="AI202">
        <f t="shared" ca="1" si="29"/>
        <v>0.64914585037437866</v>
      </c>
      <c r="AJ202">
        <f t="shared" ca="1" si="30"/>
        <v>0</v>
      </c>
      <c r="AK202">
        <f t="shared" si="31"/>
        <v>0</v>
      </c>
    </row>
    <row r="203" spans="1:37">
      <c r="A203" s="2" t="s">
        <v>298</v>
      </c>
      <c r="B203" t="e">
        <v>#N/A</v>
      </c>
      <c r="C203" t="e">
        <v>#N/A</v>
      </c>
      <c r="D203" t="e">
        <v>#N/A</v>
      </c>
      <c r="E203" t="e">
        <v>#N/A</v>
      </c>
      <c r="F203" t="e">
        <v>#N/A</v>
      </c>
      <c r="G203" t="e">
        <v>#N/A</v>
      </c>
      <c r="H203" t="e">
        <v>#N/A</v>
      </c>
      <c r="I203" t="e">
        <v>#N/A</v>
      </c>
      <c r="J203" t="e">
        <v>#N/A</v>
      </c>
      <c r="K203" t="e">
        <v>#N/A</v>
      </c>
      <c r="L203" t="e">
        <v>#N/A</v>
      </c>
      <c r="M203" t="e">
        <v>#N/A</v>
      </c>
      <c r="N203" t="e">
        <v>#N/A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T203" t="e">
        <v>#N/A</v>
      </c>
      <c r="U203" t="e">
        <v>#N/A</v>
      </c>
      <c r="V203" t="e">
        <v>#N/A</v>
      </c>
      <c r="W203" t="e">
        <v>#N/A</v>
      </c>
      <c r="X203">
        <f t="shared" si="24"/>
        <v>0</v>
      </c>
      <c r="Y203" t="e">
        <f t="shared" si="25"/>
        <v>#N/A</v>
      </c>
      <c r="Z203" cm="1">
        <f t="array" aca="1" ref="Z203" ca="1">SumCellsByColor($B203:$U203,Z$2)</f>
        <v>0</v>
      </c>
      <c r="AA203" cm="1">
        <f t="array" aca="1" ref="AA203" ca="1">SumCellsByColor($B203:$U203,AA$2)</f>
        <v>0</v>
      </c>
      <c r="AB203" cm="1">
        <f t="array" aca="1" ref="AB203" ca="1">SumCellsByColor($B203:$U203,AB$2)</f>
        <v>0</v>
      </c>
      <c r="AC203" cm="1">
        <f t="array" aca="1" ref="AC203" ca="1">SumCellsByColor($B203:$U203,AC$2)</f>
        <v>0</v>
      </c>
      <c r="AD203" cm="1">
        <f t="array" aca="1" ref="AD203" ca="1">IFERROR(SumCellsByColor($B203:$U203,AD$2), 0)</f>
        <v>0</v>
      </c>
      <c r="AE203" t="e" cm="1">
        <f t="array" aca="1" ref="AE203" ca="1">SumCellsByColor($B203:$U203,AE$2)</f>
        <v>#VALUE!</v>
      </c>
      <c r="AF203" t="e">
        <f t="shared" ca="1" si="26"/>
        <v>#DIV/0!</v>
      </c>
      <c r="AG203" t="e">
        <f t="shared" ca="1" si="27"/>
        <v>#DIV/0!</v>
      </c>
      <c r="AH203" t="e">
        <f t="shared" ca="1" si="28"/>
        <v>#DIV/0!</v>
      </c>
      <c r="AI203" t="e">
        <f t="shared" ca="1" si="29"/>
        <v>#DIV/0!</v>
      </c>
      <c r="AJ203" t="e">
        <f t="shared" ca="1" si="30"/>
        <v>#DIV/0!</v>
      </c>
      <c r="AK203">
        <f t="shared" si="31"/>
        <v>1</v>
      </c>
    </row>
    <row r="204" spans="1:37">
      <c r="A204" s="2" t="s">
        <v>300</v>
      </c>
      <c r="B204" s="3" t="s">
        <v>636</v>
      </c>
      <c r="C204" s="3">
        <v>3594800</v>
      </c>
      <c r="D204" t="e">
        <v>#N/A</v>
      </c>
      <c r="E204" t="e">
        <v>#N/A</v>
      </c>
      <c r="F204" s="10" t="s">
        <v>784</v>
      </c>
      <c r="G204" s="10">
        <v>1302900</v>
      </c>
      <c r="H204" t="s">
        <v>334</v>
      </c>
      <c r="I204">
        <v>321400</v>
      </c>
      <c r="J204" t="s">
        <v>41</v>
      </c>
      <c r="K204">
        <v>240200</v>
      </c>
      <c r="L204" s="5" t="s">
        <v>1001</v>
      </c>
      <c r="M204" s="5">
        <v>107200</v>
      </c>
      <c r="N204" t="e">
        <v>#N/A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>
        <v>22.69</v>
      </c>
      <c r="W204">
        <v>5619900</v>
      </c>
      <c r="X204">
        <f t="shared" si="24"/>
        <v>5566500</v>
      </c>
      <c r="Y204">
        <f t="shared" si="25"/>
        <v>53400</v>
      </c>
      <c r="Z204" cm="1">
        <f t="array" aca="1" ref="Z204" ca="1">SumCellsByColor($B204:$U204,Z$2)</f>
        <v>3594800</v>
      </c>
      <c r="AA204" cm="1">
        <f t="array" aca="1" ref="AA204" ca="1">SumCellsByColor($B204:$U204,AA$2)</f>
        <v>0</v>
      </c>
      <c r="AB204" cm="1">
        <f t="array" aca="1" ref="AB204" ca="1">SumCellsByColor($B204:$U204,AB$2)</f>
        <v>107200</v>
      </c>
      <c r="AC204" cm="1">
        <f t="array" aca="1" ref="AC204" ca="1">SumCellsByColor($B204:$U204,AC$2)</f>
        <v>0</v>
      </c>
      <c r="AD204" cm="1">
        <f t="array" aca="1" ref="AD204" ca="1">IFERROR(SumCellsByColor($B204:$U204,AD$2), 0)</f>
        <v>1302900</v>
      </c>
      <c r="AE204" t="e" cm="1">
        <f t="array" aca="1" ref="AE204" ca="1">SumCellsByColor($B204:$U204,AE$2)</f>
        <v>#VALUE!</v>
      </c>
      <c r="AF204">
        <f t="shared" ca="1" si="26"/>
        <v>0.25331896164555823</v>
      </c>
      <c r="AG204">
        <f t="shared" ca="1" si="27"/>
        <v>0.64579179017335853</v>
      </c>
      <c r="AH204">
        <f t="shared" ca="1" si="28"/>
        <v>0.25331896164555823</v>
      </c>
      <c r="AI204">
        <f t="shared" ca="1" si="29"/>
        <v>0.64579179017335853</v>
      </c>
      <c r="AJ204">
        <f t="shared" ca="1" si="30"/>
        <v>0</v>
      </c>
      <c r="AK204">
        <f t="shared" si="31"/>
        <v>0</v>
      </c>
    </row>
    <row r="205" spans="1:37">
      <c r="A205" s="2" t="s">
        <v>303</v>
      </c>
      <c r="B205" s="3" t="s">
        <v>636</v>
      </c>
      <c r="C205" s="3">
        <v>5248000</v>
      </c>
      <c r="D205" s="10" t="s">
        <v>1165</v>
      </c>
      <c r="E205" s="10">
        <v>1516000</v>
      </c>
      <c r="F205" s="10" t="s">
        <v>304</v>
      </c>
      <c r="G205" s="10">
        <v>2032000</v>
      </c>
      <c r="H205" t="s">
        <v>15</v>
      </c>
      <c r="I205">
        <v>1760000</v>
      </c>
      <c r="J205" t="s">
        <v>47</v>
      </c>
      <c r="K205">
        <v>1205000</v>
      </c>
      <c r="L205" s="10" t="s">
        <v>305</v>
      </c>
      <c r="M205" s="10">
        <v>785000</v>
      </c>
      <c r="N205" t="s">
        <v>146</v>
      </c>
      <c r="O205">
        <v>692000</v>
      </c>
      <c r="P205" s="10" t="s">
        <v>33</v>
      </c>
      <c r="Q205" s="10">
        <v>491000</v>
      </c>
      <c r="R205" s="10" t="s">
        <v>34</v>
      </c>
      <c r="S205" s="10">
        <v>248000</v>
      </c>
      <c r="T205" t="s">
        <v>711</v>
      </c>
      <c r="U205">
        <v>221000</v>
      </c>
      <c r="V205">
        <v>16.57</v>
      </c>
      <c r="W205">
        <v>14198000</v>
      </c>
      <c r="X205">
        <f t="shared" si="24"/>
        <v>14198000</v>
      </c>
      <c r="Y205">
        <f t="shared" si="25"/>
        <v>0</v>
      </c>
      <c r="Z205" cm="1">
        <f t="array" aca="1" ref="Z205" ca="1">SumCellsByColor($B205:$U205,Z$2)</f>
        <v>5248000</v>
      </c>
      <c r="AA205" cm="1">
        <f t="array" aca="1" ref="AA205" ca="1">SumCellsByColor($B205:$U205,AA$2)</f>
        <v>0</v>
      </c>
      <c r="AB205" cm="1">
        <f t="array" aca="1" ref="AB205" ca="1">SumCellsByColor($B205:$U205,AB$2)</f>
        <v>0</v>
      </c>
      <c r="AC205" cm="1">
        <f t="array" aca="1" ref="AC205" ca="1">SumCellsByColor($B205:$U205,AC$2)</f>
        <v>0</v>
      </c>
      <c r="AD205" cm="1">
        <f t="array" aca="1" ref="AD205" ca="1">IFERROR(SumCellsByColor($B205:$U205,AD$2), 0)</f>
        <v>5072000</v>
      </c>
      <c r="AE205" cm="1">
        <f t="array" aca="1" ref="AE205" ca="1">SumCellsByColor($B205:$U205,AE$2)</f>
        <v>3878000</v>
      </c>
      <c r="AF205">
        <f t="shared" ca="1" si="26"/>
        <v>0.35723341315678264</v>
      </c>
      <c r="AG205">
        <f t="shared" ca="1" si="27"/>
        <v>0.36962952528525145</v>
      </c>
      <c r="AH205">
        <f t="shared" ca="1" si="28"/>
        <v>0.35723341315678264</v>
      </c>
      <c r="AI205">
        <f t="shared" ca="1" si="29"/>
        <v>0.36962952528525145</v>
      </c>
      <c r="AJ205">
        <f t="shared" ca="1" si="30"/>
        <v>0</v>
      </c>
      <c r="AK205">
        <f t="shared" si="31"/>
        <v>0</v>
      </c>
    </row>
    <row r="206" spans="1:37">
      <c r="A206" s="2" t="s">
        <v>306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>
        <f t="shared" si="24"/>
        <v>0</v>
      </c>
      <c r="Y206" t="e">
        <f t="shared" si="25"/>
        <v>#N/A</v>
      </c>
      <c r="Z206" cm="1">
        <f t="array" aca="1" ref="Z206" ca="1">SumCellsByColor($B206:$U206,Z$2)</f>
        <v>0</v>
      </c>
      <c r="AA206" cm="1">
        <f t="array" aca="1" ref="AA206" ca="1">SumCellsByColor($B206:$U206,AA$2)</f>
        <v>0</v>
      </c>
      <c r="AB206" cm="1">
        <f t="array" aca="1" ref="AB206" ca="1">SumCellsByColor($B206:$U206,AB$2)</f>
        <v>0</v>
      </c>
      <c r="AC206" cm="1">
        <f t="array" aca="1" ref="AC206" ca="1">SumCellsByColor($B206:$U206,AC$2)</f>
        <v>0</v>
      </c>
      <c r="AD206" cm="1">
        <f t="array" aca="1" ref="AD206" ca="1">IFERROR(SumCellsByColor($B206:$U206,AD$2), 0)</f>
        <v>0</v>
      </c>
      <c r="AE206" t="e" cm="1">
        <f t="array" aca="1" ref="AE206" ca="1">SumCellsByColor($B206:$U206,AE$2)</f>
        <v>#VALUE!</v>
      </c>
      <c r="AF206" t="e">
        <f t="shared" ca="1" si="26"/>
        <v>#DIV/0!</v>
      </c>
      <c r="AG206" t="e">
        <f t="shared" ca="1" si="27"/>
        <v>#DIV/0!</v>
      </c>
      <c r="AH206" t="e">
        <f t="shared" ca="1" si="28"/>
        <v>#DIV/0!</v>
      </c>
      <c r="AI206" t="e">
        <f t="shared" ca="1" si="29"/>
        <v>#DIV/0!</v>
      </c>
      <c r="AJ206" t="e">
        <f t="shared" ca="1" si="30"/>
        <v>#DIV/0!</v>
      </c>
      <c r="AK206">
        <f t="shared" si="31"/>
        <v>1</v>
      </c>
    </row>
    <row r="207" spans="1:37">
      <c r="A207" s="2" t="s">
        <v>307</v>
      </c>
      <c r="B207" s="3" t="s">
        <v>637</v>
      </c>
      <c r="C207" s="3">
        <v>13800000</v>
      </c>
      <c r="D207" t="e">
        <v>#N/A</v>
      </c>
      <c r="E207" t="e">
        <v>#N/A</v>
      </c>
      <c r="F207" t="e">
        <v>#N/A</v>
      </c>
      <c r="G207" t="e">
        <v>#N/A</v>
      </c>
      <c r="H207" t="e">
        <v>#N/A</v>
      </c>
      <c r="I207" t="e">
        <v>#N/A</v>
      </c>
      <c r="J207" t="e">
        <v>#N/A</v>
      </c>
      <c r="K207" t="e">
        <v>#N/A</v>
      </c>
      <c r="L207" t="e">
        <v>#N/A</v>
      </c>
      <c r="M207" t="e">
        <v>#N/A</v>
      </c>
      <c r="N207" t="e">
        <v>#N/A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>
        <v>2.96</v>
      </c>
      <c r="W207">
        <v>13800000</v>
      </c>
      <c r="X207">
        <f t="shared" si="24"/>
        <v>13800000</v>
      </c>
      <c r="Y207">
        <f t="shared" si="25"/>
        <v>0</v>
      </c>
      <c r="Z207" cm="1">
        <f t="array" aca="1" ref="Z207" ca="1">SumCellsByColor($B207:$U207,Z$2)</f>
        <v>13800000</v>
      </c>
      <c r="AA207" cm="1">
        <f t="array" aca="1" ref="AA207" ca="1">SumCellsByColor($B207:$U207,AA$2)</f>
        <v>0</v>
      </c>
      <c r="AB207" cm="1">
        <f t="array" aca="1" ref="AB207" ca="1">SumCellsByColor($B207:$U207,AB$2)</f>
        <v>0</v>
      </c>
      <c r="AC207" cm="1">
        <f t="array" aca="1" ref="AC207" ca="1">SumCellsByColor($B207:$U207,AC$2)</f>
        <v>0</v>
      </c>
      <c r="AD207" cm="1">
        <f t="array" aca="1" ref="AD207" ca="1">IFERROR(SumCellsByColor($B207:$U207,AD$2), 0)</f>
        <v>0</v>
      </c>
      <c r="AE207" t="e" cm="1">
        <f t="array" aca="1" ref="AE207" ca="1">SumCellsByColor($B207:$U207,AE$2)</f>
        <v>#VALUE!</v>
      </c>
      <c r="AF207">
        <f t="shared" ca="1" si="26"/>
        <v>0</v>
      </c>
      <c r="AG207">
        <f t="shared" ca="1" si="27"/>
        <v>1</v>
      </c>
      <c r="AH207">
        <f t="shared" ca="1" si="28"/>
        <v>0</v>
      </c>
      <c r="AI207">
        <f t="shared" ca="1" si="29"/>
        <v>1</v>
      </c>
      <c r="AJ207">
        <f t="shared" ca="1" si="30"/>
        <v>0</v>
      </c>
      <c r="AK207">
        <f t="shared" si="31"/>
        <v>0</v>
      </c>
    </row>
    <row r="208" spans="1:37">
      <c r="A208" s="2" t="s">
        <v>308</v>
      </c>
      <c r="B208" s="3" t="s">
        <v>636</v>
      </c>
      <c r="C208" s="3">
        <v>31194000</v>
      </c>
      <c r="D208" t="e">
        <v>#N/A</v>
      </c>
      <c r="E208" t="e">
        <v>#N/A</v>
      </c>
      <c r="F208" s="5" t="s">
        <v>23</v>
      </c>
      <c r="G208" s="5">
        <v>2846000</v>
      </c>
      <c r="H208" t="s">
        <v>82</v>
      </c>
      <c r="I208">
        <v>1292000</v>
      </c>
      <c r="J208" t="s">
        <v>990</v>
      </c>
      <c r="K208">
        <v>1249000</v>
      </c>
      <c r="L208" t="s">
        <v>983</v>
      </c>
      <c r="M208">
        <v>1078000</v>
      </c>
      <c r="N208" t="s">
        <v>166</v>
      </c>
      <c r="O208">
        <v>266000</v>
      </c>
      <c r="P208" t="e">
        <v>#N/A</v>
      </c>
      <c r="Q208" t="e">
        <v>#N/A</v>
      </c>
      <c r="R208" t="e">
        <v>#N/A</v>
      </c>
      <c r="S208" t="e">
        <v>#N/A</v>
      </c>
      <c r="T208" t="e">
        <v>#N/A</v>
      </c>
      <c r="U208" t="e">
        <v>#N/A</v>
      </c>
      <c r="V208">
        <v>9.9</v>
      </c>
      <c r="W208">
        <v>37925000</v>
      </c>
      <c r="X208">
        <f t="shared" si="24"/>
        <v>37925000</v>
      </c>
      <c r="Y208">
        <f t="shared" si="25"/>
        <v>0</v>
      </c>
      <c r="Z208" cm="1">
        <f t="array" aca="1" ref="Z208" ca="1">SumCellsByColor($B208:$U208,Z$2)</f>
        <v>31194000</v>
      </c>
      <c r="AA208" cm="1">
        <f t="array" aca="1" ref="AA208" ca="1">SumCellsByColor($B208:$U208,AA$2)</f>
        <v>0</v>
      </c>
      <c r="AB208" cm="1">
        <f t="array" aca="1" ref="AB208" ca="1">SumCellsByColor($B208:$U208,AB$2)</f>
        <v>2846000</v>
      </c>
      <c r="AC208" cm="1">
        <f t="array" aca="1" ref="AC208" ca="1">SumCellsByColor($B208:$U208,AC$2)</f>
        <v>0</v>
      </c>
      <c r="AD208" cm="1">
        <f t="array" aca="1" ref="AD208" ca="1">IFERROR(SumCellsByColor($B208:$U208,AD$2), 0)</f>
        <v>0</v>
      </c>
      <c r="AE208" t="e" cm="1">
        <f t="array" aca="1" ref="AE208" ca="1">SumCellsByColor($B208:$U208,AE$2)</f>
        <v>#VALUE!</v>
      </c>
      <c r="AF208">
        <f t="shared" ca="1" si="26"/>
        <v>7.5042847725774561E-2</v>
      </c>
      <c r="AG208">
        <f t="shared" ca="1" si="27"/>
        <v>0.8225181278839816</v>
      </c>
      <c r="AH208">
        <f t="shared" ca="1" si="28"/>
        <v>7.5042847725774561E-2</v>
      </c>
      <c r="AI208">
        <f t="shared" ca="1" si="29"/>
        <v>0.8225181278839816</v>
      </c>
      <c r="AJ208">
        <f t="shared" ca="1" si="30"/>
        <v>0</v>
      </c>
      <c r="AK208">
        <f t="shared" si="31"/>
        <v>0</v>
      </c>
    </row>
    <row r="209" spans="1:37">
      <c r="A209" s="2" t="s">
        <v>310</v>
      </c>
      <c r="B209" s="3" t="s">
        <v>636</v>
      </c>
      <c r="C209" s="3">
        <v>35314000</v>
      </c>
      <c r="D209" t="e">
        <v>#N/A</v>
      </c>
      <c r="E209" t="e">
        <v>#N/A</v>
      </c>
      <c r="F209" t="s">
        <v>58</v>
      </c>
      <c r="G209">
        <v>16216000</v>
      </c>
      <c r="H209" s="5" t="s">
        <v>23</v>
      </c>
      <c r="I209" s="5">
        <v>15733000</v>
      </c>
      <c r="J209" t="s">
        <v>844</v>
      </c>
      <c r="K209">
        <v>7655000</v>
      </c>
      <c r="L209" t="s">
        <v>334</v>
      </c>
      <c r="M209">
        <v>4701000</v>
      </c>
      <c r="N209" t="s">
        <v>750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T209" t="e">
        <v>#N/A</v>
      </c>
      <c r="U209" t="e">
        <v>#N/A</v>
      </c>
      <c r="V209">
        <v>3.73</v>
      </c>
      <c r="W209">
        <v>79619000</v>
      </c>
      <c r="X209">
        <f t="shared" si="24"/>
        <v>79619000</v>
      </c>
      <c r="Y209">
        <f t="shared" si="25"/>
        <v>0</v>
      </c>
      <c r="Z209" cm="1">
        <f t="array" aca="1" ref="Z209" ca="1">SumCellsByColor($B209:$U209,Z$2)</f>
        <v>35314000</v>
      </c>
      <c r="AA209" cm="1">
        <f t="array" aca="1" ref="AA209" ca="1">SumCellsByColor($B209:$U209,AA$2)</f>
        <v>0</v>
      </c>
      <c r="AB209" cm="1">
        <f t="array" aca="1" ref="AB209" ca="1">SumCellsByColor($B209:$U209,AB$2)</f>
        <v>15733000</v>
      </c>
      <c r="AC209" cm="1">
        <f t="array" aca="1" ref="AC209" ca="1">SumCellsByColor($B209:$U209,AC$2)</f>
        <v>0</v>
      </c>
      <c r="AD209" cm="1">
        <f t="array" aca="1" ref="AD209" ca="1">IFERROR(SumCellsByColor($B209:$U209,AD$2), 0)</f>
        <v>0</v>
      </c>
      <c r="AE209" t="e" cm="1">
        <f t="array" aca="1" ref="AE209" ca="1">SumCellsByColor($B209:$U209,AE$2)</f>
        <v>#VALUE!</v>
      </c>
      <c r="AF209">
        <f t="shared" ca="1" si="26"/>
        <v>0.1976035870834851</v>
      </c>
      <c r="AG209">
        <f t="shared" ca="1" si="27"/>
        <v>0.44353734661324556</v>
      </c>
      <c r="AH209">
        <f t="shared" ca="1" si="28"/>
        <v>0.1976035870834851</v>
      </c>
      <c r="AI209">
        <f t="shared" ca="1" si="29"/>
        <v>0.44353734661324556</v>
      </c>
      <c r="AJ209">
        <f t="shared" ca="1" si="30"/>
        <v>0</v>
      </c>
      <c r="AK209">
        <f t="shared" si="31"/>
        <v>0</v>
      </c>
    </row>
    <row r="210" spans="1:37">
      <c r="A210" s="2" t="s">
        <v>313</v>
      </c>
      <c r="B210" s="3" t="s">
        <v>1005</v>
      </c>
      <c r="C210" s="3">
        <v>13364500</v>
      </c>
      <c r="D210" t="e">
        <v>#N/A</v>
      </c>
      <c r="E210" t="e">
        <v>#N/A</v>
      </c>
      <c r="F210" t="s">
        <v>877</v>
      </c>
      <c r="G210">
        <v>4262100</v>
      </c>
      <c r="H210" t="e">
        <v>#N/A</v>
      </c>
      <c r="I210" t="e">
        <v>#N/A</v>
      </c>
      <c r="J210" t="e">
        <v>#N/A</v>
      </c>
      <c r="K210" t="e">
        <v>#N/A</v>
      </c>
      <c r="L210" t="e">
        <v>#N/A</v>
      </c>
      <c r="M210" t="e">
        <v>#N/A</v>
      </c>
      <c r="N210" t="e">
        <v>#N/A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T210" t="e">
        <v>#N/A</v>
      </c>
      <c r="U210" t="e">
        <v>#N/A</v>
      </c>
      <c r="V210">
        <v>16.350000000000001</v>
      </c>
      <c r="W210">
        <v>17626600</v>
      </c>
      <c r="X210">
        <f t="shared" si="24"/>
        <v>17626600</v>
      </c>
      <c r="Y210">
        <f t="shared" si="25"/>
        <v>0</v>
      </c>
      <c r="Z210" cm="1">
        <f t="array" aca="1" ref="Z210" ca="1">SumCellsByColor($B210:$U210,Z$2)</f>
        <v>13364500</v>
      </c>
      <c r="AA210" cm="1">
        <f t="array" aca="1" ref="AA210" ca="1">SumCellsByColor($B210:$U210,AA$2)</f>
        <v>0</v>
      </c>
      <c r="AB210" cm="1">
        <f t="array" aca="1" ref="AB210" ca="1">SumCellsByColor($B210:$U210,AB$2)</f>
        <v>0</v>
      </c>
      <c r="AC210" cm="1">
        <f t="array" aca="1" ref="AC210" ca="1">SumCellsByColor($B210:$U210,AC$2)</f>
        <v>0</v>
      </c>
      <c r="AD210" cm="1">
        <f t="array" aca="1" ref="AD210" ca="1">IFERROR(SumCellsByColor($B210:$U210,AD$2), 0)</f>
        <v>0</v>
      </c>
      <c r="AE210" t="e" cm="1">
        <f t="array" aca="1" ref="AE210" ca="1">SumCellsByColor($B210:$U210,AE$2)</f>
        <v>#VALUE!</v>
      </c>
      <c r="AF210">
        <f t="shared" ca="1" si="26"/>
        <v>0</v>
      </c>
      <c r="AG210">
        <f t="shared" ca="1" si="27"/>
        <v>0.75820067398136903</v>
      </c>
      <c r="AH210" t="str">
        <f t="shared" ca="1" si="28"/>
        <v>#N/A</v>
      </c>
      <c r="AI210">
        <f t="shared" ca="1" si="29"/>
        <v>0.75820067398136903</v>
      </c>
      <c r="AJ210">
        <f t="shared" ca="1" si="30"/>
        <v>1</v>
      </c>
      <c r="AK210">
        <f t="shared" si="31"/>
        <v>0</v>
      </c>
    </row>
    <row r="211" spans="1:37">
      <c r="A211" s="2" t="s">
        <v>314</v>
      </c>
      <c r="B211" s="3" t="s">
        <v>636</v>
      </c>
      <c r="C211" s="3" t="e">
        <v>#N/A</v>
      </c>
      <c r="D211" t="e">
        <v>#N/A</v>
      </c>
      <c r="E211" t="e">
        <v>#N/A</v>
      </c>
      <c r="F211" s="4" t="s">
        <v>1161</v>
      </c>
      <c r="G211" s="4">
        <v>12437330</v>
      </c>
      <c r="H211" s="5" t="s">
        <v>23</v>
      </c>
      <c r="I211" s="5">
        <v>2408913</v>
      </c>
      <c r="J211" t="s">
        <v>600</v>
      </c>
      <c r="K211">
        <v>1691190</v>
      </c>
      <c r="L211" t="s">
        <v>36</v>
      </c>
      <c r="M211" t="e">
        <v>#N/A</v>
      </c>
      <c r="N211" t="s">
        <v>25</v>
      </c>
      <c r="O211" t="e">
        <v>#N/A</v>
      </c>
      <c r="P211" t="s">
        <v>7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>
        <v>5.84</v>
      </c>
      <c r="W211">
        <v>16537433</v>
      </c>
      <c r="X211">
        <f t="shared" si="24"/>
        <v>16537433</v>
      </c>
      <c r="Y211">
        <f t="shared" si="25"/>
        <v>0</v>
      </c>
      <c r="Z211" t="e" cm="1">
        <f t="array" aca="1" ref="Z211" ca="1">SumCellsByColor($B211:$U211,Z$2)</f>
        <v>#VALUE!</v>
      </c>
      <c r="AA211" cm="1">
        <f t="array" aca="1" ref="AA211" ca="1">SumCellsByColor($B211:$U211,AA$2)</f>
        <v>12437330</v>
      </c>
      <c r="AB211" cm="1">
        <f t="array" aca="1" ref="AB211" ca="1">SumCellsByColor($B211:$U211,AB$2)</f>
        <v>2408913</v>
      </c>
      <c r="AC211" cm="1">
        <f t="array" aca="1" ref="AC211" ca="1">SumCellsByColor($B211:$U211,AC$2)</f>
        <v>0</v>
      </c>
      <c r="AD211" cm="1">
        <f t="array" aca="1" ref="AD211" ca="1">IFERROR(SumCellsByColor($B211:$U211,AD$2), 0)</f>
        <v>0</v>
      </c>
      <c r="AE211" t="e" cm="1">
        <f t="array" aca="1" ref="AE211" ca="1">SumCellsByColor($B211:$U211,AE$2)</f>
        <v>#VALUE!</v>
      </c>
      <c r="AF211">
        <f t="shared" ca="1" si="26"/>
        <v>0.14566426361334314</v>
      </c>
      <c r="AG211" t="e">
        <f t="shared" ca="1" si="27"/>
        <v>#VALUE!</v>
      </c>
      <c r="AH211">
        <f t="shared" ca="1" si="28"/>
        <v>0.14566426361334314</v>
      </c>
      <c r="AI211" t="e">
        <f t="shared" ca="1" si="29"/>
        <v>#VALUE!</v>
      </c>
      <c r="AJ211">
        <f t="shared" ca="1" si="30"/>
        <v>0</v>
      </c>
      <c r="AK211">
        <f t="shared" si="31"/>
        <v>0</v>
      </c>
    </row>
    <row r="212" spans="1:37">
      <c r="A212" s="2" t="s">
        <v>315</v>
      </c>
      <c r="B212" s="3" t="s">
        <v>636</v>
      </c>
      <c r="C212" s="3">
        <v>8276000</v>
      </c>
      <c r="D212" t="e">
        <v>#N/A</v>
      </c>
      <c r="E212" t="e">
        <v>#N/A</v>
      </c>
      <c r="F212" t="s">
        <v>13</v>
      </c>
      <c r="G212">
        <v>373000</v>
      </c>
      <c r="H212" t="s">
        <v>1006</v>
      </c>
      <c r="I212">
        <v>9000</v>
      </c>
      <c r="J212" t="e">
        <v>#N/A</v>
      </c>
      <c r="K212" t="e">
        <v>#N/A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>
        <v>22.58</v>
      </c>
      <c r="W212">
        <v>8679000</v>
      </c>
      <c r="X212">
        <f t="shared" si="24"/>
        <v>8658000</v>
      </c>
      <c r="Y212">
        <f t="shared" si="25"/>
        <v>21000</v>
      </c>
      <c r="Z212" cm="1">
        <f t="array" aca="1" ref="Z212" ca="1">SumCellsByColor($B212:$U212,Z$2)</f>
        <v>8276000</v>
      </c>
      <c r="AA212" cm="1">
        <f t="array" aca="1" ref="AA212" ca="1">SumCellsByColor($B212:$U212,AA$2)</f>
        <v>0</v>
      </c>
      <c r="AB212" cm="1">
        <f t="array" aca="1" ref="AB212" ca="1">SumCellsByColor($B212:$U212,AB$2)</f>
        <v>0</v>
      </c>
      <c r="AC212" cm="1">
        <f t="array" aca="1" ref="AC212" ca="1">SumCellsByColor($B212:$U212,AC$2)</f>
        <v>0</v>
      </c>
      <c r="AD212" cm="1">
        <f t="array" aca="1" ref="AD212" ca="1">IFERROR(SumCellsByColor($B212:$U212,AD$2), 0)</f>
        <v>0</v>
      </c>
      <c r="AE212" t="e" cm="1">
        <f t="array" aca="1" ref="AE212" ca="1">SumCellsByColor($B212:$U212,AE$2)</f>
        <v>#VALUE!</v>
      </c>
      <c r="AF212">
        <f t="shared" ca="1" si="26"/>
        <v>0</v>
      </c>
      <c r="AG212">
        <f t="shared" ca="1" si="27"/>
        <v>0.95587895587895588</v>
      </c>
      <c r="AH212" t="str">
        <f t="shared" ca="1" si="28"/>
        <v>#N/A</v>
      </c>
      <c r="AI212">
        <f t="shared" ca="1" si="29"/>
        <v>0.95587895587895588</v>
      </c>
      <c r="AJ212">
        <f t="shared" ca="1" si="30"/>
        <v>1</v>
      </c>
      <c r="AK212">
        <f t="shared" si="31"/>
        <v>0</v>
      </c>
    </row>
    <row r="213" spans="1:37">
      <c r="A213" s="2" t="s">
        <v>316</v>
      </c>
      <c r="B213" s="3" t="s">
        <v>636</v>
      </c>
      <c r="C213" s="3">
        <v>18217000</v>
      </c>
      <c r="D213" t="e">
        <v>#N/A</v>
      </c>
      <c r="E213" t="e">
        <v>#N/A</v>
      </c>
      <c r="F213" s="5" t="s">
        <v>23</v>
      </c>
      <c r="G213" s="5">
        <v>4135000</v>
      </c>
      <c r="H213" t="s">
        <v>1007</v>
      </c>
      <c r="I213">
        <v>2337000</v>
      </c>
      <c r="J213" t="e">
        <v>#N/A</v>
      </c>
      <c r="K213" t="e">
        <v>#N/A</v>
      </c>
      <c r="L213" t="e">
        <v>#N/A</v>
      </c>
      <c r="M213" t="e">
        <v>#N/A</v>
      </c>
      <c r="N213" t="e">
        <v>#N/A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T213" t="e">
        <v>#N/A</v>
      </c>
      <c r="U213" t="e">
        <v>#N/A</v>
      </c>
      <c r="V213">
        <v>39.72</v>
      </c>
      <c r="W213">
        <v>24689000</v>
      </c>
      <c r="X213">
        <f t="shared" si="24"/>
        <v>24689000</v>
      </c>
      <c r="Y213">
        <f t="shared" si="25"/>
        <v>0</v>
      </c>
      <c r="Z213" cm="1">
        <f t="array" aca="1" ref="Z213" ca="1">SumCellsByColor($B213:$U213,Z$2)</f>
        <v>18217000</v>
      </c>
      <c r="AA213" cm="1">
        <f t="array" aca="1" ref="AA213" ca="1">SumCellsByColor($B213:$U213,AA$2)</f>
        <v>0</v>
      </c>
      <c r="AB213" cm="1">
        <f t="array" aca="1" ref="AB213" ca="1">SumCellsByColor($B213:$U213,AB$2)</f>
        <v>4135000</v>
      </c>
      <c r="AC213" cm="1">
        <f t="array" aca="1" ref="AC213" ca="1">SumCellsByColor($B213:$U213,AC$2)</f>
        <v>0</v>
      </c>
      <c r="AD213" cm="1">
        <f t="array" aca="1" ref="AD213" ca="1">IFERROR(SumCellsByColor($B213:$U213,AD$2), 0)</f>
        <v>0</v>
      </c>
      <c r="AE213" t="e" cm="1">
        <f t="array" aca="1" ref="AE213" ca="1">SumCellsByColor($B213:$U213,AE$2)</f>
        <v>#VALUE!</v>
      </c>
      <c r="AF213">
        <f t="shared" ca="1" si="26"/>
        <v>0.16748349467374135</v>
      </c>
      <c r="AG213">
        <f t="shared" ca="1" si="27"/>
        <v>0.73785896553120822</v>
      </c>
      <c r="AH213">
        <f t="shared" ca="1" si="28"/>
        <v>0.16748349467374135</v>
      </c>
      <c r="AI213">
        <f t="shared" ca="1" si="29"/>
        <v>0.73785896553120822</v>
      </c>
      <c r="AJ213">
        <f t="shared" ca="1" si="30"/>
        <v>0</v>
      </c>
      <c r="AK213">
        <f t="shared" si="31"/>
        <v>0</v>
      </c>
    </row>
    <row r="214" spans="1:37">
      <c r="A214" s="2" t="s">
        <v>317</v>
      </c>
      <c r="B214" s="3" t="s">
        <v>636</v>
      </c>
      <c r="C214" s="3">
        <v>4738555</v>
      </c>
      <c r="D214" t="e">
        <v>#N/A</v>
      </c>
      <c r="E214" t="e">
        <v>#N/A</v>
      </c>
      <c r="F214" t="e">
        <v>#N/A</v>
      </c>
      <c r="G214" t="e">
        <v>#N/A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>
        <v>31.16</v>
      </c>
      <c r="W214">
        <v>4738555</v>
      </c>
      <c r="X214">
        <f t="shared" si="24"/>
        <v>4738555</v>
      </c>
      <c r="Y214">
        <f t="shared" si="25"/>
        <v>0</v>
      </c>
      <c r="Z214" cm="1">
        <f t="array" aca="1" ref="Z214" ca="1">SumCellsByColor($B214:$U214,Z$2)</f>
        <v>4738555</v>
      </c>
      <c r="AA214" cm="1">
        <f t="array" aca="1" ref="AA214" ca="1">SumCellsByColor($B214:$U214,AA$2)</f>
        <v>0</v>
      </c>
      <c r="AB214" cm="1">
        <f t="array" aca="1" ref="AB214" ca="1">SumCellsByColor($B214:$U214,AB$2)</f>
        <v>0</v>
      </c>
      <c r="AC214" cm="1">
        <f t="array" aca="1" ref="AC214" ca="1">SumCellsByColor($B214:$U214,AC$2)</f>
        <v>0</v>
      </c>
      <c r="AD214" cm="1">
        <f t="array" aca="1" ref="AD214" ca="1">IFERROR(SumCellsByColor($B214:$U214,AD$2), 0)</f>
        <v>0</v>
      </c>
      <c r="AE214" t="e" cm="1">
        <f t="array" aca="1" ref="AE214" ca="1">SumCellsByColor($B214:$U214,AE$2)</f>
        <v>#VALUE!</v>
      </c>
      <c r="AF214">
        <f t="shared" ca="1" si="26"/>
        <v>0</v>
      </c>
      <c r="AG214">
        <f t="shared" ca="1" si="27"/>
        <v>1</v>
      </c>
      <c r="AH214">
        <f t="shared" ca="1" si="28"/>
        <v>0</v>
      </c>
      <c r="AI214">
        <f t="shared" ca="1" si="29"/>
        <v>1</v>
      </c>
      <c r="AJ214">
        <f t="shared" ca="1" si="30"/>
        <v>0</v>
      </c>
      <c r="AK214">
        <f t="shared" si="31"/>
        <v>0</v>
      </c>
    </row>
    <row r="215" spans="1:37">
      <c r="A215" s="2" t="s">
        <v>318</v>
      </c>
      <c r="B215" t="s">
        <v>334</v>
      </c>
      <c r="C215">
        <v>27508000</v>
      </c>
      <c r="D215" t="e">
        <v>#N/A</v>
      </c>
      <c r="E215" t="e">
        <v>#N/A</v>
      </c>
      <c r="F215" s="6" t="s">
        <v>724</v>
      </c>
      <c r="G215" s="6">
        <v>10868000</v>
      </c>
      <c r="H215" t="s">
        <v>58</v>
      </c>
      <c r="I215">
        <v>6184000</v>
      </c>
      <c r="J215" t="e">
        <v>#N/A</v>
      </c>
      <c r="K215" t="e">
        <v>#N/A</v>
      </c>
      <c r="L215" t="e">
        <v>#N/A</v>
      </c>
      <c r="M215" t="e">
        <v>#N/A</v>
      </c>
      <c r="N215" t="e">
        <v>#N/A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T215" t="e">
        <v>#N/A</v>
      </c>
      <c r="U215" t="e">
        <v>#N/A</v>
      </c>
      <c r="V215">
        <v>27.59</v>
      </c>
      <c r="W215">
        <v>56351000</v>
      </c>
      <c r="X215">
        <f t="shared" si="24"/>
        <v>44560000</v>
      </c>
      <c r="Y215">
        <f t="shared" si="25"/>
        <v>11791000</v>
      </c>
      <c r="Z215" cm="1">
        <f t="array" aca="1" ref="Z215" ca="1">SumCellsByColor($B215:$U215,Z$2)</f>
        <v>0</v>
      </c>
      <c r="AA215" cm="1">
        <f t="array" aca="1" ref="AA215" ca="1">SumCellsByColor($B215:$U215,AA$2)</f>
        <v>0</v>
      </c>
      <c r="AB215" cm="1">
        <f t="array" aca="1" ref="AB215" ca="1">SumCellsByColor($B215:$U215,AB$2)</f>
        <v>0</v>
      </c>
      <c r="AC215" cm="1">
        <f t="array" aca="1" ref="AC215" ca="1">SumCellsByColor($B215:$U215,AC$2)</f>
        <v>10868000</v>
      </c>
      <c r="AD215" cm="1">
        <f t="array" aca="1" ref="AD215" ca="1">IFERROR(SumCellsByColor($B215:$U215,AD$2), 0)</f>
        <v>0</v>
      </c>
      <c r="AE215" t="e" cm="1">
        <f t="array" aca="1" ref="AE215" ca="1">SumCellsByColor($B215:$U215,AE$2)</f>
        <v>#VALUE!</v>
      </c>
      <c r="AF215">
        <f t="shared" ca="1" si="26"/>
        <v>0</v>
      </c>
      <c r="AG215">
        <f t="shared" ca="1" si="27"/>
        <v>0</v>
      </c>
      <c r="AH215">
        <f t="shared" ca="1" si="28"/>
        <v>0.24389587073608618</v>
      </c>
      <c r="AI215">
        <f t="shared" ca="1" si="29"/>
        <v>0</v>
      </c>
      <c r="AJ215">
        <f t="shared" ca="1" si="30"/>
        <v>0</v>
      </c>
      <c r="AK215">
        <f t="shared" si="31"/>
        <v>0</v>
      </c>
    </row>
    <row r="216" spans="1:37">
      <c r="A216" s="2" t="s">
        <v>319</v>
      </c>
      <c r="B216" t="e">
        <v>#N/A</v>
      </c>
      <c r="C216" t="e">
        <v>#N/A</v>
      </c>
      <c r="D216" t="e">
        <v>#N/A</v>
      </c>
      <c r="E216" t="e">
        <v>#N/A</v>
      </c>
      <c r="F216" t="e">
        <v>#N/A</v>
      </c>
      <c r="G216" t="e">
        <v>#N/A</v>
      </c>
      <c r="H216" t="e">
        <v>#N/A</v>
      </c>
      <c r="I216" t="e">
        <v>#N/A</v>
      </c>
      <c r="J216" t="e">
        <v>#N/A</v>
      </c>
      <c r="K216" t="e">
        <v>#N/A</v>
      </c>
      <c r="L216" t="e">
        <v>#N/A</v>
      </c>
      <c r="M216" t="e">
        <v>#N/A</v>
      </c>
      <c r="N216" t="e">
        <v>#N/A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T216" t="e">
        <v>#N/A</v>
      </c>
      <c r="U216" t="e">
        <v>#N/A</v>
      </c>
      <c r="V216" t="e">
        <v>#N/A</v>
      </c>
      <c r="W216" t="e">
        <v>#N/A</v>
      </c>
      <c r="X216">
        <f t="shared" si="24"/>
        <v>0</v>
      </c>
      <c r="Y216" t="e">
        <f t="shared" si="25"/>
        <v>#N/A</v>
      </c>
      <c r="Z216" cm="1">
        <f t="array" aca="1" ref="Z216" ca="1">SumCellsByColor($B216:$U216,Z$2)</f>
        <v>0</v>
      </c>
      <c r="AA216" cm="1">
        <f t="array" aca="1" ref="AA216" ca="1">SumCellsByColor($B216:$U216,AA$2)</f>
        <v>0</v>
      </c>
      <c r="AB216" cm="1">
        <f t="array" aca="1" ref="AB216" ca="1">SumCellsByColor($B216:$U216,AB$2)</f>
        <v>0</v>
      </c>
      <c r="AC216" cm="1">
        <f t="array" aca="1" ref="AC216" ca="1">SumCellsByColor($B216:$U216,AC$2)</f>
        <v>0</v>
      </c>
      <c r="AD216" cm="1">
        <f t="array" aca="1" ref="AD216" ca="1">IFERROR(SumCellsByColor($B216:$U216,AD$2), 0)</f>
        <v>0</v>
      </c>
      <c r="AE216" t="e" cm="1">
        <f t="array" aca="1" ref="AE216" ca="1">SumCellsByColor($B216:$U216,AE$2)</f>
        <v>#VALUE!</v>
      </c>
      <c r="AF216" t="e">
        <f t="shared" ca="1" si="26"/>
        <v>#DIV/0!</v>
      </c>
      <c r="AG216" t="e">
        <f t="shared" ca="1" si="27"/>
        <v>#DIV/0!</v>
      </c>
      <c r="AH216" t="e">
        <f t="shared" ca="1" si="28"/>
        <v>#DIV/0!</v>
      </c>
      <c r="AI216" t="e">
        <f t="shared" ca="1" si="29"/>
        <v>#DIV/0!</v>
      </c>
      <c r="AJ216" t="e">
        <f t="shared" ca="1" si="30"/>
        <v>#DIV/0!</v>
      </c>
      <c r="AK216">
        <f t="shared" si="31"/>
        <v>1</v>
      </c>
    </row>
    <row r="217" spans="1:37">
      <c r="A217" s="2" t="s">
        <v>320</v>
      </c>
      <c r="B217" s="3" t="s">
        <v>636</v>
      </c>
      <c r="C217" s="3">
        <v>5424000</v>
      </c>
      <c r="D217" t="e">
        <v>#N/A</v>
      </c>
      <c r="E217" t="e">
        <v>#N/A</v>
      </c>
      <c r="F217" s="10" t="s">
        <v>34</v>
      </c>
      <c r="G217" s="10">
        <v>705000</v>
      </c>
      <c r="H217" t="s">
        <v>146</v>
      </c>
      <c r="I217" t="e">
        <v>#N/A</v>
      </c>
      <c r="J217" t="s">
        <v>96</v>
      </c>
      <c r="K217">
        <v>6192000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T217" t="e">
        <v>#N/A</v>
      </c>
      <c r="U217" t="e">
        <v>#N/A</v>
      </c>
      <c r="V217">
        <v>-0.57999999999999996</v>
      </c>
      <c r="W217">
        <v>12321000</v>
      </c>
      <c r="X217">
        <f t="shared" si="24"/>
        <v>12321000</v>
      </c>
      <c r="Y217">
        <f t="shared" si="25"/>
        <v>0</v>
      </c>
      <c r="Z217" cm="1">
        <f t="array" aca="1" ref="Z217" ca="1">SumCellsByColor($B217:$U217,Z$2)</f>
        <v>5424000</v>
      </c>
      <c r="AA217" cm="1">
        <f t="array" aca="1" ref="AA217" ca="1">SumCellsByColor($B217:$U217,AA$2)</f>
        <v>0</v>
      </c>
      <c r="AB217" cm="1">
        <f t="array" aca="1" ref="AB217" ca="1">SumCellsByColor($B217:$U217,AB$2)</f>
        <v>0</v>
      </c>
      <c r="AC217" cm="1">
        <f t="array" aca="1" ref="AC217" ca="1">SumCellsByColor($B217:$U217,AC$2)</f>
        <v>0</v>
      </c>
      <c r="AD217" cm="1">
        <f t="array" aca="1" ref="AD217" ca="1">IFERROR(SumCellsByColor($B217:$U217,AD$2), 0)</f>
        <v>705000</v>
      </c>
      <c r="AE217" t="e" cm="1">
        <f t="array" aca="1" ref="AE217" ca="1">SumCellsByColor($B217:$U217,AE$2)</f>
        <v>#VALUE!</v>
      </c>
      <c r="AF217">
        <f t="shared" ca="1" si="26"/>
        <v>5.7219381543705865E-2</v>
      </c>
      <c r="AG217">
        <f t="shared" ca="1" si="27"/>
        <v>0.44022400779157533</v>
      </c>
      <c r="AH217">
        <f t="shared" ca="1" si="28"/>
        <v>5.7219381543705865E-2</v>
      </c>
      <c r="AI217">
        <f t="shared" ca="1" si="29"/>
        <v>0.44022400779157533</v>
      </c>
      <c r="AJ217">
        <f t="shared" ca="1" si="30"/>
        <v>0</v>
      </c>
      <c r="AK217">
        <f t="shared" si="31"/>
        <v>0</v>
      </c>
    </row>
    <row r="218" spans="1:37">
      <c r="A218" s="2" t="s">
        <v>322</v>
      </c>
      <c r="B218" s="3" t="s">
        <v>636</v>
      </c>
      <c r="C218" s="3">
        <v>9200000</v>
      </c>
      <c r="D218" t="e">
        <v>#N/A</v>
      </c>
      <c r="E218" t="e">
        <v>#N/A</v>
      </c>
      <c r="F218" t="s">
        <v>1009</v>
      </c>
      <c r="G218">
        <v>2103000</v>
      </c>
      <c r="H218" t="s">
        <v>36</v>
      </c>
      <c r="I218">
        <v>494000</v>
      </c>
      <c r="J218" t="e">
        <v>#N/A</v>
      </c>
      <c r="K218" t="e">
        <v>#N/A</v>
      </c>
      <c r="L218" t="e">
        <v>#N/A</v>
      </c>
      <c r="M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>
        <v>10.96</v>
      </c>
      <c r="W218">
        <v>11797000</v>
      </c>
      <c r="X218">
        <f t="shared" si="24"/>
        <v>11797000</v>
      </c>
      <c r="Y218">
        <f t="shared" si="25"/>
        <v>0</v>
      </c>
      <c r="Z218" cm="1">
        <f t="array" aca="1" ref="Z218" ca="1">SumCellsByColor($B218:$U218,Z$2)</f>
        <v>9200000</v>
      </c>
      <c r="AA218" cm="1">
        <f t="array" aca="1" ref="AA218" ca="1">SumCellsByColor($B218:$U218,AA$2)</f>
        <v>0</v>
      </c>
      <c r="AB218" cm="1">
        <f t="array" aca="1" ref="AB218" ca="1">SumCellsByColor($B218:$U218,AB$2)</f>
        <v>0</v>
      </c>
      <c r="AC218" cm="1">
        <f t="array" aca="1" ref="AC218" ca="1">SumCellsByColor($B218:$U218,AC$2)</f>
        <v>0</v>
      </c>
      <c r="AD218" cm="1">
        <f t="array" aca="1" ref="AD218" ca="1">IFERROR(SumCellsByColor($B218:$U218,AD$2), 0)</f>
        <v>0</v>
      </c>
      <c r="AE218" t="e" cm="1">
        <f t="array" aca="1" ref="AE218" ca="1">SumCellsByColor($B218:$U218,AE$2)</f>
        <v>#VALUE!</v>
      </c>
      <c r="AF218">
        <f t="shared" ca="1" si="26"/>
        <v>0</v>
      </c>
      <c r="AG218">
        <f t="shared" ca="1" si="27"/>
        <v>0.77985928625921841</v>
      </c>
      <c r="AH218" t="str">
        <f t="shared" ca="1" si="28"/>
        <v>#N/A</v>
      </c>
      <c r="AI218">
        <f t="shared" ca="1" si="29"/>
        <v>0.77985928625921841</v>
      </c>
      <c r="AJ218">
        <f t="shared" ca="1" si="30"/>
        <v>1</v>
      </c>
      <c r="AK218">
        <f t="shared" si="31"/>
        <v>0</v>
      </c>
    </row>
    <row r="219" spans="1:37">
      <c r="A219" s="2" t="s">
        <v>323</v>
      </c>
      <c r="B219" s="3" t="s">
        <v>636</v>
      </c>
      <c r="C219" s="3">
        <v>24414000</v>
      </c>
      <c r="D219" t="e">
        <v>#N/A</v>
      </c>
      <c r="E219" t="e">
        <v>#N/A</v>
      </c>
      <c r="F219" s="6" t="s">
        <v>724</v>
      </c>
      <c r="G219" s="6">
        <v>19624000</v>
      </c>
      <c r="H219" t="s">
        <v>875</v>
      </c>
      <c r="I219">
        <v>12601000</v>
      </c>
      <c r="J219" t="s">
        <v>461</v>
      </c>
      <c r="K219" t="e">
        <v>#N/A</v>
      </c>
      <c r="L219" t="s">
        <v>697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>
        <v>8.8000000000000007</v>
      </c>
      <c r="W219">
        <v>56639000</v>
      </c>
      <c r="X219">
        <f t="shared" si="24"/>
        <v>56639000</v>
      </c>
      <c r="Y219">
        <f t="shared" si="25"/>
        <v>0</v>
      </c>
      <c r="Z219" cm="1">
        <f t="array" aca="1" ref="Z219" ca="1">SumCellsByColor($B219:$U219,Z$2)</f>
        <v>24414000</v>
      </c>
      <c r="AA219" cm="1">
        <f t="array" aca="1" ref="AA219" ca="1">SumCellsByColor($B219:$U219,AA$2)</f>
        <v>0</v>
      </c>
      <c r="AB219" cm="1">
        <f t="array" aca="1" ref="AB219" ca="1">SumCellsByColor($B219:$U219,AB$2)</f>
        <v>0</v>
      </c>
      <c r="AC219" cm="1">
        <f t="array" aca="1" ref="AC219" ca="1">SumCellsByColor($B219:$U219,AC$2)</f>
        <v>19624000</v>
      </c>
      <c r="AD219" cm="1">
        <f t="array" aca="1" ref="AD219" ca="1">IFERROR(SumCellsByColor($B219:$U219,AD$2), 0)</f>
        <v>0</v>
      </c>
      <c r="AE219" t="e" cm="1">
        <f t="array" aca="1" ref="AE219" ca="1">SumCellsByColor($B219:$U219,AE$2)</f>
        <v>#VALUE!</v>
      </c>
      <c r="AF219">
        <f t="shared" ca="1" si="26"/>
        <v>0</v>
      </c>
      <c r="AG219">
        <f t="shared" ca="1" si="27"/>
        <v>0.43104574586415723</v>
      </c>
      <c r="AH219">
        <f t="shared" ca="1" si="28"/>
        <v>0.34647504369780541</v>
      </c>
      <c r="AI219">
        <f t="shared" ca="1" si="29"/>
        <v>0.43104574586415723</v>
      </c>
      <c r="AJ219">
        <f t="shared" ca="1" si="30"/>
        <v>0</v>
      </c>
      <c r="AK219">
        <f t="shared" si="31"/>
        <v>0</v>
      </c>
    </row>
    <row r="220" spans="1:37">
      <c r="A220" s="2" t="s">
        <v>324</v>
      </c>
      <c r="B220" s="3" t="s">
        <v>636</v>
      </c>
      <c r="C220" s="3" t="e">
        <v>#N/A</v>
      </c>
      <c r="D220" t="e">
        <v>#N/A</v>
      </c>
      <c r="E220" t="e">
        <v>#N/A</v>
      </c>
      <c r="F220" s="4" t="s">
        <v>117</v>
      </c>
      <c r="G220" s="4">
        <v>5731000</v>
      </c>
      <c r="H220" t="s">
        <v>1010</v>
      </c>
      <c r="I220">
        <v>4233000</v>
      </c>
      <c r="J220" s="6" t="s">
        <v>938</v>
      </c>
      <c r="K220" s="6">
        <v>2813000</v>
      </c>
      <c r="L220" t="s">
        <v>37</v>
      </c>
      <c r="M220">
        <v>1668000</v>
      </c>
      <c r="N220" t="s">
        <v>7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>
        <v>7.76</v>
      </c>
      <c r="W220">
        <v>14445000</v>
      </c>
      <c r="X220">
        <f t="shared" si="24"/>
        <v>14445000</v>
      </c>
      <c r="Y220">
        <f t="shared" si="25"/>
        <v>0</v>
      </c>
      <c r="Z220" t="e" cm="1">
        <f t="array" aca="1" ref="Z220" ca="1">SumCellsByColor($B220:$U220,Z$2)</f>
        <v>#VALUE!</v>
      </c>
      <c r="AA220" cm="1">
        <f t="array" aca="1" ref="AA220" ca="1">SumCellsByColor($B220:$U220,AA$2)</f>
        <v>5731000</v>
      </c>
      <c r="AB220" cm="1">
        <f t="array" aca="1" ref="AB220" ca="1">SumCellsByColor($B220:$U220,AB$2)</f>
        <v>0</v>
      </c>
      <c r="AC220" cm="1">
        <f t="array" aca="1" ref="AC220" ca="1">SumCellsByColor($B220:$U220,AC$2)</f>
        <v>2813000</v>
      </c>
      <c r="AD220" cm="1">
        <f t="array" aca="1" ref="AD220" ca="1">IFERROR(SumCellsByColor($B220:$U220,AD$2), 0)</f>
        <v>0</v>
      </c>
      <c r="AE220" t="e" cm="1">
        <f t="array" aca="1" ref="AE220" ca="1">SumCellsByColor($B220:$U220,AE$2)</f>
        <v>#VALUE!</v>
      </c>
      <c r="AF220">
        <f t="shared" ca="1" si="26"/>
        <v>0</v>
      </c>
      <c r="AG220" t="e">
        <f t="shared" ca="1" si="27"/>
        <v>#VALUE!</v>
      </c>
      <c r="AH220">
        <f t="shared" ca="1" si="28"/>
        <v>0.19473866389754241</v>
      </c>
      <c r="AI220" t="e">
        <f t="shared" ca="1" si="29"/>
        <v>#VALUE!</v>
      </c>
      <c r="AJ220">
        <f t="shared" ca="1" si="30"/>
        <v>0</v>
      </c>
      <c r="AK220">
        <f t="shared" si="31"/>
        <v>0</v>
      </c>
    </row>
    <row r="221" spans="1:37">
      <c r="A221" s="2" t="s">
        <v>325</v>
      </c>
      <c r="B221" s="3" t="s">
        <v>636</v>
      </c>
      <c r="C221" s="3">
        <v>2801581</v>
      </c>
      <c r="D221" t="e">
        <v>#N/A</v>
      </c>
      <c r="E221" t="e">
        <v>#N/A</v>
      </c>
      <c r="F221" s="6" t="s">
        <v>59</v>
      </c>
      <c r="G221" s="6">
        <v>589943</v>
      </c>
      <c r="H221" t="s">
        <v>47</v>
      </c>
      <c r="I221">
        <v>137815</v>
      </c>
      <c r="J221" t="s">
        <v>36</v>
      </c>
      <c r="K221">
        <v>119572</v>
      </c>
      <c r="L221" t="s">
        <v>13</v>
      </c>
      <c r="M221">
        <v>107891</v>
      </c>
      <c r="N221" s="5" t="s">
        <v>23</v>
      </c>
      <c r="O221" s="5">
        <v>8300</v>
      </c>
      <c r="P221" t="s">
        <v>425</v>
      </c>
      <c r="Q221" t="e">
        <v>#N/A</v>
      </c>
      <c r="R221" t="s">
        <v>32</v>
      </c>
      <c r="S221">
        <v>289275</v>
      </c>
      <c r="T221" t="e">
        <v>#N/A</v>
      </c>
      <c r="U221" t="e">
        <v>#N/A</v>
      </c>
      <c r="V221">
        <v>24.65</v>
      </c>
      <c r="W221">
        <v>4054377</v>
      </c>
      <c r="X221">
        <f t="shared" si="24"/>
        <v>4054377</v>
      </c>
      <c r="Y221">
        <f t="shared" si="25"/>
        <v>0</v>
      </c>
      <c r="Z221" cm="1">
        <f t="array" aca="1" ref="Z221" ca="1">SumCellsByColor($B221:$U221,Z$2)</f>
        <v>2801581</v>
      </c>
      <c r="AA221" cm="1">
        <f t="array" aca="1" ref="AA221" ca="1">SumCellsByColor($B221:$U221,AA$2)</f>
        <v>0</v>
      </c>
      <c r="AB221" cm="1">
        <f t="array" aca="1" ref="AB221" ca="1">SumCellsByColor($B221:$U221,AB$2)</f>
        <v>8300</v>
      </c>
      <c r="AC221" cm="1">
        <f t="array" aca="1" ref="AC221" ca="1">SumCellsByColor($B221:$U221,AC$2)</f>
        <v>589943</v>
      </c>
      <c r="AD221" cm="1">
        <f t="array" aca="1" ref="AD221" ca="1">IFERROR(SumCellsByColor($B221:$U221,AD$2), 0)</f>
        <v>0</v>
      </c>
      <c r="AE221" t="e" cm="1">
        <f t="array" aca="1" ref="AE221" ca="1">SumCellsByColor($B221:$U221,AE$2)</f>
        <v>#VALUE!</v>
      </c>
      <c r="AF221">
        <f t="shared" ca="1" si="26"/>
        <v>2.04717025575076E-3</v>
      </c>
      <c r="AG221">
        <f t="shared" ca="1" si="27"/>
        <v>0.69100160147909284</v>
      </c>
      <c r="AH221">
        <f t="shared" ca="1" si="28"/>
        <v>0.14755485244712072</v>
      </c>
      <c r="AI221">
        <f t="shared" ca="1" si="29"/>
        <v>0.69100160147909284</v>
      </c>
      <c r="AJ221">
        <f t="shared" ca="1" si="30"/>
        <v>0</v>
      </c>
      <c r="AK221">
        <f t="shared" si="31"/>
        <v>0</v>
      </c>
    </row>
    <row r="222" spans="1:37">
      <c r="A222" s="2" t="s">
        <v>326</v>
      </c>
      <c r="B222" t="e">
        <v>#N/A</v>
      </c>
      <c r="C222" t="e">
        <v>#N/A</v>
      </c>
      <c r="D222" t="e">
        <v>#N/A</v>
      </c>
      <c r="E222" t="e">
        <v>#N/A</v>
      </c>
      <c r="F222" t="e">
        <v>#N/A</v>
      </c>
      <c r="G222" t="e">
        <v>#N/A</v>
      </c>
      <c r="H222" t="e">
        <v>#N/A</v>
      </c>
      <c r="I222" t="e">
        <v>#N/A</v>
      </c>
      <c r="J222" t="e">
        <v>#N/A</v>
      </c>
      <c r="K222" t="e">
        <v>#N/A</v>
      </c>
      <c r="L222" t="e">
        <v>#N/A</v>
      </c>
      <c r="M222" t="e">
        <v>#N/A</v>
      </c>
      <c r="N222" t="e">
        <v>#N/A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T222" t="e">
        <v>#N/A</v>
      </c>
      <c r="U222" t="e">
        <v>#N/A</v>
      </c>
      <c r="V222" t="e">
        <v>#N/A</v>
      </c>
      <c r="W222" t="e">
        <v>#N/A</v>
      </c>
      <c r="X222">
        <f t="shared" si="24"/>
        <v>0</v>
      </c>
      <c r="Y222" t="e">
        <f t="shared" si="25"/>
        <v>#N/A</v>
      </c>
      <c r="Z222" cm="1">
        <f t="array" aca="1" ref="Z222" ca="1">SumCellsByColor($B222:$U222,Z$2)</f>
        <v>0</v>
      </c>
      <c r="AA222" cm="1">
        <f t="array" aca="1" ref="AA222" ca="1">SumCellsByColor($B222:$U222,AA$2)</f>
        <v>0</v>
      </c>
      <c r="AB222" cm="1">
        <f t="array" aca="1" ref="AB222" ca="1">SumCellsByColor($B222:$U222,AB$2)</f>
        <v>0</v>
      </c>
      <c r="AC222" cm="1">
        <f t="array" aca="1" ref="AC222" ca="1">SumCellsByColor($B222:$U222,AC$2)</f>
        <v>0</v>
      </c>
      <c r="AD222" cm="1">
        <f t="array" aca="1" ref="AD222" ca="1">IFERROR(SumCellsByColor($B222:$U222,AD$2), 0)</f>
        <v>0</v>
      </c>
      <c r="AE222" t="e" cm="1">
        <f t="array" aca="1" ref="AE222" ca="1">SumCellsByColor($B222:$U222,AE$2)</f>
        <v>#VALUE!</v>
      </c>
      <c r="AF222" t="e">
        <f t="shared" ca="1" si="26"/>
        <v>#DIV/0!</v>
      </c>
      <c r="AG222" t="e">
        <f t="shared" ca="1" si="27"/>
        <v>#DIV/0!</v>
      </c>
      <c r="AH222" t="e">
        <f t="shared" ca="1" si="28"/>
        <v>#DIV/0!</v>
      </c>
      <c r="AI222" t="e">
        <f t="shared" ca="1" si="29"/>
        <v>#DIV/0!</v>
      </c>
      <c r="AJ222" t="e">
        <f t="shared" ca="1" si="30"/>
        <v>#DIV/0!</v>
      </c>
      <c r="AK222">
        <f t="shared" si="31"/>
        <v>1</v>
      </c>
    </row>
    <row r="223" spans="1:37">
      <c r="A223" s="2" t="s">
        <v>327</v>
      </c>
      <c r="B223" t="e">
        <v>#N/A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  <c r="H223" t="e">
        <v>#N/A</v>
      </c>
      <c r="I223" t="e">
        <v>#N/A</v>
      </c>
      <c r="J223" t="e">
        <v>#N/A</v>
      </c>
      <c r="K223" t="e">
        <v>#N/A</v>
      </c>
      <c r="L223" t="e">
        <v>#N/A</v>
      </c>
      <c r="M223" t="e">
        <v>#N/A</v>
      </c>
      <c r="N223" t="e">
        <v>#N/A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T223" t="e">
        <v>#N/A</v>
      </c>
      <c r="U223" t="e">
        <v>#N/A</v>
      </c>
      <c r="V223" t="e">
        <v>#N/A</v>
      </c>
      <c r="W223" t="e">
        <v>#N/A</v>
      </c>
      <c r="X223">
        <f t="shared" si="24"/>
        <v>0</v>
      </c>
      <c r="Y223" t="e">
        <f t="shared" si="25"/>
        <v>#N/A</v>
      </c>
      <c r="Z223" cm="1">
        <f t="array" aca="1" ref="Z223" ca="1">SumCellsByColor($B223:$U223,Z$2)</f>
        <v>0</v>
      </c>
      <c r="AA223" cm="1">
        <f t="array" aca="1" ref="AA223" ca="1">SumCellsByColor($B223:$U223,AA$2)</f>
        <v>0</v>
      </c>
      <c r="AB223" cm="1">
        <f t="array" aca="1" ref="AB223" ca="1">SumCellsByColor($B223:$U223,AB$2)</f>
        <v>0</v>
      </c>
      <c r="AC223" cm="1">
        <f t="array" aca="1" ref="AC223" ca="1">SumCellsByColor($B223:$U223,AC$2)</f>
        <v>0</v>
      </c>
      <c r="AD223" cm="1">
        <f t="array" aca="1" ref="AD223" ca="1">IFERROR(SumCellsByColor($B223:$U223,AD$2), 0)</f>
        <v>0</v>
      </c>
      <c r="AE223" t="e" cm="1">
        <f t="array" aca="1" ref="AE223" ca="1">SumCellsByColor($B223:$U223,AE$2)</f>
        <v>#VALUE!</v>
      </c>
      <c r="AF223" t="e">
        <f t="shared" ca="1" si="26"/>
        <v>#DIV/0!</v>
      </c>
      <c r="AG223" t="e">
        <f t="shared" ca="1" si="27"/>
        <v>#DIV/0!</v>
      </c>
      <c r="AH223" t="e">
        <f t="shared" ca="1" si="28"/>
        <v>#DIV/0!</v>
      </c>
      <c r="AI223" t="e">
        <f t="shared" ca="1" si="29"/>
        <v>#DIV/0!</v>
      </c>
      <c r="AJ223" t="e">
        <f t="shared" ca="1" si="30"/>
        <v>#DIV/0!</v>
      </c>
      <c r="AK223">
        <f t="shared" si="31"/>
        <v>1</v>
      </c>
    </row>
    <row r="224" spans="1:37">
      <c r="A224" s="2" t="s">
        <v>328</v>
      </c>
      <c r="B224" s="3" t="s">
        <v>637</v>
      </c>
      <c r="C224" s="3">
        <v>20523000</v>
      </c>
      <c r="D224" t="e">
        <v>#N/A</v>
      </c>
      <c r="E224" t="e">
        <v>#N/A</v>
      </c>
      <c r="F224" t="e">
        <v>#N/A</v>
      </c>
      <c r="G224" t="e">
        <v>#N/A</v>
      </c>
      <c r="H224" t="e">
        <v>#N/A</v>
      </c>
      <c r="I224" t="e">
        <v>#N/A</v>
      </c>
      <c r="J224" t="e">
        <v>#N/A</v>
      </c>
      <c r="K224" t="e">
        <v>#N/A</v>
      </c>
      <c r="L224" t="e">
        <v>#N/A</v>
      </c>
      <c r="M224" t="e">
        <v>#N/A</v>
      </c>
      <c r="N224" t="e">
        <v>#N/A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T224" t="e">
        <v>#N/A</v>
      </c>
      <c r="U224" t="e">
        <v>#N/A</v>
      </c>
      <c r="V224">
        <v>18.579999999999998</v>
      </c>
      <c r="W224">
        <v>20523000</v>
      </c>
      <c r="X224">
        <f t="shared" si="24"/>
        <v>20523000</v>
      </c>
      <c r="Y224">
        <f t="shared" si="25"/>
        <v>0</v>
      </c>
      <c r="Z224" cm="1">
        <f t="array" aca="1" ref="Z224" ca="1">SumCellsByColor($B224:$U224,Z$2)</f>
        <v>20523000</v>
      </c>
      <c r="AA224" cm="1">
        <f t="array" aca="1" ref="AA224" ca="1">SumCellsByColor($B224:$U224,AA$2)</f>
        <v>0</v>
      </c>
      <c r="AB224" cm="1">
        <f t="array" aca="1" ref="AB224" ca="1">SumCellsByColor($B224:$U224,AB$2)</f>
        <v>0</v>
      </c>
      <c r="AC224" cm="1">
        <f t="array" aca="1" ref="AC224" ca="1">SumCellsByColor($B224:$U224,AC$2)</f>
        <v>0</v>
      </c>
      <c r="AD224" cm="1">
        <f t="array" aca="1" ref="AD224" ca="1">IFERROR(SumCellsByColor($B224:$U224,AD$2), 0)</f>
        <v>0</v>
      </c>
      <c r="AE224" t="e" cm="1">
        <f t="array" aca="1" ref="AE224" ca="1">SumCellsByColor($B224:$U224,AE$2)</f>
        <v>#VALUE!</v>
      </c>
      <c r="AF224">
        <f t="shared" ca="1" si="26"/>
        <v>0</v>
      </c>
      <c r="AG224">
        <f t="shared" ca="1" si="27"/>
        <v>1</v>
      </c>
      <c r="AH224">
        <f t="shared" ca="1" si="28"/>
        <v>0</v>
      </c>
      <c r="AI224">
        <f t="shared" ca="1" si="29"/>
        <v>1</v>
      </c>
      <c r="AJ224">
        <f t="shared" ca="1" si="30"/>
        <v>0</v>
      </c>
      <c r="AK224">
        <f t="shared" si="31"/>
        <v>0</v>
      </c>
    </row>
    <row r="225" spans="1:37">
      <c r="A225" s="2" t="s">
        <v>329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>
        <v>18.96</v>
      </c>
      <c r="W225">
        <v>5465443</v>
      </c>
      <c r="X225">
        <f t="shared" si="24"/>
        <v>0</v>
      </c>
      <c r="Y225">
        <f t="shared" si="25"/>
        <v>5465443</v>
      </c>
      <c r="Z225" cm="1">
        <f t="array" aca="1" ref="Z225" ca="1">SumCellsByColor($B225:$U225,Z$2)</f>
        <v>0</v>
      </c>
      <c r="AA225" cm="1">
        <f t="array" aca="1" ref="AA225" ca="1">SumCellsByColor($B225:$U225,AA$2)</f>
        <v>0</v>
      </c>
      <c r="AB225" cm="1">
        <f t="array" aca="1" ref="AB225" ca="1">SumCellsByColor($B225:$U225,AB$2)</f>
        <v>0</v>
      </c>
      <c r="AC225" cm="1">
        <f t="array" aca="1" ref="AC225" ca="1">SumCellsByColor($B225:$U225,AC$2)</f>
        <v>0</v>
      </c>
      <c r="AD225" cm="1">
        <f t="array" aca="1" ref="AD225" ca="1">IFERROR(SumCellsByColor($B225:$U225,AD$2), 0)</f>
        <v>0</v>
      </c>
      <c r="AE225" t="e" cm="1">
        <f t="array" aca="1" ref="AE225" ca="1">SumCellsByColor($B225:$U225,AE$2)</f>
        <v>#VALUE!</v>
      </c>
      <c r="AF225" t="e">
        <f t="shared" ca="1" si="26"/>
        <v>#DIV/0!</v>
      </c>
      <c r="AG225" t="e">
        <f t="shared" ca="1" si="27"/>
        <v>#DIV/0!</v>
      </c>
      <c r="AH225" t="e">
        <f t="shared" ca="1" si="28"/>
        <v>#DIV/0!</v>
      </c>
      <c r="AI225" t="e">
        <f t="shared" ca="1" si="29"/>
        <v>#DIV/0!</v>
      </c>
      <c r="AJ225" t="e">
        <f t="shared" ca="1" si="30"/>
        <v>#DIV/0!</v>
      </c>
      <c r="AK225">
        <f t="shared" si="31"/>
        <v>1</v>
      </c>
    </row>
    <row r="226" spans="1:37">
      <c r="A226" s="2" t="s">
        <v>330</v>
      </c>
      <c r="B226" s="3" t="s">
        <v>636</v>
      </c>
      <c r="C226" s="3">
        <v>1735225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>
        <v>37.44</v>
      </c>
      <c r="W226">
        <v>1735225</v>
      </c>
      <c r="X226">
        <f t="shared" si="24"/>
        <v>1735225</v>
      </c>
      <c r="Y226">
        <f t="shared" si="25"/>
        <v>0</v>
      </c>
      <c r="Z226" cm="1">
        <f t="array" aca="1" ref="Z226" ca="1">SumCellsByColor($B226:$U226,Z$2)</f>
        <v>1735225</v>
      </c>
      <c r="AA226" cm="1">
        <f t="array" aca="1" ref="AA226" ca="1">SumCellsByColor($B226:$U226,AA$2)</f>
        <v>0</v>
      </c>
      <c r="AB226" cm="1">
        <f t="array" aca="1" ref="AB226" ca="1">SumCellsByColor($B226:$U226,AB$2)</f>
        <v>0</v>
      </c>
      <c r="AC226" cm="1">
        <f t="array" aca="1" ref="AC226" ca="1">SumCellsByColor($B226:$U226,AC$2)</f>
        <v>0</v>
      </c>
      <c r="AD226" cm="1">
        <f t="array" aca="1" ref="AD226" ca="1">IFERROR(SumCellsByColor($B226:$U226,AD$2), 0)</f>
        <v>0</v>
      </c>
      <c r="AE226" t="e" cm="1">
        <f t="array" aca="1" ref="AE226" ca="1">SumCellsByColor($B226:$U226,AE$2)</f>
        <v>#VALUE!</v>
      </c>
      <c r="AF226">
        <f t="shared" ca="1" si="26"/>
        <v>0</v>
      </c>
      <c r="AG226">
        <f t="shared" ca="1" si="27"/>
        <v>1</v>
      </c>
      <c r="AH226">
        <f t="shared" ca="1" si="28"/>
        <v>0</v>
      </c>
      <c r="AI226">
        <f t="shared" ca="1" si="29"/>
        <v>1</v>
      </c>
      <c r="AJ226">
        <f t="shared" ca="1" si="30"/>
        <v>0</v>
      </c>
      <c r="AK226">
        <f t="shared" si="31"/>
        <v>0</v>
      </c>
    </row>
    <row r="227" spans="1:37">
      <c r="A227" s="2" t="s">
        <v>331</v>
      </c>
      <c r="B227" t="e">
        <v>#N/A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  <c r="H227" t="e">
        <v>#N/A</v>
      </c>
      <c r="I227" t="e">
        <v>#N/A</v>
      </c>
      <c r="J227" t="e">
        <v>#N/A</v>
      </c>
      <c r="K227" t="e">
        <v>#N/A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 t="e">
        <v>#N/A</v>
      </c>
      <c r="W227" t="e">
        <v>#N/A</v>
      </c>
      <c r="X227">
        <f t="shared" si="24"/>
        <v>0</v>
      </c>
      <c r="Y227" t="e">
        <f t="shared" si="25"/>
        <v>#N/A</v>
      </c>
      <c r="Z227" cm="1">
        <f t="array" aca="1" ref="Z227" ca="1">SumCellsByColor($B227:$U227,Z$2)</f>
        <v>0</v>
      </c>
      <c r="AA227" cm="1">
        <f t="array" aca="1" ref="AA227" ca="1">SumCellsByColor($B227:$U227,AA$2)</f>
        <v>0</v>
      </c>
      <c r="AB227" cm="1">
        <f t="array" aca="1" ref="AB227" ca="1">SumCellsByColor($B227:$U227,AB$2)</f>
        <v>0</v>
      </c>
      <c r="AC227" cm="1">
        <f t="array" aca="1" ref="AC227" ca="1">SumCellsByColor($B227:$U227,AC$2)</f>
        <v>0</v>
      </c>
      <c r="AD227" cm="1">
        <f t="array" aca="1" ref="AD227" ca="1">IFERROR(SumCellsByColor($B227:$U227,AD$2), 0)</f>
        <v>0</v>
      </c>
      <c r="AE227" t="e" cm="1">
        <f t="array" aca="1" ref="AE227" ca="1">SumCellsByColor($B227:$U227,AE$2)</f>
        <v>#VALUE!</v>
      </c>
      <c r="AF227" t="e">
        <f t="shared" ca="1" si="26"/>
        <v>#DIV/0!</v>
      </c>
      <c r="AG227" t="e">
        <f t="shared" ca="1" si="27"/>
        <v>#DIV/0!</v>
      </c>
      <c r="AH227" t="e">
        <f t="shared" ca="1" si="28"/>
        <v>#DIV/0!</v>
      </c>
      <c r="AI227" t="e">
        <f t="shared" ca="1" si="29"/>
        <v>#DIV/0!</v>
      </c>
      <c r="AJ227" t="e">
        <f t="shared" ca="1" si="30"/>
        <v>#DIV/0!</v>
      </c>
      <c r="AK227">
        <f t="shared" si="31"/>
        <v>1</v>
      </c>
    </row>
    <row r="228" spans="1:37">
      <c r="A228" s="2" t="s">
        <v>332</v>
      </c>
      <c r="B228" s="3" t="s">
        <v>636</v>
      </c>
      <c r="C228" s="3">
        <v>1626407</v>
      </c>
      <c r="D228" t="e">
        <v>#N/A</v>
      </c>
      <c r="E228" t="e">
        <v>#N/A</v>
      </c>
      <c r="F228" t="s">
        <v>51</v>
      </c>
      <c r="G228">
        <v>84402</v>
      </c>
      <c r="H228" t="s">
        <v>1166</v>
      </c>
      <c r="I228">
        <v>28653</v>
      </c>
      <c r="J228" t="s">
        <v>1073</v>
      </c>
      <c r="K228">
        <v>24716</v>
      </c>
      <c r="L228" t="s">
        <v>908</v>
      </c>
      <c r="M228">
        <v>6414</v>
      </c>
      <c r="N228" t="s">
        <v>52</v>
      </c>
      <c r="O228">
        <v>3335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>
        <v>21.32</v>
      </c>
      <c r="W228">
        <v>1773927</v>
      </c>
      <c r="X228">
        <f t="shared" si="24"/>
        <v>1773927</v>
      </c>
      <c r="Y228">
        <f t="shared" si="25"/>
        <v>0</v>
      </c>
      <c r="Z228" cm="1">
        <f t="array" aca="1" ref="Z228" ca="1">SumCellsByColor($B228:$U228,Z$2)</f>
        <v>1626407</v>
      </c>
      <c r="AA228" cm="1">
        <f t="array" aca="1" ref="AA228" ca="1">SumCellsByColor($B228:$U228,AA$2)</f>
        <v>0</v>
      </c>
      <c r="AB228" cm="1">
        <f t="array" aca="1" ref="AB228" ca="1">SumCellsByColor($B228:$U228,AB$2)</f>
        <v>0</v>
      </c>
      <c r="AC228" cm="1">
        <f t="array" aca="1" ref="AC228" ca="1">SumCellsByColor($B228:$U228,AC$2)</f>
        <v>0</v>
      </c>
      <c r="AD228" cm="1">
        <f t="array" aca="1" ref="AD228" ca="1">IFERROR(SumCellsByColor($B228:$U228,AD$2), 0)</f>
        <v>0</v>
      </c>
      <c r="AE228" t="e" cm="1">
        <f t="array" aca="1" ref="AE228" ca="1">SumCellsByColor($B228:$U228,AE$2)</f>
        <v>#VALUE!</v>
      </c>
      <c r="AF228">
        <f t="shared" ca="1" si="26"/>
        <v>0</v>
      </c>
      <c r="AG228">
        <f t="shared" ca="1" si="27"/>
        <v>0.916839869960827</v>
      </c>
      <c r="AH228" t="str">
        <f t="shared" ca="1" si="28"/>
        <v>#N/A</v>
      </c>
      <c r="AI228">
        <f t="shared" ca="1" si="29"/>
        <v>0.916839869960827</v>
      </c>
      <c r="AJ228">
        <f t="shared" ca="1" si="30"/>
        <v>1</v>
      </c>
      <c r="AK228">
        <f t="shared" si="31"/>
        <v>0</v>
      </c>
    </row>
    <row r="229" spans="1:37">
      <c r="A229" s="2" t="s">
        <v>333</v>
      </c>
      <c r="B229" t="e">
        <v>#N/A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  <c r="H229" t="e">
        <v>#N/A</v>
      </c>
      <c r="I229" t="e">
        <v>#N/A</v>
      </c>
      <c r="J229" t="e">
        <v>#N/A</v>
      </c>
      <c r="K229" t="e">
        <v>#N/A</v>
      </c>
      <c r="L229" t="e">
        <v>#N/A</v>
      </c>
      <c r="M229" t="e">
        <v>#N/A</v>
      </c>
      <c r="N229" t="e">
        <v>#N/A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T229" t="e">
        <v>#N/A</v>
      </c>
      <c r="U229" t="e">
        <v>#N/A</v>
      </c>
      <c r="V229" t="e">
        <v>#N/A</v>
      </c>
      <c r="W229" t="e">
        <v>#N/A</v>
      </c>
      <c r="X229">
        <f t="shared" si="24"/>
        <v>0</v>
      </c>
      <c r="Y229" t="e">
        <f t="shared" si="25"/>
        <v>#N/A</v>
      </c>
      <c r="Z229" cm="1">
        <f t="array" aca="1" ref="Z229" ca="1">SumCellsByColor($B229:$U229,Z$2)</f>
        <v>0</v>
      </c>
      <c r="AA229" cm="1">
        <f t="array" aca="1" ref="AA229" ca="1">SumCellsByColor($B229:$U229,AA$2)</f>
        <v>0</v>
      </c>
      <c r="AB229" cm="1">
        <f t="array" aca="1" ref="AB229" ca="1">SumCellsByColor($B229:$U229,AB$2)</f>
        <v>0</v>
      </c>
      <c r="AC229" cm="1">
        <f t="array" aca="1" ref="AC229" ca="1">SumCellsByColor($B229:$U229,AC$2)</f>
        <v>0</v>
      </c>
      <c r="AD229" cm="1">
        <f t="array" aca="1" ref="AD229" ca="1">IFERROR(SumCellsByColor($B229:$U229,AD$2), 0)</f>
        <v>0</v>
      </c>
      <c r="AE229" t="e" cm="1">
        <f t="array" aca="1" ref="AE229" ca="1">SumCellsByColor($B229:$U229,AE$2)</f>
        <v>#VALUE!</v>
      </c>
      <c r="AF229" t="e">
        <f t="shared" ca="1" si="26"/>
        <v>#DIV/0!</v>
      </c>
      <c r="AG229" t="e">
        <f t="shared" ca="1" si="27"/>
        <v>#DIV/0!</v>
      </c>
      <c r="AH229" t="e">
        <f t="shared" ca="1" si="28"/>
        <v>#DIV/0!</v>
      </c>
      <c r="AI229" t="e">
        <f t="shared" ca="1" si="29"/>
        <v>#DIV/0!</v>
      </c>
      <c r="AJ229" t="e">
        <f t="shared" ca="1" si="30"/>
        <v>#DIV/0!</v>
      </c>
      <c r="AK229">
        <f t="shared" si="31"/>
        <v>1</v>
      </c>
    </row>
    <row r="230" spans="1:37">
      <c r="A230" s="2" t="s">
        <v>335</v>
      </c>
      <c r="B230" s="3" t="s">
        <v>636</v>
      </c>
      <c r="C230" s="3">
        <v>7042804</v>
      </c>
      <c r="D230" t="e">
        <v>#N/A</v>
      </c>
      <c r="E230" t="e">
        <v>#N/A</v>
      </c>
      <c r="F230" t="s">
        <v>30</v>
      </c>
      <c r="G230">
        <v>1106915</v>
      </c>
      <c r="H230" t="e">
        <v>#N/A</v>
      </c>
      <c r="I230" t="e">
        <v>#N/A</v>
      </c>
      <c r="J230" t="e">
        <v>#N/A</v>
      </c>
      <c r="K230" t="e">
        <v>#N/A</v>
      </c>
      <c r="L230" t="e">
        <v>#N/A</v>
      </c>
      <c r="M230" t="e">
        <v>#N/A</v>
      </c>
      <c r="N230" t="e">
        <v>#N/A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T230" t="e">
        <v>#N/A</v>
      </c>
      <c r="U230" t="e">
        <v>#N/A</v>
      </c>
      <c r="V230">
        <v>23.21</v>
      </c>
      <c r="W230">
        <v>8149719</v>
      </c>
      <c r="X230">
        <f t="shared" si="24"/>
        <v>8149719</v>
      </c>
      <c r="Y230">
        <f t="shared" si="25"/>
        <v>0</v>
      </c>
      <c r="Z230" cm="1">
        <f t="array" aca="1" ref="Z230" ca="1">SumCellsByColor($B230:$U230,Z$2)</f>
        <v>7042804</v>
      </c>
      <c r="AA230" cm="1">
        <f t="array" aca="1" ref="AA230" ca="1">SumCellsByColor($B230:$U230,AA$2)</f>
        <v>0</v>
      </c>
      <c r="AB230" cm="1">
        <f t="array" aca="1" ref="AB230" ca="1">SumCellsByColor($B230:$U230,AB$2)</f>
        <v>0</v>
      </c>
      <c r="AC230" cm="1">
        <f t="array" aca="1" ref="AC230" ca="1">SumCellsByColor($B230:$U230,AC$2)</f>
        <v>0</v>
      </c>
      <c r="AD230" cm="1">
        <f t="array" aca="1" ref="AD230" ca="1">IFERROR(SumCellsByColor($B230:$U230,AD$2), 0)</f>
        <v>0</v>
      </c>
      <c r="AE230" t="e" cm="1">
        <f t="array" aca="1" ref="AE230" ca="1">SumCellsByColor($B230:$U230,AE$2)</f>
        <v>#VALUE!</v>
      </c>
      <c r="AF230">
        <f t="shared" ca="1" si="26"/>
        <v>0</v>
      </c>
      <c r="AG230">
        <f t="shared" ca="1" si="27"/>
        <v>0.86417752563002481</v>
      </c>
      <c r="AH230" t="str">
        <f t="shared" ca="1" si="28"/>
        <v>#N/A</v>
      </c>
      <c r="AI230">
        <f t="shared" ca="1" si="29"/>
        <v>0.86417752563002481</v>
      </c>
      <c r="AJ230">
        <f t="shared" ca="1" si="30"/>
        <v>1</v>
      </c>
      <c r="AK230">
        <f t="shared" si="31"/>
        <v>0</v>
      </c>
    </row>
    <row r="231" spans="1:37">
      <c r="A231" s="2" t="s">
        <v>336</v>
      </c>
      <c r="B231" s="3" t="s">
        <v>636</v>
      </c>
      <c r="C231" s="3">
        <v>3604000</v>
      </c>
      <c r="D231" t="e">
        <v>#N/A</v>
      </c>
      <c r="E231" t="e">
        <v>#N/A</v>
      </c>
      <c r="F231" t="s">
        <v>1167</v>
      </c>
      <c r="G231">
        <v>511000</v>
      </c>
      <c r="H231" t="s">
        <v>1123</v>
      </c>
      <c r="I231">
        <v>350000</v>
      </c>
      <c r="J231" t="s">
        <v>30</v>
      </c>
      <c r="K231">
        <v>202000</v>
      </c>
      <c r="L231" t="s">
        <v>1012</v>
      </c>
      <c r="M231">
        <v>0</v>
      </c>
      <c r="N231" t="e">
        <v>#N/A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>
        <v>38.630000000000003</v>
      </c>
      <c r="W231">
        <v>4667000</v>
      </c>
      <c r="X231">
        <f t="shared" si="24"/>
        <v>4667000</v>
      </c>
      <c r="Y231">
        <f t="shared" si="25"/>
        <v>0</v>
      </c>
      <c r="Z231" cm="1">
        <f t="array" aca="1" ref="Z231" ca="1">SumCellsByColor($B231:$U231,Z$2)</f>
        <v>3604000</v>
      </c>
      <c r="AA231" cm="1">
        <f t="array" aca="1" ref="AA231" ca="1">SumCellsByColor($B231:$U231,AA$2)</f>
        <v>0</v>
      </c>
      <c r="AB231" cm="1">
        <f t="array" aca="1" ref="AB231" ca="1">SumCellsByColor($B231:$U231,AB$2)</f>
        <v>0</v>
      </c>
      <c r="AC231" cm="1">
        <f t="array" aca="1" ref="AC231" ca="1">SumCellsByColor($B231:$U231,AC$2)</f>
        <v>0</v>
      </c>
      <c r="AD231" cm="1">
        <f t="array" aca="1" ref="AD231" ca="1">IFERROR(SumCellsByColor($B231:$U231,AD$2), 0)</f>
        <v>0</v>
      </c>
      <c r="AE231" t="e" cm="1">
        <f t="array" aca="1" ref="AE231" ca="1">SumCellsByColor($B231:$U231,AE$2)</f>
        <v>#VALUE!</v>
      </c>
      <c r="AF231">
        <f t="shared" ca="1" si="26"/>
        <v>0</v>
      </c>
      <c r="AG231">
        <f t="shared" ca="1" si="27"/>
        <v>0.77223055496035997</v>
      </c>
      <c r="AH231" t="str">
        <f t="shared" ca="1" si="28"/>
        <v>#N/A</v>
      </c>
      <c r="AI231">
        <f t="shared" ca="1" si="29"/>
        <v>0.77223055496035997</v>
      </c>
      <c r="AJ231">
        <f t="shared" ca="1" si="30"/>
        <v>1</v>
      </c>
      <c r="AK231">
        <f t="shared" si="31"/>
        <v>0</v>
      </c>
    </row>
    <row r="232" spans="1:37">
      <c r="A232" s="2" t="s">
        <v>337</v>
      </c>
      <c r="B232" t="e">
        <v>#N/A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  <c r="H232" t="e">
        <v>#N/A</v>
      </c>
      <c r="I232" t="e">
        <v>#N/A</v>
      </c>
      <c r="J232" t="e">
        <v>#N/A</v>
      </c>
      <c r="K232" t="e">
        <v>#N/A</v>
      </c>
      <c r="L232" t="e">
        <v>#N/A</v>
      </c>
      <c r="M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 t="e">
        <v>#N/A</v>
      </c>
      <c r="W232" t="e">
        <v>#N/A</v>
      </c>
      <c r="X232">
        <f t="shared" si="24"/>
        <v>0</v>
      </c>
      <c r="Y232" t="e">
        <f t="shared" si="25"/>
        <v>#N/A</v>
      </c>
      <c r="Z232" cm="1">
        <f t="array" aca="1" ref="Z232" ca="1">SumCellsByColor($B232:$U232,Z$2)</f>
        <v>0</v>
      </c>
      <c r="AA232" cm="1">
        <f t="array" aca="1" ref="AA232" ca="1">SumCellsByColor($B232:$U232,AA$2)</f>
        <v>0</v>
      </c>
      <c r="AB232" cm="1">
        <f t="array" aca="1" ref="AB232" ca="1">SumCellsByColor($B232:$U232,AB$2)</f>
        <v>0</v>
      </c>
      <c r="AC232" cm="1">
        <f t="array" aca="1" ref="AC232" ca="1">SumCellsByColor($B232:$U232,AC$2)</f>
        <v>0</v>
      </c>
      <c r="AD232" cm="1">
        <f t="array" aca="1" ref="AD232" ca="1">IFERROR(SumCellsByColor($B232:$U232,AD$2), 0)</f>
        <v>0</v>
      </c>
      <c r="AE232" t="e" cm="1">
        <f t="array" aca="1" ref="AE232" ca="1">SumCellsByColor($B232:$U232,AE$2)</f>
        <v>#VALUE!</v>
      </c>
      <c r="AF232" t="e">
        <f t="shared" ca="1" si="26"/>
        <v>#DIV/0!</v>
      </c>
      <c r="AG232" t="e">
        <f t="shared" ca="1" si="27"/>
        <v>#DIV/0!</v>
      </c>
      <c r="AH232" t="e">
        <f t="shared" ca="1" si="28"/>
        <v>#DIV/0!</v>
      </c>
      <c r="AI232" t="e">
        <f t="shared" ca="1" si="29"/>
        <v>#DIV/0!</v>
      </c>
      <c r="AJ232" t="e">
        <f t="shared" ca="1" si="30"/>
        <v>#DIV/0!</v>
      </c>
      <c r="AK232">
        <f t="shared" si="31"/>
        <v>1</v>
      </c>
    </row>
    <row r="233" spans="1:37">
      <c r="A233" s="2" t="s">
        <v>338</v>
      </c>
      <c r="B233" s="3" t="s">
        <v>636</v>
      </c>
      <c r="C233" s="3">
        <v>122158000</v>
      </c>
      <c r="D233" t="e">
        <v>#N/A</v>
      </c>
      <c r="E233" t="e">
        <v>#N/A</v>
      </c>
      <c r="F233" t="s">
        <v>1013</v>
      </c>
      <c r="G233">
        <v>9952000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>
        <v>11.54</v>
      </c>
      <c r="W233">
        <v>132110000</v>
      </c>
      <c r="X233">
        <f t="shared" si="24"/>
        <v>132110000</v>
      </c>
      <c r="Y233">
        <f t="shared" si="25"/>
        <v>0</v>
      </c>
      <c r="Z233" cm="1">
        <f t="array" aca="1" ref="Z233" ca="1">SumCellsByColor($B233:$U233,Z$2)</f>
        <v>122158000</v>
      </c>
      <c r="AA233" cm="1">
        <f t="array" aca="1" ref="AA233" ca="1">SumCellsByColor($B233:$U233,AA$2)</f>
        <v>0</v>
      </c>
      <c r="AB233" cm="1">
        <f t="array" aca="1" ref="AB233" ca="1">SumCellsByColor($B233:$U233,AB$2)</f>
        <v>0</v>
      </c>
      <c r="AC233" cm="1">
        <f t="array" aca="1" ref="AC233" ca="1">SumCellsByColor($B233:$U233,AC$2)</f>
        <v>0</v>
      </c>
      <c r="AD233" cm="1">
        <f t="array" aca="1" ref="AD233" ca="1">IFERROR(SumCellsByColor($B233:$U233,AD$2), 0)</f>
        <v>0</v>
      </c>
      <c r="AE233" t="e" cm="1">
        <f t="array" aca="1" ref="AE233" ca="1">SumCellsByColor($B233:$U233,AE$2)</f>
        <v>#VALUE!</v>
      </c>
      <c r="AF233">
        <f t="shared" ca="1" si="26"/>
        <v>0</v>
      </c>
      <c r="AG233">
        <f t="shared" ca="1" si="27"/>
        <v>0.92466883657558097</v>
      </c>
      <c r="AH233" t="str">
        <f t="shared" ca="1" si="28"/>
        <v>#N/A</v>
      </c>
      <c r="AI233">
        <f t="shared" ca="1" si="29"/>
        <v>0.92466883657558097</v>
      </c>
      <c r="AJ233">
        <f t="shared" ca="1" si="30"/>
        <v>1</v>
      </c>
      <c r="AK233">
        <f t="shared" si="31"/>
        <v>0</v>
      </c>
    </row>
    <row r="234" spans="1:37">
      <c r="A234" s="2" t="s">
        <v>339</v>
      </c>
      <c r="B234" s="3" t="s">
        <v>1014</v>
      </c>
      <c r="C234" s="3">
        <v>19665000</v>
      </c>
      <c r="D234" t="e">
        <v>#N/A</v>
      </c>
      <c r="E234" t="e">
        <v>#N/A</v>
      </c>
      <c r="F234" s="5" t="s">
        <v>1015</v>
      </c>
      <c r="G234" s="5">
        <v>6356000</v>
      </c>
      <c r="H234" t="s">
        <v>96</v>
      </c>
      <c r="I234">
        <v>6616000</v>
      </c>
      <c r="J234" t="e">
        <v>#N/A</v>
      </c>
      <c r="K234" t="e">
        <v>#N/A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>
        <v>14.85</v>
      </c>
      <c r="W234">
        <v>32637000</v>
      </c>
      <c r="X234">
        <f t="shared" si="24"/>
        <v>32637000</v>
      </c>
      <c r="Y234">
        <f t="shared" si="25"/>
        <v>0</v>
      </c>
      <c r="Z234" cm="1">
        <f t="array" aca="1" ref="Z234" ca="1">SumCellsByColor($B234:$U234,Z$2)</f>
        <v>19665000</v>
      </c>
      <c r="AA234" cm="1">
        <f t="array" aca="1" ref="AA234" ca="1">SumCellsByColor($B234:$U234,AA$2)</f>
        <v>0</v>
      </c>
      <c r="AB234" cm="1">
        <f t="array" aca="1" ref="AB234" ca="1">SumCellsByColor($B234:$U234,AB$2)</f>
        <v>6356000</v>
      </c>
      <c r="AC234" cm="1">
        <f t="array" aca="1" ref="AC234" ca="1">SumCellsByColor($B234:$U234,AC$2)</f>
        <v>0</v>
      </c>
      <c r="AD234" cm="1">
        <f t="array" aca="1" ref="AD234" ca="1">IFERROR(SumCellsByColor($B234:$U234,AD$2), 0)</f>
        <v>0</v>
      </c>
      <c r="AE234" t="e" cm="1">
        <f t="array" aca="1" ref="AE234" ca="1">SumCellsByColor($B234:$U234,AE$2)</f>
        <v>#VALUE!</v>
      </c>
      <c r="AF234">
        <f t="shared" ca="1" si="26"/>
        <v>0.19474829181603701</v>
      </c>
      <c r="AG234">
        <f t="shared" ca="1" si="27"/>
        <v>0.60253699788583515</v>
      </c>
      <c r="AH234">
        <f t="shared" ca="1" si="28"/>
        <v>0.19474829181603701</v>
      </c>
      <c r="AI234">
        <f t="shared" ca="1" si="29"/>
        <v>0.60253699788583515</v>
      </c>
      <c r="AJ234">
        <f t="shared" ca="1" si="30"/>
        <v>0</v>
      </c>
      <c r="AK234">
        <f t="shared" si="31"/>
        <v>0</v>
      </c>
    </row>
    <row r="235" spans="1:37">
      <c r="A235" s="2" t="s">
        <v>340</v>
      </c>
      <c r="B235" s="3" t="s">
        <v>636</v>
      </c>
      <c r="C235" s="3">
        <v>9006007</v>
      </c>
      <c r="D235" t="e">
        <v>#N/A</v>
      </c>
      <c r="E235" t="e">
        <v>#N/A</v>
      </c>
      <c r="F235" t="s">
        <v>52</v>
      </c>
      <c r="G235">
        <v>602454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>
        <v>12.04</v>
      </c>
      <c r="W235">
        <v>9608462</v>
      </c>
      <c r="X235">
        <f t="shared" si="24"/>
        <v>9608461</v>
      </c>
      <c r="Y235">
        <f t="shared" si="25"/>
        <v>1</v>
      </c>
      <c r="Z235" cm="1">
        <f t="array" aca="1" ref="Z235" ca="1">SumCellsByColor($B235:$U235,Z$2)</f>
        <v>9006007</v>
      </c>
      <c r="AA235" cm="1">
        <f t="array" aca="1" ref="AA235" ca="1">SumCellsByColor($B235:$U235,AA$2)</f>
        <v>0</v>
      </c>
      <c r="AB235" cm="1">
        <f t="array" aca="1" ref="AB235" ca="1">SumCellsByColor($B235:$U235,AB$2)</f>
        <v>0</v>
      </c>
      <c r="AC235" cm="1">
        <f t="array" aca="1" ref="AC235" ca="1">SumCellsByColor($B235:$U235,AC$2)</f>
        <v>0</v>
      </c>
      <c r="AD235" cm="1">
        <f t="array" aca="1" ref="AD235" ca="1">IFERROR(SumCellsByColor($B235:$U235,AD$2), 0)</f>
        <v>0</v>
      </c>
      <c r="AE235" t="e" cm="1">
        <f t="array" aca="1" ref="AE235" ca="1">SumCellsByColor($B235:$U235,AE$2)</f>
        <v>#VALUE!</v>
      </c>
      <c r="AF235">
        <f t="shared" ca="1" si="26"/>
        <v>0</v>
      </c>
      <c r="AG235">
        <f t="shared" ca="1" si="27"/>
        <v>0.93729963622686296</v>
      </c>
      <c r="AH235" t="str">
        <f t="shared" ca="1" si="28"/>
        <v>#N/A</v>
      </c>
      <c r="AI235">
        <f t="shared" ca="1" si="29"/>
        <v>0.93729963622686296</v>
      </c>
      <c r="AJ235">
        <f t="shared" ca="1" si="30"/>
        <v>1</v>
      </c>
      <c r="AK235">
        <f t="shared" si="31"/>
        <v>0</v>
      </c>
    </row>
    <row r="236" spans="1:37">
      <c r="A236" s="2" t="s">
        <v>341</v>
      </c>
      <c r="B236" t="e">
        <v>#N/A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  <c r="H236" t="e">
        <v>#N/A</v>
      </c>
      <c r="I236" t="e">
        <v>#N/A</v>
      </c>
      <c r="J236" t="e">
        <v>#N/A</v>
      </c>
      <c r="K236" t="e">
        <v>#N/A</v>
      </c>
      <c r="L236" t="e">
        <v>#N/A</v>
      </c>
      <c r="M236" t="e">
        <v>#N/A</v>
      </c>
      <c r="N236" t="e">
        <v>#N/A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T236" t="e">
        <v>#N/A</v>
      </c>
      <c r="U236" t="e">
        <v>#N/A</v>
      </c>
      <c r="V236" t="e">
        <v>#N/A</v>
      </c>
      <c r="W236" t="e">
        <v>#N/A</v>
      </c>
      <c r="X236">
        <f t="shared" si="24"/>
        <v>0</v>
      </c>
      <c r="Y236" t="e">
        <f t="shared" si="25"/>
        <v>#N/A</v>
      </c>
      <c r="Z236" cm="1">
        <f t="array" aca="1" ref="Z236" ca="1">SumCellsByColor($B236:$U236,Z$2)</f>
        <v>0</v>
      </c>
      <c r="AA236" cm="1">
        <f t="array" aca="1" ref="AA236" ca="1">SumCellsByColor($B236:$U236,AA$2)</f>
        <v>0</v>
      </c>
      <c r="AB236" cm="1">
        <f t="array" aca="1" ref="AB236" ca="1">SumCellsByColor($B236:$U236,AB$2)</f>
        <v>0</v>
      </c>
      <c r="AC236" cm="1">
        <f t="array" aca="1" ref="AC236" ca="1">SumCellsByColor($B236:$U236,AC$2)</f>
        <v>0</v>
      </c>
      <c r="AD236" cm="1">
        <f t="array" aca="1" ref="AD236" ca="1">IFERROR(SumCellsByColor($B236:$U236,AD$2), 0)</f>
        <v>0</v>
      </c>
      <c r="AE236" t="e" cm="1">
        <f t="array" aca="1" ref="AE236" ca="1">SumCellsByColor($B236:$U236,AE$2)</f>
        <v>#VALUE!</v>
      </c>
      <c r="AF236" t="e">
        <f t="shared" ca="1" si="26"/>
        <v>#DIV/0!</v>
      </c>
      <c r="AG236" t="e">
        <f t="shared" ca="1" si="27"/>
        <v>#DIV/0!</v>
      </c>
      <c r="AH236" t="e">
        <f t="shared" ca="1" si="28"/>
        <v>#DIV/0!</v>
      </c>
      <c r="AI236" t="e">
        <f t="shared" ca="1" si="29"/>
        <v>#DIV/0!</v>
      </c>
      <c r="AJ236" t="e">
        <f t="shared" ca="1" si="30"/>
        <v>#DIV/0!</v>
      </c>
      <c r="AK236">
        <f t="shared" si="31"/>
        <v>1</v>
      </c>
    </row>
    <row r="237" spans="1:37">
      <c r="A237" s="2" t="s">
        <v>342</v>
      </c>
      <c r="B237" s="3" t="s">
        <v>636</v>
      </c>
      <c r="C237" s="3">
        <v>1600000</v>
      </c>
      <c r="D237" t="e">
        <v>#N/A</v>
      </c>
      <c r="E237" t="e">
        <v>#N/A</v>
      </c>
      <c r="F237" t="s">
        <v>36</v>
      </c>
      <c r="G237">
        <v>13000</v>
      </c>
      <c r="H237" t="s">
        <v>17</v>
      </c>
      <c r="I237">
        <v>7000</v>
      </c>
      <c r="J237" t="s">
        <v>77</v>
      </c>
      <c r="K237" t="e">
        <v>#N/A</v>
      </c>
      <c r="L237" t="e">
        <v>#N/A</v>
      </c>
      <c r="M237" t="e">
        <v>#N/A</v>
      </c>
      <c r="N237" t="e">
        <v>#N/A</v>
      </c>
      <c r="O237" t="e">
        <v>#N/A</v>
      </c>
      <c r="P237" t="e">
        <v>#N/A</v>
      </c>
      <c r="Q237" t="e">
        <v>#N/A</v>
      </c>
      <c r="R237" t="e">
        <v>#N/A</v>
      </c>
      <c r="S237" t="e">
        <v>#N/A</v>
      </c>
      <c r="T237" t="e">
        <v>#N/A</v>
      </c>
      <c r="U237" t="e">
        <v>#N/A</v>
      </c>
      <c r="V237">
        <v>-21.48</v>
      </c>
      <c r="W237">
        <v>1620000</v>
      </c>
      <c r="X237">
        <f t="shared" si="24"/>
        <v>1620000</v>
      </c>
      <c r="Y237">
        <f t="shared" si="25"/>
        <v>0</v>
      </c>
      <c r="Z237" cm="1">
        <f t="array" aca="1" ref="Z237" ca="1">SumCellsByColor($B237:$U237,Z$2)</f>
        <v>1600000</v>
      </c>
      <c r="AA237" cm="1">
        <f t="array" aca="1" ref="AA237" ca="1">SumCellsByColor($B237:$U237,AA$2)</f>
        <v>0</v>
      </c>
      <c r="AB237" cm="1">
        <f t="array" aca="1" ref="AB237" ca="1">SumCellsByColor($B237:$U237,AB$2)</f>
        <v>0</v>
      </c>
      <c r="AC237" cm="1">
        <f t="array" aca="1" ref="AC237" ca="1">SumCellsByColor($B237:$U237,AC$2)</f>
        <v>0</v>
      </c>
      <c r="AD237" cm="1">
        <f t="array" aca="1" ref="AD237" ca="1">IFERROR(SumCellsByColor($B237:$U237,AD$2), 0)</f>
        <v>0</v>
      </c>
      <c r="AE237" t="e" cm="1">
        <f t="array" aca="1" ref="AE237" ca="1">SumCellsByColor($B237:$U237,AE$2)</f>
        <v>#VALUE!</v>
      </c>
      <c r="AF237">
        <f t="shared" ca="1" si="26"/>
        <v>0</v>
      </c>
      <c r="AG237">
        <f t="shared" ca="1" si="27"/>
        <v>0.98765432098765427</v>
      </c>
      <c r="AH237" t="str">
        <f t="shared" ca="1" si="28"/>
        <v>#N/A</v>
      </c>
      <c r="AI237">
        <f t="shared" ca="1" si="29"/>
        <v>0.98765432098765427</v>
      </c>
      <c r="AJ237">
        <f t="shared" ca="1" si="30"/>
        <v>1</v>
      </c>
      <c r="AK237">
        <f t="shared" si="31"/>
        <v>0</v>
      </c>
    </row>
    <row r="238" spans="1:37">
      <c r="A238" s="2" t="s">
        <v>343</v>
      </c>
      <c r="B238" s="3" t="s">
        <v>636</v>
      </c>
      <c r="C238" s="3">
        <v>2782000</v>
      </c>
      <c r="D238" t="s">
        <v>1168</v>
      </c>
      <c r="E238">
        <v>661000</v>
      </c>
      <c r="F238" t="s">
        <v>47</v>
      </c>
      <c r="G238">
        <v>388000</v>
      </c>
      <c r="H238" s="10" t="s">
        <v>242</v>
      </c>
      <c r="I238" s="10">
        <v>327000</v>
      </c>
      <c r="J238" s="10" t="s">
        <v>34</v>
      </c>
      <c r="K238" s="10">
        <v>309000</v>
      </c>
      <c r="L238" s="10" t="s">
        <v>33</v>
      </c>
      <c r="M238" s="10">
        <v>231000</v>
      </c>
      <c r="N238" t="s">
        <v>25</v>
      </c>
      <c r="O238">
        <v>185000</v>
      </c>
      <c r="P238" s="10" t="s">
        <v>56</v>
      </c>
      <c r="Q238" s="10">
        <v>181000</v>
      </c>
      <c r="R238" t="s">
        <v>36</v>
      </c>
      <c r="S238">
        <v>119000</v>
      </c>
      <c r="T238" s="10" t="s">
        <v>853</v>
      </c>
      <c r="U238" s="10">
        <v>76000</v>
      </c>
      <c r="V238">
        <v>17.649999999999999</v>
      </c>
      <c r="W238">
        <v>5259000</v>
      </c>
      <c r="X238">
        <f t="shared" si="24"/>
        <v>5259000</v>
      </c>
      <c r="Y238">
        <f t="shared" si="25"/>
        <v>0</v>
      </c>
      <c r="Z238" cm="1">
        <f t="array" aca="1" ref="Z238" ca="1">SumCellsByColor($B238:$U238,Z$2)</f>
        <v>2782000</v>
      </c>
      <c r="AA238" cm="1">
        <f t="array" aca="1" ref="AA238" ca="1">SumCellsByColor($B238:$U238,AA$2)</f>
        <v>0</v>
      </c>
      <c r="AB238" cm="1">
        <f t="array" aca="1" ref="AB238" ca="1">SumCellsByColor($B238:$U238,AB$2)</f>
        <v>0</v>
      </c>
      <c r="AC238" cm="1">
        <f t="array" aca="1" ref="AC238" ca="1">SumCellsByColor($B238:$U238,AC$2)</f>
        <v>0</v>
      </c>
      <c r="AD238" cm="1">
        <f t="array" aca="1" ref="AD238" ca="1">IFERROR(SumCellsByColor($B238:$U238,AD$2), 0)</f>
        <v>1124000</v>
      </c>
      <c r="AE238" cm="1">
        <f t="array" aca="1" ref="AE238" ca="1">SumCellsByColor($B238:$U238,AE$2)</f>
        <v>1353000</v>
      </c>
      <c r="AF238">
        <f t="shared" ca="1" si="26"/>
        <v>0.21372884578817267</v>
      </c>
      <c r="AG238">
        <f t="shared" ca="1" si="27"/>
        <v>0.52899790834759464</v>
      </c>
      <c r="AH238">
        <f t="shared" ca="1" si="28"/>
        <v>0.21372884578817267</v>
      </c>
      <c r="AI238">
        <f t="shared" ca="1" si="29"/>
        <v>0.52899790834759464</v>
      </c>
      <c r="AJ238">
        <f t="shared" ca="1" si="30"/>
        <v>0</v>
      </c>
      <c r="AK238">
        <f t="shared" si="31"/>
        <v>0</v>
      </c>
    </row>
    <row r="239" spans="1:37">
      <c r="A239" s="2" t="s">
        <v>344</v>
      </c>
      <c r="B239" s="3" t="s">
        <v>636</v>
      </c>
      <c r="C239" s="3">
        <v>77155000</v>
      </c>
      <c r="D239" t="e">
        <v>#N/A</v>
      </c>
      <c r="E239" t="e">
        <v>#N/A</v>
      </c>
      <c r="F239" t="e">
        <v>#N/A</v>
      </c>
      <c r="G239" t="e">
        <v>#N/A</v>
      </c>
      <c r="H239" t="e">
        <v>#N/A</v>
      </c>
      <c r="I239" t="e">
        <v>#N/A</v>
      </c>
      <c r="J239" t="e">
        <v>#N/A</v>
      </c>
      <c r="K239" t="e">
        <v>#N/A</v>
      </c>
      <c r="L239" t="e">
        <v>#N/A</v>
      </c>
      <c r="M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>
        <v>7.31</v>
      </c>
      <c r="W239">
        <v>77155000</v>
      </c>
      <c r="X239">
        <f t="shared" si="24"/>
        <v>77155000</v>
      </c>
      <c r="Y239">
        <f t="shared" si="25"/>
        <v>0</v>
      </c>
      <c r="Z239" cm="1">
        <f t="array" aca="1" ref="Z239" ca="1">SumCellsByColor($B239:$U239,Z$2)</f>
        <v>77155000</v>
      </c>
      <c r="AA239" cm="1">
        <f t="array" aca="1" ref="AA239" ca="1">SumCellsByColor($B239:$U239,AA$2)</f>
        <v>0</v>
      </c>
      <c r="AB239" cm="1">
        <f t="array" aca="1" ref="AB239" ca="1">SumCellsByColor($B239:$U239,AB$2)</f>
        <v>0</v>
      </c>
      <c r="AC239" cm="1">
        <f t="array" aca="1" ref="AC239" ca="1">SumCellsByColor($B239:$U239,AC$2)</f>
        <v>0</v>
      </c>
      <c r="AD239" cm="1">
        <f t="array" aca="1" ref="AD239" ca="1">IFERROR(SumCellsByColor($B239:$U239,AD$2), 0)</f>
        <v>0</v>
      </c>
      <c r="AE239" t="e" cm="1">
        <f t="array" aca="1" ref="AE239" ca="1">SumCellsByColor($B239:$U239,AE$2)</f>
        <v>#VALUE!</v>
      </c>
      <c r="AF239">
        <f t="shared" ca="1" si="26"/>
        <v>0</v>
      </c>
      <c r="AG239">
        <f t="shared" ca="1" si="27"/>
        <v>1</v>
      </c>
      <c r="AH239">
        <f t="shared" ca="1" si="28"/>
        <v>0</v>
      </c>
      <c r="AI239">
        <f t="shared" ca="1" si="29"/>
        <v>1</v>
      </c>
      <c r="AJ239">
        <f t="shared" ca="1" si="30"/>
        <v>0</v>
      </c>
      <c r="AK239">
        <f t="shared" si="31"/>
        <v>0</v>
      </c>
    </row>
    <row r="240" spans="1:37">
      <c r="A240" s="2" t="s">
        <v>345</v>
      </c>
      <c r="B240" s="3" t="s">
        <v>636</v>
      </c>
      <c r="C240" s="3">
        <v>5238000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>
        <v>42.27</v>
      </c>
      <c r="W240">
        <v>5238000</v>
      </c>
      <c r="X240">
        <f t="shared" si="24"/>
        <v>5238000</v>
      </c>
      <c r="Y240">
        <f t="shared" si="25"/>
        <v>0</v>
      </c>
      <c r="Z240" cm="1">
        <f t="array" aca="1" ref="Z240" ca="1">SumCellsByColor($B240:$U240,Z$2)</f>
        <v>5238000</v>
      </c>
      <c r="AA240" cm="1">
        <f t="array" aca="1" ref="AA240" ca="1">SumCellsByColor($B240:$U240,AA$2)</f>
        <v>0</v>
      </c>
      <c r="AB240" cm="1">
        <f t="array" aca="1" ref="AB240" ca="1">SumCellsByColor($B240:$U240,AB$2)</f>
        <v>0</v>
      </c>
      <c r="AC240" cm="1">
        <f t="array" aca="1" ref="AC240" ca="1">SumCellsByColor($B240:$U240,AC$2)</f>
        <v>0</v>
      </c>
      <c r="AD240" cm="1">
        <f t="array" aca="1" ref="AD240" ca="1">IFERROR(SumCellsByColor($B240:$U240,AD$2), 0)</f>
        <v>0</v>
      </c>
      <c r="AE240" t="e" cm="1">
        <f t="array" aca="1" ref="AE240" ca="1">SumCellsByColor($B240:$U240,AE$2)</f>
        <v>#VALUE!</v>
      </c>
      <c r="AF240">
        <f t="shared" ca="1" si="26"/>
        <v>0</v>
      </c>
      <c r="AG240">
        <f t="shared" ca="1" si="27"/>
        <v>1</v>
      </c>
      <c r="AH240">
        <f t="shared" ca="1" si="28"/>
        <v>0</v>
      </c>
      <c r="AI240">
        <f t="shared" ca="1" si="29"/>
        <v>1</v>
      </c>
      <c r="AJ240">
        <f t="shared" ca="1" si="30"/>
        <v>0</v>
      </c>
      <c r="AK240">
        <f t="shared" si="31"/>
        <v>0</v>
      </c>
    </row>
    <row r="241" spans="1:37">
      <c r="A241" s="2" t="s">
        <v>346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  <c r="W241" t="e">
        <v>#N/A</v>
      </c>
      <c r="X241">
        <f t="shared" si="24"/>
        <v>0</v>
      </c>
      <c r="Y241" t="e">
        <f t="shared" si="25"/>
        <v>#N/A</v>
      </c>
      <c r="Z241" cm="1">
        <f t="array" aca="1" ref="Z241" ca="1">SumCellsByColor($B241:$U241,Z$2)</f>
        <v>0</v>
      </c>
      <c r="AA241" cm="1">
        <f t="array" aca="1" ref="AA241" ca="1">SumCellsByColor($B241:$U241,AA$2)</f>
        <v>0</v>
      </c>
      <c r="AB241" cm="1">
        <f t="array" aca="1" ref="AB241" ca="1">SumCellsByColor($B241:$U241,AB$2)</f>
        <v>0</v>
      </c>
      <c r="AC241" cm="1">
        <f t="array" aca="1" ref="AC241" ca="1">SumCellsByColor($B241:$U241,AC$2)</f>
        <v>0</v>
      </c>
      <c r="AD241" cm="1">
        <f t="array" aca="1" ref="AD241" ca="1">IFERROR(SumCellsByColor($B241:$U241,AD$2), 0)</f>
        <v>0</v>
      </c>
      <c r="AE241" t="e" cm="1">
        <f t="array" aca="1" ref="AE241" ca="1">SumCellsByColor($B241:$U241,AE$2)</f>
        <v>#VALUE!</v>
      </c>
      <c r="AF241" t="e">
        <f t="shared" ca="1" si="26"/>
        <v>#DIV/0!</v>
      </c>
      <c r="AG241" t="e">
        <f t="shared" ca="1" si="27"/>
        <v>#DIV/0!</v>
      </c>
      <c r="AH241" t="e">
        <f t="shared" ca="1" si="28"/>
        <v>#DIV/0!</v>
      </c>
      <c r="AI241" t="e">
        <f t="shared" ca="1" si="29"/>
        <v>#DIV/0!</v>
      </c>
      <c r="AJ241" t="e">
        <f t="shared" ca="1" si="30"/>
        <v>#DIV/0!</v>
      </c>
      <c r="AK241">
        <f t="shared" si="31"/>
        <v>1</v>
      </c>
    </row>
    <row r="242" spans="1:37">
      <c r="A242" s="2" t="s">
        <v>348</v>
      </c>
      <c r="B242" s="3" t="s">
        <v>636</v>
      </c>
      <c r="C242" s="3" t="e">
        <v>#N/A</v>
      </c>
      <c r="D242" t="e">
        <v>#N/A</v>
      </c>
      <c r="E242" t="e">
        <v>#N/A</v>
      </c>
      <c r="F242" s="4" t="s">
        <v>1161</v>
      </c>
      <c r="G242" s="4">
        <v>983000</v>
      </c>
      <c r="H242" s="5" t="s">
        <v>23</v>
      </c>
      <c r="I242" s="5">
        <v>869300</v>
      </c>
      <c r="J242" t="s">
        <v>41</v>
      </c>
      <c r="K242">
        <v>413700</v>
      </c>
      <c r="L242" t="s">
        <v>844</v>
      </c>
      <c r="M242">
        <v>112300</v>
      </c>
      <c r="N242" t="s">
        <v>166</v>
      </c>
      <c r="O242">
        <v>99500</v>
      </c>
      <c r="P242" t="s">
        <v>77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>
        <v>15.58</v>
      </c>
      <c r="W242">
        <v>2477800</v>
      </c>
      <c r="X242">
        <f t="shared" si="24"/>
        <v>2477800</v>
      </c>
      <c r="Y242">
        <f t="shared" si="25"/>
        <v>0</v>
      </c>
      <c r="Z242" t="e" cm="1">
        <f t="array" aca="1" ref="Z242" ca="1">SumCellsByColor($B242:$U242,Z$2)</f>
        <v>#VALUE!</v>
      </c>
      <c r="AA242" cm="1">
        <f t="array" aca="1" ref="AA242" ca="1">SumCellsByColor($B242:$U242,AA$2)</f>
        <v>983000</v>
      </c>
      <c r="AB242" cm="1">
        <f t="array" aca="1" ref="AB242" ca="1">SumCellsByColor($B242:$U242,AB$2)</f>
        <v>869300</v>
      </c>
      <c r="AC242" cm="1">
        <f t="array" aca="1" ref="AC242" ca="1">SumCellsByColor($B242:$U242,AC$2)</f>
        <v>0</v>
      </c>
      <c r="AD242" cm="1">
        <f t="array" aca="1" ref="AD242" ca="1">IFERROR(SumCellsByColor($B242:$U242,AD$2), 0)</f>
        <v>0</v>
      </c>
      <c r="AE242" t="e" cm="1">
        <f t="array" aca="1" ref="AE242" ca="1">SumCellsByColor($B242:$U242,AE$2)</f>
        <v>#VALUE!</v>
      </c>
      <c r="AF242">
        <f t="shared" ca="1" si="26"/>
        <v>0.35083541851642586</v>
      </c>
      <c r="AG242" t="e">
        <f t="shared" ca="1" si="27"/>
        <v>#VALUE!</v>
      </c>
      <c r="AH242">
        <f t="shared" ca="1" si="28"/>
        <v>0.35083541851642586</v>
      </c>
      <c r="AI242" t="e">
        <f t="shared" ca="1" si="29"/>
        <v>#VALUE!</v>
      </c>
      <c r="AJ242">
        <f t="shared" ca="1" si="30"/>
        <v>0</v>
      </c>
      <c r="AK242">
        <f t="shared" si="31"/>
        <v>0</v>
      </c>
    </row>
    <row r="243" spans="1:37">
      <c r="A243" s="2" t="s">
        <v>350</v>
      </c>
      <c r="B243" s="3" t="s">
        <v>636</v>
      </c>
      <c r="C243" s="3">
        <v>5834000</v>
      </c>
      <c r="D243" t="e">
        <v>#N/A</v>
      </c>
      <c r="E243" t="e">
        <v>#N/A</v>
      </c>
      <c r="F243" s="6" t="s">
        <v>1019</v>
      </c>
      <c r="G243" s="6">
        <v>3447000</v>
      </c>
      <c r="H243" t="s">
        <v>41</v>
      </c>
      <c r="I243">
        <v>2291000</v>
      </c>
      <c r="J243" t="s">
        <v>36</v>
      </c>
      <c r="K243">
        <v>778000</v>
      </c>
      <c r="L243" t="s">
        <v>166</v>
      </c>
      <c r="M243">
        <v>224000</v>
      </c>
      <c r="N243" t="e">
        <v>#N/A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T243" t="e">
        <v>#N/A</v>
      </c>
      <c r="U243" t="e">
        <v>#N/A</v>
      </c>
      <c r="V243">
        <v>20.34</v>
      </c>
      <c r="W243">
        <v>12574000</v>
      </c>
      <c r="X243">
        <f t="shared" si="24"/>
        <v>12574000</v>
      </c>
      <c r="Y243">
        <f t="shared" si="25"/>
        <v>0</v>
      </c>
      <c r="Z243" cm="1">
        <f t="array" aca="1" ref="Z243" ca="1">SumCellsByColor($B243:$U243,Z$2)</f>
        <v>5834000</v>
      </c>
      <c r="AA243" cm="1">
        <f t="array" aca="1" ref="AA243" ca="1">SumCellsByColor($B243:$U243,AA$2)</f>
        <v>0</v>
      </c>
      <c r="AB243" cm="1">
        <f t="array" aca="1" ref="AB243" ca="1">SumCellsByColor($B243:$U243,AB$2)</f>
        <v>0</v>
      </c>
      <c r="AC243" cm="1">
        <f t="array" aca="1" ref="AC243" ca="1">SumCellsByColor($B243:$U243,AC$2)</f>
        <v>3447000</v>
      </c>
      <c r="AD243" cm="1">
        <f t="array" aca="1" ref="AD243" ca="1">IFERROR(SumCellsByColor($B243:$U243,AD$2), 0)</f>
        <v>0</v>
      </c>
      <c r="AE243" t="e" cm="1">
        <f t="array" aca="1" ref="AE243" ca="1">SumCellsByColor($B243:$U243,AE$2)</f>
        <v>#VALUE!</v>
      </c>
      <c r="AF243">
        <f t="shared" ca="1" si="26"/>
        <v>0</v>
      </c>
      <c r="AG243">
        <f t="shared" ca="1" si="27"/>
        <v>0.46397327819309686</v>
      </c>
      <c r="AH243">
        <f t="shared" ca="1" si="28"/>
        <v>0.27413710831875299</v>
      </c>
      <c r="AI243">
        <f t="shared" ca="1" si="29"/>
        <v>0.46397327819309686</v>
      </c>
      <c r="AJ243">
        <f t="shared" ca="1" si="30"/>
        <v>0</v>
      </c>
      <c r="AK243">
        <f t="shared" si="31"/>
        <v>0</v>
      </c>
    </row>
    <row r="244" spans="1:37">
      <c r="A244" s="2" t="s">
        <v>352</v>
      </c>
      <c r="B244" s="3" t="s">
        <v>636</v>
      </c>
      <c r="C244" s="3">
        <v>16573000</v>
      </c>
      <c r="D244" t="e">
        <v>#N/A</v>
      </c>
      <c r="E244" t="e">
        <v>#N/A</v>
      </c>
      <c r="F244" t="s">
        <v>146</v>
      </c>
      <c r="G244">
        <v>20257000</v>
      </c>
      <c r="H244" t="s">
        <v>697</v>
      </c>
      <c r="I244">
        <v>17845000</v>
      </c>
      <c r="J244" t="s">
        <v>105</v>
      </c>
      <c r="K244">
        <v>11605000</v>
      </c>
      <c r="L244" t="s">
        <v>123</v>
      </c>
      <c r="M244">
        <v>11587000</v>
      </c>
      <c r="N244" t="s">
        <v>778</v>
      </c>
      <c r="O244" t="e">
        <v>#N/A</v>
      </c>
      <c r="P244" s="10" t="s">
        <v>299</v>
      </c>
      <c r="Q244" s="10" t="e">
        <v>#N/A</v>
      </c>
      <c r="R244" t="e">
        <v>#N/A</v>
      </c>
      <c r="S244" t="e">
        <v>#N/A</v>
      </c>
      <c r="T244" t="e">
        <v>#N/A</v>
      </c>
      <c r="U244" t="e">
        <v>#N/A</v>
      </c>
      <c r="V244">
        <v>42.64</v>
      </c>
      <c r="W244">
        <v>77867000</v>
      </c>
      <c r="X244">
        <f t="shared" si="24"/>
        <v>77867000</v>
      </c>
      <c r="Y244">
        <f t="shared" si="25"/>
        <v>0</v>
      </c>
      <c r="Z244" cm="1">
        <f t="array" aca="1" ref="Z244" ca="1">SumCellsByColor($B244:$U244,Z$2)</f>
        <v>16573000</v>
      </c>
      <c r="AA244" cm="1">
        <f t="array" aca="1" ref="AA244" ca="1">SumCellsByColor($B244:$U244,AA$2)</f>
        <v>0</v>
      </c>
      <c r="AB244" cm="1">
        <f t="array" aca="1" ref="AB244" ca="1">SumCellsByColor($B244:$U244,AB$2)</f>
        <v>0</v>
      </c>
      <c r="AC244" cm="1">
        <f t="array" aca="1" ref="AC244" ca="1">SumCellsByColor($B244:$U244,AC$2)</f>
        <v>0</v>
      </c>
      <c r="AD244" cm="1">
        <f t="array" aca="1" ref="AD244" ca="1">IFERROR(SumCellsByColor($B244:$U244,AD$2), 0)</f>
        <v>0</v>
      </c>
      <c r="AE244" t="e" cm="1">
        <f t="array" aca="1" ref="AE244" ca="1">SumCellsByColor($B244:$U244,AE$2)</f>
        <v>#VALUE!</v>
      </c>
      <c r="AF244">
        <f t="shared" ca="1" si="26"/>
        <v>0</v>
      </c>
      <c r="AG244">
        <f t="shared" ca="1" si="27"/>
        <v>0.21283727381304018</v>
      </c>
      <c r="AH244" t="str">
        <f t="shared" ca="1" si="28"/>
        <v>#N/A</v>
      </c>
      <c r="AI244">
        <f t="shared" ca="1" si="29"/>
        <v>0.21283727381304018</v>
      </c>
      <c r="AJ244">
        <f t="shared" ca="1" si="30"/>
        <v>1</v>
      </c>
      <c r="AK244">
        <f t="shared" si="31"/>
        <v>0</v>
      </c>
    </row>
    <row r="245" spans="1:37">
      <c r="A245" s="2" t="s">
        <v>353</v>
      </c>
      <c r="B245" s="3" t="s">
        <v>636</v>
      </c>
      <c r="C245" s="3">
        <v>3933000</v>
      </c>
      <c r="D245" t="e">
        <v>#N/A</v>
      </c>
      <c r="E245" t="e">
        <v>#N/A</v>
      </c>
      <c r="F245" t="s">
        <v>77</v>
      </c>
      <c r="G245">
        <v>2103000</v>
      </c>
      <c r="H245" t="e">
        <v>#N/A</v>
      </c>
      <c r="I245" t="e">
        <v>#N/A</v>
      </c>
      <c r="J245" t="e">
        <v>#N/A</v>
      </c>
      <c r="K245" t="e">
        <v>#N/A</v>
      </c>
      <c r="L245" t="e">
        <v>#N/A</v>
      </c>
      <c r="M245" t="e">
        <v>#N/A</v>
      </c>
      <c r="N245" t="e">
        <v>#N/A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T245" t="e">
        <v>#N/A</v>
      </c>
      <c r="U245" t="e">
        <v>#N/A</v>
      </c>
      <c r="V245">
        <v>36.51</v>
      </c>
      <c r="W245">
        <v>8244000</v>
      </c>
      <c r="X245">
        <f t="shared" si="24"/>
        <v>6036000</v>
      </c>
      <c r="Y245">
        <f t="shared" si="25"/>
        <v>2208000</v>
      </c>
      <c r="Z245" cm="1">
        <f t="array" aca="1" ref="Z245" ca="1">SumCellsByColor($B245:$U245,Z$2)</f>
        <v>3933000</v>
      </c>
      <c r="AA245" cm="1">
        <f t="array" aca="1" ref="AA245" ca="1">SumCellsByColor($B245:$U245,AA$2)</f>
        <v>0</v>
      </c>
      <c r="AB245" cm="1">
        <f t="array" aca="1" ref="AB245" ca="1">SumCellsByColor($B245:$U245,AB$2)</f>
        <v>0</v>
      </c>
      <c r="AC245" cm="1">
        <f t="array" aca="1" ref="AC245" ca="1">SumCellsByColor($B245:$U245,AC$2)</f>
        <v>0</v>
      </c>
      <c r="AD245" cm="1">
        <f t="array" aca="1" ref="AD245" ca="1">IFERROR(SumCellsByColor($B245:$U245,AD$2), 0)</f>
        <v>0</v>
      </c>
      <c r="AE245" t="e" cm="1">
        <f t="array" aca="1" ref="AE245" ca="1">SumCellsByColor($B245:$U245,AE$2)</f>
        <v>#VALUE!</v>
      </c>
      <c r="AF245">
        <f t="shared" ca="1" si="26"/>
        <v>0</v>
      </c>
      <c r="AG245">
        <f t="shared" ca="1" si="27"/>
        <v>0.65159045725646125</v>
      </c>
      <c r="AH245" t="str">
        <f t="shared" ca="1" si="28"/>
        <v>#N/A</v>
      </c>
      <c r="AI245">
        <f t="shared" ca="1" si="29"/>
        <v>0.65159045725646125</v>
      </c>
      <c r="AJ245">
        <f t="shared" ca="1" si="30"/>
        <v>1</v>
      </c>
      <c r="AK245">
        <f t="shared" si="31"/>
        <v>0</v>
      </c>
    </row>
    <row r="246" spans="1:37">
      <c r="A246" s="2" t="s">
        <v>354</v>
      </c>
      <c r="B246" s="3" t="s">
        <v>636</v>
      </c>
      <c r="C246" s="3" t="e">
        <v>#N/A</v>
      </c>
      <c r="D246" t="e">
        <v>#N/A</v>
      </c>
      <c r="E246" t="e">
        <v>#N/A</v>
      </c>
      <c r="F246" t="s">
        <v>334</v>
      </c>
      <c r="G246">
        <v>34114000</v>
      </c>
      <c r="H246" s="6" t="s">
        <v>709</v>
      </c>
      <c r="I246" s="6">
        <v>23644000</v>
      </c>
      <c r="J246" t="s">
        <v>82</v>
      </c>
      <c r="K246">
        <v>15863000</v>
      </c>
      <c r="L246" t="s">
        <v>52</v>
      </c>
      <c r="M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>
        <v>13.51</v>
      </c>
      <c r="W246">
        <v>73620000</v>
      </c>
      <c r="X246">
        <f t="shared" si="24"/>
        <v>73621000</v>
      </c>
      <c r="Y246">
        <f t="shared" si="25"/>
        <v>-1000</v>
      </c>
      <c r="Z246" t="e" cm="1">
        <f t="array" aca="1" ref="Z246" ca="1">SumCellsByColor($B246:$U246,Z$2)</f>
        <v>#VALUE!</v>
      </c>
      <c r="AA246" cm="1">
        <f t="array" aca="1" ref="AA246" ca="1">SumCellsByColor($B246:$U246,AA$2)</f>
        <v>0</v>
      </c>
      <c r="AB246" cm="1">
        <f t="array" aca="1" ref="AB246" ca="1">SumCellsByColor($B246:$U246,AB$2)</f>
        <v>0</v>
      </c>
      <c r="AC246" cm="1">
        <f t="array" aca="1" ref="AC246" ca="1">SumCellsByColor($B246:$U246,AC$2)</f>
        <v>23644000</v>
      </c>
      <c r="AD246" cm="1">
        <f t="array" aca="1" ref="AD246" ca="1">IFERROR(SumCellsByColor($B246:$U246,AD$2), 0)</f>
        <v>0</v>
      </c>
      <c r="AE246" t="e" cm="1">
        <f t="array" aca="1" ref="AE246" ca="1">SumCellsByColor($B246:$U246,AE$2)</f>
        <v>#VALUE!</v>
      </c>
      <c r="AF246">
        <f t="shared" ca="1" si="26"/>
        <v>0</v>
      </c>
      <c r="AG246" t="e">
        <f t="shared" ca="1" si="27"/>
        <v>#VALUE!</v>
      </c>
      <c r="AH246">
        <f t="shared" ca="1" si="28"/>
        <v>0.32115836514038115</v>
      </c>
      <c r="AI246" t="e">
        <f t="shared" ca="1" si="29"/>
        <v>#VALUE!</v>
      </c>
      <c r="AJ246">
        <f t="shared" ca="1" si="30"/>
        <v>0</v>
      </c>
      <c r="AK246">
        <f t="shared" si="31"/>
        <v>0</v>
      </c>
    </row>
    <row r="247" spans="1:37">
      <c r="A247" s="2" t="s">
        <v>355</v>
      </c>
      <c r="B247" s="4" t="s">
        <v>117</v>
      </c>
      <c r="C247" s="4">
        <v>1228243</v>
      </c>
      <c r="D247" t="e">
        <v>#N/A</v>
      </c>
      <c r="E247" t="e">
        <v>#N/A</v>
      </c>
      <c r="F247" s="6" t="s">
        <v>59</v>
      </c>
      <c r="G247" s="6">
        <v>1987398</v>
      </c>
      <c r="H247" t="s">
        <v>946</v>
      </c>
      <c r="I247">
        <v>1161660</v>
      </c>
      <c r="J247" t="s">
        <v>37</v>
      </c>
      <c r="K247">
        <v>706938</v>
      </c>
      <c r="L247" t="e">
        <v>#N/A</v>
      </c>
      <c r="M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>
        <v>12.6</v>
      </c>
      <c r="W247">
        <v>5084239</v>
      </c>
      <c r="X247">
        <f t="shared" si="24"/>
        <v>5084239</v>
      </c>
      <c r="Y247">
        <f t="shared" si="25"/>
        <v>0</v>
      </c>
      <c r="Z247" cm="1">
        <f t="array" aca="1" ref="Z247" ca="1">SumCellsByColor($B247:$U247,Z$2)</f>
        <v>0</v>
      </c>
      <c r="AA247" cm="1">
        <f t="array" aca="1" ref="AA247" ca="1">SumCellsByColor($B247:$U247,AA$2)</f>
        <v>1228243</v>
      </c>
      <c r="AB247" cm="1">
        <f t="array" aca="1" ref="AB247" ca="1">SumCellsByColor($B247:$U247,AB$2)</f>
        <v>0</v>
      </c>
      <c r="AC247" cm="1">
        <f t="array" aca="1" ref="AC247" ca="1">SumCellsByColor($B247:$U247,AC$2)</f>
        <v>1987398</v>
      </c>
      <c r="AD247" cm="1">
        <f t="array" aca="1" ref="AD247" ca="1">IFERROR(SumCellsByColor($B247:$U247,AD$2), 0)</f>
        <v>0</v>
      </c>
      <c r="AE247" t="e" cm="1">
        <f t="array" aca="1" ref="AE247" ca="1">SumCellsByColor($B247:$U247,AE$2)</f>
        <v>#VALUE!</v>
      </c>
      <c r="AF247">
        <f t="shared" ca="1" si="26"/>
        <v>0</v>
      </c>
      <c r="AG247">
        <f t="shared" ca="1" si="27"/>
        <v>0</v>
      </c>
      <c r="AH247">
        <f t="shared" ca="1" si="28"/>
        <v>0.39089389778883332</v>
      </c>
      <c r="AI247">
        <f t="shared" ca="1" si="29"/>
        <v>0.24157853318854602</v>
      </c>
      <c r="AJ247">
        <f t="shared" ca="1" si="30"/>
        <v>0</v>
      </c>
      <c r="AK247">
        <f t="shared" si="31"/>
        <v>0</v>
      </c>
    </row>
    <row r="248" spans="1:37">
      <c r="A248" s="2" t="s">
        <v>357</v>
      </c>
      <c r="B248" t="e">
        <v>#N/A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 t="e">
        <v>#N/A</v>
      </c>
      <c r="W248" t="e">
        <v>#N/A</v>
      </c>
      <c r="X248">
        <f t="shared" si="24"/>
        <v>0</v>
      </c>
      <c r="Y248" t="e">
        <f t="shared" si="25"/>
        <v>#N/A</v>
      </c>
      <c r="Z248" cm="1">
        <f t="array" aca="1" ref="Z248" ca="1">SumCellsByColor($B248:$U248,Z$2)</f>
        <v>0</v>
      </c>
      <c r="AA248" cm="1">
        <f t="array" aca="1" ref="AA248" ca="1">SumCellsByColor($B248:$U248,AA$2)</f>
        <v>0</v>
      </c>
      <c r="AB248" cm="1">
        <f t="array" aca="1" ref="AB248" ca="1">SumCellsByColor($B248:$U248,AB$2)</f>
        <v>0</v>
      </c>
      <c r="AC248" cm="1">
        <f t="array" aca="1" ref="AC248" ca="1">SumCellsByColor($B248:$U248,AC$2)</f>
        <v>0</v>
      </c>
      <c r="AD248" cm="1">
        <f t="array" aca="1" ref="AD248" ca="1">IFERROR(SumCellsByColor($B248:$U248,AD$2), 0)</f>
        <v>0</v>
      </c>
      <c r="AE248" t="e" cm="1">
        <f t="array" aca="1" ref="AE248" ca="1">SumCellsByColor($B248:$U248,AE$2)</f>
        <v>#VALUE!</v>
      </c>
      <c r="AF248" t="e">
        <f t="shared" ca="1" si="26"/>
        <v>#DIV/0!</v>
      </c>
      <c r="AG248" t="e">
        <f t="shared" ca="1" si="27"/>
        <v>#DIV/0!</v>
      </c>
      <c r="AH248" t="e">
        <f t="shared" ca="1" si="28"/>
        <v>#DIV/0!</v>
      </c>
      <c r="AI248" t="e">
        <f t="shared" ca="1" si="29"/>
        <v>#DIV/0!</v>
      </c>
      <c r="AJ248" t="e">
        <f t="shared" ca="1" si="30"/>
        <v>#DIV/0!</v>
      </c>
      <c r="AK248">
        <f t="shared" si="31"/>
        <v>1</v>
      </c>
    </row>
    <row r="249" spans="1:37">
      <c r="A249" s="2" t="s">
        <v>358</v>
      </c>
      <c r="B249" t="e">
        <v>#N/A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  <c r="H249" t="e">
        <v>#N/A</v>
      </c>
      <c r="I249" t="e">
        <v>#N/A</v>
      </c>
      <c r="J249" t="e">
        <v>#N/A</v>
      </c>
      <c r="K249" t="e">
        <v>#N/A</v>
      </c>
      <c r="L249" t="e">
        <v>#N/A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>
        <v>13.3</v>
      </c>
      <c r="W249">
        <v>20580000</v>
      </c>
      <c r="X249">
        <f t="shared" si="24"/>
        <v>0</v>
      </c>
      <c r="Y249">
        <f t="shared" si="25"/>
        <v>20580000</v>
      </c>
      <c r="Z249" cm="1">
        <f t="array" aca="1" ref="Z249" ca="1">SumCellsByColor($B249:$U249,Z$2)</f>
        <v>0</v>
      </c>
      <c r="AA249" cm="1">
        <f t="array" aca="1" ref="AA249" ca="1">SumCellsByColor($B249:$U249,AA$2)</f>
        <v>0</v>
      </c>
      <c r="AB249" cm="1">
        <f t="array" aca="1" ref="AB249" ca="1">SumCellsByColor($B249:$U249,AB$2)</f>
        <v>0</v>
      </c>
      <c r="AC249" cm="1">
        <f t="array" aca="1" ref="AC249" ca="1">SumCellsByColor($B249:$U249,AC$2)</f>
        <v>0</v>
      </c>
      <c r="AD249" cm="1">
        <f t="array" aca="1" ref="AD249" ca="1">IFERROR(SumCellsByColor($B249:$U249,AD$2), 0)</f>
        <v>0</v>
      </c>
      <c r="AE249" t="e" cm="1">
        <f t="array" aca="1" ref="AE249" ca="1">SumCellsByColor($B249:$U249,AE$2)</f>
        <v>#VALUE!</v>
      </c>
      <c r="AF249" t="e">
        <f t="shared" ca="1" si="26"/>
        <v>#DIV/0!</v>
      </c>
      <c r="AG249" t="e">
        <f t="shared" ca="1" si="27"/>
        <v>#DIV/0!</v>
      </c>
      <c r="AH249" t="e">
        <f t="shared" ca="1" si="28"/>
        <v>#DIV/0!</v>
      </c>
      <c r="AI249" t="e">
        <f t="shared" ca="1" si="29"/>
        <v>#DIV/0!</v>
      </c>
      <c r="AJ249" t="e">
        <f t="shared" ca="1" si="30"/>
        <v>#DIV/0!</v>
      </c>
      <c r="AK249">
        <f t="shared" si="31"/>
        <v>1</v>
      </c>
    </row>
    <row r="250" spans="1:37">
      <c r="A250" s="2" t="s">
        <v>360</v>
      </c>
      <c r="B250" s="3" t="s">
        <v>636</v>
      </c>
      <c r="C250" s="3">
        <v>5751500</v>
      </c>
      <c r="D250" t="e">
        <v>#N/A</v>
      </c>
      <c r="E250" t="e">
        <v>#N/A</v>
      </c>
      <c r="F250" t="s">
        <v>82</v>
      </c>
      <c r="G250">
        <v>879500</v>
      </c>
      <c r="H250" s="5" t="s">
        <v>695</v>
      </c>
      <c r="I250" s="5">
        <v>763500</v>
      </c>
      <c r="J250" s="10" t="s">
        <v>33</v>
      </c>
      <c r="K250" s="10">
        <v>742900</v>
      </c>
      <c r="L250" t="s">
        <v>37</v>
      </c>
      <c r="M250">
        <v>349700</v>
      </c>
      <c r="N250" s="5" t="s">
        <v>1025</v>
      </c>
      <c r="O250" s="5" t="e">
        <v>#N/A</v>
      </c>
      <c r="P250" t="s">
        <v>77</v>
      </c>
      <c r="Q250" t="e">
        <v>#N/A</v>
      </c>
      <c r="R250" t="s">
        <v>30</v>
      </c>
      <c r="S250">
        <v>573900</v>
      </c>
      <c r="T250" t="e">
        <v>#N/A</v>
      </c>
      <c r="U250" t="e">
        <v>#N/A</v>
      </c>
      <c r="V250">
        <v>12.02</v>
      </c>
      <c r="W250">
        <v>9061000</v>
      </c>
      <c r="X250">
        <f t="shared" si="24"/>
        <v>9061000</v>
      </c>
      <c r="Y250">
        <f t="shared" si="25"/>
        <v>0</v>
      </c>
      <c r="Z250" cm="1">
        <f t="array" aca="1" ref="Z250" ca="1">SumCellsByColor($B250:$U250,Z$2)</f>
        <v>5751500</v>
      </c>
      <c r="AA250" cm="1">
        <f t="array" aca="1" ref="AA250" ca="1">SumCellsByColor($B250:$U250,AA$2)</f>
        <v>0</v>
      </c>
      <c r="AB250" t="e" cm="1">
        <f t="array" aca="1" ref="AB250" ca="1">SumCellsByColor($B250:$U250,AB$2)</f>
        <v>#VALUE!</v>
      </c>
      <c r="AC250" cm="1">
        <f t="array" aca="1" ref="AC250" ca="1">SumCellsByColor($B250:$U250,AC$2)</f>
        <v>0</v>
      </c>
      <c r="AD250" cm="1">
        <f t="array" aca="1" ref="AD250" ca="1">IFERROR(SumCellsByColor($B250:$U250,AD$2), 0)</f>
        <v>742900</v>
      </c>
      <c r="AE250" t="e" cm="1">
        <f t="array" aca="1" ref="AE250" ca="1">SumCellsByColor($B250:$U250,AE$2)</f>
        <v>#VALUE!</v>
      </c>
      <c r="AF250" t="e">
        <f t="shared" ca="1" si="26"/>
        <v>#VALUE!</v>
      </c>
      <c r="AG250">
        <f t="shared" ca="1" si="27"/>
        <v>0.63475333848361104</v>
      </c>
      <c r="AH250" t="e">
        <f t="shared" ca="1" si="28"/>
        <v>#VALUE!</v>
      </c>
      <c r="AI250">
        <f t="shared" ca="1" si="29"/>
        <v>0.63475333848361104</v>
      </c>
      <c r="AJ250" t="e">
        <f t="shared" ca="1" si="30"/>
        <v>#VALUE!</v>
      </c>
      <c r="AK250">
        <f t="shared" si="31"/>
        <v>0</v>
      </c>
    </row>
    <row r="251" spans="1:37">
      <c r="A251" s="2" t="s">
        <v>361</v>
      </c>
      <c r="B251" s="3" t="s">
        <v>636</v>
      </c>
      <c r="C251" s="3">
        <v>7679000</v>
      </c>
      <c r="D251" t="e">
        <v>#N/A</v>
      </c>
      <c r="E251" t="e">
        <v>#N/A</v>
      </c>
      <c r="F251" t="e">
        <v>#N/A</v>
      </c>
      <c r="G251" t="e">
        <v>#N/A</v>
      </c>
      <c r="H251" t="e">
        <v>#N/A</v>
      </c>
      <c r="I251" t="e">
        <v>#N/A</v>
      </c>
      <c r="J251" t="e">
        <v>#N/A</v>
      </c>
      <c r="K251" t="e">
        <v>#N/A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>
        <v>30.81</v>
      </c>
      <c r="W251">
        <v>7679000</v>
      </c>
      <c r="X251">
        <f t="shared" si="24"/>
        <v>7679000</v>
      </c>
      <c r="Y251">
        <f t="shared" si="25"/>
        <v>0</v>
      </c>
      <c r="Z251" cm="1">
        <f t="array" aca="1" ref="Z251" ca="1">SumCellsByColor($B251:$U251,Z$2)</f>
        <v>7679000</v>
      </c>
      <c r="AA251" cm="1">
        <f t="array" aca="1" ref="AA251" ca="1">SumCellsByColor($B251:$U251,AA$2)</f>
        <v>0</v>
      </c>
      <c r="AB251" cm="1">
        <f t="array" aca="1" ref="AB251" ca="1">SumCellsByColor($B251:$U251,AB$2)</f>
        <v>0</v>
      </c>
      <c r="AC251" cm="1">
        <f t="array" aca="1" ref="AC251" ca="1">SumCellsByColor($B251:$U251,AC$2)</f>
        <v>0</v>
      </c>
      <c r="AD251" cm="1">
        <f t="array" aca="1" ref="AD251" ca="1">IFERROR(SumCellsByColor($B251:$U251,AD$2), 0)</f>
        <v>0</v>
      </c>
      <c r="AE251" t="e" cm="1">
        <f t="array" aca="1" ref="AE251" ca="1">SumCellsByColor($B251:$U251,AE$2)</f>
        <v>#VALUE!</v>
      </c>
      <c r="AF251">
        <f t="shared" ca="1" si="26"/>
        <v>0</v>
      </c>
      <c r="AG251">
        <f t="shared" ca="1" si="27"/>
        <v>1</v>
      </c>
      <c r="AH251">
        <f t="shared" ca="1" si="28"/>
        <v>0</v>
      </c>
      <c r="AI251">
        <f t="shared" ca="1" si="29"/>
        <v>1</v>
      </c>
      <c r="AJ251">
        <f t="shared" ca="1" si="30"/>
        <v>0</v>
      </c>
      <c r="AK251">
        <f t="shared" si="31"/>
        <v>0</v>
      </c>
    </row>
    <row r="252" spans="1:37">
      <c r="A252" s="2" t="s">
        <v>362</v>
      </c>
      <c r="B252" s="3" t="s">
        <v>936</v>
      </c>
      <c r="C252" s="3">
        <v>2962700</v>
      </c>
      <c r="D252" t="e">
        <v>#N/A</v>
      </c>
      <c r="E252" t="e">
        <v>#N/A</v>
      </c>
      <c r="F252" t="s">
        <v>1026</v>
      </c>
      <c r="G252">
        <v>1395700</v>
      </c>
      <c r="H252" t="e">
        <v>#N/A</v>
      </c>
      <c r="I252" t="e">
        <v>#N/A</v>
      </c>
      <c r="J252" t="e">
        <v>#N/A</v>
      </c>
      <c r="K252" t="e">
        <v>#N/A</v>
      </c>
      <c r="L252" t="e">
        <v>#N/A</v>
      </c>
      <c r="M252" t="e">
        <v>#N/A</v>
      </c>
      <c r="N252" t="e">
        <v>#N/A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>
        <v>40.340000000000003</v>
      </c>
      <c r="W252">
        <v>4358400</v>
      </c>
      <c r="X252">
        <f t="shared" si="24"/>
        <v>4358400</v>
      </c>
      <c r="Y252">
        <f t="shared" si="25"/>
        <v>0</v>
      </c>
      <c r="Z252" cm="1">
        <f t="array" aca="1" ref="Z252" ca="1">SumCellsByColor($B252:$U252,Z$2)</f>
        <v>2962700</v>
      </c>
      <c r="AA252" cm="1">
        <f t="array" aca="1" ref="AA252" ca="1">SumCellsByColor($B252:$U252,AA$2)</f>
        <v>0</v>
      </c>
      <c r="AB252" cm="1">
        <f t="array" aca="1" ref="AB252" ca="1">SumCellsByColor($B252:$U252,AB$2)</f>
        <v>0</v>
      </c>
      <c r="AC252" cm="1">
        <f t="array" aca="1" ref="AC252" ca="1">SumCellsByColor($B252:$U252,AC$2)</f>
        <v>0</v>
      </c>
      <c r="AD252" cm="1">
        <f t="array" aca="1" ref="AD252" ca="1">IFERROR(SumCellsByColor($B252:$U252,AD$2), 0)</f>
        <v>0</v>
      </c>
      <c r="AE252" t="e" cm="1">
        <f t="array" aca="1" ref="AE252" ca="1">SumCellsByColor($B252:$U252,AE$2)</f>
        <v>#VALUE!</v>
      </c>
      <c r="AF252">
        <f t="shared" ca="1" si="26"/>
        <v>0</v>
      </c>
      <c r="AG252">
        <f t="shared" ca="1" si="27"/>
        <v>0.67976780469897213</v>
      </c>
      <c r="AH252" t="str">
        <f t="shared" ca="1" si="28"/>
        <v>#N/A</v>
      </c>
      <c r="AI252">
        <f t="shared" ca="1" si="29"/>
        <v>0.67976780469897213</v>
      </c>
      <c r="AJ252">
        <f t="shared" ca="1" si="30"/>
        <v>1</v>
      </c>
      <c r="AK252">
        <f t="shared" si="31"/>
        <v>0</v>
      </c>
    </row>
    <row r="253" spans="1:37">
      <c r="A253" s="2" t="s">
        <v>363</v>
      </c>
      <c r="B253" s="3" t="s">
        <v>636</v>
      </c>
      <c r="C253" s="3">
        <v>2577084</v>
      </c>
      <c r="D253" t="e">
        <v>#N/A</v>
      </c>
      <c r="E253" t="e">
        <v>#N/A</v>
      </c>
      <c r="F253" s="10" t="s">
        <v>33</v>
      </c>
      <c r="G253" s="10">
        <v>247667</v>
      </c>
      <c r="H253" t="s">
        <v>13</v>
      </c>
      <c r="I253">
        <v>224860</v>
      </c>
      <c r="J253" t="s">
        <v>36</v>
      </c>
      <c r="K253">
        <v>224860</v>
      </c>
      <c r="L253" t="s">
        <v>96</v>
      </c>
      <c r="M253">
        <v>963844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>
        <v>20.58</v>
      </c>
      <c r="W253">
        <v>4147270</v>
      </c>
      <c r="X253">
        <f t="shared" si="24"/>
        <v>4238315</v>
      </c>
      <c r="Y253">
        <f t="shared" si="25"/>
        <v>-91045</v>
      </c>
      <c r="Z253" cm="1">
        <f t="array" aca="1" ref="Z253" ca="1">SumCellsByColor($B253:$U253,Z$2)</f>
        <v>2577084</v>
      </c>
      <c r="AA253" cm="1">
        <f t="array" aca="1" ref="AA253" ca="1">SumCellsByColor($B253:$U253,AA$2)</f>
        <v>0</v>
      </c>
      <c r="AB253" cm="1">
        <f t="array" aca="1" ref="AB253" ca="1">SumCellsByColor($B253:$U253,AB$2)</f>
        <v>0</v>
      </c>
      <c r="AC253" cm="1">
        <f t="array" aca="1" ref="AC253" ca="1">SumCellsByColor($B253:$U253,AC$2)</f>
        <v>0</v>
      </c>
      <c r="AD253" cm="1">
        <f t="array" aca="1" ref="AD253" ca="1">IFERROR(SumCellsByColor($B253:$U253,AD$2), 0)</f>
        <v>247667</v>
      </c>
      <c r="AE253" t="e" cm="1">
        <f t="array" aca="1" ref="AE253" ca="1">SumCellsByColor($B253:$U253,AE$2)</f>
        <v>#VALUE!</v>
      </c>
      <c r="AF253">
        <f t="shared" ca="1" si="26"/>
        <v>5.8435250801320809E-2</v>
      </c>
      <c r="AG253">
        <f t="shared" ca="1" si="27"/>
        <v>0.60804447050301835</v>
      </c>
      <c r="AH253">
        <f t="shared" ca="1" si="28"/>
        <v>5.8435250801320809E-2</v>
      </c>
      <c r="AI253">
        <f t="shared" ca="1" si="29"/>
        <v>0.60804447050301835</v>
      </c>
      <c r="AJ253">
        <f t="shared" ca="1" si="30"/>
        <v>0</v>
      </c>
      <c r="AK253">
        <f t="shared" si="31"/>
        <v>0</v>
      </c>
    </row>
    <row r="254" spans="1:37">
      <c r="A254" s="2" t="s">
        <v>364</v>
      </c>
      <c r="B254" s="4" t="s">
        <v>117</v>
      </c>
      <c r="C254" s="4">
        <v>90948000</v>
      </c>
      <c r="D254" t="e">
        <v>#N/A</v>
      </c>
      <c r="E254" t="e">
        <v>#N/A</v>
      </c>
      <c r="F254" s="6" t="s">
        <v>1027</v>
      </c>
      <c r="G254" s="6">
        <v>16566000</v>
      </c>
      <c r="H254" t="s">
        <v>1028</v>
      </c>
      <c r="I254">
        <v>9289000</v>
      </c>
      <c r="J254" t="s">
        <v>944</v>
      </c>
      <c r="K254">
        <v>2740000</v>
      </c>
      <c r="L254" t="e">
        <v>#N/A</v>
      </c>
      <c r="M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>
        <v>40.840000000000003</v>
      </c>
      <c r="W254">
        <v>129503000</v>
      </c>
      <c r="X254">
        <f t="shared" si="24"/>
        <v>119543000</v>
      </c>
      <c r="Y254">
        <f t="shared" si="25"/>
        <v>9960000</v>
      </c>
      <c r="Z254" cm="1">
        <f t="array" aca="1" ref="Z254" ca="1">SumCellsByColor($B254:$U254,Z$2)</f>
        <v>0</v>
      </c>
      <c r="AA254" cm="1">
        <f t="array" aca="1" ref="AA254" ca="1">SumCellsByColor($B254:$U254,AA$2)</f>
        <v>90948000</v>
      </c>
      <c r="AB254" cm="1">
        <f t="array" aca="1" ref="AB254" ca="1">SumCellsByColor($B254:$U254,AB$2)</f>
        <v>0</v>
      </c>
      <c r="AC254" cm="1">
        <f t="array" aca="1" ref="AC254" ca="1">SumCellsByColor($B254:$U254,AC$2)</f>
        <v>16566000</v>
      </c>
      <c r="AD254" cm="1">
        <f t="array" aca="1" ref="AD254" ca="1">IFERROR(SumCellsByColor($B254:$U254,AD$2), 0)</f>
        <v>0</v>
      </c>
      <c r="AE254" t="e" cm="1">
        <f t="array" aca="1" ref="AE254" ca="1">SumCellsByColor($B254:$U254,AE$2)</f>
        <v>#VALUE!</v>
      </c>
      <c r="AF254">
        <f t="shared" ca="1" si="26"/>
        <v>0</v>
      </c>
      <c r="AG254">
        <f t="shared" ca="1" si="27"/>
        <v>0</v>
      </c>
      <c r="AH254">
        <f t="shared" ca="1" si="28"/>
        <v>0.1385777502655948</v>
      </c>
      <c r="AI254">
        <f t="shared" ca="1" si="29"/>
        <v>0.76079736998402248</v>
      </c>
      <c r="AJ254">
        <f t="shared" ca="1" si="30"/>
        <v>0</v>
      </c>
      <c r="AK254">
        <f t="shared" si="31"/>
        <v>0</v>
      </c>
    </row>
    <row r="255" spans="1:37">
      <c r="A255" s="2" t="s">
        <v>365</v>
      </c>
      <c r="B255" s="3" t="s">
        <v>636</v>
      </c>
      <c r="C255" s="3">
        <v>4748467</v>
      </c>
      <c r="D255" t="s">
        <v>30</v>
      </c>
      <c r="E255">
        <v>3912536</v>
      </c>
      <c r="F255" t="s">
        <v>697</v>
      </c>
      <c r="G255">
        <v>6512310</v>
      </c>
      <c r="H255" t="s">
        <v>25</v>
      </c>
      <c r="I255">
        <v>4685790</v>
      </c>
      <c r="J255" t="s">
        <v>146</v>
      </c>
      <c r="K255">
        <v>4583089</v>
      </c>
      <c r="L255" t="s">
        <v>689</v>
      </c>
      <c r="M255">
        <v>1903163</v>
      </c>
      <c r="N255" t="s">
        <v>1169</v>
      </c>
      <c r="O255">
        <v>921083</v>
      </c>
      <c r="P255" s="10" t="s">
        <v>1170</v>
      </c>
      <c r="Q255" s="10" t="e">
        <v>#N/A</v>
      </c>
      <c r="R255" t="s">
        <v>105</v>
      </c>
      <c r="S255" t="e">
        <v>#N/A</v>
      </c>
      <c r="T255" s="10" t="s">
        <v>49</v>
      </c>
      <c r="U255" s="10" t="e">
        <v>#N/A</v>
      </c>
      <c r="V255">
        <v>4.17</v>
      </c>
      <c r="W255">
        <v>27266438</v>
      </c>
      <c r="X255">
        <f t="shared" si="24"/>
        <v>27266438</v>
      </c>
      <c r="Y255">
        <f t="shared" si="25"/>
        <v>0</v>
      </c>
      <c r="Z255" cm="1">
        <f t="array" aca="1" ref="Z255" ca="1">SumCellsByColor($B255:$U255,Z$2)</f>
        <v>4748467</v>
      </c>
      <c r="AA255" cm="1">
        <f t="array" aca="1" ref="AA255" ca="1">SumCellsByColor($B255:$U255,AA$2)</f>
        <v>0</v>
      </c>
      <c r="AB255" cm="1">
        <f t="array" aca="1" ref="AB255" ca="1">SumCellsByColor($B255:$U255,AB$2)</f>
        <v>0</v>
      </c>
      <c r="AC255" cm="1">
        <f t="array" aca="1" ref="AC255" ca="1">SumCellsByColor($B255:$U255,AC$2)</f>
        <v>0</v>
      </c>
      <c r="AD255" cm="1">
        <f t="array" aca="1" ref="AD255" ca="1">IFERROR(SumCellsByColor($B255:$U255,AD$2), 0)</f>
        <v>0</v>
      </c>
      <c r="AE255" t="e" cm="1">
        <f t="array" aca="1" ref="AE255" ca="1">SumCellsByColor($B255:$U255,AE$2)</f>
        <v>#VALUE!</v>
      </c>
      <c r="AF255">
        <f t="shared" ca="1" si="26"/>
        <v>0</v>
      </c>
      <c r="AG255">
        <f t="shared" ca="1" si="27"/>
        <v>0.17415061695994175</v>
      </c>
      <c r="AH255" t="str">
        <f t="shared" ca="1" si="28"/>
        <v>#N/A</v>
      </c>
      <c r="AI255">
        <f t="shared" ca="1" si="29"/>
        <v>0.17415061695994175</v>
      </c>
      <c r="AJ255">
        <f t="shared" ca="1" si="30"/>
        <v>1</v>
      </c>
      <c r="AK255">
        <f t="shared" si="31"/>
        <v>0</v>
      </c>
    </row>
    <row r="256" spans="1:37">
      <c r="A256" s="2" t="s">
        <v>367</v>
      </c>
      <c r="B256" s="3" t="s">
        <v>636</v>
      </c>
      <c r="C256" s="3">
        <v>10158508</v>
      </c>
      <c r="D256" t="e">
        <v>#N/A</v>
      </c>
      <c r="E256" t="e">
        <v>#N/A</v>
      </c>
      <c r="F256" s="5" t="s">
        <v>23</v>
      </c>
      <c r="G256" s="5">
        <v>2253284</v>
      </c>
      <c r="H256" t="s">
        <v>1171</v>
      </c>
      <c r="I256">
        <v>537076</v>
      </c>
      <c r="J256" t="s">
        <v>36</v>
      </c>
      <c r="K256">
        <v>227067</v>
      </c>
      <c r="L256" t="s">
        <v>990</v>
      </c>
      <c r="M256">
        <v>222713</v>
      </c>
      <c r="N256" t="s">
        <v>58</v>
      </c>
      <c r="O256">
        <v>117698</v>
      </c>
      <c r="P256" t="s">
        <v>26</v>
      </c>
      <c r="Q256">
        <v>50618</v>
      </c>
      <c r="R256" t="s">
        <v>1030</v>
      </c>
      <c r="S256">
        <v>11</v>
      </c>
      <c r="T256" t="e">
        <v>#N/A</v>
      </c>
      <c r="U256" t="e">
        <v>#N/A</v>
      </c>
      <c r="V256">
        <v>8.0500000000000007</v>
      </c>
      <c r="W256">
        <v>13566975</v>
      </c>
      <c r="X256">
        <f t="shared" si="24"/>
        <v>13566975</v>
      </c>
      <c r="Y256">
        <f t="shared" si="25"/>
        <v>0</v>
      </c>
      <c r="Z256" cm="1">
        <f t="array" aca="1" ref="Z256" ca="1">SumCellsByColor($B256:$U256,Z$2)</f>
        <v>10158508</v>
      </c>
      <c r="AA256" cm="1">
        <f t="array" aca="1" ref="AA256" ca="1">SumCellsByColor($B256:$U256,AA$2)</f>
        <v>0</v>
      </c>
      <c r="AB256" cm="1">
        <f t="array" aca="1" ref="AB256" ca="1">SumCellsByColor($B256:$U256,AB$2)</f>
        <v>2253284</v>
      </c>
      <c r="AC256" cm="1">
        <f t="array" aca="1" ref="AC256" ca="1">SumCellsByColor($B256:$U256,AC$2)</f>
        <v>0</v>
      </c>
      <c r="AD256" cm="1">
        <f t="array" aca="1" ref="AD256" ca="1">IFERROR(SumCellsByColor($B256:$U256,AD$2), 0)</f>
        <v>0</v>
      </c>
      <c r="AE256" t="e" cm="1">
        <f t="array" aca="1" ref="AE256" ca="1">SumCellsByColor($B256:$U256,AE$2)</f>
        <v>#VALUE!</v>
      </c>
      <c r="AF256">
        <f t="shared" ca="1" si="26"/>
        <v>0.16608595504893317</v>
      </c>
      <c r="AG256">
        <f t="shared" ca="1" si="27"/>
        <v>0.74876735602446387</v>
      </c>
      <c r="AH256">
        <f t="shared" ca="1" si="28"/>
        <v>0.16608595504893317</v>
      </c>
      <c r="AI256">
        <f t="shared" ca="1" si="29"/>
        <v>0.74876735602446387</v>
      </c>
      <c r="AJ256">
        <f t="shared" ca="1" si="30"/>
        <v>0</v>
      </c>
      <c r="AK256">
        <f t="shared" si="31"/>
        <v>0</v>
      </c>
    </row>
    <row r="257" spans="1:37">
      <c r="A257" s="2" t="s">
        <v>368</v>
      </c>
      <c r="B257" t="e">
        <v>#N/A</v>
      </c>
      <c r="C257" t="e">
        <v>#N/A</v>
      </c>
      <c r="D257" t="e">
        <v>#N/A</v>
      </c>
      <c r="E257" t="e">
        <v>#N/A</v>
      </c>
      <c r="F257" t="e">
        <v>#N/A</v>
      </c>
      <c r="G257" t="e">
        <v>#N/A</v>
      </c>
      <c r="H257" t="e">
        <v>#N/A</v>
      </c>
      <c r="I257" t="e">
        <v>#N/A</v>
      </c>
      <c r="J257" t="e">
        <v>#N/A</v>
      </c>
      <c r="K257" t="e">
        <v>#N/A</v>
      </c>
      <c r="L257" t="e">
        <v>#N/A</v>
      </c>
      <c r="M257" t="e">
        <v>#N/A</v>
      </c>
      <c r="N257" t="e">
        <v>#N/A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T257" t="e">
        <v>#N/A</v>
      </c>
      <c r="U257" t="e">
        <v>#N/A</v>
      </c>
      <c r="V257" t="e">
        <v>#N/A</v>
      </c>
      <c r="W257" t="e">
        <v>#N/A</v>
      </c>
      <c r="X257">
        <f t="shared" si="24"/>
        <v>0</v>
      </c>
      <c r="Y257" t="e">
        <f t="shared" si="25"/>
        <v>#N/A</v>
      </c>
      <c r="Z257" cm="1">
        <f t="array" aca="1" ref="Z257" ca="1">SumCellsByColor($B257:$U257,Z$2)</f>
        <v>0</v>
      </c>
      <c r="AA257" cm="1">
        <f t="array" aca="1" ref="AA257" ca="1">SumCellsByColor($B257:$U257,AA$2)</f>
        <v>0</v>
      </c>
      <c r="AB257" cm="1">
        <f t="array" aca="1" ref="AB257" ca="1">SumCellsByColor($B257:$U257,AB$2)</f>
        <v>0</v>
      </c>
      <c r="AC257" cm="1">
        <f t="array" aca="1" ref="AC257" ca="1">SumCellsByColor($B257:$U257,AC$2)</f>
        <v>0</v>
      </c>
      <c r="AD257" cm="1">
        <f t="array" aca="1" ref="AD257" ca="1">IFERROR(SumCellsByColor($B257:$U257,AD$2), 0)</f>
        <v>0</v>
      </c>
      <c r="AE257" t="e" cm="1">
        <f t="array" aca="1" ref="AE257" ca="1">SumCellsByColor($B257:$U257,AE$2)</f>
        <v>#VALUE!</v>
      </c>
      <c r="AF257" t="e">
        <f t="shared" ca="1" si="26"/>
        <v>#DIV/0!</v>
      </c>
      <c r="AG257" t="e">
        <f t="shared" ca="1" si="27"/>
        <v>#DIV/0!</v>
      </c>
      <c r="AH257" t="e">
        <f t="shared" ca="1" si="28"/>
        <v>#DIV/0!</v>
      </c>
      <c r="AI257" t="e">
        <f t="shared" ca="1" si="29"/>
        <v>#DIV/0!</v>
      </c>
      <c r="AJ257" t="e">
        <f t="shared" ca="1" si="30"/>
        <v>#DIV/0!</v>
      </c>
      <c r="AK257">
        <f t="shared" si="31"/>
        <v>1</v>
      </c>
    </row>
    <row r="258" spans="1:37">
      <c r="A258" s="2" t="s">
        <v>369</v>
      </c>
      <c r="B258" t="s">
        <v>334</v>
      </c>
      <c r="C258">
        <v>4871313</v>
      </c>
      <c r="D258" t="e">
        <v>#N/A</v>
      </c>
      <c r="E258" t="e">
        <v>#N/A</v>
      </c>
      <c r="F258" s="5" t="s">
        <v>23</v>
      </c>
      <c r="G258" s="5">
        <v>853674</v>
      </c>
      <c r="H258" t="s">
        <v>41</v>
      </c>
      <c r="I258">
        <v>285887</v>
      </c>
      <c r="J258" t="e">
        <v>#N/A</v>
      </c>
      <c r="K258" t="e">
        <v>#N/A</v>
      </c>
      <c r="L258" t="e">
        <v>#N/A</v>
      </c>
      <c r="M258" t="e">
        <v>#N/A</v>
      </c>
      <c r="N258" t="e">
        <v>#N/A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>
        <v>17.95</v>
      </c>
      <c r="W258">
        <v>6955930</v>
      </c>
      <c r="X258">
        <f t="shared" si="24"/>
        <v>6010874</v>
      </c>
      <c r="Y258">
        <f t="shared" si="25"/>
        <v>945056</v>
      </c>
      <c r="Z258" cm="1">
        <f t="array" aca="1" ref="Z258" ca="1">SumCellsByColor($B258:$U258,Z$2)</f>
        <v>0</v>
      </c>
      <c r="AA258" cm="1">
        <f t="array" aca="1" ref="AA258" ca="1">SumCellsByColor($B258:$U258,AA$2)</f>
        <v>0</v>
      </c>
      <c r="AB258" cm="1">
        <f t="array" aca="1" ref="AB258" ca="1">SumCellsByColor($B258:$U258,AB$2)</f>
        <v>853674</v>
      </c>
      <c r="AC258" cm="1">
        <f t="array" aca="1" ref="AC258" ca="1">SumCellsByColor($B258:$U258,AC$2)</f>
        <v>0</v>
      </c>
      <c r="AD258" cm="1">
        <f t="array" aca="1" ref="AD258" ca="1">IFERROR(SumCellsByColor($B258:$U258,AD$2), 0)</f>
        <v>0</v>
      </c>
      <c r="AE258" t="e" cm="1">
        <f t="array" aca="1" ref="AE258" ca="1">SumCellsByColor($B258:$U258,AE$2)</f>
        <v>#VALUE!</v>
      </c>
      <c r="AF258">
        <f t="shared" ca="1" si="26"/>
        <v>0.14202160950304399</v>
      </c>
      <c r="AG258">
        <f t="shared" ca="1" si="27"/>
        <v>0</v>
      </c>
      <c r="AH258">
        <f t="shared" ca="1" si="28"/>
        <v>0.14202160950304399</v>
      </c>
      <c r="AI258">
        <f t="shared" ca="1" si="29"/>
        <v>0</v>
      </c>
      <c r="AJ258">
        <f t="shared" ca="1" si="30"/>
        <v>0</v>
      </c>
      <c r="AK258">
        <f t="shared" si="31"/>
        <v>0</v>
      </c>
    </row>
    <row r="259" spans="1:37">
      <c r="A259" s="2" t="s">
        <v>370</v>
      </c>
      <c r="B259" s="3" t="s">
        <v>636</v>
      </c>
      <c r="C259" s="3">
        <v>43133000</v>
      </c>
      <c r="D259" t="e">
        <v>#N/A</v>
      </c>
      <c r="E259" t="e">
        <v>#N/A</v>
      </c>
      <c r="F259" t="s">
        <v>77</v>
      </c>
      <c r="G259">
        <v>39451000</v>
      </c>
      <c r="H259" s="5" t="s">
        <v>23</v>
      </c>
      <c r="I259" s="5" t="e">
        <v>#N/A</v>
      </c>
      <c r="J259" t="s">
        <v>1031</v>
      </c>
      <c r="K259" t="e">
        <v>#N/A</v>
      </c>
      <c r="L259" t="s">
        <v>1032</v>
      </c>
      <c r="M259" t="e">
        <v>#N/A</v>
      </c>
      <c r="N259" t="s">
        <v>940</v>
      </c>
      <c r="O259" t="e">
        <v>#N/A</v>
      </c>
      <c r="P259" t="s">
        <v>1033</v>
      </c>
      <c r="Q259" t="e">
        <v>#N/A</v>
      </c>
      <c r="R259" t="e">
        <v>#N/A</v>
      </c>
      <c r="S259" t="e">
        <v>#N/A</v>
      </c>
      <c r="T259" t="e">
        <v>#N/A</v>
      </c>
      <c r="U259" t="e">
        <v>#N/A</v>
      </c>
      <c r="V259">
        <v>25.24</v>
      </c>
      <c r="W259">
        <v>82584000</v>
      </c>
      <c r="X259">
        <f t="shared" si="24"/>
        <v>82584000</v>
      </c>
      <c r="Y259">
        <f t="shared" si="25"/>
        <v>0</v>
      </c>
      <c r="Z259" cm="1">
        <f t="array" aca="1" ref="Z259" ca="1">SumCellsByColor($B259:$U259,Z$2)</f>
        <v>43133000</v>
      </c>
      <c r="AA259" cm="1">
        <f t="array" aca="1" ref="AA259" ca="1">SumCellsByColor($B259:$U259,AA$2)</f>
        <v>0</v>
      </c>
      <c r="AB259" t="e" cm="1">
        <f t="array" aca="1" ref="AB259" ca="1">SumCellsByColor($B259:$U259,AB$2)</f>
        <v>#VALUE!</v>
      </c>
      <c r="AC259" cm="1">
        <f t="array" aca="1" ref="AC259" ca="1">SumCellsByColor($B259:$U259,AC$2)</f>
        <v>0</v>
      </c>
      <c r="AD259" cm="1">
        <f t="array" aca="1" ref="AD259" ca="1">IFERROR(SumCellsByColor($B259:$U259,AD$2), 0)</f>
        <v>0</v>
      </c>
      <c r="AE259" t="e" cm="1">
        <f t="array" aca="1" ref="AE259" ca="1">SumCellsByColor($B259:$U259,AE$2)</f>
        <v>#VALUE!</v>
      </c>
      <c r="AF259" t="e">
        <f t="shared" ca="1" si="26"/>
        <v>#VALUE!</v>
      </c>
      <c r="AG259">
        <f t="shared" ca="1" si="27"/>
        <v>0.52229245374406663</v>
      </c>
      <c r="AH259" t="e">
        <f t="shared" ca="1" si="28"/>
        <v>#VALUE!</v>
      </c>
      <c r="AI259">
        <f t="shared" ca="1" si="29"/>
        <v>0.52229245374406663</v>
      </c>
      <c r="AJ259" t="e">
        <f t="shared" ca="1" si="30"/>
        <v>#VALUE!</v>
      </c>
      <c r="AK259">
        <f t="shared" si="31"/>
        <v>0</v>
      </c>
    </row>
    <row r="260" spans="1:37">
      <c r="A260" s="2" t="s">
        <v>372</v>
      </c>
      <c r="B260" t="e">
        <v>#N/A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  <c r="H260" t="e">
        <v>#N/A</v>
      </c>
      <c r="I260" t="e">
        <v>#N/A</v>
      </c>
      <c r="J260" t="e">
        <v>#N/A</v>
      </c>
      <c r="K260" t="e">
        <v>#N/A</v>
      </c>
      <c r="L260" t="e">
        <v>#N/A</v>
      </c>
      <c r="M260" t="e">
        <v>#N/A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 t="e">
        <v>#N/A</v>
      </c>
      <c r="W260" t="e">
        <v>#N/A</v>
      </c>
      <c r="X260">
        <f t="shared" ref="X260:X323" si="32">SUMIF(B260:U260,"&lt;&gt;#n/a")</f>
        <v>0</v>
      </c>
      <c r="Y260" t="e">
        <f t="shared" ref="Y260:Y323" si="33">W260-X260</f>
        <v>#N/A</v>
      </c>
      <c r="Z260" cm="1">
        <f t="array" aca="1" ref="Z260" ca="1">SumCellsByColor($B260:$U260,Z$2)</f>
        <v>0</v>
      </c>
      <c r="AA260" cm="1">
        <f t="array" aca="1" ref="AA260" ca="1">SumCellsByColor($B260:$U260,AA$2)</f>
        <v>0</v>
      </c>
      <c r="AB260" cm="1">
        <f t="array" aca="1" ref="AB260" ca="1">SumCellsByColor($B260:$U260,AB$2)</f>
        <v>0</v>
      </c>
      <c r="AC260" cm="1">
        <f t="array" aca="1" ref="AC260" ca="1">SumCellsByColor($B260:$U260,AC$2)</f>
        <v>0</v>
      </c>
      <c r="AD260" cm="1">
        <f t="array" aca="1" ref="AD260" ca="1">IFERROR(SumCellsByColor($B260:$U260,AD$2), 0)</f>
        <v>0</v>
      </c>
      <c r="AE260" t="e" cm="1">
        <f t="array" aca="1" ref="AE260" ca="1">SumCellsByColor($B260:$U260,AE$2)</f>
        <v>#VALUE!</v>
      </c>
      <c r="AF260" t="e">
        <f t="shared" ref="AF260:AF323" ca="1" si="34">(AB260+AD260)/X260</f>
        <v>#DIV/0!</v>
      </c>
      <c r="AG260" t="e">
        <f t="shared" ref="AG260:AG323" ca="1" si="35">Z260/X260</f>
        <v>#DIV/0!</v>
      </c>
      <c r="AH260" t="e">
        <f t="shared" ref="AH260:AH323" ca="1" si="36">IF(SUM(AB260:AD260)&gt;0,SUM(AB260:AD260)/X260, IF(AI260=1,0,"#N/A"))</f>
        <v>#DIV/0!</v>
      </c>
      <c r="AI260" t="e">
        <f t="shared" ref="AI260:AI323" ca="1" si="37">SUM(Z260:AA260)/X260</f>
        <v>#DIV/0!</v>
      </c>
      <c r="AJ260" t="e">
        <f t="shared" ref="AJ260:AJ323" ca="1" si="38">IF(AH260="#N/A",1,0)</f>
        <v>#DIV/0!</v>
      </c>
      <c r="AK260">
        <f t="shared" ref="AK260:AK323" si="39">IF(X260=0,1,0)</f>
        <v>1</v>
      </c>
    </row>
    <row r="261" spans="1:37">
      <c r="A261" s="2" t="s">
        <v>373</v>
      </c>
      <c r="B261" s="3" t="s">
        <v>636</v>
      </c>
      <c r="C261" s="3">
        <v>2233900</v>
      </c>
      <c r="D261" t="e">
        <v>#N/A</v>
      </c>
      <c r="E261" t="e">
        <v>#N/A</v>
      </c>
      <c r="F261" s="6" t="s">
        <v>724</v>
      </c>
      <c r="G261" s="6">
        <v>1233800</v>
      </c>
      <c r="H261" t="s">
        <v>41</v>
      </c>
      <c r="I261">
        <v>766200</v>
      </c>
      <c r="J261" t="s">
        <v>30</v>
      </c>
      <c r="K261">
        <v>211200</v>
      </c>
      <c r="L261" t="s">
        <v>77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>
        <v>15.8</v>
      </c>
      <c r="W261">
        <v>4445100</v>
      </c>
      <c r="X261">
        <f t="shared" si="32"/>
        <v>4445100</v>
      </c>
      <c r="Y261">
        <f t="shared" si="33"/>
        <v>0</v>
      </c>
      <c r="Z261" cm="1">
        <f t="array" aca="1" ref="Z261" ca="1">SumCellsByColor($B261:$U261,Z$2)</f>
        <v>2233900</v>
      </c>
      <c r="AA261" cm="1">
        <f t="array" aca="1" ref="AA261" ca="1">SumCellsByColor($B261:$U261,AA$2)</f>
        <v>0</v>
      </c>
      <c r="AB261" cm="1">
        <f t="array" aca="1" ref="AB261" ca="1">SumCellsByColor($B261:$U261,AB$2)</f>
        <v>0</v>
      </c>
      <c r="AC261" cm="1">
        <f t="array" aca="1" ref="AC261" ca="1">SumCellsByColor($B261:$U261,AC$2)</f>
        <v>1233800</v>
      </c>
      <c r="AD261" cm="1">
        <f t="array" aca="1" ref="AD261" ca="1">IFERROR(SumCellsByColor($B261:$U261,AD$2), 0)</f>
        <v>0</v>
      </c>
      <c r="AE261" t="e" cm="1">
        <f t="array" aca="1" ref="AE261" ca="1">SumCellsByColor($B261:$U261,AE$2)</f>
        <v>#VALUE!</v>
      </c>
      <c r="AF261">
        <f t="shared" ca="1" si="34"/>
        <v>0</v>
      </c>
      <c r="AG261">
        <f t="shared" ca="1" si="35"/>
        <v>0.50255337337742678</v>
      </c>
      <c r="AH261">
        <f t="shared" ca="1" si="36"/>
        <v>0.27756405930125305</v>
      </c>
      <c r="AI261">
        <f t="shared" ca="1" si="37"/>
        <v>0.50255337337742678</v>
      </c>
      <c r="AJ261">
        <f t="shared" ca="1" si="38"/>
        <v>0</v>
      </c>
      <c r="AK261">
        <f t="shared" si="39"/>
        <v>0</v>
      </c>
    </row>
    <row r="262" spans="1:37">
      <c r="A262" s="2" t="s">
        <v>374</v>
      </c>
      <c r="B262" s="4" t="s">
        <v>117</v>
      </c>
      <c r="C262" s="4">
        <v>657550</v>
      </c>
      <c r="D262" t="s">
        <v>697</v>
      </c>
      <c r="E262" t="e">
        <v>#N/A</v>
      </c>
      <c r="F262" t="s">
        <v>105</v>
      </c>
      <c r="G262">
        <v>1566823</v>
      </c>
      <c r="H262" t="s">
        <v>146</v>
      </c>
      <c r="I262">
        <v>1457579</v>
      </c>
      <c r="J262" t="s">
        <v>104</v>
      </c>
      <c r="K262">
        <v>982171</v>
      </c>
      <c r="L262" t="s">
        <v>47</v>
      </c>
      <c r="M262">
        <v>670287</v>
      </c>
      <c r="N262" s="6" t="s">
        <v>1035</v>
      </c>
      <c r="O262" s="6">
        <v>318483</v>
      </c>
      <c r="P262" t="s">
        <v>928</v>
      </c>
      <c r="Q262">
        <v>153531</v>
      </c>
      <c r="R262" t="s">
        <v>778</v>
      </c>
      <c r="S262" t="e">
        <v>#N/A</v>
      </c>
      <c r="T262" s="5" t="s">
        <v>23</v>
      </c>
      <c r="U262" s="5" t="e">
        <v>#N/A</v>
      </c>
      <c r="V262">
        <v>32.14</v>
      </c>
      <c r="W262">
        <v>5806424</v>
      </c>
      <c r="X262">
        <f t="shared" si="32"/>
        <v>5806424</v>
      </c>
      <c r="Y262">
        <f t="shared" si="33"/>
        <v>0</v>
      </c>
      <c r="Z262" cm="1">
        <f t="array" aca="1" ref="Z262" ca="1">SumCellsByColor($B262:$U262,Z$2)</f>
        <v>0</v>
      </c>
      <c r="AA262" cm="1">
        <f t="array" aca="1" ref="AA262" ca="1">SumCellsByColor($B262:$U262,AA$2)</f>
        <v>657550</v>
      </c>
      <c r="AB262" t="e" cm="1">
        <f t="array" aca="1" ref="AB262" ca="1">SumCellsByColor($B262:$U262,AB$2)</f>
        <v>#VALUE!</v>
      </c>
      <c r="AC262" cm="1">
        <f t="array" aca="1" ref="AC262" ca="1">SumCellsByColor($B262:$U262,AC$2)</f>
        <v>318483</v>
      </c>
      <c r="AD262" cm="1">
        <f t="array" aca="1" ref="AD262" ca="1">IFERROR(SumCellsByColor($B262:$U262,AD$2), 0)</f>
        <v>0</v>
      </c>
      <c r="AE262" t="e" cm="1">
        <f t="array" aca="1" ref="AE262" ca="1">SumCellsByColor($B262:$U262,AE$2)</f>
        <v>#VALUE!</v>
      </c>
      <c r="AF262" t="e">
        <f t="shared" ca="1" si="34"/>
        <v>#VALUE!</v>
      </c>
      <c r="AG262">
        <f t="shared" ca="1" si="35"/>
        <v>0</v>
      </c>
      <c r="AH262" t="e">
        <f t="shared" ca="1" si="36"/>
        <v>#VALUE!</v>
      </c>
      <c r="AI262">
        <f t="shared" ca="1" si="37"/>
        <v>0.11324526076635121</v>
      </c>
      <c r="AJ262" t="e">
        <f t="shared" ca="1" si="38"/>
        <v>#VALUE!</v>
      </c>
      <c r="AK262">
        <f t="shared" si="39"/>
        <v>0</v>
      </c>
    </row>
    <row r="263" spans="1:37">
      <c r="A263" s="2" t="s">
        <v>375</v>
      </c>
      <c r="B263" t="e">
        <v>#N/A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 t="e">
        <v>#N/A</v>
      </c>
      <c r="W263" t="e">
        <v>#N/A</v>
      </c>
      <c r="X263">
        <f t="shared" si="32"/>
        <v>0</v>
      </c>
      <c r="Y263" t="e">
        <f t="shared" si="33"/>
        <v>#N/A</v>
      </c>
      <c r="Z263" cm="1">
        <f t="array" aca="1" ref="Z263" ca="1">SumCellsByColor($B263:$U263,Z$2)</f>
        <v>0</v>
      </c>
      <c r="AA263" cm="1">
        <f t="array" aca="1" ref="AA263" ca="1">SumCellsByColor($B263:$U263,AA$2)</f>
        <v>0</v>
      </c>
      <c r="AB263" cm="1">
        <f t="array" aca="1" ref="AB263" ca="1">SumCellsByColor($B263:$U263,AB$2)</f>
        <v>0</v>
      </c>
      <c r="AC263" cm="1">
        <f t="array" aca="1" ref="AC263" ca="1">SumCellsByColor($B263:$U263,AC$2)</f>
        <v>0</v>
      </c>
      <c r="AD263" cm="1">
        <f t="array" aca="1" ref="AD263" ca="1">IFERROR(SumCellsByColor($B263:$U263,AD$2), 0)</f>
        <v>0</v>
      </c>
      <c r="AE263" t="e" cm="1">
        <f t="array" aca="1" ref="AE263" ca="1">SumCellsByColor($B263:$U263,AE$2)</f>
        <v>#VALUE!</v>
      </c>
      <c r="AF263" t="e">
        <f t="shared" ca="1" si="34"/>
        <v>#DIV/0!</v>
      </c>
      <c r="AG263" t="e">
        <f t="shared" ca="1" si="35"/>
        <v>#DIV/0!</v>
      </c>
      <c r="AH263" t="e">
        <f t="shared" ca="1" si="36"/>
        <v>#DIV/0!</v>
      </c>
      <c r="AI263" t="e">
        <f t="shared" ca="1" si="37"/>
        <v>#DIV/0!</v>
      </c>
      <c r="AJ263" t="e">
        <f t="shared" ca="1" si="38"/>
        <v>#DIV/0!</v>
      </c>
      <c r="AK263">
        <f t="shared" si="39"/>
        <v>1</v>
      </c>
    </row>
    <row r="264" spans="1:37">
      <c r="A264" s="2" t="s">
        <v>376</v>
      </c>
      <c r="B264" s="3" t="s">
        <v>636</v>
      </c>
      <c r="C264" s="3">
        <v>4183174</v>
      </c>
      <c r="D264" t="e">
        <v>#N/A</v>
      </c>
      <c r="E264" t="e">
        <v>#N/A</v>
      </c>
      <c r="F264" t="e">
        <v>#N/A</v>
      </c>
      <c r="G264" t="e">
        <v>#N/A</v>
      </c>
      <c r="H264" t="e">
        <v>#N/A</v>
      </c>
      <c r="I264" t="e">
        <v>#N/A</v>
      </c>
      <c r="J264" t="e">
        <v>#N/A</v>
      </c>
      <c r="K264" t="e">
        <v>#N/A</v>
      </c>
      <c r="L264" t="e">
        <v>#N/A</v>
      </c>
      <c r="M264" t="e">
        <v>#N/A</v>
      </c>
      <c r="N264" t="e">
        <v>#N/A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T264" t="e">
        <v>#N/A</v>
      </c>
      <c r="U264" t="e">
        <v>#N/A</v>
      </c>
      <c r="V264">
        <v>10.27</v>
      </c>
      <c r="W264">
        <v>4183174</v>
      </c>
      <c r="X264">
        <f t="shared" si="32"/>
        <v>4183174</v>
      </c>
      <c r="Y264">
        <f t="shared" si="33"/>
        <v>0</v>
      </c>
      <c r="Z264" cm="1">
        <f t="array" aca="1" ref="Z264" ca="1">SumCellsByColor($B264:$U264,Z$2)</f>
        <v>4183174</v>
      </c>
      <c r="AA264" cm="1">
        <f t="array" aca="1" ref="AA264" ca="1">SumCellsByColor($B264:$U264,AA$2)</f>
        <v>0</v>
      </c>
      <c r="AB264" cm="1">
        <f t="array" aca="1" ref="AB264" ca="1">SumCellsByColor($B264:$U264,AB$2)</f>
        <v>0</v>
      </c>
      <c r="AC264" cm="1">
        <f t="array" aca="1" ref="AC264" ca="1">SumCellsByColor($B264:$U264,AC$2)</f>
        <v>0</v>
      </c>
      <c r="AD264" cm="1">
        <f t="array" aca="1" ref="AD264" ca="1">IFERROR(SumCellsByColor($B264:$U264,AD$2), 0)</f>
        <v>0</v>
      </c>
      <c r="AE264" t="e" cm="1">
        <f t="array" aca="1" ref="AE264" ca="1">SumCellsByColor($B264:$U264,AE$2)</f>
        <v>#VALUE!</v>
      </c>
      <c r="AF264">
        <f t="shared" ca="1" si="34"/>
        <v>0</v>
      </c>
      <c r="AG264">
        <f t="shared" ca="1" si="35"/>
        <v>1</v>
      </c>
      <c r="AH264">
        <f t="shared" ca="1" si="36"/>
        <v>0</v>
      </c>
      <c r="AI264">
        <f t="shared" ca="1" si="37"/>
        <v>1</v>
      </c>
      <c r="AJ264">
        <f t="shared" ca="1" si="38"/>
        <v>0</v>
      </c>
      <c r="AK264">
        <f t="shared" si="39"/>
        <v>0</v>
      </c>
    </row>
    <row r="265" spans="1:37">
      <c r="A265" s="2" t="s">
        <v>377</v>
      </c>
      <c r="B265" s="3" t="s">
        <v>636</v>
      </c>
      <c r="C265" s="3">
        <v>7821000</v>
      </c>
      <c r="D265" t="e">
        <v>#N/A</v>
      </c>
      <c r="E265" t="e">
        <v>#N/A</v>
      </c>
      <c r="F265" t="s">
        <v>279</v>
      </c>
      <c r="G265">
        <v>5949000</v>
      </c>
      <c r="H265" t="e">
        <v>#N/A</v>
      </c>
      <c r="I265" t="e">
        <v>#N/A</v>
      </c>
      <c r="J265" t="e">
        <v>#N/A</v>
      </c>
      <c r="K265" t="e">
        <v>#N/A</v>
      </c>
      <c r="L265" t="e">
        <v>#N/A</v>
      </c>
      <c r="M265" t="e">
        <v>#N/A</v>
      </c>
      <c r="N265" t="e">
        <v>#N/A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>
        <v>12.77</v>
      </c>
      <c r="W265">
        <v>13770000</v>
      </c>
      <c r="X265">
        <f t="shared" si="32"/>
        <v>13770000</v>
      </c>
      <c r="Y265">
        <f t="shared" si="33"/>
        <v>0</v>
      </c>
      <c r="Z265" cm="1">
        <f t="array" aca="1" ref="Z265" ca="1">SumCellsByColor($B265:$U265,Z$2)</f>
        <v>7821000</v>
      </c>
      <c r="AA265" cm="1">
        <f t="array" aca="1" ref="AA265" ca="1">SumCellsByColor($B265:$U265,AA$2)</f>
        <v>0</v>
      </c>
      <c r="AB265" cm="1">
        <f t="array" aca="1" ref="AB265" ca="1">SumCellsByColor($B265:$U265,AB$2)</f>
        <v>0</v>
      </c>
      <c r="AC265" cm="1">
        <f t="array" aca="1" ref="AC265" ca="1">SumCellsByColor($B265:$U265,AC$2)</f>
        <v>0</v>
      </c>
      <c r="AD265" cm="1">
        <f t="array" aca="1" ref="AD265" ca="1">IFERROR(SumCellsByColor($B265:$U265,AD$2), 0)</f>
        <v>0</v>
      </c>
      <c r="AE265" t="e" cm="1">
        <f t="array" aca="1" ref="AE265" ca="1">SumCellsByColor($B265:$U265,AE$2)</f>
        <v>#VALUE!</v>
      </c>
      <c r="AF265">
        <f t="shared" ca="1" si="34"/>
        <v>0</v>
      </c>
      <c r="AG265">
        <f t="shared" ca="1" si="35"/>
        <v>0.56797385620915031</v>
      </c>
      <c r="AH265" t="str">
        <f t="shared" ca="1" si="36"/>
        <v>#N/A</v>
      </c>
      <c r="AI265">
        <f t="shared" ca="1" si="37"/>
        <v>0.56797385620915031</v>
      </c>
      <c r="AJ265">
        <f t="shared" ca="1" si="38"/>
        <v>1</v>
      </c>
      <c r="AK265">
        <f t="shared" si="39"/>
        <v>0</v>
      </c>
    </row>
    <row r="266" spans="1:37">
      <c r="A266" s="2" t="s">
        <v>379</v>
      </c>
      <c r="B266" s="3" t="s">
        <v>636</v>
      </c>
      <c r="C266" s="3">
        <v>7337000</v>
      </c>
      <c r="D266" t="e">
        <v>#N/A</v>
      </c>
      <c r="E266" t="e">
        <v>#N/A</v>
      </c>
      <c r="F266" t="e">
        <v>#N/A</v>
      </c>
      <c r="G266" t="e">
        <v>#N/A</v>
      </c>
      <c r="H266" t="e">
        <v>#N/A</v>
      </c>
      <c r="I266" t="e">
        <v>#N/A</v>
      </c>
      <c r="J266" t="e">
        <v>#N/A</v>
      </c>
      <c r="K266" t="e">
        <v>#N/A</v>
      </c>
      <c r="L266" t="e">
        <v>#N/A</v>
      </c>
      <c r="M266" t="e">
        <v>#N/A</v>
      </c>
      <c r="N266" t="e">
        <v>#N/A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T266" t="e">
        <v>#N/A</v>
      </c>
      <c r="U266" t="e">
        <v>#N/A</v>
      </c>
      <c r="V266">
        <v>18.88</v>
      </c>
      <c r="W266">
        <v>7337000</v>
      </c>
      <c r="X266">
        <f t="shared" si="32"/>
        <v>7337000</v>
      </c>
      <c r="Y266">
        <f t="shared" si="33"/>
        <v>0</v>
      </c>
      <c r="Z266" cm="1">
        <f t="array" aca="1" ref="Z266" ca="1">SumCellsByColor($B266:$U266,Z$2)</f>
        <v>7337000</v>
      </c>
      <c r="AA266" cm="1">
        <f t="array" aca="1" ref="AA266" ca="1">SumCellsByColor($B266:$U266,AA$2)</f>
        <v>0</v>
      </c>
      <c r="AB266" cm="1">
        <f t="array" aca="1" ref="AB266" ca="1">SumCellsByColor($B266:$U266,AB$2)</f>
        <v>0</v>
      </c>
      <c r="AC266" cm="1">
        <f t="array" aca="1" ref="AC266" ca="1">SumCellsByColor($B266:$U266,AC$2)</f>
        <v>0</v>
      </c>
      <c r="AD266" cm="1">
        <f t="array" aca="1" ref="AD266" ca="1">IFERROR(SumCellsByColor($B266:$U266,AD$2), 0)</f>
        <v>0</v>
      </c>
      <c r="AE266" t="e" cm="1">
        <f t="array" aca="1" ref="AE266" ca="1">SumCellsByColor($B266:$U266,AE$2)</f>
        <v>#VALUE!</v>
      </c>
      <c r="AF266">
        <f t="shared" ca="1" si="34"/>
        <v>0</v>
      </c>
      <c r="AG266">
        <f t="shared" ca="1" si="35"/>
        <v>1</v>
      </c>
      <c r="AH266">
        <f t="shared" ca="1" si="36"/>
        <v>0</v>
      </c>
      <c r="AI266">
        <f t="shared" ca="1" si="37"/>
        <v>1</v>
      </c>
      <c r="AJ266">
        <f t="shared" ca="1" si="38"/>
        <v>0</v>
      </c>
      <c r="AK266">
        <f t="shared" si="39"/>
        <v>0</v>
      </c>
    </row>
    <row r="267" spans="1:37">
      <c r="A267" s="2" t="s">
        <v>380</v>
      </c>
      <c r="B267" s="4" t="s">
        <v>117</v>
      </c>
      <c r="C267" s="4">
        <v>10394000</v>
      </c>
      <c r="D267" t="e">
        <v>#N/A</v>
      </c>
      <c r="E267" t="e">
        <v>#N/A</v>
      </c>
      <c r="F267" t="s">
        <v>1172</v>
      </c>
      <c r="G267">
        <v>9018000</v>
      </c>
      <c r="H267" t="s">
        <v>1037</v>
      </c>
      <c r="I267">
        <v>-272000</v>
      </c>
      <c r="J267" t="s">
        <v>1038</v>
      </c>
      <c r="K267" t="e">
        <v>#N/A</v>
      </c>
      <c r="L267" t="s">
        <v>184</v>
      </c>
      <c r="M267" t="e">
        <v>#N/A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>
        <v>17.73</v>
      </c>
      <c r="W267">
        <v>19140000</v>
      </c>
      <c r="X267">
        <f t="shared" si="32"/>
        <v>19140000</v>
      </c>
      <c r="Y267">
        <f t="shared" si="33"/>
        <v>0</v>
      </c>
      <c r="Z267" cm="1">
        <f t="array" aca="1" ref="Z267" ca="1">SumCellsByColor($B267:$U267,Z$2)</f>
        <v>0</v>
      </c>
      <c r="AA267" cm="1">
        <f t="array" aca="1" ref="AA267" ca="1">SumCellsByColor($B267:$U267,AA$2)</f>
        <v>10394000</v>
      </c>
      <c r="AB267" cm="1">
        <f t="array" aca="1" ref="AB267" ca="1">SumCellsByColor($B267:$U267,AB$2)</f>
        <v>0</v>
      </c>
      <c r="AC267" cm="1">
        <f t="array" aca="1" ref="AC267" ca="1">SumCellsByColor($B267:$U267,AC$2)</f>
        <v>0</v>
      </c>
      <c r="AD267" cm="1">
        <f t="array" aca="1" ref="AD267" ca="1">IFERROR(SumCellsByColor($B267:$U267,AD$2), 0)</f>
        <v>0</v>
      </c>
      <c r="AE267" t="e" cm="1">
        <f t="array" aca="1" ref="AE267" ca="1">SumCellsByColor($B267:$U267,AE$2)</f>
        <v>#VALUE!</v>
      </c>
      <c r="AF267">
        <f t="shared" ca="1" si="34"/>
        <v>0</v>
      </c>
      <c r="AG267">
        <f t="shared" ca="1" si="35"/>
        <v>0</v>
      </c>
      <c r="AH267" t="str">
        <f t="shared" ca="1" si="36"/>
        <v>#N/A</v>
      </c>
      <c r="AI267">
        <f t="shared" ca="1" si="37"/>
        <v>0.54305120167189136</v>
      </c>
      <c r="AJ267">
        <f t="shared" ca="1" si="38"/>
        <v>1</v>
      </c>
      <c r="AK267">
        <f t="shared" si="39"/>
        <v>0</v>
      </c>
    </row>
    <row r="268" spans="1:37">
      <c r="A268" s="2" t="s">
        <v>381</v>
      </c>
      <c r="B268" s="3" t="s">
        <v>636</v>
      </c>
      <c r="C268" s="3">
        <v>1064377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>
        <v>57.37</v>
      </c>
      <c r="W268">
        <v>1064377</v>
      </c>
      <c r="X268">
        <f t="shared" si="32"/>
        <v>1064377</v>
      </c>
      <c r="Y268">
        <f t="shared" si="33"/>
        <v>0</v>
      </c>
      <c r="Z268" cm="1">
        <f t="array" aca="1" ref="Z268" ca="1">SumCellsByColor($B268:$U268,Z$2)</f>
        <v>1064377</v>
      </c>
      <c r="AA268" cm="1">
        <f t="array" aca="1" ref="AA268" ca="1">SumCellsByColor($B268:$U268,AA$2)</f>
        <v>0</v>
      </c>
      <c r="AB268" cm="1">
        <f t="array" aca="1" ref="AB268" ca="1">SumCellsByColor($B268:$U268,AB$2)</f>
        <v>0</v>
      </c>
      <c r="AC268" cm="1">
        <f t="array" aca="1" ref="AC268" ca="1">SumCellsByColor($B268:$U268,AC$2)</f>
        <v>0</v>
      </c>
      <c r="AD268" cm="1">
        <f t="array" aca="1" ref="AD268" ca="1">IFERROR(SumCellsByColor($B268:$U268,AD$2), 0)</f>
        <v>0</v>
      </c>
      <c r="AE268" t="e" cm="1">
        <f t="array" aca="1" ref="AE268" ca="1">SumCellsByColor($B268:$U268,AE$2)</f>
        <v>#VALUE!</v>
      </c>
      <c r="AF268">
        <f t="shared" ca="1" si="34"/>
        <v>0</v>
      </c>
      <c r="AG268">
        <f t="shared" ca="1" si="35"/>
        <v>1</v>
      </c>
      <c r="AH268">
        <f t="shared" ca="1" si="36"/>
        <v>0</v>
      </c>
      <c r="AI268">
        <f t="shared" ca="1" si="37"/>
        <v>1</v>
      </c>
      <c r="AJ268">
        <f t="shared" ca="1" si="38"/>
        <v>0</v>
      </c>
      <c r="AK268">
        <f t="shared" si="39"/>
        <v>0</v>
      </c>
    </row>
    <row r="269" spans="1:37">
      <c r="A269" s="2" t="s">
        <v>382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 t="e">
        <v>#N/A</v>
      </c>
      <c r="W269" t="e">
        <v>#N/A</v>
      </c>
      <c r="X269">
        <f t="shared" si="32"/>
        <v>0</v>
      </c>
      <c r="Y269" t="e">
        <f t="shared" si="33"/>
        <v>#N/A</v>
      </c>
      <c r="Z269" cm="1">
        <f t="array" aca="1" ref="Z269" ca="1">SumCellsByColor($B269:$U269,Z$2)</f>
        <v>0</v>
      </c>
      <c r="AA269" cm="1">
        <f t="array" aca="1" ref="AA269" ca="1">SumCellsByColor($B269:$U269,AA$2)</f>
        <v>0</v>
      </c>
      <c r="AB269" cm="1">
        <f t="array" aca="1" ref="AB269" ca="1">SumCellsByColor($B269:$U269,AB$2)</f>
        <v>0</v>
      </c>
      <c r="AC269" cm="1">
        <f t="array" aca="1" ref="AC269" ca="1">SumCellsByColor($B269:$U269,AC$2)</f>
        <v>0</v>
      </c>
      <c r="AD269" cm="1">
        <f t="array" aca="1" ref="AD269" ca="1">IFERROR(SumCellsByColor($B269:$U269,AD$2), 0)</f>
        <v>0</v>
      </c>
      <c r="AE269" t="e" cm="1">
        <f t="array" aca="1" ref="AE269" ca="1">SumCellsByColor($B269:$U269,AE$2)</f>
        <v>#VALUE!</v>
      </c>
      <c r="AF269" t="e">
        <f t="shared" ca="1" si="34"/>
        <v>#DIV/0!</v>
      </c>
      <c r="AG269" t="e">
        <f t="shared" ca="1" si="35"/>
        <v>#DIV/0!</v>
      </c>
      <c r="AH269" t="e">
        <f t="shared" ca="1" si="36"/>
        <v>#DIV/0!</v>
      </c>
      <c r="AI269" t="e">
        <f t="shared" ca="1" si="37"/>
        <v>#DIV/0!</v>
      </c>
      <c r="AJ269" t="e">
        <f t="shared" ca="1" si="38"/>
        <v>#DIV/0!</v>
      </c>
      <c r="AK269">
        <f t="shared" si="39"/>
        <v>1</v>
      </c>
    </row>
    <row r="270" spans="1:37">
      <c r="A270" s="2" t="s">
        <v>383</v>
      </c>
      <c r="B270" s="3" t="s">
        <v>636</v>
      </c>
      <c r="C270" s="3">
        <v>15955000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>
        <v>6.67</v>
      </c>
      <c r="W270">
        <v>15955000</v>
      </c>
      <c r="X270">
        <f t="shared" si="32"/>
        <v>15955000</v>
      </c>
      <c r="Y270">
        <f t="shared" si="33"/>
        <v>0</v>
      </c>
      <c r="Z270" cm="1">
        <f t="array" aca="1" ref="Z270" ca="1">SumCellsByColor($B270:$U270,Z$2)</f>
        <v>15955000</v>
      </c>
      <c r="AA270" cm="1">
        <f t="array" aca="1" ref="AA270" ca="1">SumCellsByColor($B270:$U270,AA$2)</f>
        <v>0</v>
      </c>
      <c r="AB270" cm="1">
        <f t="array" aca="1" ref="AB270" ca="1">SumCellsByColor($B270:$U270,AB$2)</f>
        <v>0</v>
      </c>
      <c r="AC270" cm="1">
        <f t="array" aca="1" ref="AC270" ca="1">SumCellsByColor($B270:$U270,AC$2)</f>
        <v>0</v>
      </c>
      <c r="AD270" cm="1">
        <f t="array" aca="1" ref="AD270" ca="1">IFERROR(SumCellsByColor($B270:$U270,AD$2), 0)</f>
        <v>0</v>
      </c>
      <c r="AE270" t="e" cm="1">
        <f t="array" aca="1" ref="AE270" ca="1">SumCellsByColor($B270:$U270,AE$2)</f>
        <v>#VALUE!</v>
      </c>
      <c r="AF270">
        <f t="shared" ca="1" si="34"/>
        <v>0</v>
      </c>
      <c r="AG270">
        <f t="shared" ca="1" si="35"/>
        <v>1</v>
      </c>
      <c r="AH270">
        <f t="shared" ca="1" si="36"/>
        <v>0</v>
      </c>
      <c r="AI270">
        <f t="shared" ca="1" si="37"/>
        <v>1</v>
      </c>
      <c r="AJ270">
        <f t="shared" ca="1" si="38"/>
        <v>0</v>
      </c>
      <c r="AK270">
        <f t="shared" si="39"/>
        <v>0</v>
      </c>
    </row>
    <row r="271" spans="1:37">
      <c r="A271" s="2" t="s">
        <v>384</v>
      </c>
      <c r="B271" s="3" t="s">
        <v>636</v>
      </c>
      <c r="C271" s="3">
        <v>132498000</v>
      </c>
      <c r="D271" t="e">
        <v>#N/A</v>
      </c>
      <c r="E271" t="e">
        <v>#N/A</v>
      </c>
      <c r="F271" t="e">
        <v>#N/A</v>
      </c>
      <c r="G271" t="e">
        <v>#N/A</v>
      </c>
      <c r="H271" t="e">
        <v>#N/A</v>
      </c>
      <c r="I271" t="e">
        <v>#N/A</v>
      </c>
      <c r="J271" t="e">
        <v>#N/A</v>
      </c>
      <c r="K271" t="e">
        <v>#N/A</v>
      </c>
      <c r="L271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U271" t="e">
        <v>#N/A</v>
      </c>
      <c r="V271">
        <v>3.98</v>
      </c>
      <c r="W271">
        <v>132498000</v>
      </c>
      <c r="X271">
        <f t="shared" si="32"/>
        <v>132498000</v>
      </c>
      <c r="Y271">
        <f t="shared" si="33"/>
        <v>0</v>
      </c>
      <c r="Z271" cm="1">
        <f t="array" aca="1" ref="Z271" ca="1">SumCellsByColor($B271:$U271,Z$2)</f>
        <v>132498000</v>
      </c>
      <c r="AA271" cm="1">
        <f t="array" aca="1" ref="AA271" ca="1">SumCellsByColor($B271:$U271,AA$2)</f>
        <v>0</v>
      </c>
      <c r="AB271" cm="1">
        <f t="array" aca="1" ref="AB271" ca="1">SumCellsByColor($B271:$U271,AB$2)</f>
        <v>0</v>
      </c>
      <c r="AC271" cm="1">
        <f t="array" aca="1" ref="AC271" ca="1">SumCellsByColor($B271:$U271,AC$2)</f>
        <v>0</v>
      </c>
      <c r="AD271" cm="1">
        <f t="array" aca="1" ref="AD271" ca="1">IFERROR(SumCellsByColor($B271:$U271,AD$2), 0)</f>
        <v>0</v>
      </c>
      <c r="AE271" t="e" cm="1">
        <f t="array" aca="1" ref="AE271" ca="1">SumCellsByColor($B271:$U271,AE$2)</f>
        <v>#VALUE!</v>
      </c>
      <c r="AF271">
        <f t="shared" ca="1" si="34"/>
        <v>0</v>
      </c>
      <c r="AG271">
        <f t="shared" ca="1" si="35"/>
        <v>1</v>
      </c>
      <c r="AH271">
        <f t="shared" ca="1" si="36"/>
        <v>0</v>
      </c>
      <c r="AI271">
        <f t="shared" ca="1" si="37"/>
        <v>1</v>
      </c>
      <c r="AJ271">
        <f t="shared" ca="1" si="38"/>
        <v>0</v>
      </c>
      <c r="AK271">
        <f t="shared" si="39"/>
        <v>0</v>
      </c>
    </row>
    <row r="272" spans="1:37">
      <c r="A272" s="2" t="s">
        <v>385</v>
      </c>
      <c r="B272" t="e">
        <v>#N/A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  <c r="H272" t="e">
        <v>#N/A</v>
      </c>
      <c r="I272" t="e">
        <v>#N/A</v>
      </c>
      <c r="J272" t="e">
        <v>#N/A</v>
      </c>
      <c r="K272" t="e">
        <v>#N/A</v>
      </c>
      <c r="L27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 t="e">
        <v>#N/A</v>
      </c>
      <c r="W272" t="e">
        <v>#N/A</v>
      </c>
      <c r="X272">
        <f t="shared" si="32"/>
        <v>0</v>
      </c>
      <c r="Y272" t="e">
        <f t="shared" si="33"/>
        <v>#N/A</v>
      </c>
      <c r="Z272" cm="1">
        <f t="array" aca="1" ref="Z272" ca="1">SumCellsByColor($B272:$U272,Z$2)</f>
        <v>0</v>
      </c>
      <c r="AA272" cm="1">
        <f t="array" aca="1" ref="AA272" ca="1">SumCellsByColor($B272:$U272,AA$2)</f>
        <v>0</v>
      </c>
      <c r="AB272" cm="1">
        <f t="array" aca="1" ref="AB272" ca="1">SumCellsByColor($B272:$U272,AB$2)</f>
        <v>0</v>
      </c>
      <c r="AC272" cm="1">
        <f t="array" aca="1" ref="AC272" ca="1">SumCellsByColor($B272:$U272,AC$2)</f>
        <v>0</v>
      </c>
      <c r="AD272" cm="1">
        <f t="array" aca="1" ref="AD272" ca="1">IFERROR(SumCellsByColor($B272:$U272,AD$2), 0)</f>
        <v>0</v>
      </c>
      <c r="AE272" t="e" cm="1">
        <f t="array" aca="1" ref="AE272" ca="1">SumCellsByColor($B272:$U272,AE$2)</f>
        <v>#VALUE!</v>
      </c>
      <c r="AF272" t="e">
        <f t="shared" ca="1" si="34"/>
        <v>#DIV/0!</v>
      </c>
      <c r="AG272" t="e">
        <f t="shared" ca="1" si="35"/>
        <v>#DIV/0!</v>
      </c>
      <c r="AH272" t="e">
        <f t="shared" ca="1" si="36"/>
        <v>#DIV/0!</v>
      </c>
      <c r="AI272" t="e">
        <f t="shared" ca="1" si="37"/>
        <v>#DIV/0!</v>
      </c>
      <c r="AJ272" t="e">
        <f t="shared" ca="1" si="38"/>
        <v>#DIV/0!</v>
      </c>
      <c r="AK272">
        <f t="shared" si="39"/>
        <v>1</v>
      </c>
    </row>
    <row r="273" spans="1:37">
      <c r="A273" s="2" t="s">
        <v>386</v>
      </c>
      <c r="B273" t="e">
        <v>#N/A</v>
      </c>
      <c r="C273" t="e">
        <v>#N/A</v>
      </c>
      <c r="D273" t="e">
        <v>#N/A</v>
      </c>
      <c r="E273" t="e">
        <v>#N/A</v>
      </c>
      <c r="F273" t="e">
        <v>#N/A</v>
      </c>
      <c r="G273" t="e">
        <v>#N/A</v>
      </c>
      <c r="H273" t="e">
        <v>#N/A</v>
      </c>
      <c r="I273" t="e">
        <v>#N/A</v>
      </c>
      <c r="J273" t="e">
        <v>#N/A</v>
      </c>
      <c r="K273" t="e">
        <v>#N/A</v>
      </c>
      <c r="L273" t="e">
        <v>#N/A</v>
      </c>
      <c r="M273" t="e">
        <v>#N/A</v>
      </c>
      <c r="N273" t="e">
        <v>#N/A</v>
      </c>
      <c r="O273" t="e">
        <v>#N/A</v>
      </c>
      <c r="P273" t="e">
        <v>#N/A</v>
      </c>
      <c r="Q273" t="e">
        <v>#N/A</v>
      </c>
      <c r="R273" t="e">
        <v>#N/A</v>
      </c>
      <c r="S273" t="e">
        <v>#N/A</v>
      </c>
      <c r="T273" t="e">
        <v>#N/A</v>
      </c>
      <c r="U273" t="e">
        <v>#N/A</v>
      </c>
      <c r="V273" t="e">
        <v>#N/A</v>
      </c>
      <c r="W273" t="e">
        <v>#N/A</v>
      </c>
      <c r="X273">
        <f t="shared" si="32"/>
        <v>0</v>
      </c>
      <c r="Y273" t="e">
        <f t="shared" si="33"/>
        <v>#N/A</v>
      </c>
      <c r="Z273" cm="1">
        <f t="array" aca="1" ref="Z273" ca="1">SumCellsByColor($B273:$U273,Z$2)</f>
        <v>0</v>
      </c>
      <c r="AA273" cm="1">
        <f t="array" aca="1" ref="AA273" ca="1">SumCellsByColor($B273:$U273,AA$2)</f>
        <v>0</v>
      </c>
      <c r="AB273" cm="1">
        <f t="array" aca="1" ref="AB273" ca="1">SumCellsByColor($B273:$U273,AB$2)</f>
        <v>0</v>
      </c>
      <c r="AC273" cm="1">
        <f t="array" aca="1" ref="AC273" ca="1">SumCellsByColor($B273:$U273,AC$2)</f>
        <v>0</v>
      </c>
      <c r="AD273" cm="1">
        <f t="array" aca="1" ref="AD273" ca="1">IFERROR(SumCellsByColor($B273:$U273,AD$2), 0)</f>
        <v>0</v>
      </c>
      <c r="AE273" t="e" cm="1">
        <f t="array" aca="1" ref="AE273" ca="1">SumCellsByColor($B273:$U273,AE$2)</f>
        <v>#VALUE!</v>
      </c>
      <c r="AF273" t="e">
        <f t="shared" ca="1" si="34"/>
        <v>#DIV/0!</v>
      </c>
      <c r="AG273" t="e">
        <f t="shared" ca="1" si="35"/>
        <v>#DIV/0!</v>
      </c>
      <c r="AH273" t="e">
        <f t="shared" ca="1" si="36"/>
        <v>#DIV/0!</v>
      </c>
      <c r="AI273" t="e">
        <f t="shared" ca="1" si="37"/>
        <v>#DIV/0!</v>
      </c>
      <c r="AJ273" t="e">
        <f t="shared" ca="1" si="38"/>
        <v>#DIV/0!</v>
      </c>
      <c r="AK273">
        <f t="shared" si="39"/>
        <v>1</v>
      </c>
    </row>
    <row r="274" spans="1:37">
      <c r="A274" s="2" t="s">
        <v>387</v>
      </c>
      <c r="B274" s="3" t="s">
        <v>1039</v>
      </c>
      <c r="C274" s="3">
        <v>16998000</v>
      </c>
      <c r="D274" t="e">
        <v>#N/A</v>
      </c>
      <c r="E274" t="e">
        <v>#N/A</v>
      </c>
      <c r="F274" t="s">
        <v>1040</v>
      </c>
      <c r="G274">
        <v>1196000</v>
      </c>
      <c r="H274" t="e">
        <v>#N/A</v>
      </c>
      <c r="I274" t="e">
        <v>#N/A</v>
      </c>
      <c r="J274" t="e">
        <v>#N/A</v>
      </c>
      <c r="K274" t="e">
        <v>#N/A</v>
      </c>
      <c r="L274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>
        <v>15.31</v>
      </c>
      <c r="W274">
        <v>18194000</v>
      </c>
      <c r="X274">
        <f t="shared" si="32"/>
        <v>18194000</v>
      </c>
      <c r="Y274">
        <f t="shared" si="33"/>
        <v>0</v>
      </c>
      <c r="Z274" cm="1">
        <f t="array" aca="1" ref="Z274" ca="1">SumCellsByColor($B274:$U274,Z$2)</f>
        <v>16998000</v>
      </c>
      <c r="AA274" cm="1">
        <f t="array" aca="1" ref="AA274" ca="1">SumCellsByColor($B274:$U274,AA$2)</f>
        <v>0</v>
      </c>
      <c r="AB274" cm="1">
        <f t="array" aca="1" ref="AB274" ca="1">SumCellsByColor($B274:$U274,AB$2)</f>
        <v>0</v>
      </c>
      <c r="AC274" cm="1">
        <f t="array" aca="1" ref="AC274" ca="1">SumCellsByColor($B274:$U274,AC$2)</f>
        <v>0</v>
      </c>
      <c r="AD274" cm="1">
        <f t="array" aca="1" ref="AD274" ca="1">IFERROR(SumCellsByColor($B274:$U274,AD$2), 0)</f>
        <v>0</v>
      </c>
      <c r="AE274" t="e" cm="1">
        <f t="array" aca="1" ref="AE274" ca="1">SumCellsByColor($B274:$U274,AE$2)</f>
        <v>#VALUE!</v>
      </c>
      <c r="AF274">
        <f t="shared" ca="1" si="34"/>
        <v>0</v>
      </c>
      <c r="AG274">
        <f t="shared" ca="1" si="35"/>
        <v>0.93426404309112898</v>
      </c>
      <c r="AH274" t="str">
        <f t="shared" ca="1" si="36"/>
        <v>#N/A</v>
      </c>
      <c r="AI274">
        <f t="shared" ca="1" si="37"/>
        <v>0.93426404309112898</v>
      </c>
      <c r="AJ274">
        <f t="shared" ca="1" si="38"/>
        <v>1</v>
      </c>
      <c r="AK274">
        <f t="shared" si="39"/>
        <v>0</v>
      </c>
    </row>
    <row r="275" spans="1:37">
      <c r="A275" s="2" t="s">
        <v>388</v>
      </c>
      <c r="B275" s="4" t="s">
        <v>1161</v>
      </c>
      <c r="C275" s="4">
        <v>11525300</v>
      </c>
      <c r="D275" t="e">
        <v>#N/A</v>
      </c>
      <c r="E275" t="e">
        <v>#N/A</v>
      </c>
      <c r="F275" s="5" t="s">
        <v>23</v>
      </c>
      <c r="G275" s="5">
        <v>1512200</v>
      </c>
      <c r="H275" t="s">
        <v>123</v>
      </c>
      <c r="I275">
        <v>941000</v>
      </c>
      <c r="J275" t="e">
        <v>#N/A</v>
      </c>
      <c r="K275" t="e">
        <v>#N/A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>
        <v>21.41</v>
      </c>
      <c r="W275">
        <v>13978500</v>
      </c>
      <c r="X275">
        <f t="shared" si="32"/>
        <v>13978500</v>
      </c>
      <c r="Y275">
        <f t="shared" si="33"/>
        <v>0</v>
      </c>
      <c r="Z275" cm="1">
        <f t="array" aca="1" ref="Z275" ca="1">SumCellsByColor($B275:$U275,Z$2)</f>
        <v>0</v>
      </c>
      <c r="AA275" cm="1">
        <f t="array" aca="1" ref="AA275" ca="1">SumCellsByColor($B275:$U275,AA$2)</f>
        <v>11525300</v>
      </c>
      <c r="AB275" cm="1">
        <f t="array" aca="1" ref="AB275" ca="1">SumCellsByColor($B275:$U275,AB$2)</f>
        <v>1512200</v>
      </c>
      <c r="AC275" cm="1">
        <f t="array" aca="1" ref="AC275" ca="1">SumCellsByColor($B275:$U275,AC$2)</f>
        <v>0</v>
      </c>
      <c r="AD275" cm="1">
        <f t="array" aca="1" ref="AD275" ca="1">IFERROR(SumCellsByColor($B275:$U275,AD$2), 0)</f>
        <v>0</v>
      </c>
      <c r="AE275" t="e" cm="1">
        <f t="array" aca="1" ref="AE275" ca="1">SumCellsByColor($B275:$U275,AE$2)</f>
        <v>#VALUE!</v>
      </c>
      <c r="AF275">
        <f t="shared" ca="1" si="34"/>
        <v>0.10818041993060772</v>
      </c>
      <c r="AG275">
        <f t="shared" ca="1" si="35"/>
        <v>0</v>
      </c>
      <c r="AH275">
        <f t="shared" ca="1" si="36"/>
        <v>0.10818041993060772</v>
      </c>
      <c r="AI275">
        <f t="shared" ca="1" si="37"/>
        <v>0.8245019136531101</v>
      </c>
      <c r="AJ275">
        <f t="shared" ca="1" si="38"/>
        <v>0</v>
      </c>
      <c r="AK275">
        <f t="shared" si="39"/>
        <v>0</v>
      </c>
    </row>
    <row r="276" spans="1:37">
      <c r="A276" s="2" t="s">
        <v>389</v>
      </c>
      <c r="B276" t="s">
        <v>1041</v>
      </c>
      <c r="C276">
        <v>3794000</v>
      </c>
      <c r="D276" t="e">
        <v>#N/A</v>
      </c>
      <c r="E276" t="e">
        <v>#N/A</v>
      </c>
      <c r="F276" s="6" t="s">
        <v>390</v>
      </c>
      <c r="G276" s="6">
        <v>6262000</v>
      </c>
      <c r="H276" t="s">
        <v>82</v>
      </c>
      <c r="I276">
        <v>4238000</v>
      </c>
      <c r="J276" t="s">
        <v>1042</v>
      </c>
      <c r="K276">
        <v>0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>
        <v>16.03</v>
      </c>
      <c r="W276">
        <v>14294000</v>
      </c>
      <c r="X276">
        <f t="shared" si="32"/>
        <v>14294000</v>
      </c>
      <c r="Y276">
        <f t="shared" si="33"/>
        <v>0</v>
      </c>
      <c r="Z276" cm="1">
        <f t="array" aca="1" ref="Z276" ca="1">SumCellsByColor($B276:$U276,Z$2)</f>
        <v>0</v>
      </c>
      <c r="AA276" cm="1">
        <f t="array" aca="1" ref="AA276" ca="1">SumCellsByColor($B276:$U276,AA$2)</f>
        <v>0</v>
      </c>
      <c r="AB276" cm="1">
        <f t="array" aca="1" ref="AB276" ca="1">SumCellsByColor($B276:$U276,AB$2)</f>
        <v>0</v>
      </c>
      <c r="AC276" cm="1">
        <f t="array" aca="1" ref="AC276" ca="1">SumCellsByColor($B276:$U276,AC$2)</f>
        <v>6262000</v>
      </c>
      <c r="AD276" cm="1">
        <f t="array" aca="1" ref="AD276" ca="1">IFERROR(SumCellsByColor($B276:$U276,AD$2), 0)</f>
        <v>0</v>
      </c>
      <c r="AE276" t="e" cm="1">
        <f t="array" aca="1" ref="AE276" ca="1">SumCellsByColor($B276:$U276,AE$2)</f>
        <v>#VALUE!</v>
      </c>
      <c r="AF276">
        <f t="shared" ca="1" si="34"/>
        <v>0</v>
      </c>
      <c r="AG276">
        <f t="shared" ca="1" si="35"/>
        <v>0</v>
      </c>
      <c r="AH276">
        <f t="shared" ca="1" si="36"/>
        <v>0.43808591017210019</v>
      </c>
      <c r="AI276">
        <f t="shared" ca="1" si="37"/>
        <v>0</v>
      </c>
      <c r="AJ276">
        <f t="shared" ca="1" si="38"/>
        <v>0</v>
      </c>
      <c r="AK276">
        <f t="shared" si="39"/>
        <v>0</v>
      </c>
    </row>
    <row r="277" spans="1:37">
      <c r="A277" s="2" t="s">
        <v>391</v>
      </c>
      <c r="B277" s="3" t="s">
        <v>636</v>
      </c>
      <c r="C277" s="3">
        <v>2846000</v>
      </c>
      <c r="D277" t="e">
        <v>#N/A</v>
      </c>
      <c r="E277" t="e">
        <v>#N/A</v>
      </c>
      <c r="F277" t="s">
        <v>146</v>
      </c>
      <c r="G277">
        <v>441700</v>
      </c>
      <c r="H277" s="5" t="s">
        <v>23</v>
      </c>
      <c r="I277" s="5">
        <v>420900</v>
      </c>
      <c r="J277" t="s">
        <v>36</v>
      </c>
      <c r="K277">
        <v>261500</v>
      </c>
      <c r="L277" t="s">
        <v>25</v>
      </c>
      <c r="M277">
        <v>215400</v>
      </c>
      <c r="N277" t="s">
        <v>52</v>
      </c>
      <c r="O277">
        <v>94700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>
        <v>11.92</v>
      </c>
      <c r="W277">
        <v>4280200</v>
      </c>
      <c r="X277">
        <f t="shared" si="32"/>
        <v>4280200</v>
      </c>
      <c r="Y277">
        <f t="shared" si="33"/>
        <v>0</v>
      </c>
      <c r="Z277" cm="1">
        <f t="array" aca="1" ref="Z277" ca="1">SumCellsByColor($B277:$U277,Z$2)</f>
        <v>2846000</v>
      </c>
      <c r="AA277" cm="1">
        <f t="array" aca="1" ref="AA277" ca="1">SumCellsByColor($B277:$U277,AA$2)</f>
        <v>0</v>
      </c>
      <c r="AB277" cm="1">
        <f t="array" aca="1" ref="AB277" ca="1">SumCellsByColor($B277:$U277,AB$2)</f>
        <v>420900</v>
      </c>
      <c r="AC277" cm="1">
        <f t="array" aca="1" ref="AC277" ca="1">SumCellsByColor($B277:$U277,AC$2)</f>
        <v>0</v>
      </c>
      <c r="AD277" cm="1">
        <f t="array" aca="1" ref="AD277" ca="1">IFERROR(SumCellsByColor($B277:$U277,AD$2), 0)</f>
        <v>0</v>
      </c>
      <c r="AE277" t="e" cm="1">
        <f t="array" aca="1" ref="AE277" ca="1">SumCellsByColor($B277:$U277,AE$2)</f>
        <v>#VALUE!</v>
      </c>
      <c r="AF277">
        <f t="shared" ca="1" si="34"/>
        <v>9.8336526330545307E-2</v>
      </c>
      <c r="AG277">
        <f t="shared" ca="1" si="35"/>
        <v>0.66492219989720103</v>
      </c>
      <c r="AH277">
        <f t="shared" ca="1" si="36"/>
        <v>9.8336526330545307E-2</v>
      </c>
      <c r="AI277">
        <f t="shared" ca="1" si="37"/>
        <v>0.66492219989720103</v>
      </c>
      <c r="AJ277">
        <f t="shared" ca="1" si="38"/>
        <v>0</v>
      </c>
      <c r="AK277">
        <f t="shared" si="39"/>
        <v>0</v>
      </c>
    </row>
    <row r="278" spans="1:37">
      <c r="A278" s="2" t="s">
        <v>392</v>
      </c>
      <c r="B278" s="3" t="s">
        <v>636</v>
      </c>
      <c r="C278" s="3">
        <v>2325306</v>
      </c>
      <c r="D278" t="e">
        <v>#N/A</v>
      </c>
      <c r="E278" t="e">
        <v>#N/A</v>
      </c>
      <c r="F278" t="s">
        <v>96</v>
      </c>
      <c r="G278">
        <v>462693</v>
      </c>
      <c r="H278" s="10" t="s">
        <v>33</v>
      </c>
      <c r="I278" s="10">
        <v>134126</v>
      </c>
      <c r="J278" t="e">
        <v>#N/A</v>
      </c>
      <c r="K278" t="e">
        <v>#N/A</v>
      </c>
      <c r="L278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>
        <v>18.32</v>
      </c>
      <c r="W278">
        <v>2924352</v>
      </c>
      <c r="X278">
        <f t="shared" si="32"/>
        <v>2922125</v>
      </c>
      <c r="Y278">
        <f t="shared" si="33"/>
        <v>2227</v>
      </c>
      <c r="Z278" cm="1">
        <f t="array" aca="1" ref="Z278" ca="1">SumCellsByColor($B278:$U278,Z$2)</f>
        <v>2325306</v>
      </c>
      <c r="AA278" cm="1">
        <f t="array" aca="1" ref="AA278" ca="1">SumCellsByColor($B278:$U278,AA$2)</f>
        <v>0</v>
      </c>
      <c r="AB278" cm="1">
        <f t="array" aca="1" ref="AB278" ca="1">SumCellsByColor($B278:$U278,AB$2)</f>
        <v>0</v>
      </c>
      <c r="AC278" cm="1">
        <f t="array" aca="1" ref="AC278" ca="1">SumCellsByColor($B278:$U278,AC$2)</f>
        <v>0</v>
      </c>
      <c r="AD278" cm="1">
        <f t="array" aca="1" ref="AD278" ca="1">IFERROR(SumCellsByColor($B278:$U278,AD$2), 0)</f>
        <v>134126</v>
      </c>
      <c r="AE278" t="e" cm="1">
        <f t="array" aca="1" ref="AE278" ca="1">SumCellsByColor($B278:$U278,AE$2)</f>
        <v>#VALUE!</v>
      </c>
      <c r="AF278">
        <f t="shared" ca="1" si="34"/>
        <v>4.5900158275227788E-2</v>
      </c>
      <c r="AG278">
        <f t="shared" ca="1" si="35"/>
        <v>0.79575856611199047</v>
      </c>
      <c r="AH278">
        <f t="shared" ca="1" si="36"/>
        <v>4.5900158275227788E-2</v>
      </c>
      <c r="AI278">
        <f t="shared" ca="1" si="37"/>
        <v>0.79575856611199047</v>
      </c>
      <c r="AJ278">
        <f t="shared" ca="1" si="38"/>
        <v>0</v>
      </c>
      <c r="AK278">
        <f t="shared" si="39"/>
        <v>0</v>
      </c>
    </row>
    <row r="279" spans="1:37">
      <c r="A279" s="2" t="s">
        <v>393</v>
      </c>
      <c r="B279" t="e">
        <v>#N/A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  <c r="H279" t="e">
        <v>#N/A</v>
      </c>
      <c r="I279" t="e">
        <v>#N/A</v>
      </c>
      <c r="J279" t="e">
        <v>#N/A</v>
      </c>
      <c r="K279" t="e">
        <v>#N/A</v>
      </c>
      <c r="L279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U279" t="e">
        <v>#N/A</v>
      </c>
      <c r="V279" t="e">
        <v>#N/A</v>
      </c>
      <c r="W279" t="e">
        <v>#N/A</v>
      </c>
      <c r="X279">
        <f t="shared" si="32"/>
        <v>0</v>
      </c>
      <c r="Y279" t="e">
        <f t="shared" si="33"/>
        <v>#N/A</v>
      </c>
      <c r="Z279" cm="1">
        <f t="array" aca="1" ref="Z279" ca="1">SumCellsByColor($B279:$U279,Z$2)</f>
        <v>0</v>
      </c>
      <c r="AA279" cm="1">
        <f t="array" aca="1" ref="AA279" ca="1">SumCellsByColor($B279:$U279,AA$2)</f>
        <v>0</v>
      </c>
      <c r="AB279" cm="1">
        <f t="array" aca="1" ref="AB279" ca="1">SumCellsByColor($B279:$U279,AB$2)</f>
        <v>0</v>
      </c>
      <c r="AC279" cm="1">
        <f t="array" aca="1" ref="AC279" ca="1">SumCellsByColor($B279:$U279,AC$2)</f>
        <v>0</v>
      </c>
      <c r="AD279" cm="1">
        <f t="array" aca="1" ref="AD279" ca="1">IFERROR(SumCellsByColor($B279:$U279,AD$2), 0)</f>
        <v>0</v>
      </c>
      <c r="AE279" t="e" cm="1">
        <f t="array" aca="1" ref="AE279" ca="1">SumCellsByColor($B279:$U279,AE$2)</f>
        <v>#VALUE!</v>
      </c>
      <c r="AF279" t="e">
        <f t="shared" ca="1" si="34"/>
        <v>#DIV/0!</v>
      </c>
      <c r="AG279" t="e">
        <f t="shared" ca="1" si="35"/>
        <v>#DIV/0!</v>
      </c>
      <c r="AH279" t="e">
        <f t="shared" ca="1" si="36"/>
        <v>#DIV/0!</v>
      </c>
      <c r="AI279" t="e">
        <f t="shared" ca="1" si="37"/>
        <v>#DIV/0!</v>
      </c>
      <c r="AJ279" t="e">
        <f t="shared" ca="1" si="38"/>
        <v>#DIV/0!</v>
      </c>
      <c r="AK279">
        <f t="shared" si="39"/>
        <v>1</v>
      </c>
    </row>
    <row r="280" spans="1:37">
      <c r="A280" s="2" t="s">
        <v>395</v>
      </c>
      <c r="B280" s="3" t="s">
        <v>636</v>
      </c>
      <c r="C280" s="3">
        <v>22488854</v>
      </c>
      <c r="D280" t="e">
        <v>#N/A</v>
      </c>
      <c r="E280" t="e">
        <v>#N/A</v>
      </c>
      <c r="F280" t="e">
        <v>#N/A</v>
      </c>
      <c r="G280" t="e">
        <v>#N/A</v>
      </c>
      <c r="H280" t="e">
        <v>#N/A</v>
      </c>
      <c r="I280" t="e">
        <v>#N/A</v>
      </c>
      <c r="J280" t="e">
        <v>#N/A</v>
      </c>
      <c r="K280" t="e">
        <v>#N/A</v>
      </c>
      <c r="L280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U280" t="e">
        <v>#N/A</v>
      </c>
      <c r="V280">
        <v>12.77</v>
      </c>
      <c r="W280">
        <v>22488854</v>
      </c>
      <c r="X280">
        <f t="shared" si="32"/>
        <v>22488854</v>
      </c>
      <c r="Y280">
        <f t="shared" si="33"/>
        <v>0</v>
      </c>
      <c r="Z280" cm="1">
        <f t="array" aca="1" ref="Z280" ca="1">SumCellsByColor($B280:$U280,Z$2)</f>
        <v>22488854</v>
      </c>
      <c r="AA280" cm="1">
        <f t="array" aca="1" ref="AA280" ca="1">SumCellsByColor($B280:$U280,AA$2)</f>
        <v>0</v>
      </c>
      <c r="AB280" cm="1">
        <f t="array" aca="1" ref="AB280" ca="1">SumCellsByColor($B280:$U280,AB$2)</f>
        <v>0</v>
      </c>
      <c r="AC280" cm="1">
        <f t="array" aca="1" ref="AC280" ca="1">SumCellsByColor($B280:$U280,AC$2)</f>
        <v>0</v>
      </c>
      <c r="AD280" cm="1">
        <f t="array" aca="1" ref="AD280" ca="1">IFERROR(SumCellsByColor($B280:$U280,AD$2), 0)</f>
        <v>0</v>
      </c>
      <c r="AE280" t="e" cm="1">
        <f t="array" aca="1" ref="AE280" ca="1">SumCellsByColor($B280:$U280,AE$2)</f>
        <v>#VALUE!</v>
      </c>
      <c r="AF280">
        <f t="shared" ca="1" si="34"/>
        <v>0</v>
      </c>
      <c r="AG280">
        <f t="shared" ca="1" si="35"/>
        <v>1</v>
      </c>
      <c r="AH280">
        <f t="shared" ca="1" si="36"/>
        <v>0</v>
      </c>
      <c r="AI280">
        <f t="shared" ca="1" si="37"/>
        <v>1</v>
      </c>
      <c r="AJ280">
        <f t="shared" ca="1" si="38"/>
        <v>0</v>
      </c>
      <c r="AK280">
        <f t="shared" si="39"/>
        <v>0</v>
      </c>
    </row>
    <row r="281" spans="1:37">
      <c r="A281" s="2" t="s">
        <v>396</v>
      </c>
      <c r="B281" t="e">
        <v>#N/A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  <c r="H281" t="e">
        <v>#N/A</v>
      </c>
      <c r="I281" t="e">
        <v>#N/A</v>
      </c>
      <c r="J281" t="e">
        <v>#N/A</v>
      </c>
      <c r="K281" t="e">
        <v>#N/A</v>
      </c>
      <c r="L281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 t="e">
        <v>#N/A</v>
      </c>
      <c r="W281" t="e">
        <v>#N/A</v>
      </c>
      <c r="X281">
        <f t="shared" si="32"/>
        <v>0</v>
      </c>
      <c r="Y281" t="e">
        <f t="shared" si="33"/>
        <v>#N/A</v>
      </c>
      <c r="Z281" cm="1">
        <f t="array" aca="1" ref="Z281" ca="1">SumCellsByColor($B281:$U281,Z$2)</f>
        <v>0</v>
      </c>
      <c r="AA281" cm="1">
        <f t="array" aca="1" ref="AA281" ca="1">SumCellsByColor($B281:$U281,AA$2)</f>
        <v>0</v>
      </c>
      <c r="AB281" cm="1">
        <f t="array" aca="1" ref="AB281" ca="1">SumCellsByColor($B281:$U281,AB$2)</f>
        <v>0</v>
      </c>
      <c r="AC281" cm="1">
        <f t="array" aca="1" ref="AC281" ca="1">SumCellsByColor($B281:$U281,AC$2)</f>
        <v>0</v>
      </c>
      <c r="AD281" cm="1">
        <f t="array" aca="1" ref="AD281" ca="1">IFERROR(SumCellsByColor($B281:$U281,AD$2), 0)</f>
        <v>0</v>
      </c>
      <c r="AE281" t="e" cm="1">
        <f t="array" aca="1" ref="AE281" ca="1">SumCellsByColor($B281:$U281,AE$2)</f>
        <v>#VALUE!</v>
      </c>
      <c r="AF281" t="e">
        <f t="shared" ca="1" si="34"/>
        <v>#DIV/0!</v>
      </c>
      <c r="AG281" t="e">
        <f t="shared" ca="1" si="35"/>
        <v>#DIV/0!</v>
      </c>
      <c r="AH281" t="e">
        <f t="shared" ca="1" si="36"/>
        <v>#DIV/0!</v>
      </c>
      <c r="AI281" t="e">
        <f t="shared" ca="1" si="37"/>
        <v>#DIV/0!</v>
      </c>
      <c r="AJ281" t="e">
        <f t="shared" ca="1" si="38"/>
        <v>#DIV/0!</v>
      </c>
      <c r="AK281">
        <f t="shared" si="39"/>
        <v>1</v>
      </c>
    </row>
    <row r="282" spans="1:37">
      <c r="A282" s="2" t="s">
        <v>397</v>
      </c>
      <c r="B282" s="3" t="s">
        <v>936</v>
      </c>
      <c r="C282" s="3">
        <v>14229300</v>
      </c>
      <c r="D282" t="e">
        <v>#N/A</v>
      </c>
      <c r="E282" t="e">
        <v>#N/A</v>
      </c>
      <c r="F282" s="5" t="s">
        <v>23</v>
      </c>
      <c r="G282" s="5">
        <v>4187700</v>
      </c>
      <c r="H282" t="s">
        <v>47</v>
      </c>
      <c r="I282">
        <v>2583100</v>
      </c>
      <c r="J282" t="s">
        <v>32</v>
      </c>
      <c r="K282">
        <v>2422800</v>
      </c>
      <c r="L282" t="s">
        <v>146</v>
      </c>
      <c r="M282">
        <v>1116900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>
        <v>29.53</v>
      </c>
      <c r="W282">
        <v>24539800</v>
      </c>
      <c r="X282">
        <f t="shared" si="32"/>
        <v>24539800</v>
      </c>
      <c r="Y282">
        <f t="shared" si="33"/>
        <v>0</v>
      </c>
      <c r="Z282" cm="1">
        <f t="array" aca="1" ref="Z282" ca="1">SumCellsByColor($B282:$U282,Z$2)</f>
        <v>14229300</v>
      </c>
      <c r="AA282" cm="1">
        <f t="array" aca="1" ref="AA282" ca="1">SumCellsByColor($B282:$U282,AA$2)</f>
        <v>0</v>
      </c>
      <c r="AB282" cm="1">
        <f t="array" aca="1" ref="AB282" ca="1">SumCellsByColor($B282:$U282,AB$2)</f>
        <v>4187700</v>
      </c>
      <c r="AC282" cm="1">
        <f t="array" aca="1" ref="AC282" ca="1">SumCellsByColor($B282:$U282,AC$2)</f>
        <v>0</v>
      </c>
      <c r="AD282" cm="1">
        <f t="array" aca="1" ref="AD282" ca="1">IFERROR(SumCellsByColor($B282:$U282,AD$2), 0)</f>
        <v>0</v>
      </c>
      <c r="AE282" t="e" cm="1">
        <f t="array" aca="1" ref="AE282" ca="1">SumCellsByColor($B282:$U282,AE$2)</f>
        <v>#VALUE!</v>
      </c>
      <c r="AF282">
        <f t="shared" ca="1" si="34"/>
        <v>0.17064931254533452</v>
      </c>
      <c r="AG282">
        <f t="shared" ca="1" si="35"/>
        <v>0.57984580151427478</v>
      </c>
      <c r="AH282">
        <f t="shared" ca="1" si="36"/>
        <v>0.17064931254533452</v>
      </c>
      <c r="AI282">
        <f t="shared" ca="1" si="37"/>
        <v>0.57984580151427478</v>
      </c>
      <c r="AJ282">
        <f t="shared" ca="1" si="38"/>
        <v>0</v>
      </c>
      <c r="AK282">
        <f t="shared" si="39"/>
        <v>0</v>
      </c>
    </row>
    <row r="283" spans="1:37">
      <c r="A283" s="2" t="s">
        <v>398</v>
      </c>
      <c r="B283" s="3" t="s">
        <v>636</v>
      </c>
      <c r="C283" s="3">
        <v>17439000</v>
      </c>
      <c r="D283" t="e">
        <v>#N/A</v>
      </c>
      <c r="E283" t="e">
        <v>#N/A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>
        <v>3.06</v>
      </c>
      <c r="W283">
        <v>17439000</v>
      </c>
      <c r="X283">
        <f t="shared" si="32"/>
        <v>17439000</v>
      </c>
      <c r="Y283">
        <f t="shared" si="33"/>
        <v>0</v>
      </c>
      <c r="Z283" cm="1">
        <f t="array" aca="1" ref="Z283" ca="1">SumCellsByColor($B283:$U283,Z$2)</f>
        <v>17439000</v>
      </c>
      <c r="AA283" cm="1">
        <f t="array" aca="1" ref="AA283" ca="1">SumCellsByColor($B283:$U283,AA$2)</f>
        <v>0</v>
      </c>
      <c r="AB283" cm="1">
        <f t="array" aca="1" ref="AB283" ca="1">SumCellsByColor($B283:$U283,AB$2)</f>
        <v>0</v>
      </c>
      <c r="AC283" cm="1">
        <f t="array" aca="1" ref="AC283" ca="1">SumCellsByColor($B283:$U283,AC$2)</f>
        <v>0</v>
      </c>
      <c r="AD283" cm="1">
        <f t="array" aca="1" ref="AD283" ca="1">IFERROR(SumCellsByColor($B283:$U283,AD$2), 0)</f>
        <v>0</v>
      </c>
      <c r="AE283" t="e" cm="1">
        <f t="array" aca="1" ref="AE283" ca="1">SumCellsByColor($B283:$U283,AE$2)</f>
        <v>#VALUE!</v>
      </c>
      <c r="AF283">
        <f t="shared" ca="1" si="34"/>
        <v>0</v>
      </c>
      <c r="AG283">
        <f t="shared" ca="1" si="35"/>
        <v>1</v>
      </c>
      <c r="AH283">
        <f t="shared" ca="1" si="36"/>
        <v>0</v>
      </c>
      <c r="AI283">
        <f t="shared" ca="1" si="37"/>
        <v>1</v>
      </c>
      <c r="AJ283">
        <f t="shared" ca="1" si="38"/>
        <v>0</v>
      </c>
      <c r="AK283">
        <f t="shared" si="39"/>
        <v>0</v>
      </c>
    </row>
    <row r="284" spans="1:37">
      <c r="A284" s="2" t="s">
        <v>399</v>
      </c>
      <c r="B284" t="e">
        <v>#N/A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  <c r="H284" t="e">
        <v>#N/A</v>
      </c>
      <c r="I284" t="e">
        <v>#N/A</v>
      </c>
      <c r="J284" t="e">
        <v>#N/A</v>
      </c>
      <c r="K284" t="e">
        <v>#N/A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 t="e">
        <v>#N/A</v>
      </c>
      <c r="W284" t="e">
        <v>#N/A</v>
      </c>
      <c r="X284">
        <f t="shared" si="32"/>
        <v>0</v>
      </c>
      <c r="Y284" t="e">
        <f t="shared" si="33"/>
        <v>#N/A</v>
      </c>
      <c r="Z284" cm="1">
        <f t="array" aca="1" ref="Z284" ca="1">SumCellsByColor($B284:$U284,Z$2)</f>
        <v>0</v>
      </c>
      <c r="AA284" cm="1">
        <f t="array" aca="1" ref="AA284" ca="1">SumCellsByColor($B284:$U284,AA$2)</f>
        <v>0</v>
      </c>
      <c r="AB284" cm="1">
        <f t="array" aca="1" ref="AB284" ca="1">SumCellsByColor($B284:$U284,AB$2)</f>
        <v>0</v>
      </c>
      <c r="AC284" cm="1">
        <f t="array" aca="1" ref="AC284" ca="1">SumCellsByColor($B284:$U284,AC$2)</f>
        <v>0</v>
      </c>
      <c r="AD284" cm="1">
        <f t="array" aca="1" ref="AD284" ca="1">IFERROR(SumCellsByColor($B284:$U284,AD$2), 0)</f>
        <v>0</v>
      </c>
      <c r="AE284" t="e" cm="1">
        <f t="array" aca="1" ref="AE284" ca="1">SumCellsByColor($B284:$U284,AE$2)</f>
        <v>#VALUE!</v>
      </c>
      <c r="AF284" t="e">
        <f t="shared" ca="1" si="34"/>
        <v>#DIV/0!</v>
      </c>
      <c r="AG284" t="e">
        <f t="shared" ca="1" si="35"/>
        <v>#DIV/0!</v>
      </c>
      <c r="AH284" t="e">
        <f t="shared" ca="1" si="36"/>
        <v>#DIV/0!</v>
      </c>
      <c r="AI284" t="e">
        <f t="shared" ca="1" si="37"/>
        <v>#DIV/0!</v>
      </c>
      <c r="AJ284" t="e">
        <f t="shared" ca="1" si="38"/>
        <v>#DIV/0!</v>
      </c>
      <c r="AK284">
        <f t="shared" si="39"/>
        <v>1</v>
      </c>
    </row>
    <row r="285" spans="1:37">
      <c r="A285" s="2" t="s">
        <v>400</v>
      </c>
      <c r="B285" s="3" t="s">
        <v>636</v>
      </c>
      <c r="C285" s="3">
        <v>49012000</v>
      </c>
      <c r="D285" t="e">
        <v>#N/A</v>
      </c>
      <c r="E285" t="e">
        <v>#N/A</v>
      </c>
      <c r="F285" s="5" t="s">
        <v>23</v>
      </c>
      <c r="G285" s="5">
        <v>6334000</v>
      </c>
      <c r="H285" t="s">
        <v>41</v>
      </c>
      <c r="I285">
        <v>5176000</v>
      </c>
      <c r="J285" t="s">
        <v>165</v>
      </c>
      <c r="K285">
        <v>3940000</v>
      </c>
      <c r="L285" t="s">
        <v>30</v>
      </c>
      <c r="M285">
        <v>936000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U285" t="e">
        <v>#N/A</v>
      </c>
      <c r="V285">
        <v>14.22</v>
      </c>
      <c r="W285">
        <v>65398000</v>
      </c>
      <c r="X285">
        <f t="shared" si="32"/>
        <v>65398000</v>
      </c>
      <c r="Y285">
        <f t="shared" si="33"/>
        <v>0</v>
      </c>
      <c r="Z285" cm="1">
        <f t="array" aca="1" ref="Z285" ca="1">SumCellsByColor($B285:$U285,Z$2)</f>
        <v>49012000</v>
      </c>
      <c r="AA285" cm="1">
        <f t="array" aca="1" ref="AA285" ca="1">SumCellsByColor($B285:$U285,AA$2)</f>
        <v>0</v>
      </c>
      <c r="AB285" cm="1">
        <f t="array" aca="1" ref="AB285" ca="1">SumCellsByColor($B285:$U285,AB$2)</f>
        <v>6334000</v>
      </c>
      <c r="AC285" cm="1">
        <f t="array" aca="1" ref="AC285" ca="1">SumCellsByColor($B285:$U285,AC$2)</f>
        <v>0</v>
      </c>
      <c r="AD285" cm="1">
        <f t="array" aca="1" ref="AD285" ca="1">IFERROR(SumCellsByColor($B285:$U285,AD$2), 0)</f>
        <v>0</v>
      </c>
      <c r="AE285" t="e" cm="1">
        <f t="array" aca="1" ref="AE285" ca="1">SumCellsByColor($B285:$U285,AE$2)</f>
        <v>#VALUE!</v>
      </c>
      <c r="AF285">
        <f t="shared" ca="1" si="34"/>
        <v>9.6853114774152121E-2</v>
      </c>
      <c r="AG285">
        <f t="shared" ca="1" si="35"/>
        <v>0.74944187895654302</v>
      </c>
      <c r="AH285">
        <f t="shared" ca="1" si="36"/>
        <v>9.6853114774152121E-2</v>
      </c>
      <c r="AI285">
        <f t="shared" ca="1" si="37"/>
        <v>0.74944187895654302</v>
      </c>
      <c r="AJ285">
        <f t="shared" ca="1" si="38"/>
        <v>0</v>
      </c>
      <c r="AK285">
        <f t="shared" si="39"/>
        <v>0</v>
      </c>
    </row>
    <row r="286" spans="1:37">
      <c r="A286" s="2" t="s">
        <v>401</v>
      </c>
      <c r="B286" s="3" t="s">
        <v>637</v>
      </c>
      <c r="C286" s="3">
        <v>12603000</v>
      </c>
      <c r="D286" t="e">
        <v>#N/A</v>
      </c>
      <c r="E286" t="e">
        <v>#N/A</v>
      </c>
      <c r="F286" t="e">
        <v>#N/A</v>
      </c>
      <c r="G286" t="e">
        <v>#N/A</v>
      </c>
      <c r="H286" t="e">
        <v>#N/A</v>
      </c>
      <c r="I286" t="e">
        <v>#N/A</v>
      </c>
      <c r="J286" t="e">
        <v>#N/A</v>
      </c>
      <c r="K286" t="e">
        <v>#N/A</v>
      </c>
      <c r="L286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>
        <v>13.85</v>
      </c>
      <c r="W286">
        <v>12603000</v>
      </c>
      <c r="X286">
        <f t="shared" si="32"/>
        <v>12603000</v>
      </c>
      <c r="Y286">
        <f t="shared" si="33"/>
        <v>0</v>
      </c>
      <c r="Z286" cm="1">
        <f t="array" aca="1" ref="Z286" ca="1">SumCellsByColor($B286:$U286,Z$2)</f>
        <v>12603000</v>
      </c>
      <c r="AA286" cm="1">
        <f t="array" aca="1" ref="AA286" ca="1">SumCellsByColor($B286:$U286,AA$2)</f>
        <v>0</v>
      </c>
      <c r="AB286" cm="1">
        <f t="array" aca="1" ref="AB286" ca="1">SumCellsByColor($B286:$U286,AB$2)</f>
        <v>0</v>
      </c>
      <c r="AC286" cm="1">
        <f t="array" aca="1" ref="AC286" ca="1">SumCellsByColor($B286:$U286,AC$2)</f>
        <v>0</v>
      </c>
      <c r="AD286" cm="1">
        <f t="array" aca="1" ref="AD286" ca="1">IFERROR(SumCellsByColor($B286:$U286,AD$2), 0)</f>
        <v>0</v>
      </c>
      <c r="AE286" t="e" cm="1">
        <f t="array" aca="1" ref="AE286" ca="1">SumCellsByColor($B286:$U286,AE$2)</f>
        <v>#VALUE!</v>
      </c>
      <c r="AF286">
        <f t="shared" ca="1" si="34"/>
        <v>0</v>
      </c>
      <c r="AG286">
        <f t="shared" ca="1" si="35"/>
        <v>1</v>
      </c>
      <c r="AH286">
        <f t="shared" ca="1" si="36"/>
        <v>0</v>
      </c>
      <c r="AI286">
        <f t="shared" ca="1" si="37"/>
        <v>1</v>
      </c>
      <c r="AJ286">
        <f t="shared" ca="1" si="38"/>
        <v>0</v>
      </c>
      <c r="AK286">
        <f t="shared" si="39"/>
        <v>0</v>
      </c>
    </row>
    <row r="287" spans="1:37">
      <c r="A287" s="2" t="s">
        <v>402</v>
      </c>
      <c r="B287" s="3" t="s">
        <v>636</v>
      </c>
      <c r="C287" s="3">
        <v>84303000</v>
      </c>
      <c r="D287" t="e">
        <v>#N/A</v>
      </c>
      <c r="E287" t="e">
        <v>#N/A</v>
      </c>
      <c r="F287" t="s">
        <v>77</v>
      </c>
      <c r="G287">
        <v>5294000</v>
      </c>
      <c r="H287" t="e">
        <v>#N/A</v>
      </c>
      <c r="I287" t="e">
        <v>#N/A</v>
      </c>
      <c r="J287" t="e">
        <v>#N/A</v>
      </c>
      <c r="K287" t="e">
        <v>#N/A</v>
      </c>
      <c r="L287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>
        <v>10.220000000000001</v>
      </c>
      <c r="W287">
        <v>89597000</v>
      </c>
      <c r="X287">
        <f t="shared" si="32"/>
        <v>89597000</v>
      </c>
      <c r="Y287">
        <f t="shared" si="33"/>
        <v>0</v>
      </c>
      <c r="Z287" cm="1">
        <f t="array" aca="1" ref="Z287" ca="1">SumCellsByColor($B287:$U287,Z$2)</f>
        <v>84303000</v>
      </c>
      <c r="AA287" cm="1">
        <f t="array" aca="1" ref="AA287" ca="1">SumCellsByColor($B287:$U287,AA$2)</f>
        <v>0</v>
      </c>
      <c r="AB287" cm="1">
        <f t="array" aca="1" ref="AB287" ca="1">SumCellsByColor($B287:$U287,AB$2)</f>
        <v>0</v>
      </c>
      <c r="AC287" cm="1">
        <f t="array" aca="1" ref="AC287" ca="1">SumCellsByColor($B287:$U287,AC$2)</f>
        <v>0</v>
      </c>
      <c r="AD287" cm="1">
        <f t="array" aca="1" ref="AD287" ca="1">IFERROR(SumCellsByColor($B287:$U287,AD$2), 0)</f>
        <v>0</v>
      </c>
      <c r="AE287" t="e" cm="1">
        <f t="array" aca="1" ref="AE287" ca="1">SumCellsByColor($B287:$U287,AE$2)</f>
        <v>#VALUE!</v>
      </c>
      <c r="AF287">
        <f t="shared" ca="1" si="34"/>
        <v>0</v>
      </c>
      <c r="AG287">
        <f t="shared" ca="1" si="35"/>
        <v>0.94091320021875735</v>
      </c>
      <c r="AH287" t="str">
        <f t="shared" ca="1" si="36"/>
        <v>#N/A</v>
      </c>
      <c r="AI287">
        <f t="shared" ca="1" si="37"/>
        <v>0.94091320021875735</v>
      </c>
      <c r="AJ287">
        <f t="shared" ca="1" si="38"/>
        <v>1</v>
      </c>
      <c r="AK287">
        <f t="shared" si="39"/>
        <v>0</v>
      </c>
    </row>
    <row r="288" spans="1:37">
      <c r="A288" s="2" t="s">
        <v>403</v>
      </c>
      <c r="B288" s="3" t="s">
        <v>636</v>
      </c>
      <c r="C288" s="3">
        <v>20712000</v>
      </c>
      <c r="D288" t="e">
        <v>#N/A</v>
      </c>
      <c r="E288" t="e">
        <v>#N/A</v>
      </c>
      <c r="F288" t="e">
        <v>#N/A</v>
      </c>
      <c r="G288" t="e">
        <v>#N/A</v>
      </c>
      <c r="H288" t="e">
        <v>#N/A</v>
      </c>
      <c r="I288" t="e">
        <v>#N/A</v>
      </c>
      <c r="J288" t="e">
        <v>#N/A</v>
      </c>
      <c r="K288" t="e">
        <v>#N/A</v>
      </c>
      <c r="L288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>
        <v>34.049999999999997</v>
      </c>
      <c r="W288">
        <v>20712000</v>
      </c>
      <c r="X288">
        <f t="shared" si="32"/>
        <v>20712000</v>
      </c>
      <c r="Y288">
        <f t="shared" si="33"/>
        <v>0</v>
      </c>
      <c r="Z288" cm="1">
        <f t="array" aca="1" ref="Z288" ca="1">SumCellsByColor($B288:$U288,Z$2)</f>
        <v>20712000</v>
      </c>
      <c r="AA288" cm="1">
        <f t="array" aca="1" ref="AA288" ca="1">SumCellsByColor($B288:$U288,AA$2)</f>
        <v>0</v>
      </c>
      <c r="AB288" cm="1">
        <f t="array" aca="1" ref="AB288" ca="1">SumCellsByColor($B288:$U288,AB$2)</f>
        <v>0</v>
      </c>
      <c r="AC288" cm="1">
        <f t="array" aca="1" ref="AC288" ca="1">SumCellsByColor($B288:$U288,AC$2)</f>
        <v>0</v>
      </c>
      <c r="AD288" cm="1">
        <f t="array" aca="1" ref="AD288" ca="1">IFERROR(SumCellsByColor($B288:$U288,AD$2), 0)</f>
        <v>0</v>
      </c>
      <c r="AE288" t="e" cm="1">
        <f t="array" aca="1" ref="AE288" ca="1">SumCellsByColor($B288:$U288,AE$2)</f>
        <v>#VALUE!</v>
      </c>
      <c r="AF288">
        <f t="shared" ca="1" si="34"/>
        <v>0</v>
      </c>
      <c r="AG288">
        <f t="shared" ca="1" si="35"/>
        <v>1</v>
      </c>
      <c r="AH288">
        <f t="shared" ca="1" si="36"/>
        <v>0</v>
      </c>
      <c r="AI288">
        <f t="shared" ca="1" si="37"/>
        <v>1</v>
      </c>
      <c r="AJ288">
        <f t="shared" ca="1" si="38"/>
        <v>0</v>
      </c>
      <c r="AK288">
        <f t="shared" si="39"/>
        <v>0</v>
      </c>
    </row>
    <row r="289" spans="1:37">
      <c r="A289" s="2" t="s">
        <v>404</v>
      </c>
      <c r="B289" s="3" t="s">
        <v>636</v>
      </c>
      <c r="C289" s="3">
        <v>6281156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>
        <v>38.909999999999997</v>
      </c>
      <c r="W289">
        <v>6281156</v>
      </c>
      <c r="X289">
        <f t="shared" si="32"/>
        <v>6281156</v>
      </c>
      <c r="Y289">
        <f t="shared" si="33"/>
        <v>0</v>
      </c>
      <c r="Z289" cm="1">
        <f t="array" aca="1" ref="Z289" ca="1">SumCellsByColor($B289:$U289,Z$2)</f>
        <v>6281156</v>
      </c>
      <c r="AA289" cm="1">
        <f t="array" aca="1" ref="AA289" ca="1">SumCellsByColor($B289:$U289,AA$2)</f>
        <v>0</v>
      </c>
      <c r="AB289" cm="1">
        <f t="array" aca="1" ref="AB289" ca="1">SumCellsByColor($B289:$U289,AB$2)</f>
        <v>0</v>
      </c>
      <c r="AC289" cm="1">
        <f t="array" aca="1" ref="AC289" ca="1">SumCellsByColor($B289:$U289,AC$2)</f>
        <v>0</v>
      </c>
      <c r="AD289" cm="1">
        <f t="array" aca="1" ref="AD289" ca="1">IFERROR(SumCellsByColor($B289:$U289,AD$2), 0)</f>
        <v>0</v>
      </c>
      <c r="AE289" t="e" cm="1">
        <f t="array" aca="1" ref="AE289" ca="1">SumCellsByColor($B289:$U289,AE$2)</f>
        <v>#VALUE!</v>
      </c>
      <c r="AF289">
        <f t="shared" ca="1" si="34"/>
        <v>0</v>
      </c>
      <c r="AG289">
        <f t="shared" ca="1" si="35"/>
        <v>1</v>
      </c>
      <c r="AH289">
        <f t="shared" ca="1" si="36"/>
        <v>0</v>
      </c>
      <c r="AI289">
        <f t="shared" ca="1" si="37"/>
        <v>1</v>
      </c>
      <c r="AJ289">
        <f t="shared" ca="1" si="38"/>
        <v>0</v>
      </c>
      <c r="AK289">
        <f t="shared" si="39"/>
        <v>0</v>
      </c>
    </row>
    <row r="290" spans="1:37">
      <c r="A290" s="2" t="s">
        <v>405</v>
      </c>
      <c r="B290" s="3" t="s">
        <v>636</v>
      </c>
      <c r="C290" s="3">
        <v>55000</v>
      </c>
      <c r="D290" t="e">
        <v>#N/A</v>
      </c>
      <c r="E290" t="e">
        <v>#N/A</v>
      </c>
      <c r="F290" t="s">
        <v>239</v>
      </c>
      <c r="G290">
        <v>16000</v>
      </c>
      <c r="H290" t="s">
        <v>52</v>
      </c>
      <c r="I290">
        <v>2000</v>
      </c>
      <c r="J290" t="e">
        <v>#N/A</v>
      </c>
      <c r="K290" t="e">
        <v>#N/A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>
        <v>-138.30000000000001</v>
      </c>
      <c r="W290">
        <v>282000</v>
      </c>
      <c r="X290">
        <f t="shared" si="32"/>
        <v>73000</v>
      </c>
      <c r="Y290">
        <f t="shared" si="33"/>
        <v>209000</v>
      </c>
      <c r="Z290" cm="1">
        <f t="array" aca="1" ref="Z290" ca="1">SumCellsByColor($B290:$U290,Z$2)</f>
        <v>55000</v>
      </c>
      <c r="AA290" cm="1">
        <f t="array" aca="1" ref="AA290" ca="1">SumCellsByColor($B290:$U290,AA$2)</f>
        <v>0</v>
      </c>
      <c r="AB290" cm="1">
        <f t="array" aca="1" ref="AB290" ca="1">SumCellsByColor($B290:$U290,AB$2)</f>
        <v>0</v>
      </c>
      <c r="AC290" cm="1">
        <f t="array" aca="1" ref="AC290" ca="1">SumCellsByColor($B290:$U290,AC$2)</f>
        <v>0</v>
      </c>
      <c r="AD290" cm="1">
        <f t="array" aca="1" ref="AD290" ca="1">IFERROR(SumCellsByColor($B290:$U290,AD$2), 0)</f>
        <v>0</v>
      </c>
      <c r="AE290" t="e" cm="1">
        <f t="array" aca="1" ref="AE290" ca="1">SumCellsByColor($B290:$U290,AE$2)</f>
        <v>#VALUE!</v>
      </c>
      <c r="AF290">
        <f t="shared" ca="1" si="34"/>
        <v>0</v>
      </c>
      <c r="AG290">
        <f t="shared" ca="1" si="35"/>
        <v>0.75342465753424659</v>
      </c>
      <c r="AH290" t="str">
        <f t="shared" ca="1" si="36"/>
        <v>#N/A</v>
      </c>
      <c r="AI290">
        <f t="shared" ca="1" si="37"/>
        <v>0.75342465753424659</v>
      </c>
      <c r="AJ290">
        <f t="shared" ca="1" si="38"/>
        <v>1</v>
      </c>
      <c r="AK290">
        <f t="shared" si="39"/>
        <v>0</v>
      </c>
    </row>
    <row r="291" spans="1:37">
      <c r="A291" s="2" t="s">
        <v>406</v>
      </c>
      <c r="B291" s="3" t="s">
        <v>636</v>
      </c>
      <c r="C291" s="3">
        <v>1199146</v>
      </c>
      <c r="D291" t="e">
        <v>#N/A</v>
      </c>
      <c r="E291" t="e">
        <v>#N/A</v>
      </c>
      <c r="F291" t="e">
        <v>#N/A</v>
      </c>
      <c r="G291" t="e">
        <v>#N/A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>
        <v>61.07</v>
      </c>
      <c r="W291">
        <v>1199146</v>
      </c>
      <c r="X291">
        <f t="shared" si="32"/>
        <v>1199146</v>
      </c>
      <c r="Y291">
        <f t="shared" si="33"/>
        <v>0</v>
      </c>
      <c r="Z291" cm="1">
        <f t="array" aca="1" ref="Z291" ca="1">SumCellsByColor($B291:$U291,Z$2)</f>
        <v>1199146</v>
      </c>
      <c r="AA291" cm="1">
        <f t="array" aca="1" ref="AA291" ca="1">SumCellsByColor($B291:$U291,AA$2)</f>
        <v>0</v>
      </c>
      <c r="AB291" cm="1">
        <f t="array" aca="1" ref="AB291" ca="1">SumCellsByColor($B291:$U291,AB$2)</f>
        <v>0</v>
      </c>
      <c r="AC291" cm="1">
        <f t="array" aca="1" ref="AC291" ca="1">SumCellsByColor($B291:$U291,AC$2)</f>
        <v>0</v>
      </c>
      <c r="AD291" cm="1">
        <f t="array" aca="1" ref="AD291" ca="1">IFERROR(SumCellsByColor($B291:$U291,AD$2), 0)</f>
        <v>0</v>
      </c>
      <c r="AE291" t="e" cm="1">
        <f t="array" aca="1" ref="AE291" ca="1">SumCellsByColor($B291:$U291,AE$2)</f>
        <v>#VALUE!</v>
      </c>
      <c r="AF291">
        <f t="shared" ca="1" si="34"/>
        <v>0</v>
      </c>
      <c r="AG291">
        <f t="shared" ca="1" si="35"/>
        <v>1</v>
      </c>
      <c r="AH291">
        <f t="shared" ca="1" si="36"/>
        <v>0</v>
      </c>
      <c r="AI291">
        <f t="shared" ca="1" si="37"/>
        <v>1</v>
      </c>
      <c r="AJ291">
        <f t="shared" ca="1" si="38"/>
        <v>0</v>
      </c>
      <c r="AK291">
        <f t="shared" si="39"/>
        <v>0</v>
      </c>
    </row>
    <row r="292" spans="1:37">
      <c r="A292" s="2" t="s">
        <v>407</v>
      </c>
      <c r="B292" s="3" t="s">
        <v>636</v>
      </c>
      <c r="C292" s="3">
        <v>18097000</v>
      </c>
      <c r="D292" t="e">
        <v>#N/A</v>
      </c>
      <c r="E292" t="e">
        <v>#N/A</v>
      </c>
      <c r="F292" t="e">
        <v>#N/A</v>
      </c>
      <c r="G292" t="e">
        <v>#N/A</v>
      </c>
      <c r="H292" t="e">
        <v>#N/A</v>
      </c>
      <c r="I292" t="e">
        <v>#N/A</v>
      </c>
      <c r="J292" t="e">
        <v>#N/A</v>
      </c>
      <c r="K292" t="e">
        <v>#N/A</v>
      </c>
      <c r="L29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>
        <v>2.14</v>
      </c>
      <c r="W292">
        <v>18097000</v>
      </c>
      <c r="X292">
        <f t="shared" si="32"/>
        <v>18097000</v>
      </c>
      <c r="Y292">
        <f t="shared" si="33"/>
        <v>0</v>
      </c>
      <c r="Z292" cm="1">
        <f t="array" aca="1" ref="Z292" ca="1">SumCellsByColor($B292:$U292,Z$2)</f>
        <v>18097000</v>
      </c>
      <c r="AA292" cm="1">
        <f t="array" aca="1" ref="AA292" ca="1">SumCellsByColor($B292:$U292,AA$2)</f>
        <v>0</v>
      </c>
      <c r="AB292" cm="1">
        <f t="array" aca="1" ref="AB292" ca="1">SumCellsByColor($B292:$U292,AB$2)</f>
        <v>0</v>
      </c>
      <c r="AC292" cm="1">
        <f t="array" aca="1" ref="AC292" ca="1">SumCellsByColor($B292:$U292,AC$2)</f>
        <v>0</v>
      </c>
      <c r="AD292" cm="1">
        <f t="array" aca="1" ref="AD292" ca="1">IFERROR(SumCellsByColor($B292:$U292,AD$2), 0)</f>
        <v>0</v>
      </c>
      <c r="AE292" t="e" cm="1">
        <f t="array" aca="1" ref="AE292" ca="1">SumCellsByColor($B292:$U292,AE$2)</f>
        <v>#VALUE!</v>
      </c>
      <c r="AF292">
        <f t="shared" ca="1" si="34"/>
        <v>0</v>
      </c>
      <c r="AG292">
        <f t="shared" ca="1" si="35"/>
        <v>1</v>
      </c>
      <c r="AH292">
        <f t="shared" ca="1" si="36"/>
        <v>0</v>
      </c>
      <c r="AI292">
        <f t="shared" ca="1" si="37"/>
        <v>1</v>
      </c>
      <c r="AJ292">
        <f t="shared" ca="1" si="38"/>
        <v>0</v>
      </c>
      <c r="AK292">
        <f t="shared" si="39"/>
        <v>0</v>
      </c>
    </row>
    <row r="293" spans="1:37">
      <c r="A293" s="2" t="s">
        <v>408</v>
      </c>
      <c r="B293" s="3" t="s">
        <v>636</v>
      </c>
      <c r="C293" s="3">
        <v>2924000</v>
      </c>
      <c r="D293" t="e">
        <v>#N/A</v>
      </c>
      <c r="E293" t="e">
        <v>#N/A</v>
      </c>
      <c r="F293" t="s">
        <v>77</v>
      </c>
      <c r="G293">
        <v>173000</v>
      </c>
      <c r="H293" t="s">
        <v>857</v>
      </c>
      <c r="I293">
        <v>0</v>
      </c>
      <c r="J293" t="e">
        <v>#N/A</v>
      </c>
      <c r="K293" t="e">
        <v>#N/A</v>
      </c>
      <c r="L293" t="e">
        <v>#N/A</v>
      </c>
      <c r="M293" t="e">
        <v>#N/A</v>
      </c>
      <c r="N293" t="e">
        <v>#N/A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>
        <v>45.36</v>
      </c>
      <c r="W293">
        <v>3122000</v>
      </c>
      <c r="X293">
        <f t="shared" si="32"/>
        <v>3097000</v>
      </c>
      <c r="Y293">
        <f t="shared" si="33"/>
        <v>25000</v>
      </c>
      <c r="Z293" cm="1">
        <f t="array" aca="1" ref="Z293" ca="1">SumCellsByColor($B293:$U293,Z$2)</f>
        <v>2924000</v>
      </c>
      <c r="AA293" cm="1">
        <f t="array" aca="1" ref="AA293" ca="1">SumCellsByColor($B293:$U293,AA$2)</f>
        <v>0</v>
      </c>
      <c r="AB293" cm="1">
        <f t="array" aca="1" ref="AB293" ca="1">SumCellsByColor($B293:$U293,AB$2)</f>
        <v>0</v>
      </c>
      <c r="AC293" cm="1">
        <f t="array" aca="1" ref="AC293" ca="1">SumCellsByColor($B293:$U293,AC$2)</f>
        <v>0</v>
      </c>
      <c r="AD293" cm="1">
        <f t="array" aca="1" ref="AD293" ca="1">IFERROR(SumCellsByColor($B293:$U293,AD$2), 0)</f>
        <v>0</v>
      </c>
      <c r="AE293" t="e" cm="1">
        <f t="array" aca="1" ref="AE293" ca="1">SumCellsByColor($B293:$U293,AE$2)</f>
        <v>#VALUE!</v>
      </c>
      <c r="AF293">
        <f t="shared" ca="1" si="34"/>
        <v>0</v>
      </c>
      <c r="AG293">
        <f t="shared" ca="1" si="35"/>
        <v>0.94413948982886664</v>
      </c>
      <c r="AH293" t="str">
        <f t="shared" ca="1" si="36"/>
        <v>#N/A</v>
      </c>
      <c r="AI293">
        <f t="shared" ca="1" si="37"/>
        <v>0.94413948982886664</v>
      </c>
      <c r="AJ293">
        <f t="shared" ca="1" si="38"/>
        <v>1</v>
      </c>
      <c r="AK293">
        <f t="shared" si="39"/>
        <v>0</v>
      </c>
    </row>
    <row r="294" spans="1:37">
      <c r="A294" s="2" t="s">
        <v>410</v>
      </c>
      <c r="B294" s="3" t="s">
        <v>636</v>
      </c>
      <c r="C294" s="3">
        <v>8168000</v>
      </c>
      <c r="D294" t="e">
        <v>#N/A</v>
      </c>
      <c r="E294" t="e">
        <v>#N/A</v>
      </c>
      <c r="F294" s="5" t="s">
        <v>695</v>
      </c>
      <c r="G294" s="5">
        <v>2881000</v>
      </c>
      <c r="H294" s="10" t="s">
        <v>33</v>
      </c>
      <c r="I294" s="10">
        <v>2818000</v>
      </c>
      <c r="J294" t="s">
        <v>41</v>
      </c>
      <c r="K294">
        <v>2093000</v>
      </c>
      <c r="L294" t="s">
        <v>30</v>
      </c>
      <c r="M294">
        <v>1353000</v>
      </c>
      <c r="N294" t="s">
        <v>1045</v>
      </c>
      <c r="O294">
        <v>-89000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>
        <v>20.48</v>
      </c>
      <c r="W294">
        <v>17224000</v>
      </c>
      <c r="X294">
        <f t="shared" si="32"/>
        <v>17224000</v>
      </c>
      <c r="Y294">
        <f t="shared" si="33"/>
        <v>0</v>
      </c>
      <c r="Z294" cm="1">
        <f t="array" aca="1" ref="Z294" ca="1">SumCellsByColor($B294:$U294,Z$2)</f>
        <v>8168000</v>
      </c>
      <c r="AA294" cm="1">
        <f t="array" aca="1" ref="AA294" ca="1">SumCellsByColor($B294:$U294,AA$2)</f>
        <v>0</v>
      </c>
      <c r="AB294" cm="1">
        <f t="array" aca="1" ref="AB294" ca="1">SumCellsByColor($B294:$U294,AB$2)</f>
        <v>2881000</v>
      </c>
      <c r="AC294" cm="1">
        <f t="array" aca="1" ref="AC294" ca="1">SumCellsByColor($B294:$U294,AC$2)</f>
        <v>0</v>
      </c>
      <c r="AD294" cm="1">
        <f t="array" aca="1" ref="AD294" ca="1">IFERROR(SumCellsByColor($B294:$U294,AD$2), 0)</f>
        <v>2818000</v>
      </c>
      <c r="AE294" t="e" cm="1">
        <f t="array" aca="1" ref="AE294" ca="1">SumCellsByColor($B294:$U294,AE$2)</f>
        <v>#VALUE!</v>
      </c>
      <c r="AF294">
        <f t="shared" ca="1" si="34"/>
        <v>0.33087552252670693</v>
      </c>
      <c r="AG294">
        <f t="shared" ca="1" si="35"/>
        <v>0.47422201579191825</v>
      </c>
      <c r="AH294">
        <f t="shared" ca="1" si="36"/>
        <v>0.33087552252670693</v>
      </c>
      <c r="AI294">
        <f t="shared" ca="1" si="37"/>
        <v>0.47422201579191825</v>
      </c>
      <c r="AJ294">
        <f t="shared" ca="1" si="38"/>
        <v>0</v>
      </c>
      <c r="AK294">
        <f t="shared" si="39"/>
        <v>0</v>
      </c>
    </row>
    <row r="295" spans="1:37">
      <c r="A295" s="2" t="s">
        <v>411</v>
      </c>
      <c r="B295" s="3" t="s">
        <v>637</v>
      </c>
      <c r="C295" s="3">
        <v>2119000</v>
      </c>
      <c r="D295" t="e">
        <v>#N/A</v>
      </c>
      <c r="E295" t="e">
        <v>#N/A</v>
      </c>
      <c r="F295" t="e">
        <v>#N/A</v>
      </c>
      <c r="G295" t="e">
        <v>#N/A</v>
      </c>
      <c r="H295" t="e">
        <v>#N/A</v>
      </c>
      <c r="I295" t="e">
        <v>#N/A</v>
      </c>
      <c r="J295" t="e">
        <v>#N/A</v>
      </c>
      <c r="K295" t="e">
        <v>#N/A</v>
      </c>
      <c r="L295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>
        <v>78.67</v>
      </c>
      <c r="W295">
        <v>2119000</v>
      </c>
      <c r="X295">
        <f t="shared" si="32"/>
        <v>2119000</v>
      </c>
      <c r="Y295">
        <f t="shared" si="33"/>
        <v>0</v>
      </c>
      <c r="Z295" cm="1">
        <f t="array" aca="1" ref="Z295" ca="1">SumCellsByColor($B295:$U295,Z$2)</f>
        <v>2119000</v>
      </c>
      <c r="AA295" cm="1">
        <f t="array" aca="1" ref="AA295" ca="1">SumCellsByColor($B295:$U295,AA$2)</f>
        <v>0</v>
      </c>
      <c r="AB295" cm="1">
        <f t="array" aca="1" ref="AB295" ca="1">SumCellsByColor($B295:$U295,AB$2)</f>
        <v>0</v>
      </c>
      <c r="AC295" cm="1">
        <f t="array" aca="1" ref="AC295" ca="1">SumCellsByColor($B295:$U295,AC$2)</f>
        <v>0</v>
      </c>
      <c r="AD295" cm="1">
        <f t="array" aca="1" ref="AD295" ca="1">IFERROR(SumCellsByColor($B295:$U295,AD$2), 0)</f>
        <v>0</v>
      </c>
      <c r="AE295" t="e" cm="1">
        <f t="array" aca="1" ref="AE295" ca="1">SumCellsByColor($B295:$U295,AE$2)</f>
        <v>#VALUE!</v>
      </c>
      <c r="AF295">
        <f t="shared" ca="1" si="34"/>
        <v>0</v>
      </c>
      <c r="AG295">
        <f t="shared" ca="1" si="35"/>
        <v>1</v>
      </c>
      <c r="AH295">
        <f t="shared" ca="1" si="36"/>
        <v>0</v>
      </c>
      <c r="AI295">
        <f t="shared" ca="1" si="37"/>
        <v>1</v>
      </c>
      <c r="AJ295">
        <f t="shared" ca="1" si="38"/>
        <v>0</v>
      </c>
      <c r="AK295">
        <f t="shared" si="39"/>
        <v>0</v>
      </c>
    </row>
    <row r="296" spans="1:37">
      <c r="A296" s="2" t="s">
        <v>412</v>
      </c>
      <c r="B296" s="4" t="s">
        <v>117</v>
      </c>
      <c r="C296" s="4">
        <v>5805000</v>
      </c>
      <c r="D296" t="e">
        <v>#N/A</v>
      </c>
      <c r="E296" t="e">
        <v>#N/A</v>
      </c>
      <c r="F296" t="s">
        <v>1173</v>
      </c>
      <c r="G296">
        <v>1383000</v>
      </c>
      <c r="H296" s="5" t="s">
        <v>23</v>
      </c>
      <c r="I296" s="5" t="e">
        <v>#N/A</v>
      </c>
      <c r="J296" t="s">
        <v>940</v>
      </c>
      <c r="K296" t="e">
        <v>#N/A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>
        <v>11.84</v>
      </c>
      <c r="W296">
        <v>7188000</v>
      </c>
      <c r="X296">
        <f t="shared" si="32"/>
        <v>7188000</v>
      </c>
      <c r="Y296">
        <f t="shared" si="33"/>
        <v>0</v>
      </c>
      <c r="Z296" cm="1">
        <f t="array" aca="1" ref="Z296" ca="1">SumCellsByColor($B296:$U296,Z$2)</f>
        <v>0</v>
      </c>
      <c r="AA296" cm="1">
        <f t="array" aca="1" ref="AA296" ca="1">SumCellsByColor($B296:$U296,AA$2)</f>
        <v>5805000</v>
      </c>
      <c r="AB296" t="e" cm="1">
        <f t="array" aca="1" ref="AB296" ca="1">SumCellsByColor($B296:$U296,AB$2)</f>
        <v>#VALUE!</v>
      </c>
      <c r="AC296" cm="1">
        <f t="array" aca="1" ref="AC296" ca="1">SumCellsByColor($B296:$U296,AC$2)</f>
        <v>0</v>
      </c>
      <c r="AD296" cm="1">
        <f t="array" aca="1" ref="AD296" ca="1">IFERROR(SumCellsByColor($B296:$U296,AD$2), 0)</f>
        <v>0</v>
      </c>
      <c r="AE296" t="e" cm="1">
        <f t="array" aca="1" ref="AE296" ca="1">SumCellsByColor($B296:$U296,AE$2)</f>
        <v>#VALUE!</v>
      </c>
      <c r="AF296" t="e">
        <f t="shared" ca="1" si="34"/>
        <v>#VALUE!</v>
      </c>
      <c r="AG296">
        <f t="shared" ca="1" si="35"/>
        <v>0</v>
      </c>
      <c r="AH296" t="e">
        <f t="shared" ca="1" si="36"/>
        <v>#VALUE!</v>
      </c>
      <c r="AI296">
        <f t="shared" ca="1" si="37"/>
        <v>0.80759599332220366</v>
      </c>
      <c r="AJ296" t="e">
        <f t="shared" ca="1" si="38"/>
        <v>#VALUE!</v>
      </c>
      <c r="AK296">
        <f t="shared" si="39"/>
        <v>0</v>
      </c>
    </row>
    <row r="297" spans="1:37">
      <c r="A297" s="2" t="s">
        <v>413</v>
      </c>
      <c r="B297" s="3" t="s">
        <v>636</v>
      </c>
      <c r="C297" s="3" t="e">
        <v>#N/A</v>
      </c>
      <c r="D297" t="e">
        <v>#N/A</v>
      </c>
      <c r="E297" t="e">
        <v>#N/A</v>
      </c>
      <c r="F297" t="s">
        <v>1174</v>
      </c>
      <c r="G297">
        <v>9701000</v>
      </c>
      <c r="H297" s="4" t="s">
        <v>1175</v>
      </c>
      <c r="I297" s="4">
        <v>5424000</v>
      </c>
      <c r="J297" t="s">
        <v>7</v>
      </c>
      <c r="K297" t="e">
        <v>#N/A</v>
      </c>
      <c r="L297" t="s">
        <v>30</v>
      </c>
      <c r="M297">
        <v>176000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>
        <v>54.73</v>
      </c>
      <c r="W297">
        <v>15301000</v>
      </c>
      <c r="X297">
        <f t="shared" si="32"/>
        <v>15301000</v>
      </c>
      <c r="Y297">
        <f t="shared" si="33"/>
        <v>0</v>
      </c>
      <c r="Z297" t="e" cm="1">
        <f t="array" aca="1" ref="Z297" ca="1">SumCellsByColor($B297:$U297,Z$2)</f>
        <v>#VALUE!</v>
      </c>
      <c r="AA297" cm="1">
        <f t="array" aca="1" ref="AA297" ca="1">SumCellsByColor($B297:$U297,AA$2)</f>
        <v>5424000</v>
      </c>
      <c r="AB297" cm="1">
        <f t="array" aca="1" ref="AB297" ca="1">SumCellsByColor($B297:$U297,AB$2)</f>
        <v>0</v>
      </c>
      <c r="AC297" cm="1">
        <f t="array" aca="1" ref="AC297" ca="1">SumCellsByColor($B297:$U297,AC$2)</f>
        <v>0</v>
      </c>
      <c r="AD297" cm="1">
        <f t="array" aca="1" ref="AD297" ca="1">IFERROR(SumCellsByColor($B297:$U297,AD$2), 0)</f>
        <v>0</v>
      </c>
      <c r="AE297" t="e" cm="1">
        <f t="array" aca="1" ref="AE297" ca="1">SumCellsByColor($B297:$U297,AE$2)</f>
        <v>#VALUE!</v>
      </c>
      <c r="AF297">
        <f t="shared" ca="1" si="34"/>
        <v>0</v>
      </c>
      <c r="AG297" t="e">
        <f t="shared" ca="1" si="35"/>
        <v>#VALUE!</v>
      </c>
      <c r="AH297" t="e">
        <f t="shared" ca="1" si="36"/>
        <v>#VALUE!</v>
      </c>
      <c r="AI297" t="e">
        <f t="shared" ca="1" si="37"/>
        <v>#VALUE!</v>
      </c>
      <c r="AJ297" t="e">
        <f t="shared" ca="1" si="38"/>
        <v>#VALUE!</v>
      </c>
      <c r="AK297">
        <f t="shared" si="39"/>
        <v>0</v>
      </c>
    </row>
    <row r="298" spans="1:37">
      <c r="A298" s="2" t="s">
        <v>414</v>
      </c>
      <c r="B298" s="4" t="s">
        <v>1046</v>
      </c>
      <c r="C298" s="4">
        <v>2682974</v>
      </c>
      <c r="D298" t="e">
        <v>#N/A</v>
      </c>
      <c r="E298" t="e">
        <v>#N/A</v>
      </c>
      <c r="F298" t="s">
        <v>77</v>
      </c>
      <c r="G298">
        <v>1900686</v>
      </c>
      <c r="H298" t="e">
        <v>#N/A</v>
      </c>
      <c r="I298" t="e">
        <v>#N/A</v>
      </c>
      <c r="J298" t="e">
        <v>#N/A</v>
      </c>
      <c r="K298" t="e">
        <v>#N/A</v>
      </c>
      <c r="L298" t="e">
        <v>#N/A</v>
      </c>
      <c r="M298" t="e">
        <v>#N/A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>
        <v>9.6</v>
      </c>
      <c r="W298">
        <v>4583660</v>
      </c>
      <c r="X298">
        <f t="shared" si="32"/>
        <v>4583660</v>
      </c>
      <c r="Y298">
        <f t="shared" si="33"/>
        <v>0</v>
      </c>
      <c r="Z298" cm="1">
        <f t="array" aca="1" ref="Z298" ca="1">SumCellsByColor($B298:$U298,Z$2)</f>
        <v>0</v>
      </c>
      <c r="AA298" cm="1">
        <f t="array" aca="1" ref="AA298" ca="1">SumCellsByColor($B298:$U298,AA$2)</f>
        <v>2682974</v>
      </c>
      <c r="AB298" cm="1">
        <f t="array" aca="1" ref="AB298" ca="1">SumCellsByColor($B298:$U298,AB$2)</f>
        <v>0</v>
      </c>
      <c r="AC298" cm="1">
        <f t="array" aca="1" ref="AC298" ca="1">SumCellsByColor($B298:$U298,AC$2)</f>
        <v>0</v>
      </c>
      <c r="AD298" cm="1">
        <f t="array" aca="1" ref="AD298" ca="1">IFERROR(SumCellsByColor($B298:$U298,AD$2), 0)</f>
        <v>0</v>
      </c>
      <c r="AE298" t="e" cm="1">
        <f t="array" aca="1" ref="AE298" ca="1">SumCellsByColor($B298:$U298,AE$2)</f>
        <v>#VALUE!</v>
      </c>
      <c r="AF298">
        <f t="shared" ca="1" si="34"/>
        <v>0</v>
      </c>
      <c r="AG298">
        <f t="shared" ca="1" si="35"/>
        <v>0</v>
      </c>
      <c r="AH298" t="str">
        <f t="shared" ca="1" si="36"/>
        <v>#N/A</v>
      </c>
      <c r="AI298">
        <f t="shared" ca="1" si="37"/>
        <v>0.58533442707356131</v>
      </c>
      <c r="AJ298">
        <f t="shared" ca="1" si="38"/>
        <v>1</v>
      </c>
      <c r="AK298">
        <f t="shared" si="39"/>
        <v>0</v>
      </c>
    </row>
    <row r="299" spans="1:37">
      <c r="A299" s="2" t="s">
        <v>415</v>
      </c>
      <c r="B299" s="3" t="s">
        <v>636</v>
      </c>
      <c r="C299" s="3">
        <v>3445900</v>
      </c>
      <c r="D299" t="e">
        <v>#N/A</v>
      </c>
      <c r="E299" t="e">
        <v>#N/A</v>
      </c>
      <c r="F299" t="s">
        <v>1048</v>
      </c>
      <c r="G299">
        <v>1108700</v>
      </c>
      <c r="H299" s="6" t="s">
        <v>59</v>
      </c>
      <c r="I299" s="6">
        <v>1046700</v>
      </c>
      <c r="J299" t="e">
        <v>#N/A</v>
      </c>
      <c r="K299" t="e">
        <v>#N/A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>
        <v>16.760000000000002</v>
      </c>
      <c r="W299">
        <v>5601300</v>
      </c>
      <c r="X299">
        <f t="shared" si="32"/>
        <v>5601300</v>
      </c>
      <c r="Y299">
        <f t="shared" si="33"/>
        <v>0</v>
      </c>
      <c r="Z299" cm="1">
        <f t="array" aca="1" ref="Z299" ca="1">SumCellsByColor($B299:$U299,Z$2)</f>
        <v>3445900</v>
      </c>
      <c r="AA299" cm="1">
        <f t="array" aca="1" ref="AA299" ca="1">SumCellsByColor($B299:$U299,AA$2)</f>
        <v>0</v>
      </c>
      <c r="AB299" cm="1">
        <f t="array" aca="1" ref="AB299" ca="1">SumCellsByColor($B299:$U299,AB$2)</f>
        <v>0</v>
      </c>
      <c r="AC299" cm="1">
        <f t="array" aca="1" ref="AC299" ca="1">SumCellsByColor($B299:$U299,AC$2)</f>
        <v>1046700</v>
      </c>
      <c r="AD299" cm="1">
        <f t="array" aca="1" ref="AD299" ca="1">IFERROR(SumCellsByColor($B299:$U299,AD$2), 0)</f>
        <v>0</v>
      </c>
      <c r="AE299" t="e" cm="1">
        <f t="array" aca="1" ref="AE299" ca="1">SumCellsByColor($B299:$U299,AE$2)</f>
        <v>#VALUE!</v>
      </c>
      <c r="AF299">
        <f t="shared" ca="1" si="34"/>
        <v>0</v>
      </c>
      <c r="AG299">
        <f t="shared" ca="1" si="35"/>
        <v>0.61519647224751395</v>
      </c>
      <c r="AH299">
        <f t="shared" ca="1" si="36"/>
        <v>0.18686733436880723</v>
      </c>
      <c r="AI299">
        <f t="shared" ca="1" si="37"/>
        <v>0.61519647224751395</v>
      </c>
      <c r="AJ299">
        <f t="shared" ca="1" si="38"/>
        <v>0</v>
      </c>
      <c r="AK299">
        <f t="shared" si="39"/>
        <v>0</v>
      </c>
    </row>
    <row r="300" spans="1:37">
      <c r="A300" s="2" t="s">
        <v>416</v>
      </c>
      <c r="B300" s="3" t="s">
        <v>936</v>
      </c>
      <c r="C300" s="3">
        <v>7828500</v>
      </c>
      <c r="D300" t="e">
        <v>#N/A</v>
      </c>
      <c r="E300" t="e">
        <v>#N/A</v>
      </c>
      <c r="F300" t="s">
        <v>1176</v>
      </c>
      <c r="G300">
        <v>9570700</v>
      </c>
      <c r="H300" t="s">
        <v>1050</v>
      </c>
      <c r="I300">
        <v>1808600</v>
      </c>
      <c r="J300" t="e">
        <v>#N/A</v>
      </c>
      <c r="K300" t="e">
        <v>#N/A</v>
      </c>
      <c r="L300" t="e">
        <v>#N/A</v>
      </c>
      <c r="M300" t="e">
        <v>#N/A</v>
      </c>
      <c r="N300" t="e">
        <v>#N/A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T300" t="e">
        <v>#N/A</v>
      </c>
      <c r="U300" t="e">
        <v>#N/A</v>
      </c>
      <c r="V300">
        <v>33.72</v>
      </c>
      <c r="W300">
        <v>19207800</v>
      </c>
      <c r="X300">
        <f t="shared" si="32"/>
        <v>19207800</v>
      </c>
      <c r="Y300">
        <f t="shared" si="33"/>
        <v>0</v>
      </c>
      <c r="Z300" cm="1">
        <f t="array" aca="1" ref="Z300" ca="1">SumCellsByColor($B300:$U300,Z$2)</f>
        <v>7828500</v>
      </c>
      <c r="AA300" cm="1">
        <f t="array" aca="1" ref="AA300" ca="1">SumCellsByColor($B300:$U300,AA$2)</f>
        <v>0</v>
      </c>
      <c r="AB300" cm="1">
        <f t="array" aca="1" ref="AB300" ca="1">SumCellsByColor($B300:$U300,AB$2)</f>
        <v>0</v>
      </c>
      <c r="AC300" cm="1">
        <f t="array" aca="1" ref="AC300" ca="1">SumCellsByColor($B300:$U300,AC$2)</f>
        <v>0</v>
      </c>
      <c r="AD300" cm="1">
        <f t="array" aca="1" ref="AD300" ca="1">IFERROR(SumCellsByColor($B300:$U300,AD$2), 0)</f>
        <v>0</v>
      </c>
      <c r="AE300" t="e" cm="1">
        <f t="array" aca="1" ref="AE300" ca="1">SumCellsByColor($B300:$U300,AE$2)</f>
        <v>#VALUE!</v>
      </c>
      <c r="AF300">
        <f t="shared" ca="1" si="34"/>
        <v>0</v>
      </c>
      <c r="AG300">
        <f t="shared" ca="1" si="35"/>
        <v>0.40756880017492891</v>
      </c>
      <c r="AH300" t="str">
        <f t="shared" ca="1" si="36"/>
        <v>#N/A</v>
      </c>
      <c r="AI300">
        <f t="shared" ca="1" si="37"/>
        <v>0.40756880017492891</v>
      </c>
      <c r="AJ300">
        <f t="shared" ca="1" si="38"/>
        <v>1</v>
      </c>
      <c r="AK300">
        <f t="shared" si="39"/>
        <v>0</v>
      </c>
    </row>
    <row r="301" spans="1:37">
      <c r="A301" s="2" t="s">
        <v>417</v>
      </c>
      <c r="B301" s="3" t="s">
        <v>636</v>
      </c>
      <c r="C301" s="3">
        <v>192709000</v>
      </c>
      <c r="D301" t="e">
        <v>#N/A</v>
      </c>
      <c r="E301" t="e">
        <v>#N/A</v>
      </c>
      <c r="F301" t="s">
        <v>7</v>
      </c>
      <c r="G301">
        <v>38342000</v>
      </c>
      <c r="H301" t="e">
        <v>#N/A</v>
      </c>
      <c r="I301" t="e">
        <v>#N/A</v>
      </c>
      <c r="J301" t="e">
        <v>#N/A</v>
      </c>
      <c r="K301" t="e">
        <v>#N/A</v>
      </c>
      <c r="L301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>
        <v>1.59</v>
      </c>
      <c r="W301">
        <v>231051000</v>
      </c>
      <c r="X301">
        <f t="shared" si="32"/>
        <v>231051000</v>
      </c>
      <c r="Y301">
        <f t="shared" si="33"/>
        <v>0</v>
      </c>
      <c r="Z301" cm="1">
        <f t="array" aca="1" ref="Z301" ca="1">SumCellsByColor($B301:$U301,Z$2)</f>
        <v>192709000</v>
      </c>
      <c r="AA301" cm="1">
        <f t="array" aca="1" ref="AA301" ca="1">SumCellsByColor($B301:$U301,AA$2)</f>
        <v>0</v>
      </c>
      <c r="AB301" cm="1">
        <f t="array" aca="1" ref="AB301" ca="1">SumCellsByColor($B301:$U301,AB$2)</f>
        <v>0</v>
      </c>
      <c r="AC301" cm="1">
        <f t="array" aca="1" ref="AC301" ca="1">SumCellsByColor($B301:$U301,AC$2)</f>
        <v>0</v>
      </c>
      <c r="AD301" cm="1">
        <f t="array" aca="1" ref="AD301" ca="1">IFERROR(SumCellsByColor($B301:$U301,AD$2), 0)</f>
        <v>0</v>
      </c>
      <c r="AE301" t="e" cm="1">
        <f t="array" aca="1" ref="AE301" ca="1">SumCellsByColor($B301:$U301,AE$2)</f>
        <v>#VALUE!</v>
      </c>
      <c r="AF301">
        <f t="shared" ca="1" si="34"/>
        <v>0</v>
      </c>
      <c r="AG301">
        <f t="shared" ca="1" si="35"/>
        <v>0.8340539534561634</v>
      </c>
      <c r="AH301" t="str">
        <f t="shared" ca="1" si="36"/>
        <v>#N/A</v>
      </c>
      <c r="AI301">
        <f t="shared" ca="1" si="37"/>
        <v>0.8340539534561634</v>
      </c>
      <c r="AJ301">
        <f t="shared" ca="1" si="38"/>
        <v>1</v>
      </c>
      <c r="AK301">
        <f t="shared" si="39"/>
        <v>0</v>
      </c>
    </row>
    <row r="302" spans="1:37">
      <c r="A302" s="2" t="s">
        <v>418</v>
      </c>
      <c r="B302" t="e">
        <v>#N/A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  <c r="H302" t="e">
        <v>#N/A</v>
      </c>
      <c r="I302" t="e">
        <v>#N/A</v>
      </c>
      <c r="J302" t="e">
        <v>#N/A</v>
      </c>
      <c r="K302" t="e">
        <v>#N/A</v>
      </c>
      <c r="L302" t="e">
        <v>#N/A</v>
      </c>
      <c r="M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 t="e">
        <v>#N/A</v>
      </c>
      <c r="W302" t="e">
        <v>#N/A</v>
      </c>
      <c r="X302">
        <f t="shared" si="32"/>
        <v>0</v>
      </c>
      <c r="Y302" t="e">
        <f t="shared" si="33"/>
        <v>#N/A</v>
      </c>
      <c r="Z302" cm="1">
        <f t="array" aca="1" ref="Z302" ca="1">SumCellsByColor($B302:$U302,Z$2)</f>
        <v>0</v>
      </c>
      <c r="AA302" cm="1">
        <f t="array" aca="1" ref="AA302" ca="1">SumCellsByColor($B302:$U302,AA$2)</f>
        <v>0</v>
      </c>
      <c r="AB302" cm="1">
        <f t="array" aca="1" ref="AB302" ca="1">SumCellsByColor($B302:$U302,AB$2)</f>
        <v>0</v>
      </c>
      <c r="AC302" cm="1">
        <f t="array" aca="1" ref="AC302" ca="1">SumCellsByColor($B302:$U302,AC$2)</f>
        <v>0</v>
      </c>
      <c r="AD302" cm="1">
        <f t="array" aca="1" ref="AD302" ca="1">IFERROR(SumCellsByColor($B302:$U302,AD$2), 0)</f>
        <v>0</v>
      </c>
      <c r="AE302" t="e" cm="1">
        <f t="array" aca="1" ref="AE302" ca="1">SumCellsByColor($B302:$U302,AE$2)</f>
        <v>#VALUE!</v>
      </c>
      <c r="AF302" t="e">
        <f t="shared" ca="1" si="34"/>
        <v>#DIV/0!</v>
      </c>
      <c r="AG302" t="e">
        <f t="shared" ca="1" si="35"/>
        <v>#DIV/0!</v>
      </c>
      <c r="AH302" t="e">
        <f t="shared" ca="1" si="36"/>
        <v>#DIV/0!</v>
      </c>
      <c r="AI302" t="e">
        <f t="shared" ca="1" si="37"/>
        <v>#DIV/0!</v>
      </c>
      <c r="AJ302" t="e">
        <f t="shared" ca="1" si="38"/>
        <v>#DIV/0!</v>
      </c>
      <c r="AK302">
        <f t="shared" si="39"/>
        <v>1</v>
      </c>
    </row>
    <row r="303" spans="1:37">
      <c r="A303" s="2" t="s">
        <v>419</v>
      </c>
      <c r="B303" s="3" t="s">
        <v>636</v>
      </c>
      <c r="C303" s="3">
        <v>21027000</v>
      </c>
      <c r="D303" t="e">
        <v>#N/A</v>
      </c>
      <c r="E303" t="e">
        <v>#N/A</v>
      </c>
      <c r="F303" s="6" t="s">
        <v>724</v>
      </c>
      <c r="G303" s="6">
        <v>13600000</v>
      </c>
      <c r="H303" t="s">
        <v>1126</v>
      </c>
      <c r="I303">
        <v>3624000</v>
      </c>
      <c r="J303" t="s">
        <v>47</v>
      </c>
      <c r="K303">
        <v>3376000</v>
      </c>
      <c r="L303" t="s">
        <v>41</v>
      </c>
      <c r="M303">
        <v>2864000</v>
      </c>
      <c r="N303" t="s">
        <v>37</v>
      </c>
      <c r="O303">
        <v>2274000</v>
      </c>
      <c r="P303" t="s">
        <v>30</v>
      </c>
      <c r="Q303">
        <v>1229000</v>
      </c>
      <c r="R303" t="e">
        <v>#N/A</v>
      </c>
      <c r="S303" t="e">
        <v>#N/A</v>
      </c>
      <c r="T303" t="e">
        <v>#N/A</v>
      </c>
      <c r="U303" t="e">
        <v>#N/A</v>
      </c>
      <c r="V303">
        <v>30.93</v>
      </c>
      <c r="W303">
        <v>47994000</v>
      </c>
      <c r="X303">
        <f t="shared" si="32"/>
        <v>47994000</v>
      </c>
      <c r="Y303">
        <f t="shared" si="33"/>
        <v>0</v>
      </c>
      <c r="Z303" cm="1">
        <f t="array" aca="1" ref="Z303" ca="1">SumCellsByColor($B303:$U303,Z$2)</f>
        <v>21027000</v>
      </c>
      <c r="AA303" cm="1">
        <f t="array" aca="1" ref="AA303" ca="1">SumCellsByColor($B303:$U303,AA$2)</f>
        <v>0</v>
      </c>
      <c r="AB303" cm="1">
        <f t="array" aca="1" ref="AB303" ca="1">SumCellsByColor($B303:$U303,AB$2)</f>
        <v>0</v>
      </c>
      <c r="AC303" cm="1">
        <f t="array" aca="1" ref="AC303" ca="1">SumCellsByColor($B303:$U303,AC$2)</f>
        <v>13600000</v>
      </c>
      <c r="AD303" cm="1">
        <f t="array" aca="1" ref="AD303" ca="1">IFERROR(SumCellsByColor($B303:$U303,AD$2), 0)</f>
        <v>0</v>
      </c>
      <c r="AE303" t="e" cm="1">
        <f t="array" aca="1" ref="AE303" ca="1">SumCellsByColor($B303:$U303,AE$2)</f>
        <v>#VALUE!</v>
      </c>
      <c r="AF303">
        <f t="shared" ca="1" si="34"/>
        <v>0</v>
      </c>
      <c r="AG303">
        <f t="shared" ca="1" si="35"/>
        <v>0.43811726465808226</v>
      </c>
      <c r="AH303">
        <f t="shared" ca="1" si="36"/>
        <v>0.28336875442763682</v>
      </c>
      <c r="AI303">
        <f t="shared" ca="1" si="37"/>
        <v>0.43811726465808226</v>
      </c>
      <c r="AJ303">
        <f t="shared" ca="1" si="38"/>
        <v>0</v>
      </c>
      <c r="AK303">
        <f t="shared" si="39"/>
        <v>0</v>
      </c>
    </row>
    <row r="304" spans="1:37">
      <c r="A304" s="2" t="s">
        <v>420</v>
      </c>
      <c r="B304" s="3" t="s">
        <v>636</v>
      </c>
      <c r="C304" s="3">
        <v>2848600</v>
      </c>
      <c r="D304" t="e">
        <v>#N/A</v>
      </c>
      <c r="E304" t="e">
        <v>#N/A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>
        <v>13.46</v>
      </c>
      <c r="W304">
        <v>2848600</v>
      </c>
      <c r="X304">
        <f t="shared" si="32"/>
        <v>2848600</v>
      </c>
      <c r="Y304">
        <f t="shared" si="33"/>
        <v>0</v>
      </c>
      <c r="Z304" cm="1">
        <f t="array" aca="1" ref="Z304" ca="1">SumCellsByColor($B304:$U304,Z$2)</f>
        <v>2848600</v>
      </c>
      <c r="AA304" cm="1">
        <f t="array" aca="1" ref="AA304" ca="1">SumCellsByColor($B304:$U304,AA$2)</f>
        <v>0</v>
      </c>
      <c r="AB304" cm="1">
        <f t="array" aca="1" ref="AB304" ca="1">SumCellsByColor($B304:$U304,AB$2)</f>
        <v>0</v>
      </c>
      <c r="AC304" cm="1">
        <f t="array" aca="1" ref="AC304" ca="1">SumCellsByColor($B304:$U304,AC$2)</f>
        <v>0</v>
      </c>
      <c r="AD304" cm="1">
        <f t="array" aca="1" ref="AD304" ca="1">IFERROR(SumCellsByColor($B304:$U304,AD$2), 0)</f>
        <v>0</v>
      </c>
      <c r="AE304" t="e" cm="1">
        <f t="array" aca="1" ref="AE304" ca="1">SumCellsByColor($B304:$U304,AE$2)</f>
        <v>#VALUE!</v>
      </c>
      <c r="AF304">
        <f t="shared" ca="1" si="34"/>
        <v>0</v>
      </c>
      <c r="AG304">
        <f t="shared" ca="1" si="35"/>
        <v>1</v>
      </c>
      <c r="AH304">
        <f t="shared" ca="1" si="36"/>
        <v>0</v>
      </c>
      <c r="AI304">
        <f t="shared" ca="1" si="37"/>
        <v>1</v>
      </c>
      <c r="AJ304">
        <f t="shared" ca="1" si="38"/>
        <v>0</v>
      </c>
      <c r="AK304">
        <f t="shared" si="39"/>
        <v>0</v>
      </c>
    </row>
    <row r="305" spans="1:37">
      <c r="A305" s="2" t="s">
        <v>421</v>
      </c>
      <c r="B305" t="e">
        <v>#N/A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  <c r="H305" t="e">
        <v>#N/A</v>
      </c>
      <c r="I305" t="e">
        <v>#N/A</v>
      </c>
      <c r="J305" t="e">
        <v>#N/A</v>
      </c>
      <c r="K305" t="e">
        <v>#N/A</v>
      </c>
      <c r="L305" t="e">
        <v>#N/A</v>
      </c>
      <c r="M305" t="e">
        <v>#N/A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 t="e">
        <v>#N/A</v>
      </c>
      <c r="W305" t="e">
        <v>#N/A</v>
      </c>
      <c r="X305">
        <f t="shared" si="32"/>
        <v>0</v>
      </c>
      <c r="Y305" t="e">
        <f t="shared" si="33"/>
        <v>#N/A</v>
      </c>
      <c r="Z305" cm="1">
        <f t="array" aca="1" ref="Z305" ca="1">SumCellsByColor($B305:$U305,Z$2)</f>
        <v>0</v>
      </c>
      <c r="AA305" cm="1">
        <f t="array" aca="1" ref="AA305" ca="1">SumCellsByColor($B305:$U305,AA$2)</f>
        <v>0</v>
      </c>
      <c r="AB305" cm="1">
        <f t="array" aca="1" ref="AB305" ca="1">SumCellsByColor($B305:$U305,AB$2)</f>
        <v>0</v>
      </c>
      <c r="AC305" cm="1">
        <f t="array" aca="1" ref="AC305" ca="1">SumCellsByColor($B305:$U305,AC$2)</f>
        <v>0</v>
      </c>
      <c r="AD305" cm="1">
        <f t="array" aca="1" ref="AD305" ca="1">IFERROR(SumCellsByColor($B305:$U305,AD$2), 0)</f>
        <v>0</v>
      </c>
      <c r="AE305" t="e" cm="1">
        <f t="array" aca="1" ref="AE305" ca="1">SumCellsByColor($B305:$U305,AE$2)</f>
        <v>#VALUE!</v>
      </c>
      <c r="AF305" t="e">
        <f t="shared" ca="1" si="34"/>
        <v>#DIV/0!</v>
      </c>
      <c r="AG305" t="e">
        <f t="shared" ca="1" si="35"/>
        <v>#DIV/0!</v>
      </c>
      <c r="AH305" t="e">
        <f t="shared" ca="1" si="36"/>
        <v>#DIV/0!</v>
      </c>
      <c r="AI305" t="e">
        <f t="shared" ca="1" si="37"/>
        <v>#DIV/0!</v>
      </c>
      <c r="AJ305" t="e">
        <f t="shared" ca="1" si="38"/>
        <v>#DIV/0!</v>
      </c>
      <c r="AK305">
        <f t="shared" si="39"/>
        <v>1</v>
      </c>
    </row>
    <row r="306" spans="1:37">
      <c r="A306" s="2" t="s">
        <v>422</v>
      </c>
      <c r="B306" s="3" t="s">
        <v>924</v>
      </c>
      <c r="C306" s="3">
        <v>36195000</v>
      </c>
      <c r="D306" t="e">
        <v>#N/A</v>
      </c>
      <c r="E306" t="e">
        <v>#N/A</v>
      </c>
      <c r="F306" t="s">
        <v>58</v>
      </c>
      <c r="G306">
        <v>12462000</v>
      </c>
      <c r="H306" t="s">
        <v>1051</v>
      </c>
      <c r="I306">
        <v>7302000</v>
      </c>
      <c r="J306" t="s">
        <v>1052</v>
      </c>
      <c r="K306">
        <v>10506000</v>
      </c>
      <c r="L306" t="s">
        <v>1053</v>
      </c>
      <c r="M306">
        <v>1377000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>
        <v>17.5</v>
      </c>
      <c r="W306">
        <v>66493000</v>
      </c>
      <c r="X306">
        <f t="shared" si="32"/>
        <v>67842000</v>
      </c>
      <c r="Y306">
        <f t="shared" si="33"/>
        <v>-1349000</v>
      </c>
      <c r="Z306" cm="1">
        <f t="array" aca="1" ref="Z306" ca="1">SumCellsByColor($B306:$U306,Z$2)</f>
        <v>36195000</v>
      </c>
      <c r="AA306" cm="1">
        <f t="array" aca="1" ref="AA306" ca="1">SumCellsByColor($B306:$U306,AA$2)</f>
        <v>0</v>
      </c>
      <c r="AB306" cm="1">
        <f t="array" aca="1" ref="AB306" ca="1">SumCellsByColor($B306:$U306,AB$2)</f>
        <v>0</v>
      </c>
      <c r="AC306" cm="1">
        <f t="array" aca="1" ref="AC306" ca="1">SumCellsByColor($B306:$U306,AC$2)</f>
        <v>0</v>
      </c>
      <c r="AD306" cm="1">
        <f t="array" aca="1" ref="AD306" ca="1">IFERROR(SumCellsByColor($B306:$U306,AD$2), 0)</f>
        <v>0</v>
      </c>
      <c r="AE306" t="e" cm="1">
        <f t="array" aca="1" ref="AE306" ca="1">SumCellsByColor($B306:$U306,AE$2)</f>
        <v>#VALUE!</v>
      </c>
      <c r="AF306">
        <f t="shared" ca="1" si="34"/>
        <v>0</v>
      </c>
      <c r="AG306">
        <f t="shared" ca="1" si="35"/>
        <v>0.53351905899000618</v>
      </c>
      <c r="AH306" t="str">
        <f t="shared" ca="1" si="36"/>
        <v>#N/A</v>
      </c>
      <c r="AI306">
        <f t="shared" ca="1" si="37"/>
        <v>0.53351905899000618</v>
      </c>
      <c r="AJ306">
        <f t="shared" ca="1" si="38"/>
        <v>1</v>
      </c>
      <c r="AK306">
        <f t="shared" si="39"/>
        <v>0</v>
      </c>
    </row>
    <row r="307" spans="1:37">
      <c r="A307" s="2" t="s">
        <v>423</v>
      </c>
      <c r="B307" s="3" t="s">
        <v>636</v>
      </c>
      <c r="C307" s="3">
        <v>73160000</v>
      </c>
      <c r="D307" t="e">
        <v>#N/A</v>
      </c>
      <c r="E307" t="e">
        <v>#N/A</v>
      </c>
      <c r="F307" t="s">
        <v>461</v>
      </c>
      <c r="G307">
        <v>69855000</v>
      </c>
      <c r="H307" s="10" t="s">
        <v>299</v>
      </c>
      <c r="I307" s="10" t="e">
        <v>#N/A</v>
      </c>
      <c r="J307" t="e">
        <v>#N/A</v>
      </c>
      <c r="K307" t="e">
        <v>#N/A</v>
      </c>
      <c r="L307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U307" t="e">
        <v>#N/A</v>
      </c>
      <c r="V307">
        <v>43.46</v>
      </c>
      <c r="W307">
        <v>143015000</v>
      </c>
      <c r="X307">
        <f t="shared" si="32"/>
        <v>143015000</v>
      </c>
      <c r="Y307">
        <f t="shared" si="33"/>
        <v>0</v>
      </c>
      <c r="Z307" cm="1">
        <f t="array" aca="1" ref="Z307" ca="1">SumCellsByColor($B307:$U307,Z$2)</f>
        <v>73160000</v>
      </c>
      <c r="AA307" cm="1">
        <f t="array" aca="1" ref="AA307" ca="1">SumCellsByColor($B307:$U307,AA$2)</f>
        <v>0</v>
      </c>
      <c r="AB307" cm="1">
        <f t="array" aca="1" ref="AB307" ca="1">SumCellsByColor($B307:$U307,AB$2)</f>
        <v>0</v>
      </c>
      <c r="AC307" cm="1">
        <f t="array" aca="1" ref="AC307" ca="1">SumCellsByColor($B307:$U307,AC$2)</f>
        <v>0</v>
      </c>
      <c r="AD307" cm="1">
        <f t="array" aca="1" ref="AD307" ca="1">IFERROR(SumCellsByColor($B307:$U307,AD$2), 0)</f>
        <v>0</v>
      </c>
      <c r="AE307" t="e" cm="1">
        <f t="array" aca="1" ref="AE307" ca="1">SumCellsByColor($B307:$U307,AE$2)</f>
        <v>#VALUE!</v>
      </c>
      <c r="AF307">
        <f t="shared" ca="1" si="34"/>
        <v>0</v>
      </c>
      <c r="AG307">
        <f t="shared" ca="1" si="35"/>
        <v>0.51155473202111668</v>
      </c>
      <c r="AH307" t="str">
        <f t="shared" ca="1" si="36"/>
        <v>#N/A</v>
      </c>
      <c r="AI307">
        <f t="shared" ca="1" si="37"/>
        <v>0.51155473202111668</v>
      </c>
      <c r="AJ307">
        <f t="shared" ca="1" si="38"/>
        <v>1</v>
      </c>
      <c r="AK307">
        <f t="shared" si="39"/>
        <v>0</v>
      </c>
    </row>
    <row r="308" spans="1:37">
      <c r="A308" s="2" t="s">
        <v>424</v>
      </c>
      <c r="B308" s="3" t="s">
        <v>636</v>
      </c>
      <c r="C308" s="3" t="e">
        <v>#N/A</v>
      </c>
      <c r="D308" t="e">
        <v>#N/A</v>
      </c>
      <c r="E308" t="e">
        <v>#N/A</v>
      </c>
      <c r="F308" t="s">
        <v>58</v>
      </c>
      <c r="G308">
        <v>2746100</v>
      </c>
      <c r="H308" t="s">
        <v>334</v>
      </c>
      <c r="I308">
        <v>1365000</v>
      </c>
      <c r="J308" s="5" t="s">
        <v>23</v>
      </c>
      <c r="K308" s="5">
        <v>1163100</v>
      </c>
      <c r="L308" t="s">
        <v>425</v>
      </c>
      <c r="M308" t="e">
        <v>#N/A</v>
      </c>
      <c r="N308" t="s">
        <v>30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U308" t="e">
        <v>#N/A</v>
      </c>
      <c r="V308">
        <v>30.54</v>
      </c>
      <c r="W308">
        <v>5274200</v>
      </c>
      <c r="X308">
        <f t="shared" si="32"/>
        <v>5274200</v>
      </c>
      <c r="Y308">
        <f t="shared" si="33"/>
        <v>0</v>
      </c>
      <c r="Z308" t="e" cm="1">
        <f t="array" aca="1" ref="Z308" ca="1">SumCellsByColor($B308:$U308,Z$2)</f>
        <v>#VALUE!</v>
      </c>
      <c r="AA308" cm="1">
        <f t="array" aca="1" ref="AA308" ca="1">SumCellsByColor($B308:$U308,AA$2)</f>
        <v>0</v>
      </c>
      <c r="AB308" cm="1">
        <f t="array" aca="1" ref="AB308" ca="1">SumCellsByColor($B308:$U308,AB$2)</f>
        <v>1163100</v>
      </c>
      <c r="AC308" cm="1">
        <f t="array" aca="1" ref="AC308" ca="1">SumCellsByColor($B308:$U308,AC$2)</f>
        <v>0</v>
      </c>
      <c r="AD308" cm="1">
        <f t="array" aca="1" ref="AD308" ca="1">IFERROR(SumCellsByColor($B308:$U308,AD$2), 0)</f>
        <v>0</v>
      </c>
      <c r="AE308" t="e" cm="1">
        <f t="array" aca="1" ref="AE308" ca="1">SumCellsByColor($B308:$U308,AE$2)</f>
        <v>#VALUE!</v>
      </c>
      <c r="AF308">
        <f t="shared" ca="1" si="34"/>
        <v>0.22052633574760153</v>
      </c>
      <c r="AG308" t="e">
        <f t="shared" ca="1" si="35"/>
        <v>#VALUE!</v>
      </c>
      <c r="AH308">
        <f t="shared" ca="1" si="36"/>
        <v>0.22052633574760153</v>
      </c>
      <c r="AI308" t="e">
        <f t="shared" ca="1" si="37"/>
        <v>#VALUE!</v>
      </c>
      <c r="AJ308">
        <f t="shared" ca="1" si="38"/>
        <v>0</v>
      </c>
      <c r="AK308">
        <f t="shared" si="39"/>
        <v>0</v>
      </c>
    </row>
    <row r="309" spans="1:37">
      <c r="A309" s="2" t="s">
        <v>426</v>
      </c>
      <c r="B309" s="3" t="s">
        <v>636</v>
      </c>
      <c r="C309" s="3">
        <v>10381000</v>
      </c>
      <c r="D309" t="e">
        <v>#N/A</v>
      </c>
      <c r="E309" t="e">
        <v>#N/A</v>
      </c>
      <c r="F309" t="s">
        <v>1055</v>
      </c>
      <c r="G309">
        <v>3657000</v>
      </c>
      <c r="H309" t="s">
        <v>105</v>
      </c>
      <c r="I309">
        <v>2337000</v>
      </c>
      <c r="J309" t="s">
        <v>451</v>
      </c>
      <c r="K309">
        <v>1792000</v>
      </c>
      <c r="L309" t="s">
        <v>47</v>
      </c>
      <c r="M309">
        <v>1387000</v>
      </c>
      <c r="N309" t="s">
        <v>982</v>
      </c>
      <c r="O309">
        <v>1157000</v>
      </c>
      <c r="P309" t="s">
        <v>697</v>
      </c>
      <c r="Q309" t="e">
        <v>#N/A</v>
      </c>
      <c r="R309" t="s">
        <v>30</v>
      </c>
      <c r="S309">
        <v>724000</v>
      </c>
      <c r="T309" t="e">
        <v>#N/A</v>
      </c>
      <c r="U309" t="e">
        <v>#N/A</v>
      </c>
      <c r="V309">
        <v>41.02</v>
      </c>
      <c r="W309">
        <v>21435000</v>
      </c>
      <c r="X309">
        <f t="shared" si="32"/>
        <v>21435000</v>
      </c>
      <c r="Y309">
        <f t="shared" si="33"/>
        <v>0</v>
      </c>
      <c r="Z309" cm="1">
        <f t="array" aca="1" ref="Z309" ca="1">SumCellsByColor($B309:$U309,Z$2)</f>
        <v>10381000</v>
      </c>
      <c r="AA309" cm="1">
        <f t="array" aca="1" ref="AA309" ca="1">SumCellsByColor($B309:$U309,AA$2)</f>
        <v>0</v>
      </c>
      <c r="AB309" cm="1">
        <f t="array" aca="1" ref="AB309" ca="1">SumCellsByColor($B309:$U309,AB$2)</f>
        <v>0</v>
      </c>
      <c r="AC309" cm="1">
        <f t="array" aca="1" ref="AC309" ca="1">SumCellsByColor($B309:$U309,AC$2)</f>
        <v>0</v>
      </c>
      <c r="AD309" cm="1">
        <f t="array" aca="1" ref="AD309" ca="1">IFERROR(SumCellsByColor($B309:$U309,AD$2), 0)</f>
        <v>0</v>
      </c>
      <c r="AE309" t="e" cm="1">
        <f t="array" aca="1" ref="AE309" ca="1">SumCellsByColor($B309:$U309,AE$2)</f>
        <v>#VALUE!</v>
      </c>
      <c r="AF309">
        <f t="shared" ca="1" si="34"/>
        <v>0</v>
      </c>
      <c r="AG309">
        <f t="shared" ca="1" si="35"/>
        <v>0.48430137625379055</v>
      </c>
      <c r="AH309" t="str">
        <f t="shared" ca="1" si="36"/>
        <v>#N/A</v>
      </c>
      <c r="AI309">
        <f t="shared" ca="1" si="37"/>
        <v>0.48430137625379055</v>
      </c>
      <c r="AJ309">
        <f t="shared" ca="1" si="38"/>
        <v>1</v>
      </c>
      <c r="AK309">
        <f t="shared" si="39"/>
        <v>0</v>
      </c>
    </row>
    <row r="310" spans="1:37">
      <c r="A310" s="2" t="s">
        <v>427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  <c r="H310" t="e">
        <v>#N/A</v>
      </c>
      <c r="I310" t="e">
        <v>#N/A</v>
      </c>
      <c r="J310" t="e">
        <v>#N/A</v>
      </c>
      <c r="K310" t="e">
        <v>#N/A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>
        <f t="shared" si="32"/>
        <v>0</v>
      </c>
      <c r="Y310" t="e">
        <f t="shared" si="33"/>
        <v>#N/A</v>
      </c>
      <c r="Z310" cm="1">
        <f t="array" aca="1" ref="Z310" ca="1">SumCellsByColor($B310:$U310,Z$2)</f>
        <v>0</v>
      </c>
      <c r="AA310" cm="1">
        <f t="array" aca="1" ref="AA310" ca="1">SumCellsByColor($B310:$U310,AA$2)</f>
        <v>0</v>
      </c>
      <c r="AB310" cm="1">
        <f t="array" aca="1" ref="AB310" ca="1">SumCellsByColor($B310:$U310,AB$2)</f>
        <v>0</v>
      </c>
      <c r="AC310" cm="1">
        <f t="array" aca="1" ref="AC310" ca="1">SumCellsByColor($B310:$U310,AC$2)</f>
        <v>0</v>
      </c>
      <c r="AD310" cm="1">
        <f t="array" aca="1" ref="AD310" ca="1">IFERROR(SumCellsByColor($B310:$U310,AD$2), 0)</f>
        <v>0</v>
      </c>
      <c r="AE310" t="e" cm="1">
        <f t="array" aca="1" ref="AE310" ca="1">SumCellsByColor($B310:$U310,AE$2)</f>
        <v>#VALUE!</v>
      </c>
      <c r="AF310" t="e">
        <f t="shared" ca="1" si="34"/>
        <v>#DIV/0!</v>
      </c>
      <c r="AG310" t="e">
        <f t="shared" ca="1" si="35"/>
        <v>#DIV/0!</v>
      </c>
      <c r="AH310" t="e">
        <f t="shared" ca="1" si="36"/>
        <v>#DIV/0!</v>
      </c>
      <c r="AI310" t="e">
        <f t="shared" ca="1" si="37"/>
        <v>#DIV/0!</v>
      </c>
      <c r="AJ310" t="e">
        <f t="shared" ca="1" si="38"/>
        <v>#DIV/0!</v>
      </c>
      <c r="AK310">
        <f t="shared" si="39"/>
        <v>1</v>
      </c>
    </row>
    <row r="311" spans="1:37">
      <c r="A311" s="2" t="s">
        <v>428</v>
      </c>
      <c r="B311" t="e">
        <v>#N/A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  <c r="H311" t="e">
        <v>#N/A</v>
      </c>
      <c r="I311" t="e">
        <v>#N/A</v>
      </c>
      <c r="J311" t="e">
        <v>#N/A</v>
      </c>
      <c r="K311" t="e">
        <v>#N/A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 t="e">
        <v>#N/A</v>
      </c>
      <c r="W311" t="e">
        <v>#N/A</v>
      </c>
      <c r="X311">
        <f t="shared" si="32"/>
        <v>0</v>
      </c>
      <c r="Y311" t="e">
        <f t="shared" si="33"/>
        <v>#N/A</v>
      </c>
      <c r="Z311" cm="1">
        <f t="array" aca="1" ref="Z311" ca="1">SumCellsByColor($B311:$U311,Z$2)</f>
        <v>0</v>
      </c>
      <c r="AA311" cm="1">
        <f t="array" aca="1" ref="AA311" ca="1">SumCellsByColor($B311:$U311,AA$2)</f>
        <v>0</v>
      </c>
      <c r="AB311" cm="1">
        <f t="array" aca="1" ref="AB311" ca="1">SumCellsByColor($B311:$U311,AB$2)</f>
        <v>0</v>
      </c>
      <c r="AC311" cm="1">
        <f t="array" aca="1" ref="AC311" ca="1">SumCellsByColor($B311:$U311,AC$2)</f>
        <v>0</v>
      </c>
      <c r="AD311" cm="1">
        <f t="array" aca="1" ref="AD311" ca="1">IFERROR(SumCellsByColor($B311:$U311,AD$2), 0)</f>
        <v>0</v>
      </c>
      <c r="AE311" t="e" cm="1">
        <f t="array" aca="1" ref="AE311" ca="1">SumCellsByColor($B311:$U311,AE$2)</f>
        <v>#VALUE!</v>
      </c>
      <c r="AF311" t="e">
        <f t="shared" ca="1" si="34"/>
        <v>#DIV/0!</v>
      </c>
      <c r="AG311" t="e">
        <f t="shared" ca="1" si="35"/>
        <v>#DIV/0!</v>
      </c>
      <c r="AH311" t="e">
        <f t="shared" ca="1" si="36"/>
        <v>#DIV/0!</v>
      </c>
      <c r="AI311" t="e">
        <f t="shared" ca="1" si="37"/>
        <v>#DIV/0!</v>
      </c>
      <c r="AJ311" t="e">
        <f t="shared" ca="1" si="38"/>
        <v>#DIV/0!</v>
      </c>
      <c r="AK311">
        <f t="shared" si="39"/>
        <v>1</v>
      </c>
    </row>
    <row r="312" spans="1:37">
      <c r="A312" s="2" t="s">
        <v>431</v>
      </c>
      <c r="B312" s="4" t="s">
        <v>1161</v>
      </c>
      <c r="C312" s="4">
        <v>8237000</v>
      </c>
      <c r="D312" t="e">
        <v>#N/A</v>
      </c>
      <c r="E312" t="e">
        <v>#N/A</v>
      </c>
      <c r="F312" s="5" t="s">
        <v>23</v>
      </c>
      <c r="G312" s="5">
        <v>1431900</v>
      </c>
      <c r="H312" t="s">
        <v>957</v>
      </c>
      <c r="I312">
        <v>-14900</v>
      </c>
      <c r="J312" t="e">
        <v>#N/A</v>
      </c>
      <c r="K312" t="e">
        <v>#N/A</v>
      </c>
      <c r="L312" t="e">
        <v>#N/A</v>
      </c>
      <c r="M312" t="e">
        <v>#N/A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>
        <v>16.78</v>
      </c>
      <c r="W312">
        <v>9654000</v>
      </c>
      <c r="X312">
        <f t="shared" si="32"/>
        <v>9654000</v>
      </c>
      <c r="Y312">
        <f t="shared" si="33"/>
        <v>0</v>
      </c>
      <c r="Z312" cm="1">
        <f t="array" aca="1" ref="Z312" ca="1">SumCellsByColor($B312:$U312,Z$2)</f>
        <v>0</v>
      </c>
      <c r="AA312" cm="1">
        <f t="array" aca="1" ref="AA312" ca="1">SumCellsByColor($B312:$U312,AA$2)</f>
        <v>8237000</v>
      </c>
      <c r="AB312" cm="1">
        <f t="array" aca="1" ref="AB312" ca="1">SumCellsByColor($B312:$U312,AB$2)</f>
        <v>1431900</v>
      </c>
      <c r="AC312" cm="1">
        <f t="array" aca="1" ref="AC312" ca="1">SumCellsByColor($B312:$U312,AC$2)</f>
        <v>0</v>
      </c>
      <c r="AD312" cm="1">
        <f t="array" aca="1" ref="AD312" ca="1">IFERROR(SumCellsByColor($B312:$U312,AD$2), 0)</f>
        <v>0</v>
      </c>
      <c r="AE312" t="e" cm="1">
        <f t="array" aca="1" ref="AE312" ca="1">SumCellsByColor($B312:$U312,AE$2)</f>
        <v>#VALUE!</v>
      </c>
      <c r="AF312">
        <f t="shared" ca="1" si="34"/>
        <v>0.1483219390926041</v>
      </c>
      <c r="AG312">
        <f t="shared" ca="1" si="35"/>
        <v>0</v>
      </c>
      <c r="AH312">
        <f t="shared" ca="1" si="36"/>
        <v>0.1483219390926041</v>
      </c>
      <c r="AI312">
        <f t="shared" ca="1" si="37"/>
        <v>0.8532214626061736</v>
      </c>
      <c r="AJ312">
        <f t="shared" ca="1" si="38"/>
        <v>0</v>
      </c>
      <c r="AK312">
        <f t="shared" si="39"/>
        <v>0</v>
      </c>
    </row>
    <row r="313" spans="1:37">
      <c r="A313" s="2" t="s">
        <v>432</v>
      </c>
      <c r="B313" s="3" t="s">
        <v>636</v>
      </c>
      <c r="C313" s="3">
        <v>7130000</v>
      </c>
      <c r="D313" t="e">
        <v>#N/A</v>
      </c>
      <c r="E313" t="e">
        <v>#N/A</v>
      </c>
      <c r="F313" t="s">
        <v>30</v>
      </c>
      <c r="G313">
        <v>19451000</v>
      </c>
      <c r="H313" t="e">
        <v>#N/A</v>
      </c>
      <c r="I313" t="e">
        <v>#N/A</v>
      </c>
      <c r="J313" t="e">
        <v>#N/A</v>
      </c>
      <c r="K313" t="e">
        <v>#N/A</v>
      </c>
      <c r="L313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U313" t="e">
        <v>#N/A</v>
      </c>
      <c r="V313">
        <v>15.58</v>
      </c>
      <c r="W313">
        <v>26581000</v>
      </c>
      <c r="X313">
        <f t="shared" si="32"/>
        <v>26581000</v>
      </c>
      <c r="Y313">
        <f t="shared" si="33"/>
        <v>0</v>
      </c>
      <c r="Z313" cm="1">
        <f t="array" aca="1" ref="Z313" ca="1">SumCellsByColor($B313:$U313,Z$2)</f>
        <v>7130000</v>
      </c>
      <c r="AA313" cm="1">
        <f t="array" aca="1" ref="AA313" ca="1">SumCellsByColor($B313:$U313,AA$2)</f>
        <v>0</v>
      </c>
      <c r="AB313" cm="1">
        <f t="array" aca="1" ref="AB313" ca="1">SumCellsByColor($B313:$U313,AB$2)</f>
        <v>0</v>
      </c>
      <c r="AC313" cm="1">
        <f t="array" aca="1" ref="AC313" ca="1">SumCellsByColor($B313:$U313,AC$2)</f>
        <v>0</v>
      </c>
      <c r="AD313" cm="1">
        <f t="array" aca="1" ref="AD313" ca="1">IFERROR(SumCellsByColor($B313:$U313,AD$2), 0)</f>
        <v>0</v>
      </c>
      <c r="AE313" t="e" cm="1">
        <f t="array" aca="1" ref="AE313" ca="1">SumCellsByColor($B313:$U313,AE$2)</f>
        <v>#VALUE!</v>
      </c>
      <c r="AF313">
        <f t="shared" ca="1" si="34"/>
        <v>0</v>
      </c>
      <c r="AG313">
        <f t="shared" ca="1" si="35"/>
        <v>0.26823671043226366</v>
      </c>
      <c r="AH313" t="str">
        <f t="shared" ca="1" si="36"/>
        <v>#N/A</v>
      </c>
      <c r="AI313">
        <f t="shared" ca="1" si="37"/>
        <v>0.26823671043226366</v>
      </c>
      <c r="AJ313">
        <f t="shared" ca="1" si="38"/>
        <v>1</v>
      </c>
      <c r="AK313">
        <f t="shared" si="39"/>
        <v>0</v>
      </c>
    </row>
    <row r="314" spans="1:37">
      <c r="A314" s="2" t="s">
        <v>434</v>
      </c>
      <c r="B314" t="e">
        <v>#N/A</v>
      </c>
      <c r="C314" t="e">
        <v>#N/A</v>
      </c>
      <c r="D314" t="e">
        <v>#N/A</v>
      </c>
      <c r="E314" t="e">
        <v>#N/A</v>
      </c>
      <c r="F314" t="e">
        <v>#N/A</v>
      </c>
      <c r="G314" t="e">
        <v>#N/A</v>
      </c>
      <c r="H314" t="e">
        <v>#N/A</v>
      </c>
      <c r="I314" t="e">
        <v>#N/A</v>
      </c>
      <c r="J314" t="e">
        <v>#N/A</v>
      </c>
      <c r="K314" t="e">
        <v>#N/A</v>
      </c>
      <c r="L314" t="e">
        <v>#N/A</v>
      </c>
      <c r="M314" t="e">
        <v>#N/A</v>
      </c>
      <c r="N314" t="e">
        <v>#N/A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T314" t="e">
        <v>#N/A</v>
      </c>
      <c r="U314" t="e">
        <v>#N/A</v>
      </c>
      <c r="V314" t="e">
        <v>#N/A</v>
      </c>
      <c r="W314" t="e">
        <v>#N/A</v>
      </c>
      <c r="X314">
        <f t="shared" si="32"/>
        <v>0</v>
      </c>
      <c r="Y314" t="e">
        <f t="shared" si="33"/>
        <v>#N/A</v>
      </c>
      <c r="Z314" cm="1">
        <f t="array" aca="1" ref="Z314" ca="1">SumCellsByColor($B314:$U314,Z$2)</f>
        <v>0</v>
      </c>
      <c r="AA314" cm="1">
        <f t="array" aca="1" ref="AA314" ca="1">SumCellsByColor($B314:$U314,AA$2)</f>
        <v>0</v>
      </c>
      <c r="AB314" cm="1">
        <f t="array" aca="1" ref="AB314" ca="1">SumCellsByColor($B314:$U314,AB$2)</f>
        <v>0</v>
      </c>
      <c r="AC314" cm="1">
        <f t="array" aca="1" ref="AC314" ca="1">SumCellsByColor($B314:$U314,AC$2)</f>
        <v>0</v>
      </c>
      <c r="AD314" cm="1">
        <f t="array" aca="1" ref="AD314" ca="1">IFERROR(SumCellsByColor($B314:$U314,AD$2), 0)</f>
        <v>0</v>
      </c>
      <c r="AE314" t="e" cm="1">
        <f t="array" aca="1" ref="AE314" ca="1">SumCellsByColor($B314:$U314,AE$2)</f>
        <v>#VALUE!</v>
      </c>
      <c r="AF314" t="e">
        <f t="shared" ca="1" si="34"/>
        <v>#DIV/0!</v>
      </c>
      <c r="AG314" t="e">
        <f t="shared" ca="1" si="35"/>
        <v>#DIV/0!</v>
      </c>
      <c r="AH314" t="e">
        <f t="shared" ca="1" si="36"/>
        <v>#DIV/0!</v>
      </c>
      <c r="AI314" t="e">
        <f t="shared" ca="1" si="37"/>
        <v>#DIV/0!</v>
      </c>
      <c r="AJ314" t="e">
        <f t="shared" ca="1" si="38"/>
        <v>#DIV/0!</v>
      </c>
      <c r="AK314">
        <f t="shared" si="39"/>
        <v>1</v>
      </c>
    </row>
    <row r="315" spans="1:37">
      <c r="A315" s="2" t="s">
        <v>435</v>
      </c>
      <c r="B315" t="e">
        <v>#N/A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  <c r="H315" t="e">
        <v>#N/A</v>
      </c>
      <c r="I315" t="e">
        <v>#N/A</v>
      </c>
      <c r="J315" t="e">
        <v>#N/A</v>
      </c>
      <c r="K315" t="e">
        <v>#N/A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 t="e">
        <v>#N/A</v>
      </c>
      <c r="W315" t="e">
        <v>#N/A</v>
      </c>
      <c r="X315">
        <f t="shared" si="32"/>
        <v>0</v>
      </c>
      <c r="Y315" t="e">
        <f t="shared" si="33"/>
        <v>#N/A</v>
      </c>
      <c r="Z315" cm="1">
        <f t="array" aca="1" ref="Z315" ca="1">SumCellsByColor($B315:$U315,Z$2)</f>
        <v>0</v>
      </c>
      <c r="AA315" cm="1">
        <f t="array" aca="1" ref="AA315" ca="1">SumCellsByColor($B315:$U315,AA$2)</f>
        <v>0</v>
      </c>
      <c r="AB315" cm="1">
        <f t="array" aca="1" ref="AB315" ca="1">SumCellsByColor($B315:$U315,AB$2)</f>
        <v>0</v>
      </c>
      <c r="AC315" cm="1">
        <f t="array" aca="1" ref="AC315" ca="1">SumCellsByColor($B315:$U315,AC$2)</f>
        <v>0</v>
      </c>
      <c r="AD315" cm="1">
        <f t="array" aca="1" ref="AD315" ca="1">IFERROR(SumCellsByColor($B315:$U315,AD$2), 0)</f>
        <v>0</v>
      </c>
      <c r="AE315" t="e" cm="1">
        <f t="array" aca="1" ref="AE315" ca="1">SumCellsByColor($B315:$U315,AE$2)</f>
        <v>#VALUE!</v>
      </c>
      <c r="AF315" t="e">
        <f t="shared" ca="1" si="34"/>
        <v>#DIV/0!</v>
      </c>
      <c r="AG315" t="e">
        <f t="shared" ca="1" si="35"/>
        <v>#DIV/0!</v>
      </c>
      <c r="AH315" t="e">
        <f t="shared" ca="1" si="36"/>
        <v>#DIV/0!</v>
      </c>
      <c r="AI315" t="e">
        <f t="shared" ca="1" si="37"/>
        <v>#DIV/0!</v>
      </c>
      <c r="AJ315" t="e">
        <f t="shared" ca="1" si="38"/>
        <v>#DIV/0!</v>
      </c>
      <c r="AK315">
        <f t="shared" si="39"/>
        <v>1</v>
      </c>
    </row>
    <row r="316" spans="1:37">
      <c r="A316" s="2" t="s">
        <v>436</v>
      </c>
      <c r="B316" s="3" t="s">
        <v>636</v>
      </c>
      <c r="C316" s="3">
        <v>2955000</v>
      </c>
      <c r="D316" t="e">
        <v>#N/A</v>
      </c>
      <c r="E316" t="e">
        <v>#N/A</v>
      </c>
      <c r="F316" t="s">
        <v>751</v>
      </c>
      <c r="G316">
        <v>2416000</v>
      </c>
      <c r="H316" t="e">
        <v>#N/A</v>
      </c>
      <c r="I316" t="e">
        <v>#N/A</v>
      </c>
      <c r="J316" t="e">
        <v>#N/A</v>
      </c>
      <c r="K316" t="e">
        <v>#N/A</v>
      </c>
      <c r="L316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>
        <v>39.25</v>
      </c>
      <c r="W316">
        <v>5371000</v>
      </c>
      <c r="X316">
        <f t="shared" si="32"/>
        <v>5371000</v>
      </c>
      <c r="Y316">
        <f t="shared" si="33"/>
        <v>0</v>
      </c>
      <c r="Z316" cm="1">
        <f t="array" aca="1" ref="Z316" ca="1">SumCellsByColor($B316:$U316,Z$2)</f>
        <v>2955000</v>
      </c>
      <c r="AA316" cm="1">
        <f t="array" aca="1" ref="AA316" ca="1">SumCellsByColor($B316:$U316,AA$2)</f>
        <v>0</v>
      </c>
      <c r="AB316" cm="1">
        <f t="array" aca="1" ref="AB316" ca="1">SumCellsByColor($B316:$U316,AB$2)</f>
        <v>0</v>
      </c>
      <c r="AC316" cm="1">
        <f t="array" aca="1" ref="AC316" ca="1">SumCellsByColor($B316:$U316,AC$2)</f>
        <v>0</v>
      </c>
      <c r="AD316" cm="1">
        <f t="array" aca="1" ref="AD316" ca="1">IFERROR(SumCellsByColor($B316:$U316,AD$2), 0)</f>
        <v>0</v>
      </c>
      <c r="AE316" t="e" cm="1">
        <f t="array" aca="1" ref="AE316" ca="1">SumCellsByColor($B316:$U316,AE$2)</f>
        <v>#VALUE!</v>
      </c>
      <c r="AF316">
        <f t="shared" ca="1" si="34"/>
        <v>0</v>
      </c>
      <c r="AG316">
        <f t="shared" ca="1" si="35"/>
        <v>0.55017687581455965</v>
      </c>
      <c r="AH316" t="str">
        <f t="shared" ca="1" si="36"/>
        <v>#N/A</v>
      </c>
      <c r="AI316">
        <f t="shared" ca="1" si="37"/>
        <v>0.55017687581455965</v>
      </c>
      <c r="AJ316">
        <f t="shared" ca="1" si="38"/>
        <v>1</v>
      </c>
      <c r="AK316">
        <f t="shared" si="39"/>
        <v>0</v>
      </c>
    </row>
    <row r="317" spans="1:37">
      <c r="A317" s="2" t="s">
        <v>437</v>
      </c>
      <c r="B317" t="s">
        <v>334</v>
      </c>
      <c r="C317">
        <v>35017000</v>
      </c>
      <c r="D317" t="e">
        <v>#N/A</v>
      </c>
      <c r="E317" t="e">
        <v>#N/A</v>
      </c>
      <c r="F317" t="s">
        <v>58</v>
      </c>
      <c r="G317">
        <v>6751000</v>
      </c>
      <c r="H317" s="6" t="s">
        <v>724</v>
      </c>
      <c r="I317" s="6">
        <v>6430000</v>
      </c>
      <c r="J317" t="e">
        <v>#N/A</v>
      </c>
      <c r="K317" t="e">
        <v>#N/A</v>
      </c>
      <c r="L317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>
        <v>32.75</v>
      </c>
      <c r="W317">
        <v>52047000</v>
      </c>
      <c r="X317">
        <f t="shared" si="32"/>
        <v>48198000</v>
      </c>
      <c r="Y317">
        <f t="shared" si="33"/>
        <v>3849000</v>
      </c>
      <c r="Z317" cm="1">
        <f t="array" aca="1" ref="Z317" ca="1">SumCellsByColor($B317:$U317,Z$2)</f>
        <v>0</v>
      </c>
      <c r="AA317" cm="1">
        <f t="array" aca="1" ref="AA317" ca="1">SumCellsByColor($B317:$U317,AA$2)</f>
        <v>0</v>
      </c>
      <c r="AB317" cm="1">
        <f t="array" aca="1" ref="AB317" ca="1">SumCellsByColor($B317:$U317,AB$2)</f>
        <v>0</v>
      </c>
      <c r="AC317" cm="1">
        <f t="array" aca="1" ref="AC317" ca="1">SumCellsByColor($B317:$U317,AC$2)</f>
        <v>6430000</v>
      </c>
      <c r="AD317" cm="1">
        <f t="array" aca="1" ref="AD317" ca="1">IFERROR(SumCellsByColor($B317:$U317,AD$2), 0)</f>
        <v>0</v>
      </c>
      <c r="AE317" t="e" cm="1">
        <f t="array" aca="1" ref="AE317" ca="1">SumCellsByColor($B317:$U317,AE$2)</f>
        <v>#VALUE!</v>
      </c>
      <c r="AF317">
        <f t="shared" ca="1" si="34"/>
        <v>0</v>
      </c>
      <c r="AG317">
        <f t="shared" ca="1" si="35"/>
        <v>0</v>
      </c>
      <c r="AH317">
        <f t="shared" ca="1" si="36"/>
        <v>0.13340802522926262</v>
      </c>
      <c r="AI317">
        <f t="shared" ca="1" si="37"/>
        <v>0</v>
      </c>
      <c r="AJ317">
        <f t="shared" ca="1" si="38"/>
        <v>0</v>
      </c>
      <c r="AK317">
        <f t="shared" si="39"/>
        <v>0</v>
      </c>
    </row>
    <row r="318" spans="1:37">
      <c r="A318" s="2" t="s">
        <v>439</v>
      </c>
      <c r="B318" s="3" t="s">
        <v>636</v>
      </c>
      <c r="C318" s="3" t="e">
        <v>#N/A</v>
      </c>
      <c r="D318" t="e">
        <v>#N/A</v>
      </c>
      <c r="E318" t="e">
        <v>#N/A</v>
      </c>
      <c r="F318" s="4" t="s">
        <v>117</v>
      </c>
      <c r="G318" s="4">
        <v>5024000</v>
      </c>
      <c r="H318" t="s">
        <v>1177</v>
      </c>
      <c r="I318">
        <v>1216000</v>
      </c>
      <c r="J318" t="s">
        <v>1178</v>
      </c>
      <c r="K318">
        <v>1174000</v>
      </c>
      <c r="L318" s="10" t="s">
        <v>33</v>
      </c>
      <c r="M318" s="10" t="e">
        <v>#N/A</v>
      </c>
      <c r="N318" t="s">
        <v>36</v>
      </c>
      <c r="O318" t="e">
        <v>#N/A</v>
      </c>
      <c r="P318" t="s">
        <v>1057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>
        <v>20.38</v>
      </c>
      <c r="W318">
        <v>7414000</v>
      </c>
      <c r="X318">
        <f t="shared" si="32"/>
        <v>7414000</v>
      </c>
      <c r="Y318">
        <f t="shared" si="33"/>
        <v>0</v>
      </c>
      <c r="Z318" t="e" cm="1">
        <f t="array" aca="1" ref="Z318" ca="1">SumCellsByColor($B318:$U318,Z$2)</f>
        <v>#VALUE!</v>
      </c>
      <c r="AA318" cm="1">
        <f t="array" aca="1" ref="AA318" ca="1">SumCellsByColor($B318:$U318,AA$2)</f>
        <v>5024000</v>
      </c>
      <c r="AB318" cm="1">
        <f t="array" aca="1" ref="AB318" ca="1">SumCellsByColor($B318:$U318,AB$2)</f>
        <v>0</v>
      </c>
      <c r="AC318" cm="1">
        <f t="array" aca="1" ref="AC318" ca="1">SumCellsByColor($B318:$U318,AC$2)</f>
        <v>0</v>
      </c>
      <c r="AD318" cm="1">
        <f t="array" aca="1" ref="AD318" ca="1">IFERROR(SumCellsByColor($B318:$U318,AD$2), 0)</f>
        <v>0</v>
      </c>
      <c r="AE318" t="e" cm="1">
        <f t="array" aca="1" ref="AE318" ca="1">SumCellsByColor($B318:$U318,AE$2)</f>
        <v>#VALUE!</v>
      </c>
      <c r="AF318">
        <f t="shared" ca="1" si="34"/>
        <v>0</v>
      </c>
      <c r="AG318" t="e">
        <f t="shared" ca="1" si="35"/>
        <v>#VALUE!</v>
      </c>
      <c r="AH318" t="e">
        <f t="shared" ca="1" si="36"/>
        <v>#VALUE!</v>
      </c>
      <c r="AI318" t="e">
        <f t="shared" ca="1" si="37"/>
        <v>#VALUE!</v>
      </c>
      <c r="AJ318" t="e">
        <f t="shared" ca="1" si="38"/>
        <v>#VALUE!</v>
      </c>
      <c r="AK318">
        <f t="shared" si="39"/>
        <v>0</v>
      </c>
    </row>
    <row r="319" spans="1:37">
      <c r="A319" s="2" t="s">
        <v>441</v>
      </c>
      <c r="B319" t="e">
        <v>#N/A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  <c r="H319" t="e">
        <v>#N/A</v>
      </c>
      <c r="I319" t="e">
        <v>#N/A</v>
      </c>
      <c r="J319" t="e">
        <v>#N/A</v>
      </c>
      <c r="K319" t="e">
        <v>#N/A</v>
      </c>
      <c r="L319" t="e">
        <v>#N/A</v>
      </c>
      <c r="M319" t="e">
        <v>#N/A</v>
      </c>
      <c r="N319" t="e">
        <v>#N/A</v>
      </c>
      <c r="O319" t="e">
        <v>#N/A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U319" t="e">
        <v>#N/A</v>
      </c>
      <c r="V319">
        <v>46.53</v>
      </c>
      <c r="W319">
        <v>1751709</v>
      </c>
      <c r="X319">
        <f t="shared" si="32"/>
        <v>0</v>
      </c>
      <c r="Y319">
        <f t="shared" si="33"/>
        <v>1751709</v>
      </c>
      <c r="Z319" cm="1">
        <f t="array" aca="1" ref="Z319" ca="1">SumCellsByColor($B319:$U319,Z$2)</f>
        <v>0</v>
      </c>
      <c r="AA319" cm="1">
        <f t="array" aca="1" ref="AA319" ca="1">SumCellsByColor($B319:$U319,AA$2)</f>
        <v>0</v>
      </c>
      <c r="AB319" cm="1">
        <f t="array" aca="1" ref="AB319" ca="1">SumCellsByColor($B319:$U319,AB$2)</f>
        <v>0</v>
      </c>
      <c r="AC319" cm="1">
        <f t="array" aca="1" ref="AC319" ca="1">SumCellsByColor($B319:$U319,AC$2)</f>
        <v>0</v>
      </c>
      <c r="AD319" cm="1">
        <f t="array" aca="1" ref="AD319" ca="1">IFERROR(SumCellsByColor($B319:$U319,AD$2), 0)</f>
        <v>0</v>
      </c>
      <c r="AE319" t="e" cm="1">
        <f t="array" aca="1" ref="AE319" ca="1">SumCellsByColor($B319:$U319,AE$2)</f>
        <v>#VALUE!</v>
      </c>
      <c r="AF319" t="e">
        <f t="shared" ca="1" si="34"/>
        <v>#DIV/0!</v>
      </c>
      <c r="AG319" t="e">
        <f t="shared" ca="1" si="35"/>
        <v>#DIV/0!</v>
      </c>
      <c r="AH319" t="e">
        <f t="shared" ca="1" si="36"/>
        <v>#DIV/0!</v>
      </c>
      <c r="AI319" t="e">
        <f t="shared" ca="1" si="37"/>
        <v>#DIV/0!</v>
      </c>
      <c r="AJ319" t="e">
        <f t="shared" ca="1" si="38"/>
        <v>#DIV/0!</v>
      </c>
      <c r="AK319">
        <f t="shared" si="39"/>
        <v>1</v>
      </c>
    </row>
    <row r="320" spans="1:37">
      <c r="A320" s="2" t="s">
        <v>444</v>
      </c>
      <c r="B320" s="3" t="s">
        <v>637</v>
      </c>
      <c r="C320" s="3">
        <v>9093000</v>
      </c>
      <c r="D320" t="e">
        <v>#N/A</v>
      </c>
      <c r="E320" t="e">
        <v>#N/A</v>
      </c>
      <c r="F320" t="e">
        <v>#N/A</v>
      </c>
      <c r="G320" t="e">
        <v>#N/A</v>
      </c>
      <c r="H320" t="e">
        <v>#N/A</v>
      </c>
      <c r="I320" t="e">
        <v>#N/A</v>
      </c>
      <c r="J320" t="e">
        <v>#N/A</v>
      </c>
      <c r="K320" t="e">
        <v>#N/A</v>
      </c>
      <c r="L320" t="e">
        <v>#N/A</v>
      </c>
      <c r="M320" t="e">
        <v>#N/A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U320" t="e">
        <v>#N/A</v>
      </c>
      <c r="V320">
        <v>21.86</v>
      </c>
      <c r="W320">
        <v>9093000</v>
      </c>
      <c r="X320">
        <f t="shared" si="32"/>
        <v>9093000</v>
      </c>
      <c r="Y320">
        <f t="shared" si="33"/>
        <v>0</v>
      </c>
      <c r="Z320" cm="1">
        <f t="array" aca="1" ref="Z320" ca="1">SumCellsByColor($B320:$U320,Z$2)</f>
        <v>9093000</v>
      </c>
      <c r="AA320" cm="1">
        <f t="array" aca="1" ref="AA320" ca="1">SumCellsByColor($B320:$U320,AA$2)</f>
        <v>0</v>
      </c>
      <c r="AB320" cm="1">
        <f t="array" aca="1" ref="AB320" ca="1">SumCellsByColor($B320:$U320,AB$2)</f>
        <v>0</v>
      </c>
      <c r="AC320" cm="1">
        <f t="array" aca="1" ref="AC320" ca="1">SumCellsByColor($B320:$U320,AC$2)</f>
        <v>0</v>
      </c>
      <c r="AD320" cm="1">
        <f t="array" aca="1" ref="AD320" ca="1">IFERROR(SumCellsByColor($B320:$U320,AD$2), 0)</f>
        <v>0</v>
      </c>
      <c r="AE320" t="e" cm="1">
        <f t="array" aca="1" ref="AE320" ca="1">SumCellsByColor($B320:$U320,AE$2)</f>
        <v>#VALUE!</v>
      </c>
      <c r="AF320">
        <f t="shared" ca="1" si="34"/>
        <v>0</v>
      </c>
      <c r="AG320">
        <f t="shared" ca="1" si="35"/>
        <v>1</v>
      </c>
      <c r="AH320">
        <f t="shared" ca="1" si="36"/>
        <v>0</v>
      </c>
      <c r="AI320">
        <f t="shared" ca="1" si="37"/>
        <v>1</v>
      </c>
      <c r="AJ320">
        <f t="shared" ca="1" si="38"/>
        <v>0</v>
      </c>
      <c r="AK320">
        <f t="shared" si="39"/>
        <v>0</v>
      </c>
    </row>
    <row r="321" spans="1:37">
      <c r="A321" s="2" t="s">
        <v>445</v>
      </c>
      <c r="B321" t="e">
        <v>#N/A</v>
      </c>
      <c r="C321" t="e">
        <v>#N/A</v>
      </c>
      <c r="D321" t="e">
        <v>#N/A</v>
      </c>
      <c r="E321" t="e">
        <v>#N/A</v>
      </c>
      <c r="F321" t="e">
        <v>#N/A</v>
      </c>
      <c r="G321" t="e">
        <v>#N/A</v>
      </c>
      <c r="H321" t="e">
        <v>#N/A</v>
      </c>
      <c r="I321" t="e">
        <v>#N/A</v>
      </c>
      <c r="J321" t="e">
        <v>#N/A</v>
      </c>
      <c r="K321" t="e">
        <v>#N/A</v>
      </c>
      <c r="L321" t="e">
        <v>#N/A</v>
      </c>
      <c r="M321" t="e">
        <v>#N/A</v>
      </c>
      <c r="N321" t="e">
        <v>#N/A</v>
      </c>
      <c r="O321" t="e">
        <v>#N/A</v>
      </c>
      <c r="P321" t="e">
        <v>#N/A</v>
      </c>
      <c r="Q321" t="e">
        <v>#N/A</v>
      </c>
      <c r="R321" t="e">
        <v>#N/A</v>
      </c>
      <c r="S321" t="e">
        <v>#N/A</v>
      </c>
      <c r="T321" t="e">
        <v>#N/A</v>
      </c>
      <c r="U321" t="e">
        <v>#N/A</v>
      </c>
      <c r="V321">
        <v>6.52</v>
      </c>
      <c r="W321">
        <v>6090000</v>
      </c>
      <c r="X321">
        <f t="shared" si="32"/>
        <v>0</v>
      </c>
      <c r="Y321">
        <f t="shared" si="33"/>
        <v>6090000</v>
      </c>
      <c r="Z321" cm="1">
        <f t="array" aca="1" ref="Z321" ca="1">SumCellsByColor($B321:$U321,Z$2)</f>
        <v>0</v>
      </c>
      <c r="AA321" cm="1">
        <f t="array" aca="1" ref="AA321" ca="1">SumCellsByColor($B321:$U321,AA$2)</f>
        <v>0</v>
      </c>
      <c r="AB321" cm="1">
        <f t="array" aca="1" ref="AB321" ca="1">SumCellsByColor($B321:$U321,AB$2)</f>
        <v>0</v>
      </c>
      <c r="AC321" cm="1">
        <f t="array" aca="1" ref="AC321" ca="1">SumCellsByColor($B321:$U321,AC$2)</f>
        <v>0</v>
      </c>
      <c r="AD321" cm="1">
        <f t="array" aca="1" ref="AD321" ca="1">IFERROR(SumCellsByColor($B321:$U321,AD$2), 0)</f>
        <v>0</v>
      </c>
      <c r="AE321" t="e" cm="1">
        <f t="array" aca="1" ref="AE321" ca="1">SumCellsByColor($B321:$U321,AE$2)</f>
        <v>#VALUE!</v>
      </c>
      <c r="AF321" t="e">
        <f t="shared" ca="1" si="34"/>
        <v>#DIV/0!</v>
      </c>
      <c r="AG321" t="e">
        <f t="shared" ca="1" si="35"/>
        <v>#DIV/0!</v>
      </c>
      <c r="AH321" t="e">
        <f t="shared" ca="1" si="36"/>
        <v>#DIV/0!</v>
      </c>
      <c r="AI321" t="e">
        <f t="shared" ca="1" si="37"/>
        <v>#DIV/0!</v>
      </c>
      <c r="AJ321" t="e">
        <f t="shared" ca="1" si="38"/>
        <v>#DIV/0!</v>
      </c>
      <c r="AK321">
        <f t="shared" si="39"/>
        <v>1</v>
      </c>
    </row>
    <row r="322" spans="1:37">
      <c r="A322" s="2" t="s">
        <v>447</v>
      </c>
      <c r="B322" s="3" t="s">
        <v>636</v>
      </c>
      <c r="C322" s="3">
        <v>4664000</v>
      </c>
      <c r="D322" t="e">
        <v>#N/A</v>
      </c>
      <c r="E322" t="e">
        <v>#N/A</v>
      </c>
      <c r="F322" t="s">
        <v>639</v>
      </c>
      <c r="G322" t="e">
        <v>#N/A</v>
      </c>
      <c r="H322" t="s">
        <v>7</v>
      </c>
      <c r="I322" t="e">
        <v>#N/A</v>
      </c>
      <c r="J322" t="s">
        <v>279</v>
      </c>
      <c r="K322">
        <v>963000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U322" t="e">
        <v>#N/A</v>
      </c>
      <c r="V322">
        <v>22.41</v>
      </c>
      <c r="W322">
        <v>5627000</v>
      </c>
      <c r="X322">
        <f t="shared" si="32"/>
        <v>5627000</v>
      </c>
      <c r="Y322">
        <f t="shared" si="33"/>
        <v>0</v>
      </c>
      <c r="Z322" cm="1">
        <f t="array" aca="1" ref="Z322" ca="1">SumCellsByColor($B322:$U322,Z$2)</f>
        <v>4664000</v>
      </c>
      <c r="AA322" cm="1">
        <f t="array" aca="1" ref="AA322" ca="1">SumCellsByColor($B322:$U322,AA$2)</f>
        <v>0</v>
      </c>
      <c r="AB322" cm="1">
        <f t="array" aca="1" ref="AB322" ca="1">SumCellsByColor($B322:$U322,AB$2)</f>
        <v>0</v>
      </c>
      <c r="AC322" cm="1">
        <f t="array" aca="1" ref="AC322" ca="1">SumCellsByColor($B322:$U322,AC$2)</f>
        <v>0</v>
      </c>
      <c r="AD322" cm="1">
        <f t="array" aca="1" ref="AD322" ca="1">IFERROR(SumCellsByColor($B322:$U322,AD$2), 0)</f>
        <v>0</v>
      </c>
      <c r="AE322" t="e" cm="1">
        <f t="array" aca="1" ref="AE322" ca="1">SumCellsByColor($B322:$U322,AE$2)</f>
        <v>#VALUE!</v>
      </c>
      <c r="AF322">
        <f t="shared" ca="1" si="34"/>
        <v>0</v>
      </c>
      <c r="AG322">
        <f t="shared" ca="1" si="35"/>
        <v>0.82886084947574201</v>
      </c>
      <c r="AH322" t="str">
        <f t="shared" ca="1" si="36"/>
        <v>#N/A</v>
      </c>
      <c r="AI322">
        <f t="shared" ca="1" si="37"/>
        <v>0.82886084947574201</v>
      </c>
      <c r="AJ322">
        <f t="shared" ca="1" si="38"/>
        <v>1</v>
      </c>
      <c r="AK322">
        <f t="shared" si="39"/>
        <v>0</v>
      </c>
    </row>
    <row r="323" spans="1:37">
      <c r="A323" s="2" t="s">
        <v>448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  <c r="H323" t="e">
        <v>#N/A</v>
      </c>
      <c r="I323" t="e">
        <v>#N/A</v>
      </c>
      <c r="J323" t="e">
        <v>#N/A</v>
      </c>
      <c r="K323" t="e">
        <v>#N/A</v>
      </c>
      <c r="L323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 t="e">
        <v>#N/A</v>
      </c>
      <c r="W323" t="e">
        <v>#N/A</v>
      </c>
      <c r="X323">
        <f t="shared" si="32"/>
        <v>0</v>
      </c>
      <c r="Y323" t="e">
        <f t="shared" si="33"/>
        <v>#N/A</v>
      </c>
      <c r="Z323" cm="1">
        <f t="array" aca="1" ref="Z323" ca="1">SumCellsByColor($B323:$U323,Z$2)</f>
        <v>0</v>
      </c>
      <c r="AA323" cm="1">
        <f t="array" aca="1" ref="AA323" ca="1">SumCellsByColor($B323:$U323,AA$2)</f>
        <v>0</v>
      </c>
      <c r="AB323" cm="1">
        <f t="array" aca="1" ref="AB323" ca="1">SumCellsByColor($B323:$U323,AB$2)</f>
        <v>0</v>
      </c>
      <c r="AC323" cm="1">
        <f t="array" aca="1" ref="AC323" ca="1">SumCellsByColor($B323:$U323,AC$2)</f>
        <v>0</v>
      </c>
      <c r="AD323" cm="1">
        <f t="array" aca="1" ref="AD323" ca="1">IFERROR(SumCellsByColor($B323:$U323,AD$2), 0)</f>
        <v>0</v>
      </c>
      <c r="AE323" t="e" cm="1">
        <f t="array" aca="1" ref="AE323" ca="1">SumCellsByColor($B323:$U323,AE$2)</f>
        <v>#VALUE!</v>
      </c>
      <c r="AF323" t="e">
        <f t="shared" ca="1" si="34"/>
        <v>#DIV/0!</v>
      </c>
      <c r="AG323" t="e">
        <f t="shared" ca="1" si="35"/>
        <v>#DIV/0!</v>
      </c>
      <c r="AH323" t="e">
        <f t="shared" ca="1" si="36"/>
        <v>#DIV/0!</v>
      </c>
      <c r="AI323" t="e">
        <f t="shared" ca="1" si="37"/>
        <v>#DIV/0!</v>
      </c>
      <c r="AJ323" t="e">
        <f t="shared" ca="1" si="38"/>
        <v>#DIV/0!</v>
      </c>
      <c r="AK323">
        <f t="shared" si="39"/>
        <v>1</v>
      </c>
    </row>
    <row r="324" spans="1:37">
      <c r="A324" s="2" t="s">
        <v>449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  <c r="H324" t="e">
        <v>#N/A</v>
      </c>
      <c r="I324" t="e">
        <v>#N/A</v>
      </c>
      <c r="J324" t="e">
        <v>#N/A</v>
      </c>
      <c r="K324" t="e">
        <v>#N/A</v>
      </c>
      <c r="L324" t="e">
        <v>#N/A</v>
      </c>
      <c r="M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 t="e">
        <v>#N/A</v>
      </c>
      <c r="W324" t="e">
        <v>#N/A</v>
      </c>
      <c r="X324">
        <f t="shared" ref="X324:X387" si="40">SUMIF(B324:U324,"&lt;&gt;#n/a")</f>
        <v>0</v>
      </c>
      <c r="Y324" t="e">
        <f t="shared" ref="Y324:Y387" si="41">W324-X324</f>
        <v>#N/A</v>
      </c>
      <c r="Z324" cm="1">
        <f t="array" aca="1" ref="Z324" ca="1">SumCellsByColor($B324:$U324,Z$2)</f>
        <v>0</v>
      </c>
      <c r="AA324" cm="1">
        <f t="array" aca="1" ref="AA324" ca="1">SumCellsByColor($B324:$U324,AA$2)</f>
        <v>0</v>
      </c>
      <c r="AB324" cm="1">
        <f t="array" aca="1" ref="AB324" ca="1">SumCellsByColor($B324:$U324,AB$2)</f>
        <v>0</v>
      </c>
      <c r="AC324" cm="1">
        <f t="array" aca="1" ref="AC324" ca="1">SumCellsByColor($B324:$U324,AC$2)</f>
        <v>0</v>
      </c>
      <c r="AD324" cm="1">
        <f t="array" aca="1" ref="AD324" ca="1">IFERROR(SumCellsByColor($B324:$U324,AD$2), 0)</f>
        <v>0</v>
      </c>
      <c r="AE324" t="e" cm="1">
        <f t="array" aca="1" ref="AE324" ca="1">SumCellsByColor($B324:$U324,AE$2)</f>
        <v>#VALUE!</v>
      </c>
      <c r="AF324" t="e">
        <f t="shared" ref="AF324:AF387" ca="1" si="42">(AB324+AD324)/X324</f>
        <v>#DIV/0!</v>
      </c>
      <c r="AG324" t="e">
        <f t="shared" ref="AG324:AG387" ca="1" si="43">Z324/X324</f>
        <v>#DIV/0!</v>
      </c>
      <c r="AH324" t="e">
        <f t="shared" ref="AH324:AH387" ca="1" si="44">IF(SUM(AB324:AD324)&gt;0,SUM(AB324:AD324)/X324, IF(AI324=1,0,"#N/A"))</f>
        <v>#DIV/0!</v>
      </c>
      <c r="AI324" t="e">
        <f t="shared" ref="AI324:AI387" ca="1" si="45">SUM(Z324:AA324)/X324</f>
        <v>#DIV/0!</v>
      </c>
      <c r="AJ324" t="e">
        <f t="shared" ref="AJ324:AJ387" ca="1" si="46">IF(AH324="#N/A",1,0)</f>
        <v>#DIV/0!</v>
      </c>
      <c r="AK324">
        <f t="shared" ref="AK324:AK387" si="47">IF(X324=0,1,0)</f>
        <v>1</v>
      </c>
    </row>
    <row r="325" spans="1:37">
      <c r="A325" s="2" t="s">
        <v>452</v>
      </c>
      <c r="B325" s="4" t="s">
        <v>1060</v>
      </c>
      <c r="C325" s="4">
        <v>2863000</v>
      </c>
      <c r="D325" t="e">
        <v>#N/A</v>
      </c>
      <c r="E325" t="e">
        <v>#N/A</v>
      </c>
      <c r="F325" s="6" t="s">
        <v>724</v>
      </c>
      <c r="G325" s="6">
        <v>1742000</v>
      </c>
      <c r="H325" t="s">
        <v>915</v>
      </c>
      <c r="I325">
        <v>807000</v>
      </c>
      <c r="J325" s="3" t="s">
        <v>636</v>
      </c>
      <c r="K325" s="3" t="e">
        <v>#N/A</v>
      </c>
      <c r="L325" t="s">
        <v>77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>
        <v>21.47</v>
      </c>
      <c r="W325">
        <v>5412000</v>
      </c>
      <c r="X325">
        <f t="shared" si="40"/>
        <v>5412000</v>
      </c>
      <c r="Y325">
        <f t="shared" si="41"/>
        <v>0</v>
      </c>
      <c r="Z325" t="e" cm="1">
        <f t="array" aca="1" ref="Z325" ca="1">SumCellsByColor($B325:$U325,Z$2)</f>
        <v>#VALUE!</v>
      </c>
      <c r="AA325" cm="1">
        <f t="array" aca="1" ref="AA325" ca="1">SumCellsByColor($B325:$U325,AA$2)</f>
        <v>2863000</v>
      </c>
      <c r="AB325" cm="1">
        <f t="array" aca="1" ref="AB325" ca="1">SumCellsByColor($B325:$U325,AB$2)</f>
        <v>0</v>
      </c>
      <c r="AC325" cm="1">
        <f t="array" aca="1" ref="AC325" ca="1">SumCellsByColor($B325:$U325,AC$2)</f>
        <v>1742000</v>
      </c>
      <c r="AD325" cm="1">
        <f t="array" aca="1" ref="AD325" ca="1">IFERROR(SumCellsByColor($B325:$U325,AD$2), 0)</f>
        <v>0</v>
      </c>
      <c r="AE325" t="e" cm="1">
        <f t="array" aca="1" ref="AE325" ca="1">SumCellsByColor($B325:$U325,AE$2)</f>
        <v>#VALUE!</v>
      </c>
      <c r="AF325">
        <f t="shared" ca="1" si="42"/>
        <v>0</v>
      </c>
      <c r="AG325" t="e">
        <f t="shared" ca="1" si="43"/>
        <v>#VALUE!</v>
      </c>
      <c r="AH325">
        <f t="shared" ca="1" si="44"/>
        <v>0.32187730968218775</v>
      </c>
      <c r="AI325" t="e">
        <f t="shared" ca="1" si="45"/>
        <v>#VALUE!</v>
      </c>
      <c r="AJ325">
        <f t="shared" ca="1" si="46"/>
        <v>0</v>
      </c>
      <c r="AK325">
        <f t="shared" si="47"/>
        <v>0</v>
      </c>
    </row>
    <row r="326" spans="1:37">
      <c r="A326" s="2" t="s">
        <v>453</v>
      </c>
      <c r="B326" s="4" t="s">
        <v>1179</v>
      </c>
      <c r="C326" s="4">
        <v>11694777</v>
      </c>
      <c r="D326" t="e">
        <v>#N/A</v>
      </c>
      <c r="E326" t="e">
        <v>#N/A</v>
      </c>
      <c r="F326" s="6" t="s">
        <v>1180</v>
      </c>
      <c r="G326" s="6">
        <v>7772252</v>
      </c>
      <c r="H326" t="s">
        <v>1181</v>
      </c>
      <c r="I326">
        <v>3156727</v>
      </c>
      <c r="J326" t="s">
        <v>1182</v>
      </c>
      <c r="K326">
        <v>2372300</v>
      </c>
      <c r="L326" s="3" t="s">
        <v>636</v>
      </c>
      <c r="M326" s="3" t="e">
        <v>#N/A</v>
      </c>
      <c r="N326" t="s">
        <v>77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>
        <v>9.84</v>
      </c>
      <c r="W326">
        <v>24996056</v>
      </c>
      <c r="X326">
        <f t="shared" si="40"/>
        <v>24996056</v>
      </c>
      <c r="Y326">
        <f t="shared" si="41"/>
        <v>0</v>
      </c>
      <c r="Z326" t="e" cm="1">
        <f t="array" aca="1" ref="Z326" ca="1">SumCellsByColor($B326:$U326,Z$2)</f>
        <v>#VALUE!</v>
      </c>
      <c r="AA326" cm="1">
        <f t="array" aca="1" ref="AA326" ca="1">SumCellsByColor($B326:$U326,AA$2)</f>
        <v>11694777</v>
      </c>
      <c r="AB326" cm="1">
        <f t="array" aca="1" ref="AB326" ca="1">SumCellsByColor($B326:$U326,AB$2)</f>
        <v>0</v>
      </c>
      <c r="AC326" cm="1">
        <f t="array" aca="1" ref="AC326" ca="1">SumCellsByColor($B326:$U326,AC$2)</f>
        <v>7772252</v>
      </c>
      <c r="AD326" cm="1">
        <f t="array" aca="1" ref="AD326" ca="1">IFERROR(SumCellsByColor($B326:$U326,AD$2), 0)</f>
        <v>0</v>
      </c>
      <c r="AE326" t="e" cm="1">
        <f t="array" aca="1" ref="AE326" ca="1">SumCellsByColor($B326:$U326,AE$2)</f>
        <v>#VALUE!</v>
      </c>
      <c r="AF326">
        <f t="shared" ca="1" si="42"/>
        <v>0</v>
      </c>
      <c r="AG326" t="e">
        <f t="shared" ca="1" si="43"/>
        <v>#VALUE!</v>
      </c>
      <c r="AH326">
        <f t="shared" ca="1" si="44"/>
        <v>0.31093913375774163</v>
      </c>
      <c r="AI326" t="e">
        <f t="shared" ca="1" si="45"/>
        <v>#VALUE!</v>
      </c>
      <c r="AJ326">
        <f t="shared" ca="1" si="46"/>
        <v>0</v>
      </c>
      <c r="AK326">
        <f t="shared" si="47"/>
        <v>0</v>
      </c>
    </row>
    <row r="327" spans="1:37">
      <c r="A327" s="2" t="s">
        <v>454</v>
      </c>
      <c r="B327" s="3" t="s">
        <v>636</v>
      </c>
      <c r="C327" s="3">
        <v>1783639</v>
      </c>
      <c r="D327" t="e">
        <v>#N/A</v>
      </c>
      <c r="E327" t="e">
        <v>#N/A</v>
      </c>
      <c r="F327" t="e">
        <v>#N/A</v>
      </c>
      <c r="G327" t="e">
        <v>#N/A</v>
      </c>
      <c r="H327" t="e">
        <v>#N/A</v>
      </c>
      <c r="I327" t="e">
        <v>#N/A</v>
      </c>
      <c r="J327" t="e">
        <v>#N/A</v>
      </c>
      <c r="K327" t="e">
        <v>#N/A</v>
      </c>
      <c r="L327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>
        <v>12.21</v>
      </c>
      <c r="W327">
        <v>1783639</v>
      </c>
      <c r="X327">
        <f t="shared" si="40"/>
        <v>1783639</v>
      </c>
      <c r="Y327">
        <f t="shared" si="41"/>
        <v>0</v>
      </c>
      <c r="Z327" cm="1">
        <f t="array" aca="1" ref="Z327" ca="1">SumCellsByColor($B327:$U327,Z$2)</f>
        <v>1783639</v>
      </c>
      <c r="AA327" cm="1">
        <f t="array" aca="1" ref="AA327" ca="1">SumCellsByColor($B327:$U327,AA$2)</f>
        <v>0</v>
      </c>
      <c r="AB327" cm="1">
        <f t="array" aca="1" ref="AB327" ca="1">SumCellsByColor($B327:$U327,AB$2)</f>
        <v>0</v>
      </c>
      <c r="AC327" cm="1">
        <f t="array" aca="1" ref="AC327" ca="1">SumCellsByColor($B327:$U327,AC$2)</f>
        <v>0</v>
      </c>
      <c r="AD327" cm="1">
        <f t="array" aca="1" ref="AD327" ca="1">IFERROR(SumCellsByColor($B327:$U327,AD$2), 0)</f>
        <v>0</v>
      </c>
      <c r="AE327" t="e" cm="1">
        <f t="array" aca="1" ref="AE327" ca="1">SumCellsByColor($B327:$U327,AE$2)</f>
        <v>#VALUE!</v>
      </c>
      <c r="AF327">
        <f t="shared" ca="1" si="42"/>
        <v>0</v>
      </c>
      <c r="AG327">
        <f t="shared" ca="1" si="43"/>
        <v>1</v>
      </c>
      <c r="AH327">
        <f t="shared" ca="1" si="44"/>
        <v>0</v>
      </c>
      <c r="AI327">
        <f t="shared" ca="1" si="45"/>
        <v>1</v>
      </c>
      <c r="AJ327">
        <f t="shared" ca="1" si="46"/>
        <v>0</v>
      </c>
      <c r="AK327">
        <f t="shared" si="47"/>
        <v>0</v>
      </c>
    </row>
    <row r="328" spans="1:37">
      <c r="A328" s="2" t="s">
        <v>455</v>
      </c>
      <c r="B328" s="4" t="s">
        <v>117</v>
      </c>
      <c r="C328" s="4">
        <v>6673000</v>
      </c>
      <c r="D328" t="e">
        <v>#N/A</v>
      </c>
      <c r="E328" t="e">
        <v>#N/A</v>
      </c>
      <c r="F328" t="s">
        <v>77</v>
      </c>
      <c r="G328">
        <v>2712000</v>
      </c>
      <c r="H328" t="s">
        <v>7</v>
      </c>
      <c r="I328" t="e">
        <v>#N/A</v>
      </c>
      <c r="J328" s="3" t="s">
        <v>636</v>
      </c>
      <c r="K328" s="3" t="e">
        <v>#N/A</v>
      </c>
      <c r="L328" t="e">
        <v>#N/A</v>
      </c>
      <c r="M328" t="e">
        <v>#N/A</v>
      </c>
      <c r="N328" t="e">
        <v>#N/A</v>
      </c>
      <c r="O328" t="e">
        <v>#N/A</v>
      </c>
      <c r="P328" t="e">
        <v>#N/A</v>
      </c>
      <c r="Q328" t="e">
        <v>#N/A</v>
      </c>
      <c r="R328" t="e">
        <v>#N/A</v>
      </c>
      <c r="S328" t="e">
        <v>#N/A</v>
      </c>
      <c r="T328" t="e">
        <v>#N/A</v>
      </c>
      <c r="U328" t="e">
        <v>#N/A</v>
      </c>
      <c r="V328">
        <v>10.15</v>
      </c>
      <c r="W328">
        <v>9385000</v>
      </c>
      <c r="X328">
        <f t="shared" si="40"/>
        <v>9385000</v>
      </c>
      <c r="Y328">
        <f t="shared" si="41"/>
        <v>0</v>
      </c>
      <c r="Z328" t="e" cm="1">
        <f t="array" aca="1" ref="Z328" ca="1">SumCellsByColor($B328:$U328,Z$2)</f>
        <v>#VALUE!</v>
      </c>
      <c r="AA328" cm="1">
        <f t="array" aca="1" ref="AA328" ca="1">SumCellsByColor($B328:$U328,AA$2)</f>
        <v>6673000</v>
      </c>
      <c r="AB328" cm="1">
        <f t="array" aca="1" ref="AB328" ca="1">SumCellsByColor($B328:$U328,AB$2)</f>
        <v>0</v>
      </c>
      <c r="AC328" cm="1">
        <f t="array" aca="1" ref="AC328" ca="1">SumCellsByColor($B328:$U328,AC$2)</f>
        <v>0</v>
      </c>
      <c r="AD328" cm="1">
        <f t="array" aca="1" ref="AD328" ca="1">IFERROR(SumCellsByColor($B328:$U328,AD$2), 0)</f>
        <v>0</v>
      </c>
      <c r="AE328" t="e" cm="1">
        <f t="array" aca="1" ref="AE328" ca="1">SumCellsByColor($B328:$U328,AE$2)</f>
        <v>#VALUE!</v>
      </c>
      <c r="AF328">
        <f t="shared" ca="1" si="42"/>
        <v>0</v>
      </c>
      <c r="AG328" t="e">
        <f t="shared" ca="1" si="43"/>
        <v>#VALUE!</v>
      </c>
      <c r="AH328" t="e">
        <f t="shared" ca="1" si="44"/>
        <v>#VALUE!</v>
      </c>
      <c r="AI328" t="e">
        <f t="shared" ca="1" si="45"/>
        <v>#VALUE!</v>
      </c>
      <c r="AJ328" t="e">
        <f t="shared" ca="1" si="46"/>
        <v>#VALUE!</v>
      </c>
      <c r="AK328">
        <f t="shared" si="47"/>
        <v>0</v>
      </c>
    </row>
    <row r="329" spans="1:37">
      <c r="A329" s="2" t="s">
        <v>457</v>
      </c>
      <c r="B329" s="3" t="s">
        <v>636</v>
      </c>
      <c r="C329" s="3">
        <v>97000</v>
      </c>
      <c r="D329" t="s">
        <v>1183</v>
      </c>
      <c r="E329" t="e">
        <v>#N/A</v>
      </c>
      <c r="F329" s="10" t="s">
        <v>1063</v>
      </c>
      <c r="G329" s="10">
        <v>8489000</v>
      </c>
      <c r="H329" t="s">
        <v>514</v>
      </c>
      <c r="I329">
        <v>1317000</v>
      </c>
      <c r="J329" t="s">
        <v>30</v>
      </c>
      <c r="K329">
        <v>311000</v>
      </c>
      <c r="L329" t="s">
        <v>25</v>
      </c>
      <c r="M329">
        <v>277000</v>
      </c>
      <c r="N329" s="10" t="s">
        <v>923</v>
      </c>
      <c r="O329" s="10">
        <v>277000</v>
      </c>
      <c r="P329" t="s">
        <v>47</v>
      </c>
      <c r="Q329">
        <v>244000</v>
      </c>
      <c r="R329" s="10" t="s">
        <v>304</v>
      </c>
      <c r="S329" s="10">
        <v>243000</v>
      </c>
      <c r="T329" t="s">
        <v>1064</v>
      </c>
      <c r="U329">
        <v>242000</v>
      </c>
      <c r="V329">
        <v>39.9</v>
      </c>
      <c r="W329">
        <v>11497000</v>
      </c>
      <c r="X329">
        <f t="shared" si="40"/>
        <v>11497000</v>
      </c>
      <c r="Y329">
        <f t="shared" si="41"/>
        <v>0</v>
      </c>
      <c r="Z329" cm="1">
        <f t="array" aca="1" ref="Z329" ca="1">SumCellsByColor($B329:$U329,Z$2)</f>
        <v>97000</v>
      </c>
      <c r="AA329" cm="1">
        <f t="array" aca="1" ref="AA329" ca="1">SumCellsByColor($B329:$U329,AA$2)</f>
        <v>0</v>
      </c>
      <c r="AB329" cm="1">
        <f t="array" aca="1" ref="AB329" ca="1">SumCellsByColor($B329:$U329,AB$2)</f>
        <v>0</v>
      </c>
      <c r="AC329" cm="1">
        <f t="array" aca="1" ref="AC329" ca="1">SumCellsByColor($B329:$U329,AC$2)</f>
        <v>0</v>
      </c>
      <c r="AD329" cm="1">
        <f t="array" aca="1" ref="AD329" ca="1">IFERROR(SumCellsByColor($B329:$U329,AD$2), 0)</f>
        <v>9009000</v>
      </c>
      <c r="AE329" t="e" cm="1">
        <f t="array" aca="1" ref="AE329" ca="1">SumCellsByColor($B329:$U329,AE$2)</f>
        <v>#VALUE!</v>
      </c>
      <c r="AF329">
        <f t="shared" ca="1" si="42"/>
        <v>0.78359572062277116</v>
      </c>
      <c r="AG329">
        <f t="shared" ca="1" si="43"/>
        <v>8.4369835609289373E-3</v>
      </c>
      <c r="AH329">
        <f t="shared" ca="1" si="44"/>
        <v>0.78359572062277116</v>
      </c>
      <c r="AI329">
        <f t="shared" ca="1" si="45"/>
        <v>8.4369835609289373E-3</v>
      </c>
      <c r="AJ329">
        <f t="shared" ca="1" si="46"/>
        <v>0</v>
      </c>
      <c r="AK329">
        <f t="shared" si="47"/>
        <v>0</v>
      </c>
    </row>
    <row r="330" spans="1:37">
      <c r="A330" s="2" t="s">
        <v>458</v>
      </c>
      <c r="B330" s="3" t="s">
        <v>636</v>
      </c>
      <c r="C330" s="3">
        <v>17997000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>
        <v>47.71</v>
      </c>
      <c r="W330">
        <v>17997000</v>
      </c>
      <c r="X330">
        <f t="shared" si="40"/>
        <v>17997000</v>
      </c>
      <c r="Y330">
        <f t="shared" si="41"/>
        <v>0</v>
      </c>
      <c r="Z330" cm="1">
        <f t="array" aca="1" ref="Z330" ca="1">SumCellsByColor($B330:$U330,Z$2)</f>
        <v>17997000</v>
      </c>
      <c r="AA330" cm="1">
        <f t="array" aca="1" ref="AA330" ca="1">SumCellsByColor($B330:$U330,AA$2)</f>
        <v>0</v>
      </c>
      <c r="AB330" cm="1">
        <f t="array" aca="1" ref="AB330" ca="1">SumCellsByColor($B330:$U330,AB$2)</f>
        <v>0</v>
      </c>
      <c r="AC330" cm="1">
        <f t="array" aca="1" ref="AC330" ca="1">SumCellsByColor($B330:$U330,AC$2)</f>
        <v>0</v>
      </c>
      <c r="AD330" cm="1">
        <f t="array" aca="1" ref="AD330" ca="1">IFERROR(SumCellsByColor($B330:$U330,AD$2), 0)</f>
        <v>0</v>
      </c>
      <c r="AE330" t="e" cm="1">
        <f t="array" aca="1" ref="AE330" ca="1">SumCellsByColor($B330:$U330,AE$2)</f>
        <v>#VALUE!</v>
      </c>
      <c r="AF330">
        <f t="shared" ca="1" si="42"/>
        <v>0</v>
      </c>
      <c r="AG330">
        <f t="shared" ca="1" si="43"/>
        <v>1</v>
      </c>
      <c r="AH330">
        <f t="shared" ca="1" si="44"/>
        <v>0</v>
      </c>
      <c r="AI330">
        <f t="shared" ca="1" si="45"/>
        <v>1</v>
      </c>
      <c r="AJ330">
        <f t="shared" ca="1" si="46"/>
        <v>0</v>
      </c>
      <c r="AK330">
        <f t="shared" si="47"/>
        <v>0</v>
      </c>
    </row>
    <row r="331" spans="1:37">
      <c r="A331" s="2" t="s">
        <v>459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  <c r="W331" t="e">
        <v>#N/A</v>
      </c>
      <c r="X331">
        <f t="shared" si="40"/>
        <v>0</v>
      </c>
      <c r="Y331" t="e">
        <f t="shared" si="41"/>
        <v>#N/A</v>
      </c>
      <c r="Z331" cm="1">
        <f t="array" aca="1" ref="Z331" ca="1">SumCellsByColor($B331:$U331,Z$2)</f>
        <v>0</v>
      </c>
      <c r="AA331" cm="1">
        <f t="array" aca="1" ref="AA331" ca="1">SumCellsByColor($B331:$U331,AA$2)</f>
        <v>0</v>
      </c>
      <c r="AB331" cm="1">
        <f t="array" aca="1" ref="AB331" ca="1">SumCellsByColor($B331:$U331,AB$2)</f>
        <v>0</v>
      </c>
      <c r="AC331" cm="1">
        <f t="array" aca="1" ref="AC331" ca="1">SumCellsByColor($B331:$U331,AC$2)</f>
        <v>0</v>
      </c>
      <c r="AD331" cm="1">
        <f t="array" aca="1" ref="AD331" ca="1">IFERROR(SumCellsByColor($B331:$U331,AD$2), 0)</f>
        <v>0</v>
      </c>
      <c r="AE331" t="e" cm="1">
        <f t="array" aca="1" ref="AE331" ca="1">SumCellsByColor($B331:$U331,AE$2)</f>
        <v>#VALUE!</v>
      </c>
      <c r="AF331" t="e">
        <f t="shared" ca="1" si="42"/>
        <v>#DIV/0!</v>
      </c>
      <c r="AG331" t="e">
        <f t="shared" ca="1" si="43"/>
        <v>#DIV/0!</v>
      </c>
      <c r="AH331" t="e">
        <f t="shared" ca="1" si="44"/>
        <v>#DIV/0!</v>
      </c>
      <c r="AI331" t="e">
        <f t="shared" ca="1" si="45"/>
        <v>#DIV/0!</v>
      </c>
      <c r="AJ331" t="e">
        <f t="shared" ca="1" si="46"/>
        <v>#DIV/0!</v>
      </c>
      <c r="AK331">
        <f t="shared" si="47"/>
        <v>1</v>
      </c>
    </row>
    <row r="332" spans="1:37">
      <c r="A332" s="2" t="s">
        <v>460</v>
      </c>
      <c r="B332" s="4" t="s">
        <v>117</v>
      </c>
      <c r="C332" s="4">
        <v>14484000</v>
      </c>
      <c r="D332" t="e">
        <v>#N/A</v>
      </c>
      <c r="E332" t="e">
        <v>#N/A</v>
      </c>
      <c r="F332" s="6" t="s">
        <v>1184</v>
      </c>
      <c r="G332" s="6">
        <v>9347000</v>
      </c>
      <c r="H332" t="s">
        <v>864</v>
      </c>
      <c r="I332">
        <v>6679000</v>
      </c>
      <c r="J332" t="s">
        <v>1185</v>
      </c>
      <c r="K332">
        <v>5028000</v>
      </c>
      <c r="L332" t="s">
        <v>1066</v>
      </c>
      <c r="M332">
        <v>1846000</v>
      </c>
      <c r="N332" t="s">
        <v>1067</v>
      </c>
      <c r="O332">
        <v>30000</v>
      </c>
      <c r="P332" t="s">
        <v>197</v>
      </c>
      <c r="Q332">
        <v>-11000</v>
      </c>
      <c r="R332" t="e">
        <v>#N/A</v>
      </c>
      <c r="S332" t="e">
        <v>#N/A</v>
      </c>
      <c r="T332" t="e">
        <v>#N/A</v>
      </c>
      <c r="U332" t="e">
        <v>#N/A</v>
      </c>
      <c r="V332">
        <v>9.9700000000000006</v>
      </c>
      <c r="W332">
        <v>37403000</v>
      </c>
      <c r="X332">
        <f t="shared" si="40"/>
        <v>37403000</v>
      </c>
      <c r="Y332">
        <f t="shared" si="41"/>
        <v>0</v>
      </c>
      <c r="Z332" cm="1">
        <f t="array" aca="1" ref="Z332" ca="1">SumCellsByColor($B332:$U332,Z$2)</f>
        <v>0</v>
      </c>
      <c r="AA332" cm="1">
        <f t="array" aca="1" ref="AA332" ca="1">SumCellsByColor($B332:$U332,AA$2)</f>
        <v>14484000</v>
      </c>
      <c r="AB332" cm="1">
        <f t="array" aca="1" ref="AB332" ca="1">SumCellsByColor($B332:$U332,AB$2)</f>
        <v>0</v>
      </c>
      <c r="AC332" cm="1">
        <f t="array" aca="1" ref="AC332" ca="1">SumCellsByColor($B332:$U332,AC$2)</f>
        <v>9347000</v>
      </c>
      <c r="AD332" cm="1">
        <f t="array" aca="1" ref="AD332" ca="1">IFERROR(SumCellsByColor($B332:$U332,AD$2), 0)</f>
        <v>0</v>
      </c>
      <c r="AE332" t="e" cm="1">
        <f t="array" aca="1" ref="AE332" ca="1">SumCellsByColor($B332:$U332,AE$2)</f>
        <v>#VALUE!</v>
      </c>
      <c r="AF332">
        <f t="shared" ca="1" si="42"/>
        <v>0</v>
      </c>
      <c r="AG332">
        <f t="shared" ca="1" si="43"/>
        <v>0</v>
      </c>
      <c r="AH332">
        <f t="shared" ca="1" si="44"/>
        <v>0.24989974066251369</v>
      </c>
      <c r="AI332">
        <f t="shared" ca="1" si="45"/>
        <v>0.38724166510707697</v>
      </c>
      <c r="AJ332">
        <f t="shared" ca="1" si="46"/>
        <v>0</v>
      </c>
      <c r="AK332">
        <f t="shared" si="47"/>
        <v>0</v>
      </c>
    </row>
    <row r="333" spans="1:37">
      <c r="A333" s="2" t="s">
        <v>462</v>
      </c>
      <c r="B333" s="3" t="s">
        <v>636</v>
      </c>
      <c r="C333" s="3">
        <v>4681700</v>
      </c>
      <c r="D333" t="e">
        <v>#N/A</v>
      </c>
      <c r="E333" t="e">
        <v>#N/A</v>
      </c>
      <c r="F333" t="e">
        <v>#N/A</v>
      </c>
      <c r="G333" t="e">
        <v>#N/A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>
        <v>28.9</v>
      </c>
      <c r="W333">
        <v>4681700</v>
      </c>
      <c r="X333">
        <f t="shared" si="40"/>
        <v>4681700</v>
      </c>
      <c r="Y333">
        <f t="shared" si="41"/>
        <v>0</v>
      </c>
      <c r="Z333" cm="1">
        <f t="array" aca="1" ref="Z333" ca="1">SumCellsByColor($B333:$U333,Z$2)</f>
        <v>4681700</v>
      </c>
      <c r="AA333" cm="1">
        <f t="array" aca="1" ref="AA333" ca="1">SumCellsByColor($B333:$U333,AA$2)</f>
        <v>0</v>
      </c>
      <c r="AB333" cm="1">
        <f t="array" aca="1" ref="AB333" ca="1">SumCellsByColor($B333:$U333,AB$2)</f>
        <v>0</v>
      </c>
      <c r="AC333" cm="1">
        <f t="array" aca="1" ref="AC333" ca="1">SumCellsByColor($B333:$U333,AC$2)</f>
        <v>0</v>
      </c>
      <c r="AD333" cm="1">
        <f t="array" aca="1" ref="AD333" ca="1">IFERROR(SumCellsByColor($B333:$U333,AD$2), 0)</f>
        <v>0</v>
      </c>
      <c r="AE333" t="e" cm="1">
        <f t="array" aca="1" ref="AE333" ca="1">SumCellsByColor($B333:$U333,AE$2)</f>
        <v>#VALUE!</v>
      </c>
      <c r="AF333">
        <f t="shared" ca="1" si="42"/>
        <v>0</v>
      </c>
      <c r="AG333">
        <f t="shared" ca="1" si="43"/>
        <v>1</v>
      </c>
      <c r="AH333">
        <f t="shared" ca="1" si="44"/>
        <v>0</v>
      </c>
      <c r="AI333">
        <f t="shared" ca="1" si="45"/>
        <v>1</v>
      </c>
      <c r="AJ333">
        <f t="shared" ca="1" si="46"/>
        <v>0</v>
      </c>
      <c r="AK333">
        <f t="shared" si="47"/>
        <v>0</v>
      </c>
    </row>
    <row r="334" spans="1:37">
      <c r="A334" s="2" t="s">
        <v>463</v>
      </c>
      <c r="B334" t="e">
        <v>#N/A</v>
      </c>
      <c r="C334" t="e">
        <v>#N/A</v>
      </c>
      <c r="D334" t="e">
        <v>#N/A</v>
      </c>
      <c r="E334" t="e">
        <v>#N/A</v>
      </c>
      <c r="F334" t="e">
        <v>#N/A</v>
      </c>
      <c r="G334" t="e">
        <v>#N/A</v>
      </c>
      <c r="H334" t="e">
        <v>#N/A</v>
      </c>
      <c r="I334" t="e">
        <v>#N/A</v>
      </c>
      <c r="J334" t="e">
        <v>#N/A</v>
      </c>
      <c r="K334" t="e">
        <v>#N/A</v>
      </c>
      <c r="L334" t="e">
        <v>#N/A</v>
      </c>
      <c r="M334" t="e">
        <v>#N/A</v>
      </c>
      <c r="N334" t="e">
        <v>#N/A</v>
      </c>
      <c r="O334" t="e">
        <v>#N/A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U334" t="e">
        <v>#N/A</v>
      </c>
      <c r="V334" t="e">
        <v>#N/A</v>
      </c>
      <c r="W334" t="e">
        <v>#N/A</v>
      </c>
      <c r="X334">
        <f t="shared" si="40"/>
        <v>0</v>
      </c>
      <c r="Y334" t="e">
        <f t="shared" si="41"/>
        <v>#N/A</v>
      </c>
      <c r="Z334" cm="1">
        <f t="array" aca="1" ref="Z334" ca="1">SumCellsByColor($B334:$U334,Z$2)</f>
        <v>0</v>
      </c>
      <c r="AA334" cm="1">
        <f t="array" aca="1" ref="AA334" ca="1">SumCellsByColor($B334:$U334,AA$2)</f>
        <v>0</v>
      </c>
      <c r="AB334" cm="1">
        <f t="array" aca="1" ref="AB334" ca="1">SumCellsByColor($B334:$U334,AB$2)</f>
        <v>0</v>
      </c>
      <c r="AC334" cm="1">
        <f t="array" aca="1" ref="AC334" ca="1">SumCellsByColor($B334:$U334,AC$2)</f>
        <v>0</v>
      </c>
      <c r="AD334" cm="1">
        <f t="array" aca="1" ref="AD334" ca="1">IFERROR(SumCellsByColor($B334:$U334,AD$2), 0)</f>
        <v>0</v>
      </c>
      <c r="AE334" t="e" cm="1">
        <f t="array" aca="1" ref="AE334" ca="1">SumCellsByColor($B334:$U334,AE$2)</f>
        <v>#VALUE!</v>
      </c>
      <c r="AF334" t="e">
        <f t="shared" ca="1" si="42"/>
        <v>#DIV/0!</v>
      </c>
      <c r="AG334" t="e">
        <f t="shared" ca="1" si="43"/>
        <v>#DIV/0!</v>
      </c>
      <c r="AH334" t="e">
        <f t="shared" ca="1" si="44"/>
        <v>#DIV/0!</v>
      </c>
      <c r="AI334" t="e">
        <f t="shared" ca="1" si="45"/>
        <v>#DIV/0!</v>
      </c>
      <c r="AJ334" t="e">
        <f t="shared" ca="1" si="46"/>
        <v>#DIV/0!</v>
      </c>
      <c r="AK334">
        <f t="shared" si="47"/>
        <v>1</v>
      </c>
    </row>
    <row r="335" spans="1:37">
      <c r="A335" s="2" t="s">
        <v>464</v>
      </c>
      <c r="B335" s="3" t="s">
        <v>636</v>
      </c>
      <c r="C335" s="3">
        <v>10715000</v>
      </c>
      <c r="D335" t="e">
        <v>#N/A</v>
      </c>
      <c r="E335" t="e">
        <v>#N/A</v>
      </c>
      <c r="F335" t="e">
        <v>#N/A</v>
      </c>
      <c r="G335" t="e">
        <v>#N/A</v>
      </c>
      <c r="H335" t="e">
        <v>#N/A</v>
      </c>
      <c r="I335" t="e">
        <v>#N/A</v>
      </c>
      <c r="J335" t="e">
        <v>#N/A</v>
      </c>
      <c r="K335" t="e">
        <v>#N/A</v>
      </c>
      <c r="L335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>
        <v>3.27</v>
      </c>
      <c r="W335">
        <v>10715000</v>
      </c>
      <c r="X335">
        <f t="shared" si="40"/>
        <v>10715000</v>
      </c>
      <c r="Y335">
        <f t="shared" si="41"/>
        <v>0</v>
      </c>
      <c r="Z335" cm="1">
        <f t="array" aca="1" ref="Z335" ca="1">SumCellsByColor($B335:$U335,Z$2)</f>
        <v>10715000</v>
      </c>
      <c r="AA335" cm="1">
        <f t="array" aca="1" ref="AA335" ca="1">SumCellsByColor($B335:$U335,AA$2)</f>
        <v>0</v>
      </c>
      <c r="AB335" cm="1">
        <f t="array" aca="1" ref="AB335" ca="1">SumCellsByColor($B335:$U335,AB$2)</f>
        <v>0</v>
      </c>
      <c r="AC335" cm="1">
        <f t="array" aca="1" ref="AC335" ca="1">SumCellsByColor($B335:$U335,AC$2)</f>
        <v>0</v>
      </c>
      <c r="AD335" cm="1">
        <f t="array" aca="1" ref="AD335" ca="1">IFERROR(SumCellsByColor($B335:$U335,AD$2), 0)</f>
        <v>0</v>
      </c>
      <c r="AE335" t="e" cm="1">
        <f t="array" aca="1" ref="AE335" ca="1">SumCellsByColor($B335:$U335,AE$2)</f>
        <v>#VALUE!</v>
      </c>
      <c r="AF335">
        <f t="shared" ca="1" si="42"/>
        <v>0</v>
      </c>
      <c r="AG335">
        <f t="shared" ca="1" si="43"/>
        <v>1</v>
      </c>
      <c r="AH335">
        <f t="shared" ca="1" si="44"/>
        <v>0</v>
      </c>
      <c r="AI335">
        <f t="shared" ca="1" si="45"/>
        <v>1</v>
      </c>
      <c r="AJ335">
        <f t="shared" ca="1" si="46"/>
        <v>0</v>
      </c>
      <c r="AK335">
        <f t="shared" si="47"/>
        <v>0</v>
      </c>
    </row>
    <row r="336" spans="1:37">
      <c r="A336" s="2" t="s">
        <v>465</v>
      </c>
      <c r="B336" s="4" t="s">
        <v>117</v>
      </c>
      <c r="C336" s="4">
        <v>9789000</v>
      </c>
      <c r="D336" t="e">
        <v>#N/A</v>
      </c>
      <c r="E336" t="e">
        <v>#N/A</v>
      </c>
      <c r="F336" t="e">
        <v>#N/A</v>
      </c>
      <c r="G336" t="e">
        <v>#N/A</v>
      </c>
      <c r="H336" t="e">
        <v>#N/A</v>
      </c>
      <c r="I336" t="e">
        <v>#N/A</v>
      </c>
      <c r="J336" t="e">
        <v>#N/A</v>
      </c>
      <c r="K336" t="e">
        <v>#N/A</v>
      </c>
      <c r="L336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>
        <v>35.82</v>
      </c>
      <c r="W336">
        <v>9789000</v>
      </c>
      <c r="X336">
        <f t="shared" si="40"/>
        <v>9789000</v>
      </c>
      <c r="Y336">
        <f t="shared" si="41"/>
        <v>0</v>
      </c>
      <c r="Z336" cm="1">
        <f t="array" aca="1" ref="Z336" ca="1">SumCellsByColor($B336:$U336,Z$2)</f>
        <v>0</v>
      </c>
      <c r="AA336" cm="1">
        <f t="array" aca="1" ref="AA336" ca="1">SumCellsByColor($B336:$U336,AA$2)</f>
        <v>9789000</v>
      </c>
      <c r="AB336" cm="1">
        <f t="array" aca="1" ref="AB336" ca="1">SumCellsByColor($B336:$U336,AB$2)</f>
        <v>0</v>
      </c>
      <c r="AC336" cm="1">
        <f t="array" aca="1" ref="AC336" ca="1">SumCellsByColor($B336:$U336,AC$2)</f>
        <v>0</v>
      </c>
      <c r="AD336" cm="1">
        <f t="array" aca="1" ref="AD336" ca="1">IFERROR(SumCellsByColor($B336:$U336,AD$2), 0)</f>
        <v>0</v>
      </c>
      <c r="AE336" t="e" cm="1">
        <f t="array" aca="1" ref="AE336" ca="1">SumCellsByColor($B336:$U336,AE$2)</f>
        <v>#VALUE!</v>
      </c>
      <c r="AF336">
        <f t="shared" ca="1" si="42"/>
        <v>0</v>
      </c>
      <c r="AG336">
        <f t="shared" ca="1" si="43"/>
        <v>0</v>
      </c>
      <c r="AH336">
        <f t="shared" ca="1" si="44"/>
        <v>0</v>
      </c>
      <c r="AI336">
        <f t="shared" ca="1" si="45"/>
        <v>1</v>
      </c>
      <c r="AJ336">
        <f t="shared" ca="1" si="46"/>
        <v>0</v>
      </c>
      <c r="AK336">
        <f t="shared" si="47"/>
        <v>0</v>
      </c>
    </row>
    <row r="337" spans="1:37">
      <c r="A337" s="2" t="s">
        <v>466</v>
      </c>
      <c r="B337" s="3" t="s">
        <v>639</v>
      </c>
      <c r="C337" s="3">
        <v>4363200</v>
      </c>
      <c r="D337" t="e">
        <v>#N/A</v>
      </c>
      <c r="E337" t="e">
        <v>#N/A</v>
      </c>
      <c r="F337" t="s">
        <v>77</v>
      </c>
      <c r="G337">
        <v>1737600</v>
      </c>
      <c r="H337" t="e">
        <v>#N/A</v>
      </c>
      <c r="I337" t="e">
        <v>#N/A</v>
      </c>
      <c r="J337" t="e">
        <v>#N/A</v>
      </c>
      <c r="K337" t="e">
        <v>#N/A</v>
      </c>
      <c r="L337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>
        <v>30.28</v>
      </c>
      <c r="W337">
        <v>6301100</v>
      </c>
      <c r="X337">
        <f t="shared" si="40"/>
        <v>6100800</v>
      </c>
      <c r="Y337">
        <f t="shared" si="41"/>
        <v>200300</v>
      </c>
      <c r="Z337" cm="1">
        <f t="array" aca="1" ref="Z337" ca="1">SumCellsByColor($B337:$U337,Z$2)</f>
        <v>4363200</v>
      </c>
      <c r="AA337" cm="1">
        <f t="array" aca="1" ref="AA337" ca="1">SumCellsByColor($B337:$U337,AA$2)</f>
        <v>0</v>
      </c>
      <c r="AB337" cm="1">
        <f t="array" aca="1" ref="AB337" ca="1">SumCellsByColor($B337:$U337,AB$2)</f>
        <v>0</v>
      </c>
      <c r="AC337" cm="1">
        <f t="array" aca="1" ref="AC337" ca="1">SumCellsByColor($B337:$U337,AC$2)</f>
        <v>0</v>
      </c>
      <c r="AD337" cm="1">
        <f t="array" aca="1" ref="AD337" ca="1">IFERROR(SumCellsByColor($B337:$U337,AD$2), 0)</f>
        <v>0</v>
      </c>
      <c r="AE337" t="e" cm="1">
        <f t="array" aca="1" ref="AE337" ca="1">SumCellsByColor($B337:$U337,AE$2)</f>
        <v>#VALUE!</v>
      </c>
      <c r="AF337">
        <f t="shared" ca="1" si="42"/>
        <v>0</v>
      </c>
      <c r="AG337">
        <f t="shared" ca="1" si="43"/>
        <v>0.71518489378442174</v>
      </c>
      <c r="AH337" t="str">
        <f t="shared" ca="1" si="44"/>
        <v>#N/A</v>
      </c>
      <c r="AI337">
        <f t="shared" ca="1" si="45"/>
        <v>0.71518489378442174</v>
      </c>
      <c r="AJ337">
        <f t="shared" ca="1" si="46"/>
        <v>1</v>
      </c>
      <c r="AK337">
        <f t="shared" si="47"/>
        <v>0</v>
      </c>
    </row>
    <row r="338" spans="1:37">
      <c r="A338" s="2" t="s">
        <v>467</v>
      </c>
      <c r="B338" s="3" t="s">
        <v>636</v>
      </c>
      <c r="C338" s="3">
        <v>31611000</v>
      </c>
      <c r="D338" t="e">
        <v>#N/A</v>
      </c>
      <c r="E338" t="e">
        <v>#N/A</v>
      </c>
      <c r="F338" s="5" t="s">
        <v>23</v>
      </c>
      <c r="G338" s="5">
        <v>2082000</v>
      </c>
      <c r="H338" t="s">
        <v>41</v>
      </c>
      <c r="I338">
        <v>1968000</v>
      </c>
      <c r="J338" t="s">
        <v>262</v>
      </c>
      <c r="K338">
        <v>1138000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>
        <v>15.64</v>
      </c>
      <c r="W338">
        <v>36799000</v>
      </c>
      <c r="X338">
        <f t="shared" si="40"/>
        <v>36799000</v>
      </c>
      <c r="Y338">
        <f t="shared" si="41"/>
        <v>0</v>
      </c>
      <c r="Z338" cm="1">
        <f t="array" aca="1" ref="Z338" ca="1">SumCellsByColor($B338:$U338,Z$2)</f>
        <v>31611000</v>
      </c>
      <c r="AA338" cm="1">
        <f t="array" aca="1" ref="AA338" ca="1">SumCellsByColor($B338:$U338,AA$2)</f>
        <v>0</v>
      </c>
      <c r="AB338" cm="1">
        <f t="array" aca="1" ref="AB338" ca="1">SumCellsByColor($B338:$U338,AB$2)</f>
        <v>2082000</v>
      </c>
      <c r="AC338" cm="1">
        <f t="array" aca="1" ref="AC338" ca="1">SumCellsByColor($B338:$U338,AC$2)</f>
        <v>0</v>
      </c>
      <c r="AD338" cm="1">
        <f t="array" aca="1" ref="AD338" ca="1">IFERROR(SumCellsByColor($B338:$U338,AD$2), 0)</f>
        <v>0</v>
      </c>
      <c r="AE338" t="e" cm="1">
        <f t="array" aca="1" ref="AE338" ca="1">SumCellsByColor($B338:$U338,AE$2)</f>
        <v>#VALUE!</v>
      </c>
      <c r="AF338">
        <f t="shared" ca="1" si="42"/>
        <v>5.6577624391967174E-2</v>
      </c>
      <c r="AG338">
        <f t="shared" ca="1" si="43"/>
        <v>0.85901790809532863</v>
      </c>
      <c r="AH338">
        <f t="shared" ca="1" si="44"/>
        <v>5.6577624391967174E-2</v>
      </c>
      <c r="AI338">
        <f t="shared" ca="1" si="45"/>
        <v>0.85901790809532863</v>
      </c>
      <c r="AJ338">
        <f t="shared" ca="1" si="46"/>
        <v>0</v>
      </c>
      <c r="AK338">
        <f t="shared" si="47"/>
        <v>0</v>
      </c>
    </row>
    <row r="339" spans="1:37">
      <c r="A339" s="2" t="s">
        <v>468</v>
      </c>
      <c r="B339" s="3" t="s">
        <v>636</v>
      </c>
      <c r="C339" s="3" t="e">
        <v>#N/A</v>
      </c>
      <c r="D339" t="e">
        <v>#N/A</v>
      </c>
      <c r="E339" t="e">
        <v>#N/A</v>
      </c>
      <c r="F339" t="s">
        <v>1186</v>
      </c>
      <c r="G339">
        <v>1831000</v>
      </c>
      <c r="H339" s="6" t="s">
        <v>59</v>
      </c>
      <c r="I339" s="6">
        <v>376000</v>
      </c>
      <c r="J339" t="s">
        <v>228</v>
      </c>
      <c r="K339">
        <v>283000</v>
      </c>
      <c r="L339" s="10" t="s">
        <v>299</v>
      </c>
      <c r="M339" s="10" t="e">
        <v>#N/A</v>
      </c>
      <c r="N339" t="s">
        <v>461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>
        <v>-54.06</v>
      </c>
      <c r="W339">
        <v>2490000</v>
      </c>
      <c r="X339">
        <f t="shared" si="40"/>
        <v>2490000</v>
      </c>
      <c r="Y339">
        <f t="shared" si="41"/>
        <v>0</v>
      </c>
      <c r="Z339" t="e" cm="1">
        <f t="array" aca="1" ref="Z339" ca="1">SumCellsByColor($B339:$U339,Z$2)</f>
        <v>#VALUE!</v>
      </c>
      <c r="AA339" cm="1">
        <f t="array" aca="1" ref="AA339" ca="1">SumCellsByColor($B339:$U339,AA$2)</f>
        <v>0</v>
      </c>
      <c r="AB339" cm="1">
        <f t="array" aca="1" ref="AB339" ca="1">SumCellsByColor($B339:$U339,AB$2)</f>
        <v>0</v>
      </c>
      <c r="AC339" cm="1">
        <f t="array" aca="1" ref="AC339" ca="1">SumCellsByColor($B339:$U339,AC$2)</f>
        <v>376000</v>
      </c>
      <c r="AD339" cm="1">
        <f t="array" aca="1" ref="AD339" ca="1">IFERROR(SumCellsByColor($B339:$U339,AD$2), 0)</f>
        <v>0</v>
      </c>
      <c r="AE339" t="e" cm="1">
        <f t="array" aca="1" ref="AE339" ca="1">SumCellsByColor($B339:$U339,AE$2)</f>
        <v>#VALUE!</v>
      </c>
      <c r="AF339">
        <f t="shared" ca="1" si="42"/>
        <v>0</v>
      </c>
      <c r="AG339" t="e">
        <f t="shared" ca="1" si="43"/>
        <v>#VALUE!</v>
      </c>
      <c r="AH339">
        <f t="shared" ca="1" si="44"/>
        <v>0.15100401606425704</v>
      </c>
      <c r="AI339" t="e">
        <f t="shared" ca="1" si="45"/>
        <v>#VALUE!</v>
      </c>
      <c r="AJ339">
        <f t="shared" ca="1" si="46"/>
        <v>0</v>
      </c>
      <c r="AK339">
        <f t="shared" si="47"/>
        <v>0</v>
      </c>
    </row>
    <row r="340" spans="1:37">
      <c r="A340" s="2" t="s">
        <v>469</v>
      </c>
      <c r="B340" t="e">
        <v>#N/A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  <c r="H340" t="e">
        <v>#N/A</v>
      </c>
      <c r="I340" t="e">
        <v>#N/A</v>
      </c>
      <c r="J340" t="e">
        <v>#N/A</v>
      </c>
      <c r="K340" t="e">
        <v>#N/A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 t="e">
        <v>#N/A</v>
      </c>
      <c r="W340" t="e">
        <v>#N/A</v>
      </c>
      <c r="X340">
        <f t="shared" si="40"/>
        <v>0</v>
      </c>
      <c r="Y340" t="e">
        <f t="shared" si="41"/>
        <v>#N/A</v>
      </c>
      <c r="Z340" cm="1">
        <f t="array" aca="1" ref="Z340" ca="1">SumCellsByColor($B340:$U340,Z$2)</f>
        <v>0</v>
      </c>
      <c r="AA340" cm="1">
        <f t="array" aca="1" ref="AA340" ca="1">SumCellsByColor($B340:$U340,AA$2)</f>
        <v>0</v>
      </c>
      <c r="AB340" cm="1">
        <f t="array" aca="1" ref="AB340" ca="1">SumCellsByColor($B340:$U340,AB$2)</f>
        <v>0</v>
      </c>
      <c r="AC340" cm="1">
        <f t="array" aca="1" ref="AC340" ca="1">SumCellsByColor($B340:$U340,AC$2)</f>
        <v>0</v>
      </c>
      <c r="AD340" cm="1">
        <f t="array" aca="1" ref="AD340" ca="1">IFERROR(SumCellsByColor($B340:$U340,AD$2), 0)</f>
        <v>0</v>
      </c>
      <c r="AE340" t="e" cm="1">
        <f t="array" aca="1" ref="AE340" ca="1">SumCellsByColor($B340:$U340,AE$2)</f>
        <v>#VALUE!</v>
      </c>
      <c r="AF340" t="e">
        <f t="shared" ca="1" si="42"/>
        <v>#DIV/0!</v>
      </c>
      <c r="AG340" t="e">
        <f t="shared" ca="1" si="43"/>
        <v>#DIV/0!</v>
      </c>
      <c r="AH340" t="e">
        <f t="shared" ca="1" si="44"/>
        <v>#DIV/0!</v>
      </c>
      <c r="AI340" t="e">
        <f t="shared" ca="1" si="45"/>
        <v>#DIV/0!</v>
      </c>
      <c r="AJ340" t="e">
        <f t="shared" ca="1" si="46"/>
        <v>#DIV/0!</v>
      </c>
      <c r="AK340">
        <f t="shared" si="47"/>
        <v>1</v>
      </c>
    </row>
    <row r="341" spans="1:37">
      <c r="A341" s="2" t="s">
        <v>470</v>
      </c>
      <c r="B341" t="e">
        <v>#N/A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  <c r="H341" t="e">
        <v>#N/A</v>
      </c>
      <c r="I341" t="e">
        <v>#N/A</v>
      </c>
      <c r="J341" t="e">
        <v>#N/A</v>
      </c>
      <c r="K341" t="e">
        <v>#N/A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 t="e">
        <v>#N/A</v>
      </c>
      <c r="W341" t="e">
        <v>#N/A</v>
      </c>
      <c r="X341">
        <f t="shared" si="40"/>
        <v>0</v>
      </c>
      <c r="Y341" t="e">
        <f t="shared" si="41"/>
        <v>#N/A</v>
      </c>
      <c r="Z341" cm="1">
        <f t="array" aca="1" ref="Z341" ca="1">SumCellsByColor($B341:$U341,Z$2)</f>
        <v>0</v>
      </c>
      <c r="AA341" cm="1">
        <f t="array" aca="1" ref="AA341" ca="1">SumCellsByColor($B341:$U341,AA$2)</f>
        <v>0</v>
      </c>
      <c r="AB341" cm="1">
        <f t="array" aca="1" ref="AB341" ca="1">SumCellsByColor($B341:$U341,AB$2)</f>
        <v>0</v>
      </c>
      <c r="AC341" cm="1">
        <f t="array" aca="1" ref="AC341" ca="1">SumCellsByColor($B341:$U341,AC$2)</f>
        <v>0</v>
      </c>
      <c r="AD341" cm="1">
        <f t="array" aca="1" ref="AD341" ca="1">IFERROR(SumCellsByColor($B341:$U341,AD$2), 0)</f>
        <v>0</v>
      </c>
      <c r="AE341" t="e" cm="1">
        <f t="array" aca="1" ref="AE341" ca="1">SumCellsByColor($B341:$U341,AE$2)</f>
        <v>#VALUE!</v>
      </c>
      <c r="AF341" t="e">
        <f t="shared" ca="1" si="42"/>
        <v>#DIV/0!</v>
      </c>
      <c r="AG341" t="e">
        <f t="shared" ca="1" si="43"/>
        <v>#DIV/0!</v>
      </c>
      <c r="AH341" t="e">
        <f t="shared" ca="1" si="44"/>
        <v>#DIV/0!</v>
      </c>
      <c r="AI341" t="e">
        <f t="shared" ca="1" si="45"/>
        <v>#DIV/0!</v>
      </c>
      <c r="AJ341" t="e">
        <f t="shared" ca="1" si="46"/>
        <v>#DIV/0!</v>
      </c>
      <c r="AK341">
        <f t="shared" si="47"/>
        <v>1</v>
      </c>
    </row>
    <row r="342" spans="1:37">
      <c r="A342" s="2" t="s">
        <v>471</v>
      </c>
      <c r="B342" s="3" t="s">
        <v>636</v>
      </c>
      <c r="C342" s="3">
        <v>20139658</v>
      </c>
      <c r="D342" t="e">
        <v>#N/A</v>
      </c>
      <c r="E342" t="e">
        <v>#N/A</v>
      </c>
      <c r="F342" t="e">
        <v>#N/A</v>
      </c>
      <c r="G342" t="e">
        <v>#N/A</v>
      </c>
      <c r="H342" t="e">
        <v>#N/A</v>
      </c>
      <c r="I342" t="e">
        <v>#N/A</v>
      </c>
      <c r="J342" t="e">
        <v>#N/A</v>
      </c>
      <c r="K342" t="e">
        <v>#N/A</v>
      </c>
      <c r="L34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U342" t="e">
        <v>#N/A</v>
      </c>
      <c r="V342">
        <v>12.38</v>
      </c>
      <c r="W342">
        <v>20139658</v>
      </c>
      <c r="X342">
        <f t="shared" si="40"/>
        <v>20139658</v>
      </c>
      <c r="Y342">
        <f t="shared" si="41"/>
        <v>0</v>
      </c>
      <c r="Z342" cm="1">
        <f t="array" aca="1" ref="Z342" ca="1">SumCellsByColor($B342:$U342,Z$2)</f>
        <v>20139658</v>
      </c>
      <c r="AA342" cm="1">
        <f t="array" aca="1" ref="AA342" ca="1">SumCellsByColor($B342:$U342,AA$2)</f>
        <v>0</v>
      </c>
      <c r="AB342" cm="1">
        <f t="array" aca="1" ref="AB342" ca="1">SumCellsByColor($B342:$U342,AB$2)</f>
        <v>0</v>
      </c>
      <c r="AC342" cm="1">
        <f t="array" aca="1" ref="AC342" ca="1">SumCellsByColor($B342:$U342,AC$2)</f>
        <v>0</v>
      </c>
      <c r="AD342" cm="1">
        <f t="array" aca="1" ref="AD342" ca="1">IFERROR(SumCellsByColor($B342:$U342,AD$2), 0)</f>
        <v>0</v>
      </c>
      <c r="AE342" t="e" cm="1">
        <f t="array" aca="1" ref="AE342" ca="1">SumCellsByColor($B342:$U342,AE$2)</f>
        <v>#VALUE!</v>
      </c>
      <c r="AF342">
        <f t="shared" ca="1" si="42"/>
        <v>0</v>
      </c>
      <c r="AG342">
        <f t="shared" ca="1" si="43"/>
        <v>1</v>
      </c>
      <c r="AH342">
        <f t="shared" ca="1" si="44"/>
        <v>0</v>
      </c>
      <c r="AI342">
        <f t="shared" ca="1" si="45"/>
        <v>1</v>
      </c>
      <c r="AJ342">
        <f t="shared" ca="1" si="46"/>
        <v>0</v>
      </c>
      <c r="AK342">
        <f t="shared" si="47"/>
        <v>0</v>
      </c>
    </row>
    <row r="343" spans="1:37">
      <c r="A343" s="2" t="s">
        <v>472</v>
      </c>
      <c r="B343" s="3" t="s">
        <v>636</v>
      </c>
      <c r="C343" s="3">
        <v>3214000</v>
      </c>
      <c r="D343" t="e">
        <v>#N/A</v>
      </c>
      <c r="E343" t="e">
        <v>#N/A</v>
      </c>
      <c r="F343" t="s">
        <v>105</v>
      </c>
      <c r="G343">
        <v>4531000</v>
      </c>
      <c r="H343" t="s">
        <v>146</v>
      </c>
      <c r="I343">
        <v>3886000</v>
      </c>
      <c r="J343" t="s">
        <v>982</v>
      </c>
      <c r="K343">
        <v>3093000</v>
      </c>
      <c r="L343" s="5" t="s">
        <v>23</v>
      </c>
      <c r="M343" s="5">
        <v>1118000</v>
      </c>
      <c r="N343" t="s">
        <v>461</v>
      </c>
      <c r="O343">
        <v>833000</v>
      </c>
      <c r="P343" t="s">
        <v>778</v>
      </c>
      <c r="Q343" t="e">
        <v>#N/A</v>
      </c>
      <c r="R343" t="s">
        <v>146</v>
      </c>
      <c r="S343" t="e">
        <v>#N/A</v>
      </c>
      <c r="T343" t="s">
        <v>26</v>
      </c>
      <c r="U343" t="e">
        <v>#N/A</v>
      </c>
      <c r="V343">
        <v>39.130000000000003</v>
      </c>
      <c r="W343">
        <v>16675000</v>
      </c>
      <c r="X343">
        <f t="shared" si="40"/>
        <v>16675000</v>
      </c>
      <c r="Y343">
        <f t="shared" si="41"/>
        <v>0</v>
      </c>
      <c r="Z343" cm="1">
        <f t="array" aca="1" ref="Z343" ca="1">SumCellsByColor($B343:$U343,Z$2)</f>
        <v>3214000</v>
      </c>
      <c r="AA343" cm="1">
        <f t="array" aca="1" ref="AA343" ca="1">SumCellsByColor($B343:$U343,AA$2)</f>
        <v>0</v>
      </c>
      <c r="AB343" cm="1">
        <f t="array" aca="1" ref="AB343" ca="1">SumCellsByColor($B343:$U343,AB$2)</f>
        <v>1118000</v>
      </c>
      <c r="AC343" cm="1">
        <f t="array" aca="1" ref="AC343" ca="1">SumCellsByColor($B343:$U343,AC$2)</f>
        <v>0</v>
      </c>
      <c r="AD343" cm="1">
        <f t="array" aca="1" ref="AD343" ca="1">IFERROR(SumCellsByColor($B343:$U343,AD$2), 0)</f>
        <v>0</v>
      </c>
      <c r="AE343" t="e" cm="1">
        <f t="array" aca="1" ref="AE343" ca="1">SumCellsByColor($B343:$U343,AE$2)</f>
        <v>#VALUE!</v>
      </c>
      <c r="AF343">
        <f t="shared" ca="1" si="42"/>
        <v>6.7046476761619192E-2</v>
      </c>
      <c r="AG343">
        <f t="shared" ca="1" si="43"/>
        <v>0.19274362818590704</v>
      </c>
      <c r="AH343">
        <f t="shared" ca="1" si="44"/>
        <v>6.7046476761619192E-2</v>
      </c>
      <c r="AI343">
        <f t="shared" ca="1" si="45"/>
        <v>0.19274362818590704</v>
      </c>
      <c r="AJ343">
        <f t="shared" ca="1" si="46"/>
        <v>0</v>
      </c>
      <c r="AK343">
        <f t="shared" si="47"/>
        <v>0</v>
      </c>
    </row>
    <row r="344" spans="1:37">
      <c r="A344" s="2" t="s">
        <v>473</v>
      </c>
      <c r="B344" s="3" t="s">
        <v>936</v>
      </c>
      <c r="C344" s="3">
        <v>1791000</v>
      </c>
      <c r="D344" t="e">
        <v>#N/A</v>
      </c>
      <c r="E344" t="e">
        <v>#N/A</v>
      </c>
      <c r="F344" t="s">
        <v>533</v>
      </c>
      <c r="G344">
        <v>4300000</v>
      </c>
      <c r="H344" t="e">
        <v>#N/A</v>
      </c>
      <c r="I344" t="e">
        <v>#N/A</v>
      </c>
      <c r="J344" t="e">
        <v>#N/A</v>
      </c>
      <c r="K344" t="e">
        <v>#N/A</v>
      </c>
      <c r="L344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>
        <v>10.47</v>
      </c>
      <c r="W344">
        <v>6091000</v>
      </c>
      <c r="X344">
        <f t="shared" si="40"/>
        <v>6091000</v>
      </c>
      <c r="Y344">
        <f t="shared" si="41"/>
        <v>0</v>
      </c>
      <c r="Z344" cm="1">
        <f t="array" aca="1" ref="Z344" ca="1">SumCellsByColor($B344:$U344,Z$2)</f>
        <v>1791000</v>
      </c>
      <c r="AA344" cm="1">
        <f t="array" aca="1" ref="AA344" ca="1">SumCellsByColor($B344:$U344,AA$2)</f>
        <v>0</v>
      </c>
      <c r="AB344" cm="1">
        <f t="array" aca="1" ref="AB344" ca="1">SumCellsByColor($B344:$U344,AB$2)</f>
        <v>0</v>
      </c>
      <c r="AC344" cm="1">
        <f t="array" aca="1" ref="AC344" ca="1">SumCellsByColor($B344:$U344,AC$2)</f>
        <v>0</v>
      </c>
      <c r="AD344" cm="1">
        <f t="array" aca="1" ref="AD344" ca="1">IFERROR(SumCellsByColor($B344:$U344,AD$2), 0)</f>
        <v>0</v>
      </c>
      <c r="AE344" t="e" cm="1">
        <f t="array" aca="1" ref="AE344" ca="1">SumCellsByColor($B344:$U344,AE$2)</f>
        <v>#VALUE!</v>
      </c>
      <c r="AF344">
        <f t="shared" ca="1" si="42"/>
        <v>0</v>
      </c>
      <c r="AG344">
        <f t="shared" ca="1" si="43"/>
        <v>0.29404038745690364</v>
      </c>
      <c r="AH344" t="str">
        <f t="shared" ca="1" si="44"/>
        <v>#N/A</v>
      </c>
      <c r="AI344">
        <f t="shared" ca="1" si="45"/>
        <v>0.29404038745690364</v>
      </c>
      <c r="AJ344">
        <f t="shared" ca="1" si="46"/>
        <v>1</v>
      </c>
      <c r="AK344">
        <f t="shared" si="47"/>
        <v>0</v>
      </c>
    </row>
    <row r="345" spans="1:37">
      <c r="A345" s="2" t="s">
        <v>474</v>
      </c>
      <c r="B345" s="3" t="s">
        <v>636</v>
      </c>
      <c r="C345" s="3">
        <v>11604493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>
        <v>18.190000000000001</v>
      </c>
      <c r="W345">
        <v>11604493</v>
      </c>
      <c r="X345">
        <f t="shared" si="40"/>
        <v>11604493</v>
      </c>
      <c r="Y345">
        <f t="shared" si="41"/>
        <v>0</v>
      </c>
      <c r="Z345" cm="1">
        <f t="array" aca="1" ref="Z345" ca="1">SumCellsByColor($B345:$U345,Z$2)</f>
        <v>11604493</v>
      </c>
      <c r="AA345" cm="1">
        <f t="array" aca="1" ref="AA345" ca="1">SumCellsByColor($B345:$U345,AA$2)</f>
        <v>0</v>
      </c>
      <c r="AB345" cm="1">
        <f t="array" aca="1" ref="AB345" ca="1">SumCellsByColor($B345:$U345,AB$2)</f>
        <v>0</v>
      </c>
      <c r="AC345" cm="1">
        <f t="array" aca="1" ref="AC345" ca="1">SumCellsByColor($B345:$U345,AC$2)</f>
        <v>0</v>
      </c>
      <c r="AD345" cm="1">
        <f t="array" aca="1" ref="AD345" ca="1">IFERROR(SumCellsByColor($B345:$U345,AD$2), 0)</f>
        <v>0</v>
      </c>
      <c r="AE345" t="e" cm="1">
        <f t="array" aca="1" ref="AE345" ca="1">SumCellsByColor($B345:$U345,AE$2)</f>
        <v>#VALUE!</v>
      </c>
      <c r="AF345">
        <f t="shared" ca="1" si="42"/>
        <v>0</v>
      </c>
      <c r="AG345">
        <f t="shared" ca="1" si="43"/>
        <v>1</v>
      </c>
      <c r="AH345">
        <f t="shared" ca="1" si="44"/>
        <v>0</v>
      </c>
      <c r="AI345">
        <f t="shared" ca="1" si="45"/>
        <v>1</v>
      </c>
      <c r="AJ345">
        <f t="shared" ca="1" si="46"/>
        <v>0</v>
      </c>
      <c r="AK345">
        <f t="shared" si="47"/>
        <v>0</v>
      </c>
    </row>
    <row r="346" spans="1:37">
      <c r="A346" s="2" t="s">
        <v>475</v>
      </c>
      <c r="B346" s="3" t="s">
        <v>636</v>
      </c>
      <c r="C346" s="3">
        <v>14167000</v>
      </c>
      <c r="D346" t="s">
        <v>1187</v>
      </c>
      <c r="E346" t="e">
        <v>#N/A</v>
      </c>
      <c r="F346" t="s">
        <v>165</v>
      </c>
      <c r="G346">
        <v>2774000</v>
      </c>
      <c r="H346" t="s">
        <v>37</v>
      </c>
      <c r="I346">
        <v>604000</v>
      </c>
      <c r="J346" t="s">
        <v>96</v>
      </c>
      <c r="K346">
        <v>343000</v>
      </c>
      <c r="L346" t="s">
        <v>1073</v>
      </c>
      <c r="M346" t="e">
        <v>#N/A</v>
      </c>
      <c r="N346" t="s">
        <v>1072</v>
      </c>
      <c r="O346" t="e">
        <v>#N/A</v>
      </c>
      <c r="P346" t="s">
        <v>28</v>
      </c>
      <c r="Q346" t="e">
        <v>#N/A</v>
      </c>
      <c r="R346" t="s">
        <v>908</v>
      </c>
      <c r="S346" t="e">
        <v>#N/A</v>
      </c>
      <c r="T346" t="s">
        <v>90</v>
      </c>
      <c r="U346" t="e">
        <v>#N/A</v>
      </c>
      <c r="V346">
        <v>29.19</v>
      </c>
      <c r="W346">
        <v>17927000</v>
      </c>
      <c r="X346">
        <f t="shared" si="40"/>
        <v>17888000</v>
      </c>
      <c r="Y346">
        <f t="shared" si="41"/>
        <v>39000</v>
      </c>
      <c r="Z346" cm="1">
        <f t="array" aca="1" ref="Z346" ca="1">SumCellsByColor($B346:$U346,Z$2)</f>
        <v>14167000</v>
      </c>
      <c r="AA346" cm="1">
        <f t="array" aca="1" ref="AA346" ca="1">SumCellsByColor($B346:$U346,AA$2)</f>
        <v>0</v>
      </c>
      <c r="AB346" cm="1">
        <f t="array" aca="1" ref="AB346" ca="1">SumCellsByColor($B346:$U346,AB$2)</f>
        <v>0</v>
      </c>
      <c r="AC346" cm="1">
        <f t="array" aca="1" ref="AC346" ca="1">SumCellsByColor($B346:$U346,AC$2)</f>
        <v>0</v>
      </c>
      <c r="AD346" cm="1">
        <f t="array" aca="1" ref="AD346" ca="1">IFERROR(SumCellsByColor($B346:$U346,AD$2), 0)</f>
        <v>0</v>
      </c>
      <c r="AE346" t="e" cm="1">
        <f t="array" aca="1" ref="AE346" ca="1">SumCellsByColor($B346:$U346,AE$2)</f>
        <v>#VALUE!</v>
      </c>
      <c r="AF346">
        <f t="shared" ca="1" si="42"/>
        <v>0</v>
      </c>
      <c r="AG346">
        <f t="shared" ca="1" si="43"/>
        <v>0.79198345259391767</v>
      </c>
      <c r="AH346" t="str">
        <f t="shared" ca="1" si="44"/>
        <v>#N/A</v>
      </c>
      <c r="AI346">
        <f t="shared" ca="1" si="45"/>
        <v>0.79198345259391767</v>
      </c>
      <c r="AJ346">
        <f t="shared" ca="1" si="46"/>
        <v>1</v>
      </c>
      <c r="AK346">
        <f t="shared" si="47"/>
        <v>0</v>
      </c>
    </row>
    <row r="347" spans="1:37">
      <c r="A347" s="2" t="s">
        <v>477</v>
      </c>
      <c r="B347" t="e">
        <v>#N/A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 t="e">
        <v>#N/A</v>
      </c>
      <c r="W347" t="e">
        <v>#N/A</v>
      </c>
      <c r="X347">
        <f t="shared" si="40"/>
        <v>0</v>
      </c>
      <c r="Y347" t="e">
        <f t="shared" si="41"/>
        <v>#N/A</v>
      </c>
      <c r="Z347" cm="1">
        <f t="array" aca="1" ref="Z347" ca="1">SumCellsByColor($B347:$U347,Z$2)</f>
        <v>0</v>
      </c>
      <c r="AA347" cm="1">
        <f t="array" aca="1" ref="AA347" ca="1">SumCellsByColor($B347:$U347,AA$2)</f>
        <v>0</v>
      </c>
      <c r="AB347" cm="1">
        <f t="array" aca="1" ref="AB347" ca="1">SumCellsByColor($B347:$U347,AB$2)</f>
        <v>0</v>
      </c>
      <c r="AC347" cm="1">
        <f t="array" aca="1" ref="AC347" ca="1">SumCellsByColor($B347:$U347,AC$2)</f>
        <v>0</v>
      </c>
      <c r="AD347" cm="1">
        <f t="array" aca="1" ref="AD347" ca="1">IFERROR(SumCellsByColor($B347:$U347,AD$2), 0)</f>
        <v>0</v>
      </c>
      <c r="AE347" t="e" cm="1">
        <f t="array" aca="1" ref="AE347" ca="1">SumCellsByColor($B347:$U347,AE$2)</f>
        <v>#VALUE!</v>
      </c>
      <c r="AF347" t="e">
        <f t="shared" ca="1" si="42"/>
        <v>#DIV/0!</v>
      </c>
      <c r="AG347" t="e">
        <f t="shared" ca="1" si="43"/>
        <v>#DIV/0!</v>
      </c>
      <c r="AH347" t="e">
        <f t="shared" ca="1" si="44"/>
        <v>#DIV/0!</v>
      </c>
      <c r="AI347" t="e">
        <f t="shared" ca="1" si="45"/>
        <v>#DIV/0!</v>
      </c>
      <c r="AJ347" t="e">
        <f t="shared" ca="1" si="46"/>
        <v>#DIV/0!</v>
      </c>
      <c r="AK347">
        <f t="shared" si="47"/>
        <v>1</v>
      </c>
    </row>
    <row r="348" spans="1:37">
      <c r="A348" s="2" t="s">
        <v>478</v>
      </c>
      <c r="B348" t="e">
        <v>#N/A</v>
      </c>
      <c r="C348" t="e">
        <v>#N/A</v>
      </c>
      <c r="D348" t="e">
        <v>#N/A</v>
      </c>
      <c r="E348" t="e">
        <v>#N/A</v>
      </c>
      <c r="F348" t="e">
        <v>#N/A</v>
      </c>
      <c r="G348" t="e">
        <v>#N/A</v>
      </c>
      <c r="H348" t="e">
        <v>#N/A</v>
      </c>
      <c r="I348" t="e">
        <v>#N/A</v>
      </c>
      <c r="J348" t="e">
        <v>#N/A</v>
      </c>
      <c r="K348" t="e">
        <v>#N/A</v>
      </c>
      <c r="L348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 t="e">
        <v>#N/A</v>
      </c>
      <c r="W348" t="e">
        <v>#N/A</v>
      </c>
      <c r="X348">
        <f t="shared" si="40"/>
        <v>0</v>
      </c>
      <c r="Y348" t="e">
        <f t="shared" si="41"/>
        <v>#N/A</v>
      </c>
      <c r="Z348" cm="1">
        <f t="array" aca="1" ref="Z348" ca="1">SumCellsByColor($B348:$U348,Z$2)</f>
        <v>0</v>
      </c>
      <c r="AA348" cm="1">
        <f t="array" aca="1" ref="AA348" ca="1">SumCellsByColor($B348:$U348,AA$2)</f>
        <v>0</v>
      </c>
      <c r="AB348" cm="1">
        <f t="array" aca="1" ref="AB348" ca="1">SumCellsByColor($B348:$U348,AB$2)</f>
        <v>0</v>
      </c>
      <c r="AC348" cm="1">
        <f t="array" aca="1" ref="AC348" ca="1">SumCellsByColor($B348:$U348,AC$2)</f>
        <v>0</v>
      </c>
      <c r="AD348" cm="1">
        <f t="array" aca="1" ref="AD348" ca="1">IFERROR(SumCellsByColor($B348:$U348,AD$2), 0)</f>
        <v>0</v>
      </c>
      <c r="AE348" t="e" cm="1">
        <f t="array" aca="1" ref="AE348" ca="1">SumCellsByColor($B348:$U348,AE$2)</f>
        <v>#VALUE!</v>
      </c>
      <c r="AF348" t="e">
        <f t="shared" ca="1" si="42"/>
        <v>#DIV/0!</v>
      </c>
      <c r="AG348" t="e">
        <f t="shared" ca="1" si="43"/>
        <v>#DIV/0!</v>
      </c>
      <c r="AH348" t="e">
        <f t="shared" ca="1" si="44"/>
        <v>#DIV/0!</v>
      </c>
      <c r="AI348" t="e">
        <f t="shared" ca="1" si="45"/>
        <v>#DIV/0!</v>
      </c>
      <c r="AJ348" t="e">
        <f t="shared" ca="1" si="46"/>
        <v>#DIV/0!</v>
      </c>
      <c r="AK348">
        <f t="shared" si="47"/>
        <v>1</v>
      </c>
    </row>
    <row r="349" spans="1:37">
      <c r="A349" s="2" t="s">
        <v>479</v>
      </c>
      <c r="B349" t="s">
        <v>334</v>
      </c>
      <c r="C349">
        <v>7852500</v>
      </c>
      <c r="D349" t="e">
        <v>#N/A</v>
      </c>
      <c r="E349" t="e">
        <v>#N/A</v>
      </c>
      <c r="F349" s="6" t="s">
        <v>59</v>
      </c>
      <c r="G349" s="6">
        <v>3814900</v>
      </c>
      <c r="H349" t="s">
        <v>43</v>
      </c>
      <c r="I349">
        <v>1503700</v>
      </c>
      <c r="J349" t="e">
        <v>#N/A</v>
      </c>
      <c r="K349" t="e">
        <v>#N/A</v>
      </c>
      <c r="L349" t="e">
        <v>#N/A</v>
      </c>
      <c r="M349" t="e">
        <v>#N/A</v>
      </c>
      <c r="N349" t="e">
        <v>#N/A</v>
      </c>
      <c r="O349" t="e">
        <v>#N/A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U349" t="e">
        <v>#N/A</v>
      </c>
      <c r="V349">
        <v>12.86</v>
      </c>
      <c r="W349">
        <v>13171100</v>
      </c>
      <c r="X349">
        <f t="shared" si="40"/>
        <v>13171100</v>
      </c>
      <c r="Y349">
        <f t="shared" si="41"/>
        <v>0</v>
      </c>
      <c r="Z349" cm="1">
        <f t="array" aca="1" ref="Z349" ca="1">SumCellsByColor($B349:$U349,Z$2)</f>
        <v>0</v>
      </c>
      <c r="AA349" cm="1">
        <f t="array" aca="1" ref="AA349" ca="1">SumCellsByColor($B349:$U349,AA$2)</f>
        <v>0</v>
      </c>
      <c r="AB349" cm="1">
        <f t="array" aca="1" ref="AB349" ca="1">SumCellsByColor($B349:$U349,AB$2)</f>
        <v>0</v>
      </c>
      <c r="AC349" cm="1">
        <f t="array" aca="1" ref="AC349" ca="1">SumCellsByColor($B349:$U349,AC$2)</f>
        <v>3814900</v>
      </c>
      <c r="AD349" cm="1">
        <f t="array" aca="1" ref="AD349" ca="1">IFERROR(SumCellsByColor($B349:$U349,AD$2), 0)</f>
        <v>0</v>
      </c>
      <c r="AE349" t="e" cm="1">
        <f t="array" aca="1" ref="AE349" ca="1">SumCellsByColor($B349:$U349,AE$2)</f>
        <v>#VALUE!</v>
      </c>
      <c r="AF349">
        <f t="shared" ca="1" si="42"/>
        <v>0</v>
      </c>
      <c r="AG349">
        <f t="shared" ca="1" si="43"/>
        <v>0</v>
      </c>
      <c r="AH349">
        <f t="shared" ca="1" si="44"/>
        <v>0.28964171557424967</v>
      </c>
      <c r="AI349">
        <f t="shared" ca="1" si="45"/>
        <v>0</v>
      </c>
      <c r="AJ349">
        <f t="shared" ca="1" si="46"/>
        <v>0</v>
      </c>
      <c r="AK349">
        <f t="shared" si="47"/>
        <v>0</v>
      </c>
    </row>
    <row r="350" spans="1:37">
      <c r="A350" s="2" t="s">
        <v>480</v>
      </c>
      <c r="B350" s="3" t="s">
        <v>636</v>
      </c>
      <c r="C350" s="3">
        <v>8542242</v>
      </c>
      <c r="D350" t="e">
        <v>#N/A</v>
      </c>
      <c r="E350" t="e">
        <v>#N/A</v>
      </c>
      <c r="F350" t="e">
        <v>#N/A</v>
      </c>
      <c r="G350" t="e">
        <v>#N/A</v>
      </c>
      <c r="H350" t="e">
        <v>#N/A</v>
      </c>
      <c r="I350" t="e">
        <v>#N/A</v>
      </c>
      <c r="J350" t="e">
        <v>#N/A</v>
      </c>
      <c r="K350" t="e">
        <v>#N/A</v>
      </c>
      <c r="L350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>
        <v>24.11</v>
      </c>
      <c r="W350">
        <v>8542242</v>
      </c>
      <c r="X350">
        <f t="shared" si="40"/>
        <v>8542242</v>
      </c>
      <c r="Y350">
        <f t="shared" si="41"/>
        <v>0</v>
      </c>
      <c r="Z350" cm="1">
        <f t="array" aca="1" ref="Z350" ca="1">SumCellsByColor($B350:$U350,Z$2)</f>
        <v>8542242</v>
      </c>
      <c r="AA350" cm="1">
        <f t="array" aca="1" ref="AA350" ca="1">SumCellsByColor($B350:$U350,AA$2)</f>
        <v>0</v>
      </c>
      <c r="AB350" cm="1">
        <f t="array" aca="1" ref="AB350" ca="1">SumCellsByColor($B350:$U350,AB$2)</f>
        <v>0</v>
      </c>
      <c r="AC350" cm="1">
        <f t="array" aca="1" ref="AC350" ca="1">SumCellsByColor($B350:$U350,AC$2)</f>
        <v>0</v>
      </c>
      <c r="AD350" cm="1">
        <f t="array" aca="1" ref="AD350" ca="1">IFERROR(SumCellsByColor($B350:$U350,AD$2), 0)</f>
        <v>0</v>
      </c>
      <c r="AE350" t="e" cm="1">
        <f t="array" aca="1" ref="AE350" ca="1">SumCellsByColor($B350:$U350,AE$2)</f>
        <v>#VALUE!</v>
      </c>
      <c r="AF350">
        <f t="shared" ca="1" si="42"/>
        <v>0</v>
      </c>
      <c r="AG350">
        <f t="shared" ca="1" si="43"/>
        <v>1</v>
      </c>
      <c r="AH350">
        <f t="shared" ca="1" si="44"/>
        <v>0</v>
      </c>
      <c r="AI350">
        <f t="shared" ca="1" si="45"/>
        <v>1</v>
      </c>
      <c r="AJ350">
        <f t="shared" ca="1" si="46"/>
        <v>0</v>
      </c>
      <c r="AK350">
        <f t="shared" si="47"/>
        <v>0</v>
      </c>
    </row>
    <row r="351" spans="1:37">
      <c r="A351" s="2" t="s">
        <v>481</v>
      </c>
      <c r="B351" s="3" t="s">
        <v>636</v>
      </c>
      <c r="C351" s="3">
        <v>18428000</v>
      </c>
      <c r="D351" t="e">
        <v>#N/A</v>
      </c>
      <c r="E351" t="e">
        <v>#N/A</v>
      </c>
      <c r="F351" t="s">
        <v>123</v>
      </c>
      <c r="G351">
        <v>14087000</v>
      </c>
      <c r="H351" t="s">
        <v>47</v>
      </c>
      <c r="I351">
        <v>1977000</v>
      </c>
      <c r="J351" s="10" t="s">
        <v>33</v>
      </c>
      <c r="K351" s="10">
        <v>1904000</v>
      </c>
      <c r="L351" s="10" t="s">
        <v>34</v>
      </c>
      <c r="M351" s="10">
        <v>1510000</v>
      </c>
      <c r="N351" t="s">
        <v>36</v>
      </c>
      <c r="O351">
        <v>1162000</v>
      </c>
      <c r="P351" t="e">
        <v>#N/A</v>
      </c>
      <c r="Q351" t="e">
        <v>#N/A</v>
      </c>
      <c r="R351" t="e">
        <v>#N/A</v>
      </c>
      <c r="S351" t="e">
        <v>#N/A</v>
      </c>
      <c r="T351" t="e">
        <v>#N/A</v>
      </c>
      <c r="U351" t="e">
        <v>#N/A</v>
      </c>
      <c r="V351">
        <v>36.67</v>
      </c>
      <c r="W351">
        <v>39068000</v>
      </c>
      <c r="X351">
        <f t="shared" si="40"/>
        <v>39068000</v>
      </c>
      <c r="Y351">
        <f t="shared" si="41"/>
        <v>0</v>
      </c>
      <c r="Z351" cm="1">
        <f t="array" aca="1" ref="Z351" ca="1">SumCellsByColor($B351:$U351,Z$2)</f>
        <v>18428000</v>
      </c>
      <c r="AA351" cm="1">
        <f t="array" aca="1" ref="AA351" ca="1">SumCellsByColor($B351:$U351,AA$2)</f>
        <v>0</v>
      </c>
      <c r="AB351" cm="1">
        <f t="array" aca="1" ref="AB351" ca="1">SumCellsByColor($B351:$U351,AB$2)</f>
        <v>0</v>
      </c>
      <c r="AC351" cm="1">
        <f t="array" aca="1" ref="AC351" ca="1">SumCellsByColor($B351:$U351,AC$2)</f>
        <v>0</v>
      </c>
      <c r="AD351" cm="1">
        <f t="array" aca="1" ref="AD351" ca="1">IFERROR(SumCellsByColor($B351:$U351,AD$2), 0)</f>
        <v>3414000</v>
      </c>
      <c r="AE351" t="e" cm="1">
        <f t="array" aca="1" ref="AE351" ca="1">SumCellsByColor($B351:$U351,AE$2)</f>
        <v>#VALUE!</v>
      </c>
      <c r="AF351">
        <f t="shared" ca="1" si="42"/>
        <v>8.7386096037677899E-2</v>
      </c>
      <c r="AG351">
        <f t="shared" ca="1" si="43"/>
        <v>0.47169038599365209</v>
      </c>
      <c r="AH351">
        <f t="shared" ca="1" si="44"/>
        <v>8.7386096037677899E-2</v>
      </c>
      <c r="AI351">
        <f t="shared" ca="1" si="45"/>
        <v>0.47169038599365209</v>
      </c>
      <c r="AJ351">
        <f t="shared" ca="1" si="46"/>
        <v>0</v>
      </c>
      <c r="AK351">
        <f t="shared" si="47"/>
        <v>0</v>
      </c>
    </row>
    <row r="352" spans="1:37">
      <c r="A352" s="2" t="s">
        <v>482</v>
      </c>
      <c r="B352" s="3" t="s">
        <v>636</v>
      </c>
      <c r="C352" s="3">
        <v>18469000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>
        <v>29.28</v>
      </c>
      <c r="W352">
        <v>18469000</v>
      </c>
      <c r="X352">
        <f t="shared" si="40"/>
        <v>18469000</v>
      </c>
      <c r="Y352">
        <f t="shared" si="41"/>
        <v>0</v>
      </c>
      <c r="Z352" cm="1">
        <f t="array" aca="1" ref="Z352" ca="1">SumCellsByColor($B352:$U352,Z$2)</f>
        <v>18469000</v>
      </c>
      <c r="AA352" cm="1">
        <f t="array" aca="1" ref="AA352" ca="1">SumCellsByColor($B352:$U352,AA$2)</f>
        <v>0</v>
      </c>
      <c r="AB352" cm="1">
        <f t="array" aca="1" ref="AB352" ca="1">SumCellsByColor($B352:$U352,AB$2)</f>
        <v>0</v>
      </c>
      <c r="AC352" cm="1">
        <f t="array" aca="1" ref="AC352" ca="1">SumCellsByColor($B352:$U352,AC$2)</f>
        <v>0</v>
      </c>
      <c r="AD352" cm="1">
        <f t="array" aca="1" ref="AD352" ca="1">IFERROR(SumCellsByColor($B352:$U352,AD$2), 0)</f>
        <v>0</v>
      </c>
      <c r="AE352" t="e" cm="1">
        <f t="array" aca="1" ref="AE352" ca="1">SumCellsByColor($B352:$U352,AE$2)</f>
        <v>#VALUE!</v>
      </c>
      <c r="AF352">
        <f t="shared" ca="1" si="42"/>
        <v>0</v>
      </c>
      <c r="AG352">
        <f t="shared" ca="1" si="43"/>
        <v>1</v>
      </c>
      <c r="AH352">
        <f t="shared" ca="1" si="44"/>
        <v>0</v>
      </c>
      <c r="AI352">
        <f t="shared" ca="1" si="45"/>
        <v>1</v>
      </c>
      <c r="AJ352">
        <f t="shared" ca="1" si="46"/>
        <v>0</v>
      </c>
      <c r="AK352">
        <f t="shared" si="47"/>
        <v>0</v>
      </c>
    </row>
    <row r="353" spans="1:37">
      <c r="A353" s="2" t="s">
        <v>483</v>
      </c>
      <c r="B353" s="3" t="s">
        <v>636</v>
      </c>
      <c r="C353" s="3">
        <v>18262000</v>
      </c>
      <c r="D353" t="e">
        <v>#N/A</v>
      </c>
      <c r="E353" t="e">
        <v>#N/A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>
        <v>30.45</v>
      </c>
      <c r="W353">
        <v>18262000</v>
      </c>
      <c r="X353">
        <f t="shared" si="40"/>
        <v>18262000</v>
      </c>
      <c r="Y353">
        <f t="shared" si="41"/>
        <v>0</v>
      </c>
      <c r="Z353" cm="1">
        <f t="array" aca="1" ref="Z353" ca="1">SumCellsByColor($B353:$U353,Z$2)</f>
        <v>18262000</v>
      </c>
      <c r="AA353" cm="1">
        <f t="array" aca="1" ref="AA353" ca="1">SumCellsByColor($B353:$U353,AA$2)</f>
        <v>0</v>
      </c>
      <c r="AB353" cm="1">
        <f t="array" aca="1" ref="AB353" ca="1">SumCellsByColor($B353:$U353,AB$2)</f>
        <v>0</v>
      </c>
      <c r="AC353" cm="1">
        <f t="array" aca="1" ref="AC353" ca="1">SumCellsByColor($B353:$U353,AC$2)</f>
        <v>0</v>
      </c>
      <c r="AD353" cm="1">
        <f t="array" aca="1" ref="AD353" ca="1">IFERROR(SumCellsByColor($B353:$U353,AD$2), 0)</f>
        <v>0</v>
      </c>
      <c r="AE353" t="e" cm="1">
        <f t="array" aca="1" ref="AE353" ca="1">SumCellsByColor($B353:$U353,AE$2)</f>
        <v>#VALUE!</v>
      </c>
      <c r="AF353">
        <f t="shared" ca="1" si="42"/>
        <v>0</v>
      </c>
      <c r="AG353">
        <f t="shared" ca="1" si="43"/>
        <v>1</v>
      </c>
      <c r="AH353">
        <f t="shared" ca="1" si="44"/>
        <v>0</v>
      </c>
      <c r="AI353">
        <f t="shared" ca="1" si="45"/>
        <v>1</v>
      </c>
      <c r="AJ353">
        <f t="shared" ca="1" si="46"/>
        <v>0</v>
      </c>
      <c r="AK353">
        <f t="shared" si="47"/>
        <v>0</v>
      </c>
    </row>
    <row r="354" spans="1:37">
      <c r="A354" s="2" t="s">
        <v>484</v>
      </c>
      <c r="B354" t="e">
        <v>#N/A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  <c r="H354" t="e">
        <v>#N/A</v>
      </c>
      <c r="I354" t="e">
        <v>#N/A</v>
      </c>
      <c r="J354" t="e">
        <v>#N/A</v>
      </c>
      <c r="K354" t="e">
        <v>#N/A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>
        <v>12.87</v>
      </c>
      <c r="W354">
        <v>13834000</v>
      </c>
      <c r="X354">
        <f t="shared" si="40"/>
        <v>0</v>
      </c>
      <c r="Y354">
        <f t="shared" si="41"/>
        <v>13834000</v>
      </c>
      <c r="Z354" cm="1">
        <f t="array" aca="1" ref="Z354" ca="1">SumCellsByColor($B354:$U354,Z$2)</f>
        <v>0</v>
      </c>
      <c r="AA354" cm="1">
        <f t="array" aca="1" ref="AA354" ca="1">SumCellsByColor($B354:$U354,AA$2)</f>
        <v>0</v>
      </c>
      <c r="AB354" cm="1">
        <f t="array" aca="1" ref="AB354" ca="1">SumCellsByColor($B354:$U354,AB$2)</f>
        <v>0</v>
      </c>
      <c r="AC354" cm="1">
        <f t="array" aca="1" ref="AC354" ca="1">SumCellsByColor($B354:$U354,AC$2)</f>
        <v>0</v>
      </c>
      <c r="AD354" cm="1">
        <f t="array" aca="1" ref="AD354" ca="1">IFERROR(SumCellsByColor($B354:$U354,AD$2), 0)</f>
        <v>0</v>
      </c>
      <c r="AE354" t="e" cm="1">
        <f t="array" aca="1" ref="AE354" ca="1">SumCellsByColor($B354:$U354,AE$2)</f>
        <v>#VALUE!</v>
      </c>
      <c r="AF354" t="e">
        <f t="shared" ca="1" si="42"/>
        <v>#DIV/0!</v>
      </c>
      <c r="AG354" t="e">
        <f t="shared" ca="1" si="43"/>
        <v>#DIV/0!</v>
      </c>
      <c r="AH354" t="e">
        <f t="shared" ca="1" si="44"/>
        <v>#DIV/0!</v>
      </c>
      <c r="AI354" t="e">
        <f t="shared" ca="1" si="45"/>
        <v>#DIV/0!</v>
      </c>
      <c r="AJ354" t="e">
        <f t="shared" ca="1" si="46"/>
        <v>#DIV/0!</v>
      </c>
      <c r="AK354">
        <f t="shared" si="47"/>
        <v>1</v>
      </c>
    </row>
    <row r="355" spans="1:37">
      <c r="A355" s="2" t="s">
        <v>485</v>
      </c>
      <c r="B355" s="3" t="s">
        <v>936</v>
      </c>
      <c r="C355" s="3">
        <v>5474000</v>
      </c>
      <c r="D355" t="e">
        <v>#N/A</v>
      </c>
      <c r="E355" t="e">
        <v>#N/A</v>
      </c>
      <c r="F355" s="10" t="s">
        <v>33</v>
      </c>
      <c r="G355" s="10">
        <v>2133000</v>
      </c>
      <c r="H355" t="e">
        <v>#N/A</v>
      </c>
      <c r="I355" t="e">
        <v>#N/A</v>
      </c>
      <c r="J355" t="e">
        <v>#N/A</v>
      </c>
      <c r="K355" t="e">
        <v>#N/A</v>
      </c>
      <c r="L355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U355" t="e">
        <v>#N/A</v>
      </c>
      <c r="V355">
        <v>38.6</v>
      </c>
      <c r="W355">
        <v>7607000</v>
      </c>
      <c r="X355">
        <f t="shared" si="40"/>
        <v>7607000</v>
      </c>
      <c r="Y355">
        <f t="shared" si="41"/>
        <v>0</v>
      </c>
      <c r="Z355" cm="1">
        <f t="array" aca="1" ref="Z355" ca="1">SumCellsByColor($B355:$U355,Z$2)</f>
        <v>5474000</v>
      </c>
      <c r="AA355" cm="1">
        <f t="array" aca="1" ref="AA355" ca="1">SumCellsByColor($B355:$U355,AA$2)</f>
        <v>0</v>
      </c>
      <c r="AB355" cm="1">
        <f t="array" aca="1" ref="AB355" ca="1">SumCellsByColor($B355:$U355,AB$2)</f>
        <v>0</v>
      </c>
      <c r="AC355" cm="1">
        <f t="array" aca="1" ref="AC355" ca="1">SumCellsByColor($B355:$U355,AC$2)</f>
        <v>0</v>
      </c>
      <c r="AD355" cm="1">
        <f t="array" aca="1" ref="AD355" ca="1">IFERROR(SumCellsByColor($B355:$U355,AD$2), 0)</f>
        <v>2133000</v>
      </c>
      <c r="AE355" t="e" cm="1">
        <f t="array" aca="1" ref="AE355" ca="1">SumCellsByColor($B355:$U355,AE$2)</f>
        <v>#VALUE!</v>
      </c>
      <c r="AF355">
        <f t="shared" ca="1" si="42"/>
        <v>0.28039963191797029</v>
      </c>
      <c r="AG355">
        <f t="shared" ca="1" si="43"/>
        <v>0.71960036808202976</v>
      </c>
      <c r="AH355">
        <f t="shared" ca="1" si="44"/>
        <v>0.28039963191797029</v>
      </c>
      <c r="AI355">
        <f t="shared" ca="1" si="45"/>
        <v>0.71960036808202976</v>
      </c>
      <c r="AJ355">
        <f t="shared" ca="1" si="46"/>
        <v>0</v>
      </c>
      <c r="AK355">
        <f t="shared" si="47"/>
        <v>0</v>
      </c>
    </row>
    <row r="356" spans="1:37">
      <c r="A356" s="2" t="s">
        <v>486</v>
      </c>
      <c r="B356" t="e">
        <v>#N/A</v>
      </c>
      <c r="C356" t="e">
        <v>#N/A</v>
      </c>
      <c r="D356" t="e">
        <v>#N/A</v>
      </c>
      <c r="E356" t="e">
        <v>#N/A</v>
      </c>
      <c r="F356" t="e">
        <v>#N/A</v>
      </c>
      <c r="G356" t="e">
        <v>#N/A</v>
      </c>
      <c r="H356" t="e">
        <v>#N/A</v>
      </c>
      <c r="I356" t="e">
        <v>#N/A</v>
      </c>
      <c r="J356" t="e">
        <v>#N/A</v>
      </c>
      <c r="K356" t="e">
        <v>#N/A</v>
      </c>
      <c r="L356" t="e">
        <v>#N/A</v>
      </c>
      <c r="M356" t="e">
        <v>#N/A</v>
      </c>
      <c r="N356" t="e">
        <v>#N/A</v>
      </c>
      <c r="O356" t="e">
        <v>#N/A</v>
      </c>
      <c r="P356" t="e">
        <v>#N/A</v>
      </c>
      <c r="Q356" t="e">
        <v>#N/A</v>
      </c>
      <c r="R356" t="e">
        <v>#N/A</v>
      </c>
      <c r="S356" t="e">
        <v>#N/A</v>
      </c>
      <c r="T356" t="e">
        <v>#N/A</v>
      </c>
      <c r="U356" t="e">
        <v>#N/A</v>
      </c>
      <c r="V356">
        <v>11.81</v>
      </c>
      <c r="W356">
        <v>18728500</v>
      </c>
      <c r="X356">
        <f t="shared" si="40"/>
        <v>0</v>
      </c>
      <c r="Y356">
        <f t="shared" si="41"/>
        <v>18728500</v>
      </c>
      <c r="Z356" cm="1">
        <f t="array" aca="1" ref="Z356" ca="1">SumCellsByColor($B356:$U356,Z$2)</f>
        <v>0</v>
      </c>
      <c r="AA356" cm="1">
        <f t="array" aca="1" ref="AA356" ca="1">SumCellsByColor($B356:$U356,AA$2)</f>
        <v>0</v>
      </c>
      <c r="AB356" cm="1">
        <f t="array" aca="1" ref="AB356" ca="1">SumCellsByColor($B356:$U356,AB$2)</f>
        <v>0</v>
      </c>
      <c r="AC356" cm="1">
        <f t="array" aca="1" ref="AC356" ca="1">SumCellsByColor($B356:$U356,AC$2)</f>
        <v>0</v>
      </c>
      <c r="AD356" cm="1">
        <f t="array" aca="1" ref="AD356" ca="1">IFERROR(SumCellsByColor($B356:$U356,AD$2), 0)</f>
        <v>0</v>
      </c>
      <c r="AE356" t="e" cm="1">
        <f t="array" aca="1" ref="AE356" ca="1">SumCellsByColor($B356:$U356,AE$2)</f>
        <v>#VALUE!</v>
      </c>
      <c r="AF356" t="e">
        <f t="shared" ca="1" si="42"/>
        <v>#DIV/0!</v>
      </c>
      <c r="AG356" t="e">
        <f t="shared" ca="1" si="43"/>
        <v>#DIV/0!</v>
      </c>
      <c r="AH356" t="e">
        <f t="shared" ca="1" si="44"/>
        <v>#DIV/0!</v>
      </c>
      <c r="AI356" t="e">
        <f t="shared" ca="1" si="45"/>
        <v>#DIV/0!</v>
      </c>
      <c r="AJ356" t="e">
        <f t="shared" ca="1" si="46"/>
        <v>#DIV/0!</v>
      </c>
      <c r="AK356">
        <f t="shared" si="47"/>
        <v>1</v>
      </c>
    </row>
    <row r="357" spans="1:37">
      <c r="A357" s="2" t="s">
        <v>487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  <c r="H357" t="e">
        <v>#N/A</v>
      </c>
      <c r="I357" t="e">
        <v>#N/A</v>
      </c>
      <c r="J357" t="e">
        <v>#N/A</v>
      </c>
      <c r="K357" t="e">
        <v>#N/A</v>
      </c>
      <c r="L357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 t="e">
        <v>#N/A</v>
      </c>
      <c r="W357" t="e">
        <v>#N/A</v>
      </c>
      <c r="X357">
        <f t="shared" si="40"/>
        <v>0</v>
      </c>
      <c r="Y357" t="e">
        <f t="shared" si="41"/>
        <v>#N/A</v>
      </c>
      <c r="Z357" cm="1">
        <f t="array" aca="1" ref="Z357" ca="1">SumCellsByColor($B357:$U357,Z$2)</f>
        <v>0</v>
      </c>
      <c r="AA357" cm="1">
        <f t="array" aca="1" ref="AA357" ca="1">SumCellsByColor($B357:$U357,AA$2)</f>
        <v>0</v>
      </c>
      <c r="AB357" cm="1">
        <f t="array" aca="1" ref="AB357" ca="1">SumCellsByColor($B357:$U357,AB$2)</f>
        <v>0</v>
      </c>
      <c r="AC357" cm="1">
        <f t="array" aca="1" ref="AC357" ca="1">SumCellsByColor($B357:$U357,AC$2)</f>
        <v>0</v>
      </c>
      <c r="AD357" cm="1">
        <f t="array" aca="1" ref="AD357" ca="1">IFERROR(SumCellsByColor($B357:$U357,AD$2), 0)</f>
        <v>0</v>
      </c>
      <c r="AE357" t="e" cm="1">
        <f t="array" aca="1" ref="AE357" ca="1">SumCellsByColor($B357:$U357,AE$2)</f>
        <v>#VALUE!</v>
      </c>
      <c r="AF357" t="e">
        <f t="shared" ca="1" si="42"/>
        <v>#DIV/0!</v>
      </c>
      <c r="AG357" t="e">
        <f t="shared" ca="1" si="43"/>
        <v>#DIV/0!</v>
      </c>
      <c r="AH357" t="e">
        <f t="shared" ca="1" si="44"/>
        <v>#DIV/0!</v>
      </c>
      <c r="AI357" t="e">
        <f t="shared" ca="1" si="45"/>
        <v>#DIV/0!</v>
      </c>
      <c r="AJ357" t="e">
        <f t="shared" ca="1" si="46"/>
        <v>#DIV/0!</v>
      </c>
      <c r="AK357">
        <f t="shared" si="47"/>
        <v>1</v>
      </c>
    </row>
    <row r="358" spans="1:37">
      <c r="A358" s="2" t="s">
        <v>488</v>
      </c>
      <c r="B358" t="e">
        <v>#N/A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  <c r="H358" t="e">
        <v>#N/A</v>
      </c>
      <c r="I358" t="e">
        <v>#N/A</v>
      </c>
      <c r="J358" t="e">
        <v>#N/A</v>
      </c>
      <c r="K358" t="e">
        <v>#N/A</v>
      </c>
      <c r="L358" t="e">
        <v>#N/A</v>
      </c>
      <c r="M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 t="e">
        <v>#N/A</v>
      </c>
      <c r="W358" t="e">
        <v>#N/A</v>
      </c>
      <c r="X358">
        <f t="shared" si="40"/>
        <v>0</v>
      </c>
      <c r="Y358" t="e">
        <f t="shared" si="41"/>
        <v>#N/A</v>
      </c>
      <c r="Z358" cm="1">
        <f t="array" aca="1" ref="Z358" ca="1">SumCellsByColor($B358:$U358,Z$2)</f>
        <v>0</v>
      </c>
      <c r="AA358" cm="1">
        <f t="array" aca="1" ref="AA358" ca="1">SumCellsByColor($B358:$U358,AA$2)</f>
        <v>0</v>
      </c>
      <c r="AB358" cm="1">
        <f t="array" aca="1" ref="AB358" ca="1">SumCellsByColor($B358:$U358,AB$2)</f>
        <v>0</v>
      </c>
      <c r="AC358" cm="1">
        <f t="array" aca="1" ref="AC358" ca="1">SumCellsByColor($B358:$U358,AC$2)</f>
        <v>0</v>
      </c>
      <c r="AD358" cm="1">
        <f t="array" aca="1" ref="AD358" ca="1">IFERROR(SumCellsByColor($B358:$U358,AD$2), 0)</f>
        <v>0</v>
      </c>
      <c r="AE358" t="e" cm="1">
        <f t="array" aca="1" ref="AE358" ca="1">SumCellsByColor($B358:$U358,AE$2)</f>
        <v>#VALUE!</v>
      </c>
      <c r="AF358" t="e">
        <f t="shared" ca="1" si="42"/>
        <v>#DIV/0!</v>
      </c>
      <c r="AG358" t="e">
        <f t="shared" ca="1" si="43"/>
        <v>#DIV/0!</v>
      </c>
      <c r="AH358" t="e">
        <f t="shared" ca="1" si="44"/>
        <v>#DIV/0!</v>
      </c>
      <c r="AI358" t="e">
        <f t="shared" ca="1" si="45"/>
        <v>#DIV/0!</v>
      </c>
      <c r="AJ358" t="e">
        <f t="shared" ca="1" si="46"/>
        <v>#DIV/0!</v>
      </c>
      <c r="AK358">
        <f t="shared" si="47"/>
        <v>1</v>
      </c>
    </row>
    <row r="359" spans="1:37">
      <c r="A359" s="2" t="s">
        <v>489</v>
      </c>
      <c r="B359" s="4" t="s">
        <v>117</v>
      </c>
      <c r="C359" s="4">
        <v>9166773</v>
      </c>
      <c r="D359" t="e">
        <v>#N/A</v>
      </c>
      <c r="E359" t="e">
        <v>#N/A</v>
      </c>
      <c r="F359" s="5" t="s">
        <v>23</v>
      </c>
      <c r="G359" s="5">
        <v>2596125</v>
      </c>
      <c r="H359" t="s">
        <v>41</v>
      </c>
      <c r="I359">
        <v>1790032</v>
      </c>
      <c r="J359" t="s">
        <v>37</v>
      </c>
      <c r="K359">
        <v>142590</v>
      </c>
      <c r="L359" t="s">
        <v>77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>
        <v>13.67</v>
      </c>
      <c r="W359">
        <v>13695520</v>
      </c>
      <c r="X359">
        <f t="shared" si="40"/>
        <v>13695520</v>
      </c>
      <c r="Y359">
        <f t="shared" si="41"/>
        <v>0</v>
      </c>
      <c r="Z359" cm="1">
        <f t="array" aca="1" ref="Z359" ca="1">SumCellsByColor($B359:$U359,Z$2)</f>
        <v>0</v>
      </c>
      <c r="AA359" cm="1">
        <f t="array" aca="1" ref="AA359" ca="1">SumCellsByColor($B359:$U359,AA$2)</f>
        <v>9166773</v>
      </c>
      <c r="AB359" cm="1">
        <f t="array" aca="1" ref="AB359" ca="1">SumCellsByColor($B359:$U359,AB$2)</f>
        <v>2596125</v>
      </c>
      <c r="AC359" cm="1">
        <f t="array" aca="1" ref="AC359" ca="1">SumCellsByColor($B359:$U359,AC$2)</f>
        <v>0</v>
      </c>
      <c r="AD359" cm="1">
        <f t="array" aca="1" ref="AD359" ca="1">IFERROR(SumCellsByColor($B359:$U359,AD$2), 0)</f>
        <v>0</v>
      </c>
      <c r="AE359" t="e" cm="1">
        <f t="array" aca="1" ref="AE359" ca="1">SumCellsByColor($B359:$U359,AE$2)</f>
        <v>#VALUE!</v>
      </c>
      <c r="AF359">
        <f t="shared" ca="1" si="42"/>
        <v>0.18956016273934834</v>
      </c>
      <c r="AG359">
        <f t="shared" ca="1" si="43"/>
        <v>0</v>
      </c>
      <c r="AH359">
        <f t="shared" ca="1" si="44"/>
        <v>0.18956016273934834</v>
      </c>
      <c r="AI359">
        <f t="shared" ca="1" si="45"/>
        <v>0.6693263928642359</v>
      </c>
      <c r="AJ359">
        <f t="shared" ca="1" si="46"/>
        <v>0</v>
      </c>
      <c r="AK359">
        <f t="shared" si="47"/>
        <v>0</v>
      </c>
    </row>
    <row r="360" spans="1:37">
      <c r="A360" s="2" t="s">
        <v>490</v>
      </c>
      <c r="B360" s="3" t="s">
        <v>636</v>
      </c>
      <c r="C360" s="3">
        <v>4554345</v>
      </c>
      <c r="D360" t="e">
        <v>#N/A</v>
      </c>
      <c r="E360" t="e">
        <v>#N/A</v>
      </c>
      <c r="F360" s="10" t="s">
        <v>33</v>
      </c>
      <c r="G360" s="10">
        <v>608320</v>
      </c>
      <c r="H360" t="s">
        <v>36</v>
      </c>
      <c r="I360">
        <v>327346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>
        <v>-7.12</v>
      </c>
      <c r="W360">
        <v>5490011</v>
      </c>
      <c r="X360">
        <f t="shared" si="40"/>
        <v>5490011</v>
      </c>
      <c r="Y360">
        <f t="shared" si="41"/>
        <v>0</v>
      </c>
      <c r="Z360" cm="1">
        <f t="array" aca="1" ref="Z360" ca="1">SumCellsByColor($B360:$U360,Z$2)</f>
        <v>4554345</v>
      </c>
      <c r="AA360" cm="1">
        <f t="array" aca="1" ref="AA360" ca="1">SumCellsByColor($B360:$U360,AA$2)</f>
        <v>0</v>
      </c>
      <c r="AB360" cm="1">
        <f t="array" aca="1" ref="AB360" ca="1">SumCellsByColor($B360:$U360,AB$2)</f>
        <v>0</v>
      </c>
      <c r="AC360" cm="1">
        <f t="array" aca="1" ref="AC360" ca="1">SumCellsByColor($B360:$U360,AC$2)</f>
        <v>0</v>
      </c>
      <c r="AD360" cm="1">
        <f t="array" aca="1" ref="AD360" ca="1">IFERROR(SumCellsByColor($B360:$U360,AD$2), 0)</f>
        <v>608320</v>
      </c>
      <c r="AE360" t="e" cm="1">
        <f t="array" aca="1" ref="AE360" ca="1">SumCellsByColor($B360:$U360,AE$2)</f>
        <v>#VALUE!</v>
      </c>
      <c r="AF360">
        <f t="shared" ca="1" si="42"/>
        <v>0.11080487816873226</v>
      </c>
      <c r="AG360">
        <f t="shared" ca="1" si="43"/>
        <v>0.8295693760905033</v>
      </c>
      <c r="AH360">
        <f t="shared" ca="1" si="44"/>
        <v>0.11080487816873226</v>
      </c>
      <c r="AI360">
        <f t="shared" ca="1" si="45"/>
        <v>0.8295693760905033</v>
      </c>
      <c r="AJ360">
        <f t="shared" ca="1" si="46"/>
        <v>0</v>
      </c>
      <c r="AK360">
        <f t="shared" si="47"/>
        <v>0</v>
      </c>
    </row>
    <row r="361" spans="1:37">
      <c r="A361" s="2" t="s">
        <v>491</v>
      </c>
      <c r="B361" s="3" t="s">
        <v>636</v>
      </c>
      <c r="C361" s="3">
        <v>4040500</v>
      </c>
      <c r="D361" t="e">
        <v>#N/A</v>
      </c>
      <c r="E361" t="e">
        <v>#N/A</v>
      </c>
      <c r="F361" t="e">
        <v>#N/A</v>
      </c>
      <c r="G361" t="e">
        <v>#N/A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>
        <v>38.97</v>
      </c>
      <c r="W361">
        <v>4040500</v>
      </c>
      <c r="X361">
        <f t="shared" si="40"/>
        <v>4040500</v>
      </c>
      <c r="Y361">
        <f t="shared" si="41"/>
        <v>0</v>
      </c>
      <c r="Z361" cm="1">
        <f t="array" aca="1" ref="Z361" ca="1">SumCellsByColor($B361:$U361,Z$2)</f>
        <v>4040500</v>
      </c>
      <c r="AA361" cm="1">
        <f t="array" aca="1" ref="AA361" ca="1">SumCellsByColor($B361:$U361,AA$2)</f>
        <v>0</v>
      </c>
      <c r="AB361" cm="1">
        <f t="array" aca="1" ref="AB361" ca="1">SumCellsByColor($B361:$U361,AB$2)</f>
        <v>0</v>
      </c>
      <c r="AC361" cm="1">
        <f t="array" aca="1" ref="AC361" ca="1">SumCellsByColor($B361:$U361,AC$2)</f>
        <v>0</v>
      </c>
      <c r="AD361" cm="1">
        <f t="array" aca="1" ref="AD361" ca="1">IFERROR(SumCellsByColor($B361:$U361,AD$2), 0)</f>
        <v>0</v>
      </c>
      <c r="AE361" t="e" cm="1">
        <f t="array" aca="1" ref="AE361" ca="1">SumCellsByColor($B361:$U361,AE$2)</f>
        <v>#VALUE!</v>
      </c>
      <c r="AF361">
        <f t="shared" ca="1" si="42"/>
        <v>0</v>
      </c>
      <c r="AG361">
        <f t="shared" ca="1" si="43"/>
        <v>1</v>
      </c>
      <c r="AH361">
        <f t="shared" ca="1" si="44"/>
        <v>0</v>
      </c>
      <c r="AI361">
        <f t="shared" ca="1" si="45"/>
        <v>1</v>
      </c>
      <c r="AJ361">
        <f t="shared" ca="1" si="46"/>
        <v>0</v>
      </c>
      <c r="AK361">
        <f t="shared" si="47"/>
        <v>0</v>
      </c>
    </row>
    <row r="362" spans="1:37">
      <c r="A362" s="2" t="s">
        <v>492</v>
      </c>
      <c r="B362" s="3" t="s">
        <v>636</v>
      </c>
      <c r="C362" s="3">
        <v>2307700</v>
      </c>
      <c r="D362" t="e">
        <v>#N/A</v>
      </c>
      <c r="E362" t="e">
        <v>#N/A</v>
      </c>
      <c r="F362" t="e">
        <v>#N/A</v>
      </c>
      <c r="G362" t="e">
        <v>#N/A</v>
      </c>
      <c r="H362" t="e">
        <v>#N/A</v>
      </c>
      <c r="I362" t="e">
        <v>#N/A</v>
      </c>
      <c r="J362" t="e">
        <v>#N/A</v>
      </c>
      <c r="K362" t="e">
        <v>#N/A</v>
      </c>
      <c r="L36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>
        <v>37.299999999999997</v>
      </c>
      <c r="W362">
        <v>2307700</v>
      </c>
      <c r="X362">
        <f t="shared" si="40"/>
        <v>2307700</v>
      </c>
      <c r="Y362">
        <f t="shared" si="41"/>
        <v>0</v>
      </c>
      <c r="Z362" cm="1">
        <f t="array" aca="1" ref="Z362" ca="1">SumCellsByColor($B362:$U362,Z$2)</f>
        <v>2307700</v>
      </c>
      <c r="AA362" cm="1">
        <f t="array" aca="1" ref="AA362" ca="1">SumCellsByColor($B362:$U362,AA$2)</f>
        <v>0</v>
      </c>
      <c r="AB362" cm="1">
        <f t="array" aca="1" ref="AB362" ca="1">SumCellsByColor($B362:$U362,AB$2)</f>
        <v>0</v>
      </c>
      <c r="AC362" cm="1">
        <f t="array" aca="1" ref="AC362" ca="1">SumCellsByColor($B362:$U362,AC$2)</f>
        <v>0</v>
      </c>
      <c r="AD362" cm="1">
        <f t="array" aca="1" ref="AD362" ca="1">IFERROR(SumCellsByColor($B362:$U362,AD$2), 0)</f>
        <v>0</v>
      </c>
      <c r="AE362" t="e" cm="1">
        <f t="array" aca="1" ref="AE362" ca="1">SumCellsByColor($B362:$U362,AE$2)</f>
        <v>#VALUE!</v>
      </c>
      <c r="AF362">
        <f t="shared" ca="1" si="42"/>
        <v>0</v>
      </c>
      <c r="AG362">
        <f t="shared" ca="1" si="43"/>
        <v>1</v>
      </c>
      <c r="AH362">
        <f t="shared" ca="1" si="44"/>
        <v>0</v>
      </c>
      <c r="AI362">
        <f t="shared" ca="1" si="45"/>
        <v>1</v>
      </c>
      <c r="AJ362">
        <f t="shared" ca="1" si="46"/>
        <v>0</v>
      </c>
      <c r="AK362">
        <f t="shared" si="47"/>
        <v>0</v>
      </c>
    </row>
    <row r="363" spans="1:37">
      <c r="A363" s="2" t="s">
        <v>493</v>
      </c>
      <c r="B363" s="3" t="s">
        <v>636</v>
      </c>
      <c r="C363" s="3">
        <v>40800000</v>
      </c>
      <c r="D363" t="e">
        <v>#N/A</v>
      </c>
      <c r="E363" t="e">
        <v>#N/A</v>
      </c>
      <c r="F363" t="s">
        <v>279</v>
      </c>
      <c r="G363">
        <v>14754000</v>
      </c>
      <c r="H363" t="s">
        <v>25</v>
      </c>
      <c r="I363">
        <v>3924000</v>
      </c>
      <c r="J363" t="s">
        <v>476</v>
      </c>
      <c r="K363">
        <v>3009000</v>
      </c>
      <c r="L363" t="s">
        <v>36</v>
      </c>
      <c r="M363">
        <v>2989000</v>
      </c>
      <c r="N363" s="10" t="s">
        <v>33</v>
      </c>
      <c r="O363" s="10">
        <v>1882000</v>
      </c>
      <c r="P363" t="s">
        <v>146</v>
      </c>
      <c r="Q363">
        <v>1732000</v>
      </c>
      <c r="R363" t="s">
        <v>17</v>
      </c>
      <c r="S363">
        <v>1282000</v>
      </c>
      <c r="T363" t="e">
        <v>#N/A</v>
      </c>
      <c r="U363" t="e">
        <v>#N/A</v>
      </c>
      <c r="V363">
        <v>15.62</v>
      </c>
      <c r="W363">
        <v>70372000</v>
      </c>
      <c r="X363">
        <f t="shared" si="40"/>
        <v>70372000</v>
      </c>
      <c r="Y363">
        <f t="shared" si="41"/>
        <v>0</v>
      </c>
      <c r="Z363" cm="1">
        <f t="array" aca="1" ref="Z363" ca="1">SumCellsByColor($B363:$U363,Z$2)</f>
        <v>40800000</v>
      </c>
      <c r="AA363" cm="1">
        <f t="array" aca="1" ref="AA363" ca="1">SumCellsByColor($B363:$U363,AA$2)</f>
        <v>0</v>
      </c>
      <c r="AB363" cm="1">
        <f t="array" aca="1" ref="AB363" ca="1">SumCellsByColor($B363:$U363,AB$2)</f>
        <v>0</v>
      </c>
      <c r="AC363" cm="1">
        <f t="array" aca="1" ref="AC363" ca="1">SumCellsByColor($B363:$U363,AC$2)</f>
        <v>0</v>
      </c>
      <c r="AD363" cm="1">
        <f t="array" aca="1" ref="AD363" ca="1">IFERROR(SumCellsByColor($B363:$U363,AD$2), 0)</f>
        <v>1882000</v>
      </c>
      <c r="AE363" t="e" cm="1">
        <f t="array" aca="1" ref="AE363" ca="1">SumCellsByColor($B363:$U363,AE$2)</f>
        <v>#VALUE!</v>
      </c>
      <c r="AF363">
        <f t="shared" ca="1" si="42"/>
        <v>2.6743591201045872E-2</v>
      </c>
      <c r="AG363">
        <f t="shared" ca="1" si="43"/>
        <v>0.57977604729153642</v>
      </c>
      <c r="AH363">
        <f t="shared" ca="1" si="44"/>
        <v>2.6743591201045872E-2</v>
      </c>
      <c r="AI363">
        <f t="shared" ca="1" si="45"/>
        <v>0.57977604729153642</v>
      </c>
      <c r="AJ363">
        <f t="shared" ca="1" si="46"/>
        <v>0</v>
      </c>
      <c r="AK363">
        <f t="shared" si="47"/>
        <v>0</v>
      </c>
    </row>
    <row r="364" spans="1:37">
      <c r="A364" s="2" t="s">
        <v>494</v>
      </c>
      <c r="B364" s="3" t="s">
        <v>636</v>
      </c>
      <c r="C364" s="3">
        <v>1269293</v>
      </c>
      <c r="D364" t="s">
        <v>1188</v>
      </c>
      <c r="E364">
        <v>88473</v>
      </c>
      <c r="F364" t="s">
        <v>52</v>
      </c>
      <c r="G364">
        <v>839226</v>
      </c>
      <c r="H364" t="s">
        <v>146</v>
      </c>
      <c r="I364">
        <v>492283</v>
      </c>
      <c r="J364" s="10" t="s">
        <v>33</v>
      </c>
      <c r="K364" s="10">
        <v>362591</v>
      </c>
      <c r="L364" s="10" t="s">
        <v>34</v>
      </c>
      <c r="M364" s="10">
        <v>200294</v>
      </c>
      <c r="N364" s="10" t="s">
        <v>56</v>
      </c>
      <c r="O364" s="10">
        <v>163056</v>
      </c>
      <c r="P364" s="10" t="s">
        <v>242</v>
      </c>
      <c r="Q364" s="10">
        <v>148898</v>
      </c>
      <c r="R364" t="s">
        <v>1189</v>
      </c>
      <c r="S364">
        <v>114846</v>
      </c>
      <c r="T364" t="s">
        <v>26</v>
      </c>
      <c r="U364">
        <v>103785</v>
      </c>
      <c r="V364">
        <v>26.73</v>
      </c>
      <c r="W364">
        <v>3782745</v>
      </c>
      <c r="X364">
        <f t="shared" si="40"/>
        <v>3782745</v>
      </c>
      <c r="Y364">
        <f t="shared" si="41"/>
        <v>0</v>
      </c>
      <c r="Z364" cm="1">
        <f t="array" aca="1" ref="Z364" ca="1">SumCellsByColor($B364:$U364,Z$2)</f>
        <v>1269293</v>
      </c>
      <c r="AA364" cm="1">
        <f t="array" aca="1" ref="AA364" ca="1">SumCellsByColor($B364:$U364,AA$2)</f>
        <v>0</v>
      </c>
      <c r="AB364" cm="1">
        <f t="array" aca="1" ref="AB364" ca="1">SumCellsByColor($B364:$U364,AB$2)</f>
        <v>0</v>
      </c>
      <c r="AC364" cm="1">
        <f t="array" aca="1" ref="AC364" ca="1">SumCellsByColor($B364:$U364,AC$2)</f>
        <v>0</v>
      </c>
      <c r="AD364" cm="1">
        <f t="array" aca="1" ref="AD364" ca="1">IFERROR(SumCellsByColor($B364:$U364,AD$2), 0)</f>
        <v>874839</v>
      </c>
      <c r="AE364" cm="1">
        <f t="array" aca="1" ref="AE364" ca="1">SumCellsByColor($B364:$U364,AE$2)</f>
        <v>1638613</v>
      </c>
      <c r="AF364">
        <f t="shared" ca="1" si="42"/>
        <v>0.23127094213329211</v>
      </c>
      <c r="AG364">
        <f t="shared" ca="1" si="43"/>
        <v>0.3355481270876044</v>
      </c>
      <c r="AH364">
        <f t="shared" ca="1" si="44"/>
        <v>0.23127094213329211</v>
      </c>
      <c r="AI364">
        <f t="shared" ca="1" si="45"/>
        <v>0.3355481270876044</v>
      </c>
      <c r="AJ364">
        <f t="shared" ca="1" si="46"/>
        <v>0</v>
      </c>
      <c r="AK364">
        <f t="shared" si="47"/>
        <v>0</v>
      </c>
    </row>
    <row r="365" spans="1:37">
      <c r="A365" s="2" t="s">
        <v>495</v>
      </c>
      <c r="B365" s="3" t="s">
        <v>636</v>
      </c>
      <c r="C365" s="3">
        <v>21712000</v>
      </c>
      <c r="D365" t="e">
        <v>#N/A</v>
      </c>
      <c r="E365" t="e">
        <v>#N/A</v>
      </c>
      <c r="F365" t="s">
        <v>829</v>
      </c>
      <c r="G365">
        <v>8372000</v>
      </c>
      <c r="H365" t="s">
        <v>1078</v>
      </c>
      <c r="I365">
        <v>7788000</v>
      </c>
      <c r="J365" t="s">
        <v>1079</v>
      </c>
      <c r="K365">
        <v>4036000</v>
      </c>
      <c r="L365" t="e">
        <v>#N/A</v>
      </c>
      <c r="M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>
        <v>35.020000000000003</v>
      </c>
      <c r="W365">
        <v>41908000</v>
      </c>
      <c r="X365">
        <f t="shared" si="40"/>
        <v>41908000</v>
      </c>
      <c r="Y365">
        <f t="shared" si="41"/>
        <v>0</v>
      </c>
      <c r="Z365" cm="1">
        <f t="array" aca="1" ref="Z365" ca="1">SumCellsByColor($B365:$U365,Z$2)</f>
        <v>21712000</v>
      </c>
      <c r="AA365" cm="1">
        <f t="array" aca="1" ref="AA365" ca="1">SumCellsByColor($B365:$U365,AA$2)</f>
        <v>0</v>
      </c>
      <c r="AB365" cm="1">
        <f t="array" aca="1" ref="AB365" ca="1">SumCellsByColor($B365:$U365,AB$2)</f>
        <v>0</v>
      </c>
      <c r="AC365" cm="1">
        <f t="array" aca="1" ref="AC365" ca="1">SumCellsByColor($B365:$U365,AC$2)</f>
        <v>0</v>
      </c>
      <c r="AD365" cm="1">
        <f t="array" aca="1" ref="AD365" ca="1">IFERROR(SumCellsByColor($B365:$U365,AD$2), 0)</f>
        <v>0</v>
      </c>
      <c r="AE365" t="e" cm="1">
        <f t="array" aca="1" ref="AE365" ca="1">SumCellsByColor($B365:$U365,AE$2)</f>
        <v>#VALUE!</v>
      </c>
      <c r="AF365">
        <f t="shared" ca="1" si="42"/>
        <v>0</v>
      </c>
      <c r="AG365">
        <f t="shared" ca="1" si="43"/>
        <v>0.51808723871337214</v>
      </c>
      <c r="AH365" t="str">
        <f t="shared" ca="1" si="44"/>
        <v>#N/A</v>
      </c>
      <c r="AI365">
        <f t="shared" ca="1" si="45"/>
        <v>0.51808723871337214</v>
      </c>
      <c r="AJ365">
        <f t="shared" ca="1" si="46"/>
        <v>1</v>
      </c>
      <c r="AK365">
        <f t="shared" si="47"/>
        <v>0</v>
      </c>
    </row>
    <row r="366" spans="1:37">
      <c r="A366" s="2" t="s">
        <v>496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  <c r="H366" t="e">
        <v>#N/A</v>
      </c>
      <c r="I366" t="e">
        <v>#N/A</v>
      </c>
      <c r="J366" t="e">
        <v>#N/A</v>
      </c>
      <c r="K366" t="e">
        <v>#N/A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>
        <v>33.75</v>
      </c>
      <c r="W366">
        <v>28694000</v>
      </c>
      <c r="X366">
        <f t="shared" si="40"/>
        <v>0</v>
      </c>
      <c r="Y366">
        <f t="shared" si="41"/>
        <v>28694000</v>
      </c>
      <c r="Z366" cm="1">
        <f t="array" aca="1" ref="Z366" ca="1">SumCellsByColor($B366:$U366,Z$2)</f>
        <v>0</v>
      </c>
      <c r="AA366" cm="1">
        <f t="array" aca="1" ref="AA366" ca="1">SumCellsByColor($B366:$U366,AA$2)</f>
        <v>0</v>
      </c>
      <c r="AB366" cm="1">
        <f t="array" aca="1" ref="AB366" ca="1">SumCellsByColor($B366:$U366,AB$2)</f>
        <v>0</v>
      </c>
      <c r="AC366" cm="1">
        <f t="array" aca="1" ref="AC366" ca="1">SumCellsByColor($B366:$U366,AC$2)</f>
        <v>0</v>
      </c>
      <c r="AD366" cm="1">
        <f t="array" aca="1" ref="AD366" ca="1">IFERROR(SumCellsByColor($B366:$U366,AD$2), 0)</f>
        <v>0</v>
      </c>
      <c r="AE366" t="e" cm="1">
        <f t="array" aca="1" ref="AE366" ca="1">SumCellsByColor($B366:$U366,AE$2)</f>
        <v>#VALUE!</v>
      </c>
      <c r="AF366" t="e">
        <f t="shared" ca="1" si="42"/>
        <v>#DIV/0!</v>
      </c>
      <c r="AG366" t="e">
        <f t="shared" ca="1" si="43"/>
        <v>#DIV/0!</v>
      </c>
      <c r="AH366" t="e">
        <f t="shared" ca="1" si="44"/>
        <v>#DIV/0!</v>
      </c>
      <c r="AI366" t="e">
        <f t="shared" ca="1" si="45"/>
        <v>#DIV/0!</v>
      </c>
      <c r="AJ366" t="e">
        <f t="shared" ca="1" si="46"/>
        <v>#DIV/0!</v>
      </c>
      <c r="AK366">
        <f t="shared" si="47"/>
        <v>1</v>
      </c>
    </row>
    <row r="367" spans="1:37">
      <c r="A367" s="2" t="s">
        <v>497</v>
      </c>
      <c r="B367" s="3" t="s">
        <v>636</v>
      </c>
      <c r="C367" s="3">
        <v>3586982</v>
      </c>
      <c r="D367" t="e">
        <v>#N/A</v>
      </c>
      <c r="E367" t="e">
        <v>#N/A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>
        <v>33.44</v>
      </c>
      <c r="W367">
        <v>3586982</v>
      </c>
      <c r="X367">
        <f t="shared" si="40"/>
        <v>3586982</v>
      </c>
      <c r="Y367">
        <f t="shared" si="41"/>
        <v>0</v>
      </c>
      <c r="Z367" cm="1">
        <f t="array" aca="1" ref="Z367" ca="1">SumCellsByColor($B367:$U367,Z$2)</f>
        <v>3586982</v>
      </c>
      <c r="AA367" cm="1">
        <f t="array" aca="1" ref="AA367" ca="1">SumCellsByColor($B367:$U367,AA$2)</f>
        <v>0</v>
      </c>
      <c r="AB367" cm="1">
        <f t="array" aca="1" ref="AB367" ca="1">SumCellsByColor($B367:$U367,AB$2)</f>
        <v>0</v>
      </c>
      <c r="AC367" cm="1">
        <f t="array" aca="1" ref="AC367" ca="1">SumCellsByColor($B367:$U367,AC$2)</f>
        <v>0</v>
      </c>
      <c r="AD367" cm="1">
        <f t="array" aca="1" ref="AD367" ca="1">IFERROR(SumCellsByColor($B367:$U367,AD$2), 0)</f>
        <v>0</v>
      </c>
      <c r="AE367" t="e" cm="1">
        <f t="array" aca="1" ref="AE367" ca="1">SumCellsByColor($B367:$U367,AE$2)</f>
        <v>#VALUE!</v>
      </c>
      <c r="AF367">
        <f t="shared" ca="1" si="42"/>
        <v>0</v>
      </c>
      <c r="AG367">
        <f t="shared" ca="1" si="43"/>
        <v>1</v>
      </c>
      <c r="AH367">
        <f t="shared" ca="1" si="44"/>
        <v>0</v>
      </c>
      <c r="AI367">
        <f t="shared" ca="1" si="45"/>
        <v>1</v>
      </c>
      <c r="AJ367">
        <f t="shared" ca="1" si="46"/>
        <v>0</v>
      </c>
      <c r="AK367">
        <f t="shared" si="47"/>
        <v>0</v>
      </c>
    </row>
    <row r="368" spans="1:37">
      <c r="A368" s="2" t="s">
        <v>498</v>
      </c>
      <c r="B368" s="3" t="s">
        <v>636</v>
      </c>
      <c r="C368" s="3">
        <v>7024000</v>
      </c>
      <c r="D368" t="e">
        <v>#N/A</v>
      </c>
      <c r="E368" t="e">
        <v>#N/A</v>
      </c>
      <c r="F368" t="e">
        <v>#N/A</v>
      </c>
      <c r="G368" t="e">
        <v>#N/A</v>
      </c>
      <c r="H368" t="e">
        <v>#N/A</v>
      </c>
      <c r="I368" t="e">
        <v>#N/A</v>
      </c>
      <c r="J368" t="e">
        <v>#N/A</v>
      </c>
      <c r="K368" t="e">
        <v>#N/A</v>
      </c>
      <c r="L368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>
        <v>31.14</v>
      </c>
      <c r="W368">
        <v>7024000</v>
      </c>
      <c r="X368">
        <f t="shared" si="40"/>
        <v>7024000</v>
      </c>
      <c r="Y368">
        <f t="shared" si="41"/>
        <v>0</v>
      </c>
      <c r="Z368" cm="1">
        <f t="array" aca="1" ref="Z368" ca="1">SumCellsByColor($B368:$U368,Z$2)</f>
        <v>7024000</v>
      </c>
      <c r="AA368" cm="1">
        <f t="array" aca="1" ref="AA368" ca="1">SumCellsByColor($B368:$U368,AA$2)</f>
        <v>0</v>
      </c>
      <c r="AB368" cm="1">
        <f t="array" aca="1" ref="AB368" ca="1">SumCellsByColor($B368:$U368,AB$2)</f>
        <v>0</v>
      </c>
      <c r="AC368" cm="1">
        <f t="array" aca="1" ref="AC368" ca="1">SumCellsByColor($B368:$U368,AC$2)</f>
        <v>0</v>
      </c>
      <c r="AD368" cm="1">
        <f t="array" aca="1" ref="AD368" ca="1">IFERROR(SumCellsByColor($B368:$U368,AD$2), 0)</f>
        <v>0</v>
      </c>
      <c r="AE368" t="e" cm="1">
        <f t="array" aca="1" ref="AE368" ca="1">SumCellsByColor($B368:$U368,AE$2)</f>
        <v>#VALUE!</v>
      </c>
      <c r="AF368">
        <f t="shared" ca="1" si="42"/>
        <v>0</v>
      </c>
      <c r="AG368">
        <f t="shared" ca="1" si="43"/>
        <v>1</v>
      </c>
      <c r="AH368">
        <f t="shared" ca="1" si="44"/>
        <v>0</v>
      </c>
      <c r="AI368">
        <f t="shared" ca="1" si="45"/>
        <v>1</v>
      </c>
      <c r="AJ368">
        <f t="shared" ca="1" si="46"/>
        <v>0</v>
      </c>
      <c r="AK368">
        <f t="shared" si="47"/>
        <v>0</v>
      </c>
    </row>
    <row r="369" spans="1:37">
      <c r="A369" s="2" t="s">
        <v>499</v>
      </c>
      <c r="B369" s="3" t="s">
        <v>636</v>
      </c>
      <c r="C369" s="3">
        <v>3112285</v>
      </c>
      <c r="D369" t="e">
        <v>#N/A</v>
      </c>
      <c r="E369" t="e">
        <v>#N/A</v>
      </c>
      <c r="F369" t="s">
        <v>954</v>
      </c>
      <c r="G369">
        <v>441790</v>
      </c>
      <c r="H369" t="e">
        <v>#N/A</v>
      </c>
      <c r="I369" t="e">
        <v>#N/A</v>
      </c>
      <c r="J369" t="e">
        <v>#N/A</v>
      </c>
      <c r="K369" t="e">
        <v>#N/A</v>
      </c>
      <c r="L369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>
        <v>6.72</v>
      </c>
      <c r="W369">
        <v>3554075</v>
      </c>
      <c r="X369">
        <f t="shared" si="40"/>
        <v>3554075</v>
      </c>
      <c r="Y369">
        <f t="shared" si="41"/>
        <v>0</v>
      </c>
      <c r="Z369" cm="1">
        <f t="array" aca="1" ref="Z369" ca="1">SumCellsByColor($B369:$U369,Z$2)</f>
        <v>3112285</v>
      </c>
      <c r="AA369" cm="1">
        <f t="array" aca="1" ref="AA369" ca="1">SumCellsByColor($B369:$U369,AA$2)</f>
        <v>0</v>
      </c>
      <c r="AB369" cm="1">
        <f t="array" aca="1" ref="AB369" ca="1">SumCellsByColor($B369:$U369,AB$2)</f>
        <v>0</v>
      </c>
      <c r="AC369" cm="1">
        <f t="array" aca="1" ref="AC369" ca="1">SumCellsByColor($B369:$U369,AC$2)</f>
        <v>0</v>
      </c>
      <c r="AD369" cm="1">
        <f t="array" aca="1" ref="AD369" ca="1">IFERROR(SumCellsByColor($B369:$U369,AD$2), 0)</f>
        <v>0</v>
      </c>
      <c r="AE369" t="e" cm="1">
        <f t="array" aca="1" ref="AE369" ca="1">SumCellsByColor($B369:$U369,AE$2)</f>
        <v>#VALUE!</v>
      </c>
      <c r="AF369">
        <f t="shared" ca="1" si="42"/>
        <v>0</v>
      </c>
      <c r="AG369">
        <f t="shared" ca="1" si="43"/>
        <v>0.87569480103824482</v>
      </c>
      <c r="AH369" t="str">
        <f t="shared" ca="1" si="44"/>
        <v>#N/A</v>
      </c>
      <c r="AI369">
        <f t="shared" ca="1" si="45"/>
        <v>0.87569480103824482</v>
      </c>
      <c r="AJ369">
        <f t="shared" ca="1" si="46"/>
        <v>1</v>
      </c>
      <c r="AK369">
        <f t="shared" si="47"/>
        <v>0</v>
      </c>
    </row>
    <row r="370" spans="1:37">
      <c r="A370" s="2" t="s">
        <v>501</v>
      </c>
      <c r="B370" t="e">
        <v>#N/A</v>
      </c>
      <c r="C370" t="e">
        <v>#N/A</v>
      </c>
      <c r="D370" t="e">
        <v>#N/A</v>
      </c>
      <c r="E370" t="e">
        <v>#N/A</v>
      </c>
      <c r="F370" t="e">
        <v>#N/A</v>
      </c>
      <c r="G370" t="e">
        <v>#N/A</v>
      </c>
      <c r="H370" t="e">
        <v>#N/A</v>
      </c>
      <c r="I370" t="e">
        <v>#N/A</v>
      </c>
      <c r="J370" t="e">
        <v>#N/A</v>
      </c>
      <c r="K370" t="e">
        <v>#N/A</v>
      </c>
      <c r="L370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 t="e">
        <v>#N/A</v>
      </c>
      <c r="W370" t="e">
        <v>#N/A</v>
      </c>
      <c r="X370">
        <f t="shared" si="40"/>
        <v>0</v>
      </c>
      <c r="Y370" t="e">
        <f t="shared" si="41"/>
        <v>#N/A</v>
      </c>
      <c r="Z370" cm="1">
        <f t="array" aca="1" ref="Z370" ca="1">SumCellsByColor($B370:$U370,Z$2)</f>
        <v>0</v>
      </c>
      <c r="AA370" cm="1">
        <f t="array" aca="1" ref="AA370" ca="1">SumCellsByColor($B370:$U370,AA$2)</f>
        <v>0</v>
      </c>
      <c r="AB370" cm="1">
        <f t="array" aca="1" ref="AB370" ca="1">SumCellsByColor($B370:$U370,AB$2)</f>
        <v>0</v>
      </c>
      <c r="AC370" cm="1">
        <f t="array" aca="1" ref="AC370" ca="1">SumCellsByColor($B370:$U370,AC$2)</f>
        <v>0</v>
      </c>
      <c r="AD370" cm="1">
        <f t="array" aca="1" ref="AD370" ca="1">IFERROR(SumCellsByColor($B370:$U370,AD$2), 0)</f>
        <v>0</v>
      </c>
      <c r="AE370" t="e" cm="1">
        <f t="array" aca="1" ref="AE370" ca="1">SumCellsByColor($B370:$U370,AE$2)</f>
        <v>#VALUE!</v>
      </c>
      <c r="AF370" t="e">
        <f t="shared" ca="1" si="42"/>
        <v>#DIV/0!</v>
      </c>
      <c r="AG370" t="e">
        <f t="shared" ca="1" si="43"/>
        <v>#DIV/0!</v>
      </c>
      <c r="AH370" t="e">
        <f t="shared" ca="1" si="44"/>
        <v>#DIV/0!</v>
      </c>
      <c r="AI370" t="e">
        <f t="shared" ca="1" si="45"/>
        <v>#DIV/0!</v>
      </c>
      <c r="AJ370" t="e">
        <f t="shared" ca="1" si="46"/>
        <v>#DIV/0!</v>
      </c>
      <c r="AK370">
        <f t="shared" si="47"/>
        <v>1</v>
      </c>
    </row>
    <row r="371" spans="1:37">
      <c r="A371" s="2" t="s">
        <v>502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  <c r="H371" t="e">
        <v>#N/A</v>
      </c>
      <c r="I371" t="e">
        <v>#N/A</v>
      </c>
      <c r="J371" t="e">
        <v>#N/A</v>
      </c>
      <c r="K371" t="e">
        <v>#N/A</v>
      </c>
      <c r="L371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  <c r="W371" t="e">
        <v>#N/A</v>
      </c>
      <c r="X371">
        <f t="shared" si="40"/>
        <v>0</v>
      </c>
      <c r="Y371" t="e">
        <f t="shared" si="41"/>
        <v>#N/A</v>
      </c>
      <c r="Z371" cm="1">
        <f t="array" aca="1" ref="Z371" ca="1">SumCellsByColor($B371:$U371,Z$2)</f>
        <v>0</v>
      </c>
      <c r="AA371" cm="1">
        <f t="array" aca="1" ref="AA371" ca="1">SumCellsByColor($B371:$U371,AA$2)</f>
        <v>0</v>
      </c>
      <c r="AB371" cm="1">
        <f t="array" aca="1" ref="AB371" ca="1">SumCellsByColor($B371:$U371,AB$2)</f>
        <v>0</v>
      </c>
      <c r="AC371" cm="1">
        <f t="array" aca="1" ref="AC371" ca="1">SumCellsByColor($B371:$U371,AC$2)</f>
        <v>0</v>
      </c>
      <c r="AD371" cm="1">
        <f t="array" aca="1" ref="AD371" ca="1">IFERROR(SumCellsByColor($B371:$U371,AD$2), 0)</f>
        <v>0</v>
      </c>
      <c r="AE371" t="e" cm="1">
        <f t="array" aca="1" ref="AE371" ca="1">SumCellsByColor($B371:$U371,AE$2)</f>
        <v>#VALUE!</v>
      </c>
      <c r="AF371" t="e">
        <f t="shared" ca="1" si="42"/>
        <v>#DIV/0!</v>
      </c>
      <c r="AG371" t="e">
        <f t="shared" ca="1" si="43"/>
        <v>#DIV/0!</v>
      </c>
      <c r="AH371" t="e">
        <f t="shared" ca="1" si="44"/>
        <v>#DIV/0!</v>
      </c>
      <c r="AI371" t="e">
        <f t="shared" ca="1" si="45"/>
        <v>#DIV/0!</v>
      </c>
      <c r="AJ371" t="e">
        <f t="shared" ca="1" si="46"/>
        <v>#DIV/0!</v>
      </c>
      <c r="AK371">
        <f t="shared" si="47"/>
        <v>1</v>
      </c>
    </row>
    <row r="372" spans="1:37">
      <c r="A372" s="2" t="s">
        <v>503</v>
      </c>
      <c r="B372" s="3" t="s">
        <v>636</v>
      </c>
      <c r="C372" s="3">
        <v>6206700</v>
      </c>
      <c r="D372" t="e">
        <v>#N/A</v>
      </c>
      <c r="E372" t="e">
        <v>#N/A</v>
      </c>
      <c r="F372" t="e">
        <v>#N/A</v>
      </c>
      <c r="G372" t="e">
        <v>#N/A</v>
      </c>
      <c r="H372" t="e">
        <v>#N/A</v>
      </c>
      <c r="I372" t="e">
        <v>#N/A</v>
      </c>
      <c r="J372" t="e">
        <v>#N/A</v>
      </c>
      <c r="K372" t="e">
        <v>#N/A</v>
      </c>
      <c r="L37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>
        <v>44.62</v>
      </c>
      <c r="W372">
        <v>6206700</v>
      </c>
      <c r="X372">
        <f t="shared" si="40"/>
        <v>6206700</v>
      </c>
      <c r="Y372">
        <f t="shared" si="41"/>
        <v>0</v>
      </c>
      <c r="Z372" cm="1">
        <f t="array" aca="1" ref="Z372" ca="1">SumCellsByColor($B372:$U372,Z$2)</f>
        <v>6206700</v>
      </c>
      <c r="AA372" cm="1">
        <f t="array" aca="1" ref="AA372" ca="1">SumCellsByColor($B372:$U372,AA$2)</f>
        <v>0</v>
      </c>
      <c r="AB372" cm="1">
        <f t="array" aca="1" ref="AB372" ca="1">SumCellsByColor($B372:$U372,AB$2)</f>
        <v>0</v>
      </c>
      <c r="AC372" cm="1">
        <f t="array" aca="1" ref="AC372" ca="1">SumCellsByColor($B372:$U372,AC$2)</f>
        <v>0</v>
      </c>
      <c r="AD372" cm="1">
        <f t="array" aca="1" ref="AD372" ca="1">IFERROR(SumCellsByColor($B372:$U372,AD$2), 0)</f>
        <v>0</v>
      </c>
      <c r="AE372" t="e" cm="1">
        <f t="array" aca="1" ref="AE372" ca="1">SumCellsByColor($B372:$U372,AE$2)</f>
        <v>#VALUE!</v>
      </c>
      <c r="AF372">
        <f t="shared" ca="1" si="42"/>
        <v>0</v>
      </c>
      <c r="AG372">
        <f t="shared" ca="1" si="43"/>
        <v>1</v>
      </c>
      <c r="AH372">
        <f t="shared" ca="1" si="44"/>
        <v>0</v>
      </c>
      <c r="AI372">
        <f t="shared" ca="1" si="45"/>
        <v>1</v>
      </c>
      <c r="AJ372">
        <f t="shared" ca="1" si="46"/>
        <v>0</v>
      </c>
      <c r="AK372">
        <f t="shared" si="47"/>
        <v>0</v>
      </c>
    </row>
    <row r="373" spans="1:37">
      <c r="A373" s="2" t="s">
        <v>504</v>
      </c>
      <c r="B373" s="3" t="s">
        <v>637</v>
      </c>
      <c r="C373" s="3">
        <v>14741700</v>
      </c>
      <c r="D373" t="e">
        <v>#N/A</v>
      </c>
      <c r="E373" t="e">
        <v>#N/A</v>
      </c>
      <c r="F373" t="e">
        <v>#N/A</v>
      </c>
      <c r="G373" t="e">
        <v>#N/A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>
        <v>25.36</v>
      </c>
      <c r="W373">
        <v>14741700</v>
      </c>
      <c r="X373">
        <f t="shared" si="40"/>
        <v>14741700</v>
      </c>
      <c r="Y373">
        <f t="shared" si="41"/>
        <v>0</v>
      </c>
      <c r="Z373" cm="1">
        <f t="array" aca="1" ref="Z373" ca="1">SumCellsByColor($B373:$U373,Z$2)</f>
        <v>14741700</v>
      </c>
      <c r="AA373" cm="1">
        <f t="array" aca="1" ref="AA373" ca="1">SumCellsByColor($B373:$U373,AA$2)</f>
        <v>0</v>
      </c>
      <c r="AB373" cm="1">
        <f t="array" aca="1" ref="AB373" ca="1">SumCellsByColor($B373:$U373,AB$2)</f>
        <v>0</v>
      </c>
      <c r="AC373" cm="1">
        <f t="array" aca="1" ref="AC373" ca="1">SumCellsByColor($B373:$U373,AC$2)</f>
        <v>0</v>
      </c>
      <c r="AD373" cm="1">
        <f t="array" aca="1" ref="AD373" ca="1">IFERROR(SumCellsByColor($B373:$U373,AD$2), 0)</f>
        <v>0</v>
      </c>
      <c r="AE373" t="e" cm="1">
        <f t="array" aca="1" ref="AE373" ca="1">SumCellsByColor($B373:$U373,AE$2)</f>
        <v>#VALUE!</v>
      </c>
      <c r="AF373">
        <f t="shared" ca="1" si="42"/>
        <v>0</v>
      </c>
      <c r="AG373">
        <f t="shared" ca="1" si="43"/>
        <v>1</v>
      </c>
      <c r="AH373">
        <f t="shared" ca="1" si="44"/>
        <v>0</v>
      </c>
      <c r="AI373">
        <f t="shared" ca="1" si="45"/>
        <v>1</v>
      </c>
      <c r="AJ373">
        <f t="shared" ca="1" si="46"/>
        <v>0</v>
      </c>
      <c r="AK373">
        <f t="shared" si="47"/>
        <v>0</v>
      </c>
    </row>
    <row r="374" spans="1:37">
      <c r="A374" s="2" t="s">
        <v>505</v>
      </c>
      <c r="B374" s="3" t="s">
        <v>636</v>
      </c>
      <c r="C374" s="3">
        <v>31300000</v>
      </c>
      <c r="D374" t="e">
        <v>#N/A</v>
      </c>
      <c r="E374" t="e">
        <v>#N/A</v>
      </c>
      <c r="F374" t="s">
        <v>107</v>
      </c>
      <c r="G374">
        <v>39700000</v>
      </c>
      <c r="H374" s="4" t="s">
        <v>117</v>
      </c>
      <c r="I374" s="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>
        <v>22.82</v>
      </c>
      <c r="W374">
        <v>70950000</v>
      </c>
      <c r="X374">
        <f t="shared" si="40"/>
        <v>71000000</v>
      </c>
      <c r="Y374">
        <f t="shared" si="41"/>
        <v>-50000</v>
      </c>
      <c r="Z374" cm="1">
        <f t="array" aca="1" ref="Z374" ca="1">SumCellsByColor($B374:$U374,Z$2)</f>
        <v>31300000</v>
      </c>
      <c r="AA374" t="e" cm="1">
        <f t="array" aca="1" ref="AA374" ca="1">SumCellsByColor($B374:$U374,AA$2)</f>
        <v>#VALUE!</v>
      </c>
      <c r="AB374" cm="1">
        <f t="array" aca="1" ref="AB374" ca="1">SumCellsByColor($B374:$U374,AB$2)</f>
        <v>0</v>
      </c>
      <c r="AC374" cm="1">
        <f t="array" aca="1" ref="AC374" ca="1">SumCellsByColor($B374:$U374,AC$2)</f>
        <v>0</v>
      </c>
      <c r="AD374" cm="1">
        <f t="array" aca="1" ref="AD374" ca="1">IFERROR(SumCellsByColor($B374:$U374,AD$2), 0)</f>
        <v>0</v>
      </c>
      <c r="AE374" t="e" cm="1">
        <f t="array" aca="1" ref="AE374" ca="1">SumCellsByColor($B374:$U374,AE$2)</f>
        <v>#VALUE!</v>
      </c>
      <c r="AF374">
        <f t="shared" ca="1" si="42"/>
        <v>0</v>
      </c>
      <c r="AG374">
        <f t="shared" ca="1" si="43"/>
        <v>0.44084507042253523</v>
      </c>
      <c r="AH374" t="e">
        <f t="shared" ca="1" si="44"/>
        <v>#VALUE!</v>
      </c>
      <c r="AI374" t="e">
        <f t="shared" ca="1" si="45"/>
        <v>#VALUE!</v>
      </c>
      <c r="AJ374" t="e">
        <f t="shared" ca="1" si="46"/>
        <v>#VALUE!</v>
      </c>
      <c r="AK374">
        <f t="shared" si="47"/>
        <v>0</v>
      </c>
    </row>
    <row r="375" spans="1:37">
      <c r="A375" s="2" t="s">
        <v>506</v>
      </c>
      <c r="B375" t="e">
        <v>#N/A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>
        <v>30.38</v>
      </c>
      <c r="W375">
        <v>10627000</v>
      </c>
      <c r="X375">
        <f t="shared" si="40"/>
        <v>0</v>
      </c>
      <c r="Y375">
        <f t="shared" si="41"/>
        <v>10627000</v>
      </c>
      <c r="Z375" cm="1">
        <f t="array" aca="1" ref="Z375" ca="1">SumCellsByColor($B375:$U375,Z$2)</f>
        <v>0</v>
      </c>
      <c r="AA375" cm="1">
        <f t="array" aca="1" ref="AA375" ca="1">SumCellsByColor($B375:$U375,AA$2)</f>
        <v>0</v>
      </c>
      <c r="AB375" cm="1">
        <f t="array" aca="1" ref="AB375" ca="1">SumCellsByColor($B375:$U375,AB$2)</f>
        <v>0</v>
      </c>
      <c r="AC375" cm="1">
        <f t="array" aca="1" ref="AC375" ca="1">SumCellsByColor($B375:$U375,AC$2)</f>
        <v>0</v>
      </c>
      <c r="AD375" cm="1">
        <f t="array" aca="1" ref="AD375" ca="1">IFERROR(SumCellsByColor($B375:$U375,AD$2), 0)</f>
        <v>0</v>
      </c>
      <c r="AE375" t="e" cm="1">
        <f t="array" aca="1" ref="AE375" ca="1">SumCellsByColor($B375:$U375,AE$2)</f>
        <v>#VALUE!</v>
      </c>
      <c r="AF375" t="e">
        <f t="shared" ca="1" si="42"/>
        <v>#DIV/0!</v>
      </c>
      <c r="AG375" t="e">
        <f t="shared" ca="1" si="43"/>
        <v>#DIV/0!</v>
      </c>
      <c r="AH375" t="e">
        <f t="shared" ca="1" si="44"/>
        <v>#DIV/0!</v>
      </c>
      <c r="AI375" t="e">
        <f t="shared" ca="1" si="45"/>
        <v>#DIV/0!</v>
      </c>
      <c r="AJ375" t="e">
        <f t="shared" ca="1" si="46"/>
        <v>#DIV/0!</v>
      </c>
      <c r="AK375">
        <f t="shared" si="47"/>
        <v>1</v>
      </c>
    </row>
    <row r="376" spans="1:37">
      <c r="A376" s="2" t="s">
        <v>507</v>
      </c>
      <c r="B376" s="3" t="s">
        <v>636</v>
      </c>
      <c r="C376" s="3">
        <v>42638100</v>
      </c>
      <c r="D376" t="e">
        <v>#N/A</v>
      </c>
      <c r="E376" t="e">
        <v>#N/A</v>
      </c>
      <c r="F376" t="e">
        <v>#N/A</v>
      </c>
      <c r="G376" t="e">
        <v>#N/A</v>
      </c>
      <c r="H376" t="e">
        <v>#N/A</v>
      </c>
      <c r="I376" t="e">
        <v>#N/A</v>
      </c>
      <c r="J376" t="e">
        <v>#N/A</v>
      </c>
      <c r="K376" t="e">
        <v>#N/A</v>
      </c>
      <c r="L376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>
        <v>16.2</v>
      </c>
      <c r="W376">
        <v>42638100</v>
      </c>
      <c r="X376">
        <f t="shared" si="40"/>
        <v>42638100</v>
      </c>
      <c r="Y376">
        <f t="shared" si="41"/>
        <v>0</v>
      </c>
      <c r="Z376" cm="1">
        <f t="array" aca="1" ref="Z376" ca="1">SumCellsByColor($B376:$U376,Z$2)</f>
        <v>42638100</v>
      </c>
      <c r="AA376" cm="1">
        <f t="array" aca="1" ref="AA376" ca="1">SumCellsByColor($B376:$U376,AA$2)</f>
        <v>0</v>
      </c>
      <c r="AB376" cm="1">
        <f t="array" aca="1" ref="AB376" ca="1">SumCellsByColor($B376:$U376,AB$2)</f>
        <v>0</v>
      </c>
      <c r="AC376" cm="1">
        <f t="array" aca="1" ref="AC376" ca="1">SumCellsByColor($B376:$U376,AC$2)</f>
        <v>0</v>
      </c>
      <c r="AD376" cm="1">
        <f t="array" aca="1" ref="AD376" ca="1">IFERROR(SumCellsByColor($B376:$U376,AD$2), 0)</f>
        <v>0</v>
      </c>
      <c r="AE376" t="e" cm="1">
        <f t="array" aca="1" ref="AE376" ca="1">SumCellsByColor($B376:$U376,AE$2)</f>
        <v>#VALUE!</v>
      </c>
      <c r="AF376">
        <f t="shared" ca="1" si="42"/>
        <v>0</v>
      </c>
      <c r="AG376">
        <f t="shared" ca="1" si="43"/>
        <v>1</v>
      </c>
      <c r="AH376">
        <f t="shared" ca="1" si="44"/>
        <v>0</v>
      </c>
      <c r="AI376">
        <f t="shared" ca="1" si="45"/>
        <v>1</v>
      </c>
      <c r="AJ376">
        <f t="shared" ca="1" si="46"/>
        <v>0</v>
      </c>
      <c r="AK376">
        <f t="shared" si="47"/>
        <v>0</v>
      </c>
    </row>
    <row r="377" spans="1:37">
      <c r="A377" s="2" t="s">
        <v>508</v>
      </c>
      <c r="B377" s="3" t="s">
        <v>639</v>
      </c>
      <c r="C377" s="3">
        <v>34921000</v>
      </c>
      <c r="D377" t="e">
        <v>#N/A</v>
      </c>
      <c r="E377" t="e">
        <v>#N/A</v>
      </c>
      <c r="F377" t="s">
        <v>47</v>
      </c>
      <c r="G377">
        <v>19864000</v>
      </c>
      <c r="H377" t="s">
        <v>1083</v>
      </c>
      <c r="I377">
        <v>1884000</v>
      </c>
      <c r="J377" t="s">
        <v>104</v>
      </c>
      <c r="K377">
        <v>364000</v>
      </c>
      <c r="L377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 t="e">
        <v>#N/A</v>
      </c>
      <c r="V377">
        <v>14.67</v>
      </c>
      <c r="W377">
        <v>57033000</v>
      </c>
      <c r="X377">
        <f t="shared" si="40"/>
        <v>57033000</v>
      </c>
      <c r="Y377">
        <f t="shared" si="41"/>
        <v>0</v>
      </c>
      <c r="Z377" cm="1">
        <f t="array" aca="1" ref="Z377" ca="1">SumCellsByColor($B377:$U377,Z$2)</f>
        <v>34921000</v>
      </c>
      <c r="AA377" cm="1">
        <f t="array" aca="1" ref="AA377" ca="1">SumCellsByColor($B377:$U377,AA$2)</f>
        <v>0</v>
      </c>
      <c r="AB377" cm="1">
        <f t="array" aca="1" ref="AB377" ca="1">SumCellsByColor($B377:$U377,AB$2)</f>
        <v>0</v>
      </c>
      <c r="AC377" cm="1">
        <f t="array" aca="1" ref="AC377" ca="1">SumCellsByColor($B377:$U377,AC$2)</f>
        <v>0</v>
      </c>
      <c r="AD377" cm="1">
        <f t="array" aca="1" ref="AD377" ca="1">IFERROR(SumCellsByColor($B377:$U377,AD$2), 0)</f>
        <v>0</v>
      </c>
      <c r="AE377" t="e" cm="1">
        <f t="array" aca="1" ref="AE377" ca="1">SumCellsByColor($B377:$U377,AE$2)</f>
        <v>#VALUE!</v>
      </c>
      <c r="AF377">
        <f t="shared" ca="1" si="42"/>
        <v>0</v>
      </c>
      <c r="AG377">
        <f t="shared" ca="1" si="43"/>
        <v>0.61229463643855309</v>
      </c>
      <c r="AH377" t="str">
        <f t="shared" ca="1" si="44"/>
        <v>#N/A</v>
      </c>
      <c r="AI377">
        <f t="shared" ca="1" si="45"/>
        <v>0.61229463643855309</v>
      </c>
      <c r="AJ377">
        <f t="shared" ca="1" si="46"/>
        <v>1</v>
      </c>
      <c r="AK377">
        <f t="shared" si="47"/>
        <v>0</v>
      </c>
    </row>
    <row r="378" spans="1:37">
      <c r="A378" s="2" t="s">
        <v>509</v>
      </c>
      <c r="B378" s="3" t="s">
        <v>636</v>
      </c>
      <c r="C378" s="3">
        <v>9603000</v>
      </c>
      <c r="D378" t="e">
        <v>#N/A</v>
      </c>
      <c r="E378" t="e">
        <v>#N/A</v>
      </c>
      <c r="F378" t="e">
        <v>#N/A</v>
      </c>
      <c r="G378" t="e">
        <v>#N/A</v>
      </c>
      <c r="H378" t="e">
        <v>#N/A</v>
      </c>
      <c r="I378" t="e">
        <v>#N/A</v>
      </c>
      <c r="J378" t="e">
        <v>#N/A</v>
      </c>
      <c r="K378" t="e">
        <v>#N/A</v>
      </c>
      <c r="L378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 t="e">
        <v>#N/A</v>
      </c>
      <c r="V378">
        <v>29.24</v>
      </c>
      <c r="W378">
        <v>9603000</v>
      </c>
      <c r="X378">
        <f t="shared" si="40"/>
        <v>9603000</v>
      </c>
      <c r="Y378">
        <f t="shared" si="41"/>
        <v>0</v>
      </c>
      <c r="Z378" cm="1">
        <f t="array" aca="1" ref="Z378" ca="1">SumCellsByColor($B378:$U378,Z$2)</f>
        <v>9603000</v>
      </c>
      <c r="AA378" cm="1">
        <f t="array" aca="1" ref="AA378" ca="1">SumCellsByColor($B378:$U378,AA$2)</f>
        <v>0</v>
      </c>
      <c r="AB378" cm="1">
        <f t="array" aca="1" ref="AB378" ca="1">SumCellsByColor($B378:$U378,AB$2)</f>
        <v>0</v>
      </c>
      <c r="AC378" cm="1">
        <f t="array" aca="1" ref="AC378" ca="1">SumCellsByColor($B378:$U378,AC$2)</f>
        <v>0</v>
      </c>
      <c r="AD378" cm="1">
        <f t="array" aca="1" ref="AD378" ca="1">IFERROR(SumCellsByColor($B378:$U378,AD$2), 0)</f>
        <v>0</v>
      </c>
      <c r="AE378" t="e" cm="1">
        <f t="array" aca="1" ref="AE378" ca="1">SumCellsByColor($B378:$U378,AE$2)</f>
        <v>#VALUE!</v>
      </c>
      <c r="AF378">
        <f t="shared" ca="1" si="42"/>
        <v>0</v>
      </c>
      <c r="AG378">
        <f t="shared" ca="1" si="43"/>
        <v>1</v>
      </c>
      <c r="AH378">
        <f t="shared" ca="1" si="44"/>
        <v>0</v>
      </c>
      <c r="AI378">
        <f t="shared" ca="1" si="45"/>
        <v>1</v>
      </c>
      <c r="AJ378">
        <f t="shared" ca="1" si="46"/>
        <v>0</v>
      </c>
      <c r="AK378">
        <f t="shared" si="47"/>
        <v>0</v>
      </c>
    </row>
    <row r="379" spans="1:37">
      <c r="A379" s="2" t="s">
        <v>510</v>
      </c>
      <c r="B379" s="3" t="s">
        <v>636</v>
      </c>
      <c r="C379" s="3">
        <v>2916561</v>
      </c>
      <c r="D379" t="e">
        <v>#N/A</v>
      </c>
      <c r="E379" t="e">
        <v>#N/A</v>
      </c>
      <c r="F379" t="e">
        <v>#N/A</v>
      </c>
      <c r="G379" t="e">
        <v>#N/A</v>
      </c>
      <c r="H379" t="e">
        <v>#N/A</v>
      </c>
      <c r="I379" t="e">
        <v>#N/A</v>
      </c>
      <c r="J379" t="e">
        <v>#N/A</v>
      </c>
      <c r="K379" t="e">
        <v>#N/A</v>
      </c>
      <c r="L379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>
        <v>70.040000000000006</v>
      </c>
      <c r="W379">
        <v>2916561</v>
      </c>
      <c r="X379">
        <f t="shared" si="40"/>
        <v>2916561</v>
      </c>
      <c r="Y379">
        <f t="shared" si="41"/>
        <v>0</v>
      </c>
      <c r="Z379" cm="1">
        <f t="array" aca="1" ref="Z379" ca="1">SumCellsByColor($B379:$U379,Z$2)</f>
        <v>2916561</v>
      </c>
      <c r="AA379" cm="1">
        <f t="array" aca="1" ref="AA379" ca="1">SumCellsByColor($B379:$U379,AA$2)</f>
        <v>0</v>
      </c>
      <c r="AB379" cm="1">
        <f t="array" aca="1" ref="AB379" ca="1">SumCellsByColor($B379:$U379,AB$2)</f>
        <v>0</v>
      </c>
      <c r="AC379" cm="1">
        <f t="array" aca="1" ref="AC379" ca="1">SumCellsByColor($B379:$U379,AC$2)</f>
        <v>0</v>
      </c>
      <c r="AD379" cm="1">
        <f t="array" aca="1" ref="AD379" ca="1">IFERROR(SumCellsByColor($B379:$U379,AD$2), 0)</f>
        <v>0</v>
      </c>
      <c r="AE379" t="e" cm="1">
        <f t="array" aca="1" ref="AE379" ca="1">SumCellsByColor($B379:$U379,AE$2)</f>
        <v>#VALUE!</v>
      </c>
      <c r="AF379">
        <f t="shared" ca="1" si="42"/>
        <v>0</v>
      </c>
      <c r="AG379">
        <f t="shared" ca="1" si="43"/>
        <v>1</v>
      </c>
      <c r="AH379">
        <f t="shared" ca="1" si="44"/>
        <v>0</v>
      </c>
      <c r="AI379">
        <f t="shared" ca="1" si="45"/>
        <v>1</v>
      </c>
      <c r="AJ379">
        <f t="shared" ca="1" si="46"/>
        <v>0</v>
      </c>
      <c r="AK379">
        <f t="shared" si="47"/>
        <v>0</v>
      </c>
    </row>
    <row r="380" spans="1:37">
      <c r="A380" s="2" t="s">
        <v>511</v>
      </c>
      <c r="B380" s="3" t="s">
        <v>636</v>
      </c>
      <c r="C380" s="3">
        <v>11036082</v>
      </c>
      <c r="D380" t="e">
        <v>#N/A</v>
      </c>
      <c r="E380" t="e">
        <v>#N/A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>
        <v>15.25</v>
      </c>
      <c r="W380">
        <v>11036082</v>
      </c>
      <c r="X380">
        <f t="shared" si="40"/>
        <v>11036082</v>
      </c>
      <c r="Y380">
        <f t="shared" si="41"/>
        <v>0</v>
      </c>
      <c r="Z380" cm="1">
        <f t="array" aca="1" ref="Z380" ca="1">SumCellsByColor($B380:$U380,Z$2)</f>
        <v>11036082</v>
      </c>
      <c r="AA380" cm="1">
        <f t="array" aca="1" ref="AA380" ca="1">SumCellsByColor($B380:$U380,AA$2)</f>
        <v>0</v>
      </c>
      <c r="AB380" cm="1">
        <f t="array" aca="1" ref="AB380" ca="1">SumCellsByColor($B380:$U380,AB$2)</f>
        <v>0</v>
      </c>
      <c r="AC380" cm="1">
        <f t="array" aca="1" ref="AC380" ca="1">SumCellsByColor($B380:$U380,AC$2)</f>
        <v>0</v>
      </c>
      <c r="AD380" cm="1">
        <f t="array" aca="1" ref="AD380" ca="1">IFERROR(SumCellsByColor($B380:$U380,AD$2), 0)</f>
        <v>0</v>
      </c>
      <c r="AE380" t="e" cm="1">
        <f t="array" aca="1" ref="AE380" ca="1">SumCellsByColor($B380:$U380,AE$2)</f>
        <v>#VALUE!</v>
      </c>
      <c r="AF380">
        <f t="shared" ca="1" si="42"/>
        <v>0</v>
      </c>
      <c r="AG380">
        <f t="shared" ca="1" si="43"/>
        <v>1</v>
      </c>
      <c r="AH380">
        <f t="shared" ca="1" si="44"/>
        <v>0</v>
      </c>
      <c r="AI380">
        <f t="shared" ca="1" si="45"/>
        <v>1</v>
      </c>
      <c r="AJ380">
        <f t="shared" ca="1" si="46"/>
        <v>0</v>
      </c>
      <c r="AK380">
        <f t="shared" si="47"/>
        <v>0</v>
      </c>
    </row>
    <row r="381" spans="1:37">
      <c r="A381" s="2" t="s">
        <v>512</v>
      </c>
      <c r="B381" t="e">
        <v>#N/A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  <c r="H381" t="e">
        <v>#N/A</v>
      </c>
      <c r="I381" t="e">
        <v>#N/A</v>
      </c>
      <c r="J381" t="e">
        <v>#N/A</v>
      </c>
      <c r="K381" t="e">
        <v>#N/A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 t="e">
        <v>#N/A</v>
      </c>
      <c r="W381" t="e">
        <v>#N/A</v>
      </c>
      <c r="X381">
        <f t="shared" si="40"/>
        <v>0</v>
      </c>
      <c r="Y381" t="e">
        <f t="shared" si="41"/>
        <v>#N/A</v>
      </c>
      <c r="Z381" cm="1">
        <f t="array" aca="1" ref="Z381" ca="1">SumCellsByColor($B381:$U381,Z$2)</f>
        <v>0</v>
      </c>
      <c r="AA381" cm="1">
        <f t="array" aca="1" ref="AA381" ca="1">SumCellsByColor($B381:$U381,AA$2)</f>
        <v>0</v>
      </c>
      <c r="AB381" cm="1">
        <f t="array" aca="1" ref="AB381" ca="1">SumCellsByColor($B381:$U381,AB$2)</f>
        <v>0</v>
      </c>
      <c r="AC381" cm="1">
        <f t="array" aca="1" ref="AC381" ca="1">SumCellsByColor($B381:$U381,AC$2)</f>
        <v>0</v>
      </c>
      <c r="AD381" cm="1">
        <f t="array" aca="1" ref="AD381" ca="1">IFERROR(SumCellsByColor($B381:$U381,AD$2), 0)</f>
        <v>0</v>
      </c>
      <c r="AE381" t="e" cm="1">
        <f t="array" aca="1" ref="AE381" ca="1">SumCellsByColor($B381:$U381,AE$2)</f>
        <v>#VALUE!</v>
      </c>
      <c r="AF381" t="e">
        <f t="shared" ca="1" si="42"/>
        <v>#DIV/0!</v>
      </c>
      <c r="AG381" t="e">
        <f t="shared" ca="1" si="43"/>
        <v>#DIV/0!</v>
      </c>
      <c r="AH381" t="e">
        <f t="shared" ca="1" si="44"/>
        <v>#DIV/0!</v>
      </c>
      <c r="AI381" t="e">
        <f t="shared" ca="1" si="45"/>
        <v>#DIV/0!</v>
      </c>
      <c r="AJ381" t="e">
        <f t="shared" ca="1" si="46"/>
        <v>#DIV/0!</v>
      </c>
      <c r="AK381">
        <f t="shared" si="47"/>
        <v>1</v>
      </c>
    </row>
    <row r="382" spans="1:37">
      <c r="A382" s="2" t="s">
        <v>513</v>
      </c>
      <c r="B382" s="3" t="s">
        <v>636</v>
      </c>
      <c r="C382" s="3">
        <v>1129000</v>
      </c>
      <c r="D382" t="e">
        <v>#N/A</v>
      </c>
      <c r="E382" t="e">
        <v>#N/A</v>
      </c>
      <c r="F382" t="s">
        <v>146</v>
      </c>
      <c r="G382">
        <v>14001000</v>
      </c>
      <c r="H382" t="s">
        <v>514</v>
      </c>
      <c r="I382">
        <v>2964000</v>
      </c>
      <c r="J382" s="10" t="s">
        <v>299</v>
      </c>
      <c r="K382" s="10">
        <v>867000</v>
      </c>
      <c r="L382" t="s">
        <v>52</v>
      </c>
      <c r="M382">
        <v>4570000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>
        <v>34.15</v>
      </c>
      <c r="W382">
        <v>21731000</v>
      </c>
      <c r="X382">
        <f t="shared" si="40"/>
        <v>23531000</v>
      </c>
      <c r="Y382">
        <f t="shared" si="41"/>
        <v>-1800000</v>
      </c>
      <c r="Z382" cm="1">
        <f t="array" aca="1" ref="Z382" ca="1">SumCellsByColor($B382:$U382,Z$2)</f>
        <v>1129000</v>
      </c>
      <c r="AA382" cm="1">
        <f t="array" aca="1" ref="AA382" ca="1">SumCellsByColor($B382:$U382,AA$2)</f>
        <v>0</v>
      </c>
      <c r="AB382" cm="1">
        <f t="array" aca="1" ref="AB382" ca="1">SumCellsByColor($B382:$U382,AB$2)</f>
        <v>0</v>
      </c>
      <c r="AC382" cm="1">
        <f t="array" aca="1" ref="AC382" ca="1">SumCellsByColor($B382:$U382,AC$2)</f>
        <v>0</v>
      </c>
      <c r="AD382" cm="1">
        <f t="array" aca="1" ref="AD382" ca="1">IFERROR(SumCellsByColor($B382:$U382,AD$2), 0)</f>
        <v>867000</v>
      </c>
      <c r="AE382" t="e" cm="1">
        <f t="array" aca="1" ref="AE382" ca="1">SumCellsByColor($B382:$U382,AE$2)</f>
        <v>#VALUE!</v>
      </c>
      <c r="AF382">
        <f t="shared" ca="1" si="42"/>
        <v>3.6845012961625088E-2</v>
      </c>
      <c r="AG382">
        <f t="shared" ca="1" si="43"/>
        <v>4.7979261399855512E-2</v>
      </c>
      <c r="AH382">
        <f t="shared" ca="1" si="44"/>
        <v>3.6845012961625088E-2</v>
      </c>
      <c r="AI382">
        <f t="shared" ca="1" si="45"/>
        <v>4.7979261399855512E-2</v>
      </c>
      <c r="AJ382">
        <f t="shared" ca="1" si="46"/>
        <v>0</v>
      </c>
      <c r="AK382">
        <f t="shared" si="47"/>
        <v>0</v>
      </c>
    </row>
    <row r="383" spans="1:37">
      <c r="A383" s="2" t="s">
        <v>515</v>
      </c>
      <c r="B383" s="3" t="s">
        <v>636</v>
      </c>
      <c r="C383" s="3">
        <v>9618951</v>
      </c>
      <c r="D383" t="e">
        <v>#N/A</v>
      </c>
      <c r="E383" t="e">
        <v>#N/A</v>
      </c>
      <c r="F383" t="s">
        <v>36</v>
      </c>
      <c r="G383">
        <v>1252365</v>
      </c>
      <c r="H383" t="s">
        <v>13</v>
      </c>
      <c r="I383">
        <v>200664</v>
      </c>
      <c r="J383" t="s">
        <v>978</v>
      </c>
      <c r="K383">
        <v>130692</v>
      </c>
      <c r="L383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U383" t="e">
        <v>#N/A</v>
      </c>
      <c r="V383">
        <v>7.04</v>
      </c>
      <c r="W383">
        <v>11202672</v>
      </c>
      <c r="X383">
        <f t="shared" si="40"/>
        <v>11202672</v>
      </c>
      <c r="Y383">
        <f t="shared" si="41"/>
        <v>0</v>
      </c>
      <c r="Z383" cm="1">
        <f t="array" aca="1" ref="Z383" ca="1">SumCellsByColor($B383:$U383,Z$2)</f>
        <v>9618951</v>
      </c>
      <c r="AA383" cm="1">
        <f t="array" aca="1" ref="AA383" ca="1">SumCellsByColor($B383:$U383,AA$2)</f>
        <v>0</v>
      </c>
      <c r="AB383" cm="1">
        <f t="array" aca="1" ref="AB383" ca="1">SumCellsByColor($B383:$U383,AB$2)</f>
        <v>0</v>
      </c>
      <c r="AC383" cm="1">
        <f t="array" aca="1" ref="AC383" ca="1">SumCellsByColor($B383:$U383,AC$2)</f>
        <v>0</v>
      </c>
      <c r="AD383" cm="1">
        <f t="array" aca="1" ref="AD383" ca="1">IFERROR(SumCellsByColor($B383:$U383,AD$2), 0)</f>
        <v>0</v>
      </c>
      <c r="AE383" t="e" cm="1">
        <f t="array" aca="1" ref="AE383" ca="1">SumCellsByColor($B383:$U383,AE$2)</f>
        <v>#VALUE!</v>
      </c>
      <c r="AF383">
        <f t="shared" ca="1" si="42"/>
        <v>0</v>
      </c>
      <c r="AG383">
        <f t="shared" ca="1" si="43"/>
        <v>0.8586300661127988</v>
      </c>
      <c r="AH383" t="str">
        <f t="shared" ca="1" si="44"/>
        <v>#N/A</v>
      </c>
      <c r="AI383">
        <f t="shared" ca="1" si="45"/>
        <v>0.8586300661127988</v>
      </c>
      <c r="AJ383">
        <f t="shared" ca="1" si="46"/>
        <v>1</v>
      </c>
      <c r="AK383">
        <f t="shared" si="47"/>
        <v>0</v>
      </c>
    </row>
    <row r="384" spans="1:37">
      <c r="A384" s="2" t="s">
        <v>516</v>
      </c>
      <c r="B384" s="3" t="s">
        <v>636</v>
      </c>
      <c r="C384" s="3">
        <v>9437000</v>
      </c>
      <c r="D384" t="e">
        <v>#N/A</v>
      </c>
      <c r="E384" t="e">
        <v>#N/A</v>
      </c>
      <c r="F384" t="e">
        <v>#N/A</v>
      </c>
      <c r="G384" t="e">
        <v>#N/A</v>
      </c>
      <c r="H384" t="e">
        <v>#N/A</v>
      </c>
      <c r="I384" t="e">
        <v>#N/A</v>
      </c>
      <c r="J384" t="e">
        <v>#N/A</v>
      </c>
      <c r="K384" t="e">
        <v>#N/A</v>
      </c>
      <c r="L384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>
        <v>21.01</v>
      </c>
      <c r="W384">
        <v>9437000</v>
      </c>
      <c r="X384">
        <f t="shared" si="40"/>
        <v>9437000</v>
      </c>
      <c r="Y384">
        <f t="shared" si="41"/>
        <v>0</v>
      </c>
      <c r="Z384" cm="1">
        <f t="array" aca="1" ref="Z384" ca="1">SumCellsByColor($B384:$U384,Z$2)</f>
        <v>9437000</v>
      </c>
      <c r="AA384" cm="1">
        <f t="array" aca="1" ref="AA384" ca="1">SumCellsByColor($B384:$U384,AA$2)</f>
        <v>0</v>
      </c>
      <c r="AB384" cm="1">
        <f t="array" aca="1" ref="AB384" ca="1">SumCellsByColor($B384:$U384,AB$2)</f>
        <v>0</v>
      </c>
      <c r="AC384" cm="1">
        <f t="array" aca="1" ref="AC384" ca="1">SumCellsByColor($B384:$U384,AC$2)</f>
        <v>0</v>
      </c>
      <c r="AD384" cm="1">
        <f t="array" aca="1" ref="AD384" ca="1">IFERROR(SumCellsByColor($B384:$U384,AD$2), 0)</f>
        <v>0</v>
      </c>
      <c r="AE384" t="e" cm="1">
        <f t="array" aca="1" ref="AE384" ca="1">SumCellsByColor($B384:$U384,AE$2)</f>
        <v>#VALUE!</v>
      </c>
      <c r="AF384">
        <f t="shared" ca="1" si="42"/>
        <v>0</v>
      </c>
      <c r="AG384">
        <f t="shared" ca="1" si="43"/>
        <v>1</v>
      </c>
      <c r="AH384">
        <f t="shared" ca="1" si="44"/>
        <v>0</v>
      </c>
      <c r="AI384">
        <f t="shared" ca="1" si="45"/>
        <v>1</v>
      </c>
      <c r="AJ384">
        <f t="shared" ca="1" si="46"/>
        <v>0</v>
      </c>
      <c r="AK384">
        <f t="shared" si="47"/>
        <v>0</v>
      </c>
    </row>
    <row r="385" spans="1:37">
      <c r="A385" s="2" t="s">
        <v>517</v>
      </c>
      <c r="B385" t="e">
        <v>#N/A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  <c r="H385" t="e">
        <v>#N/A</v>
      </c>
      <c r="I385" t="e">
        <v>#N/A</v>
      </c>
      <c r="J385" t="e">
        <v>#N/A</v>
      </c>
      <c r="K385" t="e">
        <v>#N/A</v>
      </c>
      <c r="L385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 t="e">
        <v>#N/A</v>
      </c>
      <c r="W385" t="e">
        <v>#N/A</v>
      </c>
      <c r="X385">
        <f t="shared" si="40"/>
        <v>0</v>
      </c>
      <c r="Y385" t="e">
        <f t="shared" si="41"/>
        <v>#N/A</v>
      </c>
      <c r="Z385" cm="1">
        <f t="array" aca="1" ref="Z385" ca="1">SumCellsByColor($B385:$U385,Z$2)</f>
        <v>0</v>
      </c>
      <c r="AA385" cm="1">
        <f t="array" aca="1" ref="AA385" ca="1">SumCellsByColor($B385:$U385,AA$2)</f>
        <v>0</v>
      </c>
      <c r="AB385" cm="1">
        <f t="array" aca="1" ref="AB385" ca="1">SumCellsByColor($B385:$U385,AB$2)</f>
        <v>0</v>
      </c>
      <c r="AC385" cm="1">
        <f t="array" aca="1" ref="AC385" ca="1">SumCellsByColor($B385:$U385,AC$2)</f>
        <v>0</v>
      </c>
      <c r="AD385" cm="1">
        <f t="array" aca="1" ref="AD385" ca="1">IFERROR(SumCellsByColor($B385:$U385,AD$2), 0)</f>
        <v>0</v>
      </c>
      <c r="AE385" t="e" cm="1">
        <f t="array" aca="1" ref="AE385" ca="1">SumCellsByColor($B385:$U385,AE$2)</f>
        <v>#VALUE!</v>
      </c>
      <c r="AF385" t="e">
        <f t="shared" ca="1" si="42"/>
        <v>#DIV/0!</v>
      </c>
      <c r="AG385" t="e">
        <f t="shared" ca="1" si="43"/>
        <v>#DIV/0!</v>
      </c>
      <c r="AH385" t="e">
        <f t="shared" ca="1" si="44"/>
        <v>#DIV/0!</v>
      </c>
      <c r="AI385" t="e">
        <f t="shared" ca="1" si="45"/>
        <v>#DIV/0!</v>
      </c>
      <c r="AJ385" t="e">
        <f t="shared" ca="1" si="46"/>
        <v>#DIV/0!</v>
      </c>
      <c r="AK385">
        <f t="shared" si="47"/>
        <v>1</v>
      </c>
    </row>
    <row r="386" spans="1:37">
      <c r="A386" s="2" t="s">
        <v>518</v>
      </c>
      <c r="B386" t="e">
        <v>#N/A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  <c r="H386" t="e">
        <v>#N/A</v>
      </c>
      <c r="I386" t="e">
        <v>#N/A</v>
      </c>
      <c r="J386" t="e">
        <v>#N/A</v>
      </c>
      <c r="K386" t="e">
        <v>#N/A</v>
      </c>
      <c r="L386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 t="e">
        <v>#N/A</v>
      </c>
      <c r="W386" t="e">
        <v>#N/A</v>
      </c>
      <c r="X386">
        <f t="shared" si="40"/>
        <v>0</v>
      </c>
      <c r="Y386" t="e">
        <f t="shared" si="41"/>
        <v>#N/A</v>
      </c>
      <c r="Z386" cm="1">
        <f t="array" aca="1" ref="Z386" ca="1">SumCellsByColor($B386:$U386,Z$2)</f>
        <v>0</v>
      </c>
      <c r="AA386" cm="1">
        <f t="array" aca="1" ref="AA386" ca="1">SumCellsByColor($B386:$U386,AA$2)</f>
        <v>0</v>
      </c>
      <c r="AB386" cm="1">
        <f t="array" aca="1" ref="AB386" ca="1">SumCellsByColor($B386:$U386,AB$2)</f>
        <v>0</v>
      </c>
      <c r="AC386" cm="1">
        <f t="array" aca="1" ref="AC386" ca="1">SumCellsByColor($B386:$U386,AC$2)</f>
        <v>0</v>
      </c>
      <c r="AD386" cm="1">
        <f t="array" aca="1" ref="AD386" ca="1">IFERROR(SumCellsByColor($B386:$U386,AD$2), 0)</f>
        <v>0</v>
      </c>
      <c r="AE386" t="e" cm="1">
        <f t="array" aca="1" ref="AE386" ca="1">SumCellsByColor($B386:$U386,AE$2)</f>
        <v>#VALUE!</v>
      </c>
      <c r="AF386" t="e">
        <f t="shared" ca="1" si="42"/>
        <v>#DIV/0!</v>
      </c>
      <c r="AG386" t="e">
        <f t="shared" ca="1" si="43"/>
        <v>#DIV/0!</v>
      </c>
      <c r="AH386" t="e">
        <f t="shared" ca="1" si="44"/>
        <v>#DIV/0!</v>
      </c>
      <c r="AI386" t="e">
        <f t="shared" ca="1" si="45"/>
        <v>#DIV/0!</v>
      </c>
      <c r="AJ386" t="e">
        <f t="shared" ca="1" si="46"/>
        <v>#DIV/0!</v>
      </c>
      <c r="AK386">
        <f t="shared" si="47"/>
        <v>1</v>
      </c>
    </row>
    <row r="387" spans="1:37">
      <c r="A387" s="2" t="s">
        <v>519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  <c r="H387" t="e">
        <v>#N/A</v>
      </c>
      <c r="I387" t="e">
        <v>#N/A</v>
      </c>
      <c r="J387" t="e">
        <v>#N/A</v>
      </c>
      <c r="K387" t="e">
        <v>#N/A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>
        <v>11.05</v>
      </c>
      <c r="W387">
        <v>6159800</v>
      </c>
      <c r="X387">
        <f t="shared" si="40"/>
        <v>0</v>
      </c>
      <c r="Y387">
        <f t="shared" si="41"/>
        <v>6159800</v>
      </c>
      <c r="Z387" cm="1">
        <f t="array" aca="1" ref="Z387" ca="1">SumCellsByColor($B387:$U387,Z$2)</f>
        <v>0</v>
      </c>
      <c r="AA387" cm="1">
        <f t="array" aca="1" ref="AA387" ca="1">SumCellsByColor($B387:$U387,AA$2)</f>
        <v>0</v>
      </c>
      <c r="AB387" cm="1">
        <f t="array" aca="1" ref="AB387" ca="1">SumCellsByColor($B387:$U387,AB$2)</f>
        <v>0</v>
      </c>
      <c r="AC387" cm="1">
        <f t="array" aca="1" ref="AC387" ca="1">SumCellsByColor($B387:$U387,AC$2)</f>
        <v>0</v>
      </c>
      <c r="AD387" cm="1">
        <f t="array" aca="1" ref="AD387" ca="1">IFERROR(SumCellsByColor($B387:$U387,AD$2), 0)</f>
        <v>0</v>
      </c>
      <c r="AE387" t="e" cm="1">
        <f t="array" aca="1" ref="AE387" ca="1">SumCellsByColor($B387:$U387,AE$2)</f>
        <v>#VALUE!</v>
      </c>
      <c r="AF387" t="e">
        <f t="shared" ca="1" si="42"/>
        <v>#DIV/0!</v>
      </c>
      <c r="AG387" t="e">
        <f t="shared" ca="1" si="43"/>
        <v>#DIV/0!</v>
      </c>
      <c r="AH387" t="e">
        <f t="shared" ca="1" si="44"/>
        <v>#DIV/0!</v>
      </c>
      <c r="AI387" t="e">
        <f t="shared" ca="1" si="45"/>
        <v>#DIV/0!</v>
      </c>
      <c r="AJ387" t="e">
        <f t="shared" ca="1" si="46"/>
        <v>#DIV/0!</v>
      </c>
      <c r="AK387">
        <f t="shared" si="47"/>
        <v>1</v>
      </c>
    </row>
    <row r="388" spans="1:37">
      <c r="A388" s="2" t="s">
        <v>520</v>
      </c>
      <c r="B388" s="3" t="s">
        <v>636</v>
      </c>
      <c r="C388" s="3">
        <v>1780986</v>
      </c>
      <c r="D388" t="e">
        <v>#N/A</v>
      </c>
      <c r="E388" t="e">
        <v>#N/A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>
        <v>18.11</v>
      </c>
      <c r="W388">
        <v>1780986</v>
      </c>
      <c r="X388">
        <f t="shared" ref="X388:X451" si="48">SUMIF(B388:U388,"&lt;&gt;#n/a")</f>
        <v>1780986</v>
      </c>
      <c r="Y388">
        <f t="shared" ref="Y388:Y451" si="49">W388-X388</f>
        <v>0</v>
      </c>
      <c r="Z388" cm="1">
        <f t="array" aca="1" ref="Z388" ca="1">SumCellsByColor($B388:$U388,Z$2)</f>
        <v>1780986</v>
      </c>
      <c r="AA388" cm="1">
        <f t="array" aca="1" ref="AA388" ca="1">SumCellsByColor($B388:$U388,AA$2)</f>
        <v>0</v>
      </c>
      <c r="AB388" cm="1">
        <f t="array" aca="1" ref="AB388" ca="1">SumCellsByColor($B388:$U388,AB$2)</f>
        <v>0</v>
      </c>
      <c r="AC388" cm="1">
        <f t="array" aca="1" ref="AC388" ca="1">SumCellsByColor($B388:$U388,AC$2)</f>
        <v>0</v>
      </c>
      <c r="AD388" cm="1">
        <f t="array" aca="1" ref="AD388" ca="1">IFERROR(SumCellsByColor($B388:$U388,AD$2), 0)</f>
        <v>0</v>
      </c>
      <c r="AE388" t="e" cm="1">
        <f t="array" aca="1" ref="AE388" ca="1">SumCellsByColor($B388:$U388,AE$2)</f>
        <v>#VALUE!</v>
      </c>
      <c r="AF388">
        <f t="shared" ref="AF388:AF451" ca="1" si="50">(AB388+AD388)/X388</f>
        <v>0</v>
      </c>
      <c r="AG388">
        <f t="shared" ref="AG388:AG451" ca="1" si="51">Z388/X388</f>
        <v>1</v>
      </c>
      <c r="AH388">
        <f t="shared" ref="AH388:AH451" ca="1" si="52">IF(SUM(AB388:AD388)&gt;0,SUM(AB388:AD388)/X388, IF(AI388=1,0,"#N/A"))</f>
        <v>0</v>
      </c>
      <c r="AI388">
        <f t="shared" ref="AI388:AI451" ca="1" si="53">SUM(Z388:AA388)/X388</f>
        <v>1</v>
      </c>
      <c r="AJ388">
        <f t="shared" ref="AJ388:AJ451" ca="1" si="54">IF(AH388="#N/A",1,0)</f>
        <v>0</v>
      </c>
      <c r="AK388">
        <f t="shared" ref="AK388:AK451" si="55">IF(X388=0,1,0)</f>
        <v>0</v>
      </c>
    </row>
    <row r="389" spans="1:37">
      <c r="A389" s="2" t="s">
        <v>521</v>
      </c>
      <c r="B389" t="e">
        <v>#N/A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 t="e">
        <v>#N/A</v>
      </c>
      <c r="W389" t="e">
        <v>#N/A</v>
      </c>
      <c r="X389">
        <f t="shared" si="48"/>
        <v>0</v>
      </c>
      <c r="Y389" t="e">
        <f t="shared" si="49"/>
        <v>#N/A</v>
      </c>
      <c r="Z389" cm="1">
        <f t="array" aca="1" ref="Z389" ca="1">SumCellsByColor($B389:$U389,Z$2)</f>
        <v>0</v>
      </c>
      <c r="AA389" cm="1">
        <f t="array" aca="1" ref="AA389" ca="1">SumCellsByColor($B389:$U389,AA$2)</f>
        <v>0</v>
      </c>
      <c r="AB389" cm="1">
        <f t="array" aca="1" ref="AB389" ca="1">SumCellsByColor($B389:$U389,AB$2)</f>
        <v>0</v>
      </c>
      <c r="AC389" cm="1">
        <f t="array" aca="1" ref="AC389" ca="1">SumCellsByColor($B389:$U389,AC$2)</f>
        <v>0</v>
      </c>
      <c r="AD389" cm="1">
        <f t="array" aca="1" ref="AD389" ca="1">IFERROR(SumCellsByColor($B389:$U389,AD$2), 0)</f>
        <v>0</v>
      </c>
      <c r="AE389" t="e" cm="1">
        <f t="array" aca="1" ref="AE389" ca="1">SumCellsByColor($B389:$U389,AE$2)</f>
        <v>#VALUE!</v>
      </c>
      <c r="AF389" t="e">
        <f t="shared" ca="1" si="50"/>
        <v>#DIV/0!</v>
      </c>
      <c r="AG389" t="e">
        <f t="shared" ca="1" si="51"/>
        <v>#DIV/0!</v>
      </c>
      <c r="AH389" t="e">
        <f t="shared" ca="1" si="52"/>
        <v>#DIV/0!</v>
      </c>
      <c r="AI389" t="e">
        <f t="shared" ca="1" si="53"/>
        <v>#DIV/0!</v>
      </c>
      <c r="AJ389" t="e">
        <f t="shared" ca="1" si="54"/>
        <v>#DIV/0!</v>
      </c>
      <c r="AK389">
        <f t="shared" si="55"/>
        <v>1</v>
      </c>
    </row>
    <row r="390" spans="1:37">
      <c r="A390" s="2" t="s">
        <v>522</v>
      </c>
      <c r="B390" t="e">
        <v>#N/A</v>
      </c>
      <c r="C390" t="e">
        <v>#N/A</v>
      </c>
      <c r="D390" t="e">
        <v>#N/A</v>
      </c>
      <c r="E390" t="e">
        <v>#N/A</v>
      </c>
      <c r="F390" t="e">
        <v>#N/A</v>
      </c>
      <c r="G390" t="e">
        <v>#N/A</v>
      </c>
      <c r="H390" t="e">
        <v>#N/A</v>
      </c>
      <c r="I390" t="e">
        <v>#N/A</v>
      </c>
      <c r="J390" t="e">
        <v>#N/A</v>
      </c>
      <c r="K390" t="e">
        <v>#N/A</v>
      </c>
      <c r="L390" t="e">
        <v>#N/A</v>
      </c>
      <c r="M390" t="e">
        <v>#N/A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>
        <v>4.9400000000000004</v>
      </c>
      <c r="W390">
        <v>56587000</v>
      </c>
      <c r="X390">
        <f t="shared" si="48"/>
        <v>0</v>
      </c>
      <c r="Y390">
        <f t="shared" si="49"/>
        <v>56587000</v>
      </c>
      <c r="Z390" cm="1">
        <f t="array" aca="1" ref="Z390" ca="1">SumCellsByColor($B390:$U390,Z$2)</f>
        <v>0</v>
      </c>
      <c r="AA390" cm="1">
        <f t="array" aca="1" ref="AA390" ca="1">SumCellsByColor($B390:$U390,AA$2)</f>
        <v>0</v>
      </c>
      <c r="AB390" cm="1">
        <f t="array" aca="1" ref="AB390" ca="1">SumCellsByColor($B390:$U390,AB$2)</f>
        <v>0</v>
      </c>
      <c r="AC390" cm="1">
        <f t="array" aca="1" ref="AC390" ca="1">SumCellsByColor($B390:$U390,AC$2)</f>
        <v>0</v>
      </c>
      <c r="AD390" cm="1">
        <f t="array" aca="1" ref="AD390" ca="1">IFERROR(SumCellsByColor($B390:$U390,AD$2), 0)</f>
        <v>0</v>
      </c>
      <c r="AE390" t="e" cm="1">
        <f t="array" aca="1" ref="AE390" ca="1">SumCellsByColor($B390:$U390,AE$2)</f>
        <v>#VALUE!</v>
      </c>
      <c r="AF390" t="e">
        <f t="shared" ca="1" si="50"/>
        <v>#DIV/0!</v>
      </c>
      <c r="AG390" t="e">
        <f t="shared" ca="1" si="51"/>
        <v>#DIV/0!</v>
      </c>
      <c r="AH390" t="e">
        <f t="shared" ca="1" si="52"/>
        <v>#DIV/0!</v>
      </c>
      <c r="AI390" t="e">
        <f t="shared" ca="1" si="53"/>
        <v>#DIV/0!</v>
      </c>
      <c r="AJ390" t="e">
        <f t="shared" ca="1" si="54"/>
        <v>#DIV/0!</v>
      </c>
      <c r="AK390">
        <f t="shared" si="55"/>
        <v>1</v>
      </c>
    </row>
    <row r="391" spans="1:37">
      <c r="A391" s="2" t="s">
        <v>524</v>
      </c>
      <c r="B391" t="e">
        <v>#N/A</v>
      </c>
      <c r="C391" t="e">
        <v>#N/A</v>
      </c>
      <c r="D391" t="e">
        <v>#N/A</v>
      </c>
      <c r="E391" t="e">
        <v>#N/A</v>
      </c>
      <c r="F391" t="e">
        <v>#N/A</v>
      </c>
      <c r="G391" t="e">
        <v>#N/A</v>
      </c>
      <c r="H391" t="e">
        <v>#N/A</v>
      </c>
      <c r="I391" t="e">
        <v>#N/A</v>
      </c>
      <c r="J391" t="e">
        <v>#N/A</v>
      </c>
      <c r="K391" t="e">
        <v>#N/A</v>
      </c>
      <c r="L391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 t="e">
        <v>#N/A</v>
      </c>
      <c r="W391" t="e">
        <v>#N/A</v>
      </c>
      <c r="X391">
        <f t="shared" si="48"/>
        <v>0</v>
      </c>
      <c r="Y391" t="e">
        <f t="shared" si="49"/>
        <v>#N/A</v>
      </c>
      <c r="Z391" cm="1">
        <f t="array" aca="1" ref="Z391" ca="1">SumCellsByColor($B391:$U391,Z$2)</f>
        <v>0</v>
      </c>
      <c r="AA391" cm="1">
        <f t="array" aca="1" ref="AA391" ca="1">SumCellsByColor($B391:$U391,AA$2)</f>
        <v>0</v>
      </c>
      <c r="AB391" cm="1">
        <f t="array" aca="1" ref="AB391" ca="1">SumCellsByColor($B391:$U391,AB$2)</f>
        <v>0</v>
      </c>
      <c r="AC391" cm="1">
        <f t="array" aca="1" ref="AC391" ca="1">SumCellsByColor($B391:$U391,AC$2)</f>
        <v>0</v>
      </c>
      <c r="AD391" cm="1">
        <f t="array" aca="1" ref="AD391" ca="1">IFERROR(SumCellsByColor($B391:$U391,AD$2), 0)</f>
        <v>0</v>
      </c>
      <c r="AE391" t="e" cm="1">
        <f t="array" aca="1" ref="AE391" ca="1">SumCellsByColor($B391:$U391,AE$2)</f>
        <v>#VALUE!</v>
      </c>
      <c r="AF391" t="e">
        <f t="shared" ca="1" si="50"/>
        <v>#DIV/0!</v>
      </c>
      <c r="AG391" t="e">
        <f t="shared" ca="1" si="51"/>
        <v>#DIV/0!</v>
      </c>
      <c r="AH391" t="e">
        <f t="shared" ca="1" si="52"/>
        <v>#DIV/0!</v>
      </c>
      <c r="AI391" t="e">
        <f t="shared" ca="1" si="53"/>
        <v>#DIV/0!</v>
      </c>
      <c r="AJ391" t="e">
        <f t="shared" ca="1" si="54"/>
        <v>#DIV/0!</v>
      </c>
      <c r="AK391">
        <f t="shared" si="55"/>
        <v>1</v>
      </c>
    </row>
    <row r="392" spans="1:37">
      <c r="A392" s="2" t="s">
        <v>525</v>
      </c>
      <c r="B392" s="3" t="s">
        <v>636</v>
      </c>
      <c r="C392" s="3">
        <v>6605000</v>
      </c>
      <c r="D392" t="e">
        <v>#N/A</v>
      </c>
      <c r="E392" t="e">
        <v>#N/A</v>
      </c>
      <c r="F392" t="e">
        <v>#N/A</v>
      </c>
      <c r="G392" t="e">
        <v>#N/A</v>
      </c>
      <c r="H392" t="e">
        <v>#N/A</v>
      </c>
      <c r="I392" t="e">
        <v>#N/A</v>
      </c>
      <c r="J392" t="e">
        <v>#N/A</v>
      </c>
      <c r="K392" t="e">
        <v>#N/A</v>
      </c>
      <c r="L39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>
        <v>38.86</v>
      </c>
      <c r="W392">
        <v>6605000</v>
      </c>
      <c r="X392">
        <f t="shared" si="48"/>
        <v>6605000</v>
      </c>
      <c r="Y392">
        <f t="shared" si="49"/>
        <v>0</v>
      </c>
      <c r="Z392" cm="1">
        <f t="array" aca="1" ref="Z392" ca="1">SumCellsByColor($B392:$U392,Z$2)</f>
        <v>6605000</v>
      </c>
      <c r="AA392" cm="1">
        <f t="array" aca="1" ref="AA392" ca="1">SumCellsByColor($B392:$U392,AA$2)</f>
        <v>0</v>
      </c>
      <c r="AB392" cm="1">
        <f t="array" aca="1" ref="AB392" ca="1">SumCellsByColor($B392:$U392,AB$2)</f>
        <v>0</v>
      </c>
      <c r="AC392" cm="1">
        <f t="array" aca="1" ref="AC392" ca="1">SumCellsByColor($B392:$U392,AC$2)</f>
        <v>0</v>
      </c>
      <c r="AD392" cm="1">
        <f t="array" aca="1" ref="AD392" ca="1">IFERROR(SumCellsByColor($B392:$U392,AD$2), 0)</f>
        <v>0</v>
      </c>
      <c r="AE392" t="e" cm="1">
        <f t="array" aca="1" ref="AE392" ca="1">SumCellsByColor($B392:$U392,AE$2)</f>
        <v>#VALUE!</v>
      </c>
      <c r="AF392">
        <f t="shared" ca="1" si="50"/>
        <v>0</v>
      </c>
      <c r="AG392">
        <f t="shared" ca="1" si="51"/>
        <v>1</v>
      </c>
      <c r="AH392">
        <f t="shared" ca="1" si="52"/>
        <v>0</v>
      </c>
      <c r="AI392">
        <f t="shared" ca="1" si="53"/>
        <v>1</v>
      </c>
      <c r="AJ392">
        <f t="shared" ca="1" si="54"/>
        <v>0</v>
      </c>
      <c r="AK392">
        <f t="shared" si="55"/>
        <v>0</v>
      </c>
    </row>
    <row r="393" spans="1:37">
      <c r="A393" s="2" t="s">
        <v>526</v>
      </c>
      <c r="B393" s="3" t="s">
        <v>636</v>
      </c>
      <c r="C393" s="3">
        <v>10153600</v>
      </c>
      <c r="D393" t="e">
        <v>#N/A</v>
      </c>
      <c r="E393" t="e">
        <v>#N/A</v>
      </c>
      <c r="F393" t="e">
        <v>#N/A</v>
      </c>
      <c r="G393" t="e">
        <v>#N/A</v>
      </c>
      <c r="H393" t="e">
        <v>#N/A</v>
      </c>
      <c r="I393" t="e">
        <v>#N/A</v>
      </c>
      <c r="J393" t="e">
        <v>#N/A</v>
      </c>
      <c r="K393" t="e">
        <v>#N/A</v>
      </c>
      <c r="L393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>
        <v>25.62</v>
      </c>
      <c r="W393">
        <v>10153600</v>
      </c>
      <c r="X393">
        <f t="shared" si="48"/>
        <v>10153600</v>
      </c>
      <c r="Y393">
        <f t="shared" si="49"/>
        <v>0</v>
      </c>
      <c r="Z393" cm="1">
        <f t="array" aca="1" ref="Z393" ca="1">SumCellsByColor($B393:$U393,Z$2)</f>
        <v>10153600</v>
      </c>
      <c r="AA393" cm="1">
        <f t="array" aca="1" ref="AA393" ca="1">SumCellsByColor($B393:$U393,AA$2)</f>
        <v>0</v>
      </c>
      <c r="AB393" cm="1">
        <f t="array" aca="1" ref="AB393" ca="1">SumCellsByColor($B393:$U393,AB$2)</f>
        <v>0</v>
      </c>
      <c r="AC393" cm="1">
        <f t="array" aca="1" ref="AC393" ca="1">SumCellsByColor($B393:$U393,AC$2)</f>
        <v>0</v>
      </c>
      <c r="AD393" cm="1">
        <f t="array" aca="1" ref="AD393" ca="1">IFERROR(SumCellsByColor($B393:$U393,AD$2), 0)</f>
        <v>0</v>
      </c>
      <c r="AE393" t="e" cm="1">
        <f t="array" aca="1" ref="AE393" ca="1">SumCellsByColor($B393:$U393,AE$2)</f>
        <v>#VALUE!</v>
      </c>
      <c r="AF393">
        <f t="shared" ca="1" si="50"/>
        <v>0</v>
      </c>
      <c r="AG393">
        <f t="shared" ca="1" si="51"/>
        <v>1</v>
      </c>
      <c r="AH393">
        <f t="shared" ca="1" si="52"/>
        <v>0</v>
      </c>
      <c r="AI393">
        <f t="shared" ca="1" si="53"/>
        <v>1</v>
      </c>
      <c r="AJ393">
        <f t="shared" ca="1" si="54"/>
        <v>0</v>
      </c>
      <c r="AK393">
        <f t="shared" si="55"/>
        <v>0</v>
      </c>
    </row>
    <row r="394" spans="1:37">
      <c r="A394" s="2" t="s">
        <v>527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 t="e">
        <v>#N/A</v>
      </c>
      <c r="W394" t="e">
        <v>#N/A</v>
      </c>
      <c r="X394">
        <f t="shared" si="48"/>
        <v>0</v>
      </c>
      <c r="Y394" t="e">
        <f t="shared" si="49"/>
        <v>#N/A</v>
      </c>
      <c r="Z394" cm="1">
        <f t="array" aca="1" ref="Z394" ca="1">SumCellsByColor($B394:$U394,Z$2)</f>
        <v>0</v>
      </c>
      <c r="AA394" cm="1">
        <f t="array" aca="1" ref="AA394" ca="1">SumCellsByColor($B394:$U394,AA$2)</f>
        <v>0</v>
      </c>
      <c r="AB394" cm="1">
        <f t="array" aca="1" ref="AB394" ca="1">SumCellsByColor($B394:$U394,AB$2)</f>
        <v>0</v>
      </c>
      <c r="AC394" cm="1">
        <f t="array" aca="1" ref="AC394" ca="1">SumCellsByColor($B394:$U394,AC$2)</f>
        <v>0</v>
      </c>
      <c r="AD394" cm="1">
        <f t="array" aca="1" ref="AD394" ca="1">IFERROR(SumCellsByColor($B394:$U394,AD$2), 0)</f>
        <v>0</v>
      </c>
      <c r="AE394" t="e" cm="1">
        <f t="array" aca="1" ref="AE394" ca="1">SumCellsByColor($B394:$U394,AE$2)</f>
        <v>#VALUE!</v>
      </c>
      <c r="AF394" t="e">
        <f t="shared" ca="1" si="50"/>
        <v>#DIV/0!</v>
      </c>
      <c r="AG394" t="e">
        <f t="shared" ca="1" si="51"/>
        <v>#DIV/0!</v>
      </c>
      <c r="AH394" t="e">
        <f t="shared" ca="1" si="52"/>
        <v>#DIV/0!</v>
      </c>
      <c r="AI394" t="e">
        <f t="shared" ca="1" si="53"/>
        <v>#DIV/0!</v>
      </c>
      <c r="AJ394" t="e">
        <f t="shared" ca="1" si="54"/>
        <v>#DIV/0!</v>
      </c>
      <c r="AK394">
        <f t="shared" si="55"/>
        <v>1</v>
      </c>
    </row>
    <row r="395" spans="1:37">
      <c r="A395" s="2" t="s">
        <v>528</v>
      </c>
      <c r="B395" s="3" t="s">
        <v>636</v>
      </c>
      <c r="C395" s="3">
        <v>3984742</v>
      </c>
      <c r="D395" t="e">
        <v>#N/A</v>
      </c>
      <c r="E395" t="e">
        <v>#N/A</v>
      </c>
      <c r="F395" t="s">
        <v>1088</v>
      </c>
      <c r="G395">
        <v>1124258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>
        <v>7.14</v>
      </c>
      <c r="W395">
        <v>5109000</v>
      </c>
      <c r="X395">
        <f t="shared" si="48"/>
        <v>5109000</v>
      </c>
      <c r="Y395">
        <f t="shared" si="49"/>
        <v>0</v>
      </c>
      <c r="Z395" cm="1">
        <f t="array" aca="1" ref="Z395" ca="1">SumCellsByColor($B395:$U395,Z$2)</f>
        <v>3984742</v>
      </c>
      <c r="AA395" cm="1">
        <f t="array" aca="1" ref="AA395" ca="1">SumCellsByColor($B395:$U395,AA$2)</f>
        <v>0</v>
      </c>
      <c r="AB395" cm="1">
        <f t="array" aca="1" ref="AB395" ca="1">SumCellsByColor($B395:$U395,AB$2)</f>
        <v>0</v>
      </c>
      <c r="AC395" cm="1">
        <f t="array" aca="1" ref="AC395" ca="1">SumCellsByColor($B395:$U395,AC$2)</f>
        <v>0</v>
      </c>
      <c r="AD395" cm="1">
        <f t="array" aca="1" ref="AD395" ca="1">IFERROR(SumCellsByColor($B395:$U395,AD$2), 0)</f>
        <v>0</v>
      </c>
      <c r="AE395" t="e" cm="1">
        <f t="array" aca="1" ref="AE395" ca="1">SumCellsByColor($B395:$U395,AE$2)</f>
        <v>#VALUE!</v>
      </c>
      <c r="AF395">
        <f t="shared" ca="1" si="50"/>
        <v>0</v>
      </c>
      <c r="AG395">
        <f t="shared" ca="1" si="51"/>
        <v>0.77994558622039534</v>
      </c>
      <c r="AH395" t="str">
        <f t="shared" ca="1" si="52"/>
        <v>#N/A</v>
      </c>
      <c r="AI395">
        <f t="shared" ca="1" si="53"/>
        <v>0.77994558622039534</v>
      </c>
      <c r="AJ395">
        <f t="shared" ca="1" si="54"/>
        <v>1</v>
      </c>
      <c r="AK395">
        <f t="shared" si="55"/>
        <v>0</v>
      </c>
    </row>
    <row r="396" spans="1:37">
      <c r="A396" s="2" t="s">
        <v>529</v>
      </c>
      <c r="B396" s="4" t="s">
        <v>117</v>
      </c>
      <c r="C396" s="4">
        <v>3760200</v>
      </c>
      <c r="D396" t="e">
        <v>#N/A</v>
      </c>
      <c r="E396" t="e">
        <v>#N/A</v>
      </c>
      <c r="F396" s="6" t="s">
        <v>709</v>
      </c>
      <c r="G396" s="6">
        <v>1249300</v>
      </c>
      <c r="H396" t="s">
        <v>41</v>
      </c>
      <c r="I396">
        <v>868700</v>
      </c>
      <c r="J396" t="s">
        <v>37</v>
      </c>
      <c r="K396">
        <v>451600</v>
      </c>
      <c r="L396" t="e">
        <v>#N/A</v>
      </c>
      <c r="M396" t="e">
        <v>#N/A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>
        <v>17.02</v>
      </c>
      <c r="W396">
        <v>6329800</v>
      </c>
      <c r="X396">
        <f t="shared" si="48"/>
        <v>6329800</v>
      </c>
      <c r="Y396">
        <f t="shared" si="49"/>
        <v>0</v>
      </c>
      <c r="Z396" cm="1">
        <f t="array" aca="1" ref="Z396" ca="1">SumCellsByColor($B396:$U396,Z$2)</f>
        <v>0</v>
      </c>
      <c r="AA396" cm="1">
        <f t="array" aca="1" ref="AA396" ca="1">SumCellsByColor($B396:$U396,AA$2)</f>
        <v>3760200</v>
      </c>
      <c r="AB396" cm="1">
        <f t="array" aca="1" ref="AB396" ca="1">SumCellsByColor($B396:$U396,AB$2)</f>
        <v>0</v>
      </c>
      <c r="AC396" cm="1">
        <f t="array" aca="1" ref="AC396" ca="1">SumCellsByColor($B396:$U396,AC$2)</f>
        <v>1249300</v>
      </c>
      <c r="AD396" cm="1">
        <f t="array" aca="1" ref="AD396" ca="1">IFERROR(SumCellsByColor($B396:$U396,AD$2), 0)</f>
        <v>0</v>
      </c>
      <c r="AE396" t="e" cm="1">
        <f t="array" aca="1" ref="AE396" ca="1">SumCellsByColor($B396:$U396,AE$2)</f>
        <v>#VALUE!</v>
      </c>
      <c r="AF396">
        <f t="shared" ca="1" si="50"/>
        <v>0</v>
      </c>
      <c r="AG396">
        <f t="shared" ca="1" si="51"/>
        <v>0</v>
      </c>
      <c r="AH396">
        <f t="shared" ca="1" si="52"/>
        <v>0.1973680053082246</v>
      </c>
      <c r="AI396">
        <f t="shared" ca="1" si="53"/>
        <v>0.5940472052829473</v>
      </c>
      <c r="AJ396">
        <f t="shared" ca="1" si="54"/>
        <v>0</v>
      </c>
      <c r="AK396">
        <f t="shared" si="55"/>
        <v>0</v>
      </c>
    </row>
    <row r="397" spans="1:37">
      <c r="A397" s="2" t="s">
        <v>530</v>
      </c>
      <c r="B397" t="e">
        <v>#N/A</v>
      </c>
      <c r="C397" t="e">
        <v>#N/A</v>
      </c>
      <c r="D397" t="e">
        <v>#N/A</v>
      </c>
      <c r="E397" t="e">
        <v>#N/A</v>
      </c>
      <c r="F397" t="e">
        <v>#N/A</v>
      </c>
      <c r="G397" t="e">
        <v>#N/A</v>
      </c>
      <c r="H397" t="e">
        <v>#N/A</v>
      </c>
      <c r="I397" t="e">
        <v>#N/A</v>
      </c>
      <c r="J397" t="e">
        <v>#N/A</v>
      </c>
      <c r="K397" t="e">
        <v>#N/A</v>
      </c>
      <c r="L397" t="e">
        <v>#N/A</v>
      </c>
      <c r="M397" t="e">
        <v>#N/A</v>
      </c>
      <c r="N397" t="e">
        <v>#N/A</v>
      </c>
      <c r="O397" t="e">
        <v>#N/A</v>
      </c>
      <c r="P397" t="e">
        <v>#N/A</v>
      </c>
      <c r="Q397" t="e">
        <v>#N/A</v>
      </c>
      <c r="R397" t="e">
        <v>#N/A</v>
      </c>
      <c r="S397" t="e">
        <v>#N/A</v>
      </c>
      <c r="T397" t="e">
        <v>#N/A</v>
      </c>
      <c r="U397" t="e">
        <v>#N/A</v>
      </c>
      <c r="V397" t="e">
        <v>#N/A</v>
      </c>
      <c r="W397" t="e">
        <v>#N/A</v>
      </c>
      <c r="X397">
        <f t="shared" si="48"/>
        <v>0</v>
      </c>
      <c r="Y397" t="e">
        <f t="shared" si="49"/>
        <v>#N/A</v>
      </c>
      <c r="Z397" cm="1">
        <f t="array" aca="1" ref="Z397" ca="1">SumCellsByColor($B397:$U397,Z$2)</f>
        <v>0</v>
      </c>
      <c r="AA397" cm="1">
        <f t="array" aca="1" ref="AA397" ca="1">SumCellsByColor($B397:$U397,AA$2)</f>
        <v>0</v>
      </c>
      <c r="AB397" cm="1">
        <f t="array" aca="1" ref="AB397" ca="1">SumCellsByColor($B397:$U397,AB$2)</f>
        <v>0</v>
      </c>
      <c r="AC397" cm="1">
        <f t="array" aca="1" ref="AC397" ca="1">SumCellsByColor($B397:$U397,AC$2)</f>
        <v>0</v>
      </c>
      <c r="AD397" cm="1">
        <f t="array" aca="1" ref="AD397" ca="1">IFERROR(SumCellsByColor($B397:$U397,AD$2), 0)</f>
        <v>0</v>
      </c>
      <c r="AE397" t="e" cm="1">
        <f t="array" aca="1" ref="AE397" ca="1">SumCellsByColor($B397:$U397,AE$2)</f>
        <v>#VALUE!</v>
      </c>
      <c r="AF397" t="e">
        <f t="shared" ca="1" si="50"/>
        <v>#DIV/0!</v>
      </c>
      <c r="AG397" t="e">
        <f t="shared" ca="1" si="51"/>
        <v>#DIV/0!</v>
      </c>
      <c r="AH397" t="e">
        <f t="shared" ca="1" si="52"/>
        <v>#DIV/0!</v>
      </c>
      <c r="AI397" t="e">
        <f t="shared" ca="1" si="53"/>
        <v>#DIV/0!</v>
      </c>
      <c r="AJ397" t="e">
        <f t="shared" ca="1" si="54"/>
        <v>#DIV/0!</v>
      </c>
      <c r="AK397">
        <f t="shared" si="55"/>
        <v>1</v>
      </c>
    </row>
    <row r="398" spans="1:37">
      <c r="A398" s="2" t="s">
        <v>531</v>
      </c>
      <c r="B398" t="e">
        <v>#N/A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  <c r="H398" t="e">
        <v>#N/A</v>
      </c>
      <c r="I398" t="e">
        <v>#N/A</v>
      </c>
      <c r="J398" t="e">
        <v>#N/A</v>
      </c>
      <c r="K398" t="e">
        <v>#N/A</v>
      </c>
      <c r="L398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 t="e">
        <v>#N/A</v>
      </c>
      <c r="W398" t="e">
        <v>#N/A</v>
      </c>
      <c r="X398">
        <f t="shared" si="48"/>
        <v>0</v>
      </c>
      <c r="Y398" t="e">
        <f t="shared" si="49"/>
        <v>#N/A</v>
      </c>
      <c r="Z398" cm="1">
        <f t="array" aca="1" ref="Z398" ca="1">SumCellsByColor($B398:$U398,Z$2)</f>
        <v>0</v>
      </c>
      <c r="AA398" cm="1">
        <f t="array" aca="1" ref="AA398" ca="1">SumCellsByColor($B398:$U398,AA$2)</f>
        <v>0</v>
      </c>
      <c r="AB398" cm="1">
        <f t="array" aca="1" ref="AB398" ca="1">SumCellsByColor($B398:$U398,AB$2)</f>
        <v>0</v>
      </c>
      <c r="AC398" cm="1">
        <f t="array" aca="1" ref="AC398" ca="1">SumCellsByColor($B398:$U398,AC$2)</f>
        <v>0</v>
      </c>
      <c r="AD398" cm="1">
        <f t="array" aca="1" ref="AD398" ca="1">IFERROR(SumCellsByColor($B398:$U398,AD$2), 0)</f>
        <v>0</v>
      </c>
      <c r="AE398" t="e" cm="1">
        <f t="array" aca="1" ref="AE398" ca="1">SumCellsByColor($B398:$U398,AE$2)</f>
        <v>#VALUE!</v>
      </c>
      <c r="AF398" t="e">
        <f t="shared" ca="1" si="50"/>
        <v>#DIV/0!</v>
      </c>
      <c r="AG398" t="e">
        <f t="shared" ca="1" si="51"/>
        <v>#DIV/0!</v>
      </c>
      <c r="AH398" t="e">
        <f t="shared" ca="1" si="52"/>
        <v>#DIV/0!</v>
      </c>
      <c r="AI398" t="e">
        <f t="shared" ca="1" si="53"/>
        <v>#DIV/0!</v>
      </c>
      <c r="AJ398" t="e">
        <f t="shared" ca="1" si="54"/>
        <v>#DIV/0!</v>
      </c>
      <c r="AK398">
        <f t="shared" si="55"/>
        <v>1</v>
      </c>
    </row>
    <row r="399" spans="1:37">
      <c r="A399" s="2" t="s">
        <v>532</v>
      </c>
      <c r="B399" s="3" t="s">
        <v>636</v>
      </c>
      <c r="C399" s="3">
        <v>4621800</v>
      </c>
      <c r="D399" t="e">
        <v>#N/A</v>
      </c>
      <c r="E399" t="e">
        <v>#N/A</v>
      </c>
      <c r="F399" t="s">
        <v>877</v>
      </c>
      <c r="G399">
        <v>1193100</v>
      </c>
      <c r="H399" t="s">
        <v>1089</v>
      </c>
      <c r="I399">
        <v>-287800</v>
      </c>
      <c r="J399" t="e">
        <v>#N/A</v>
      </c>
      <c r="K399" t="e">
        <v>#N/A</v>
      </c>
      <c r="L399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>
        <v>22.98</v>
      </c>
      <c r="W399">
        <v>5527100</v>
      </c>
      <c r="X399">
        <f t="shared" si="48"/>
        <v>5527100</v>
      </c>
      <c r="Y399">
        <f t="shared" si="49"/>
        <v>0</v>
      </c>
      <c r="Z399" cm="1">
        <f t="array" aca="1" ref="Z399" ca="1">SumCellsByColor($B399:$U399,Z$2)</f>
        <v>4621800</v>
      </c>
      <c r="AA399" cm="1">
        <f t="array" aca="1" ref="AA399" ca="1">SumCellsByColor($B399:$U399,AA$2)</f>
        <v>0</v>
      </c>
      <c r="AB399" cm="1">
        <f t="array" aca="1" ref="AB399" ca="1">SumCellsByColor($B399:$U399,AB$2)</f>
        <v>0</v>
      </c>
      <c r="AC399" cm="1">
        <f t="array" aca="1" ref="AC399" ca="1">SumCellsByColor($B399:$U399,AC$2)</f>
        <v>0</v>
      </c>
      <c r="AD399" cm="1">
        <f t="array" aca="1" ref="AD399" ca="1">IFERROR(SumCellsByColor($B399:$U399,AD$2), 0)</f>
        <v>0</v>
      </c>
      <c r="AE399" t="e" cm="1">
        <f t="array" aca="1" ref="AE399" ca="1">SumCellsByColor($B399:$U399,AE$2)</f>
        <v>#VALUE!</v>
      </c>
      <c r="AF399">
        <f t="shared" ca="1" si="50"/>
        <v>0</v>
      </c>
      <c r="AG399">
        <f t="shared" ca="1" si="51"/>
        <v>0.83620705252302296</v>
      </c>
      <c r="AH399" t="str">
        <f t="shared" ca="1" si="52"/>
        <v>#N/A</v>
      </c>
      <c r="AI399">
        <f t="shared" ca="1" si="53"/>
        <v>0.83620705252302296</v>
      </c>
      <c r="AJ399">
        <f t="shared" ca="1" si="54"/>
        <v>1</v>
      </c>
      <c r="AK399">
        <f t="shared" si="55"/>
        <v>0</v>
      </c>
    </row>
    <row r="400" spans="1:37">
      <c r="A400" s="2" t="s">
        <v>534</v>
      </c>
      <c r="B400" s="3" t="s">
        <v>636</v>
      </c>
      <c r="C400" s="3">
        <v>12531565</v>
      </c>
      <c r="D400" t="e">
        <v>#N/A</v>
      </c>
      <c r="E400" t="e">
        <v>#N/A</v>
      </c>
      <c r="F400" t="e">
        <v>#N/A</v>
      </c>
      <c r="G400" t="e">
        <v>#N/A</v>
      </c>
      <c r="H400" t="e">
        <v>#N/A</v>
      </c>
      <c r="I400" t="e">
        <v>#N/A</v>
      </c>
      <c r="J400" t="e">
        <v>#N/A</v>
      </c>
      <c r="K400" t="e">
        <v>#N/A</v>
      </c>
      <c r="L400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>
        <v>6.09</v>
      </c>
      <c r="W400">
        <v>12531565</v>
      </c>
      <c r="X400">
        <f t="shared" si="48"/>
        <v>12531565</v>
      </c>
      <c r="Y400">
        <f t="shared" si="49"/>
        <v>0</v>
      </c>
      <c r="Z400" cm="1">
        <f t="array" aca="1" ref="Z400" ca="1">SumCellsByColor($B400:$U400,Z$2)</f>
        <v>12531565</v>
      </c>
      <c r="AA400" cm="1">
        <f t="array" aca="1" ref="AA400" ca="1">SumCellsByColor($B400:$U400,AA$2)</f>
        <v>0</v>
      </c>
      <c r="AB400" cm="1">
        <f t="array" aca="1" ref="AB400" ca="1">SumCellsByColor($B400:$U400,AB$2)</f>
        <v>0</v>
      </c>
      <c r="AC400" cm="1">
        <f t="array" aca="1" ref="AC400" ca="1">SumCellsByColor($B400:$U400,AC$2)</f>
        <v>0</v>
      </c>
      <c r="AD400" cm="1">
        <f t="array" aca="1" ref="AD400" ca="1">IFERROR(SumCellsByColor($B400:$U400,AD$2), 0)</f>
        <v>0</v>
      </c>
      <c r="AE400" t="e" cm="1">
        <f t="array" aca="1" ref="AE400" ca="1">SumCellsByColor($B400:$U400,AE$2)</f>
        <v>#VALUE!</v>
      </c>
      <c r="AF400">
        <f t="shared" ca="1" si="50"/>
        <v>0</v>
      </c>
      <c r="AG400">
        <f t="shared" ca="1" si="51"/>
        <v>1</v>
      </c>
      <c r="AH400">
        <f t="shared" ca="1" si="52"/>
        <v>0</v>
      </c>
      <c r="AI400">
        <f t="shared" ca="1" si="53"/>
        <v>1</v>
      </c>
      <c r="AJ400">
        <f t="shared" ca="1" si="54"/>
        <v>0</v>
      </c>
      <c r="AK400">
        <f t="shared" si="55"/>
        <v>0</v>
      </c>
    </row>
    <row r="401" spans="1:37">
      <c r="A401" s="2" t="s">
        <v>535</v>
      </c>
      <c r="B401" t="e">
        <v>#N/A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  <c r="H401" t="e">
        <v>#N/A</v>
      </c>
      <c r="I401" t="e">
        <v>#N/A</v>
      </c>
      <c r="J401" t="e">
        <v>#N/A</v>
      </c>
      <c r="K401" t="e">
        <v>#N/A</v>
      </c>
      <c r="L401" t="e">
        <v>#N/A</v>
      </c>
      <c r="M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>
        <v>26.66</v>
      </c>
      <c r="W401">
        <v>8420091</v>
      </c>
      <c r="X401">
        <f t="shared" si="48"/>
        <v>0</v>
      </c>
      <c r="Y401">
        <f t="shared" si="49"/>
        <v>8420091</v>
      </c>
      <c r="Z401" cm="1">
        <f t="array" aca="1" ref="Z401" ca="1">SumCellsByColor($B401:$U401,Z$2)</f>
        <v>0</v>
      </c>
      <c r="AA401" cm="1">
        <f t="array" aca="1" ref="AA401" ca="1">SumCellsByColor($B401:$U401,AA$2)</f>
        <v>0</v>
      </c>
      <c r="AB401" cm="1">
        <f t="array" aca="1" ref="AB401" ca="1">SumCellsByColor($B401:$U401,AB$2)</f>
        <v>0</v>
      </c>
      <c r="AC401" cm="1">
        <f t="array" aca="1" ref="AC401" ca="1">SumCellsByColor($B401:$U401,AC$2)</f>
        <v>0</v>
      </c>
      <c r="AD401" cm="1">
        <f t="array" aca="1" ref="AD401" ca="1">IFERROR(SumCellsByColor($B401:$U401,AD$2), 0)</f>
        <v>0</v>
      </c>
      <c r="AE401" t="e" cm="1">
        <f t="array" aca="1" ref="AE401" ca="1">SumCellsByColor($B401:$U401,AE$2)</f>
        <v>#VALUE!</v>
      </c>
      <c r="AF401" t="e">
        <f t="shared" ca="1" si="50"/>
        <v>#DIV/0!</v>
      </c>
      <c r="AG401" t="e">
        <f t="shared" ca="1" si="51"/>
        <v>#DIV/0!</v>
      </c>
      <c r="AH401" t="e">
        <f t="shared" ca="1" si="52"/>
        <v>#DIV/0!</v>
      </c>
      <c r="AI401" t="e">
        <f t="shared" ca="1" si="53"/>
        <v>#DIV/0!</v>
      </c>
      <c r="AJ401" t="e">
        <f t="shared" ca="1" si="54"/>
        <v>#DIV/0!</v>
      </c>
      <c r="AK401">
        <f t="shared" si="55"/>
        <v>1</v>
      </c>
    </row>
    <row r="402" spans="1:37">
      <c r="A402" s="2" t="s">
        <v>536</v>
      </c>
      <c r="B402" s="3" t="s">
        <v>636</v>
      </c>
      <c r="C402" s="3">
        <v>4504000</v>
      </c>
      <c r="D402" t="e">
        <v>#N/A</v>
      </c>
      <c r="E402" t="e">
        <v>#N/A</v>
      </c>
      <c r="F402" s="5" t="s">
        <v>1090</v>
      </c>
      <c r="G402" s="5">
        <v>1769000</v>
      </c>
      <c r="H402" t="s">
        <v>58</v>
      </c>
      <c r="I402">
        <v>782000</v>
      </c>
      <c r="J402" t="s">
        <v>321</v>
      </c>
      <c r="K402">
        <v>387000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>
        <v>44.61</v>
      </c>
      <c r="W402">
        <v>7442000</v>
      </c>
      <c r="X402">
        <f t="shared" si="48"/>
        <v>7442000</v>
      </c>
      <c r="Y402">
        <f t="shared" si="49"/>
        <v>0</v>
      </c>
      <c r="Z402" cm="1">
        <f t="array" aca="1" ref="Z402" ca="1">SumCellsByColor($B402:$U402,Z$2)</f>
        <v>4504000</v>
      </c>
      <c r="AA402" cm="1">
        <f t="array" aca="1" ref="AA402" ca="1">SumCellsByColor($B402:$U402,AA$2)</f>
        <v>0</v>
      </c>
      <c r="AB402" cm="1">
        <f t="array" aca="1" ref="AB402" ca="1">SumCellsByColor($B402:$U402,AB$2)</f>
        <v>1769000</v>
      </c>
      <c r="AC402" cm="1">
        <f t="array" aca="1" ref="AC402" ca="1">SumCellsByColor($B402:$U402,AC$2)</f>
        <v>0</v>
      </c>
      <c r="AD402" cm="1">
        <f t="array" aca="1" ref="AD402" ca="1">IFERROR(SumCellsByColor($B402:$U402,AD$2), 0)</f>
        <v>0</v>
      </c>
      <c r="AE402" t="e" cm="1">
        <f t="array" aca="1" ref="AE402" ca="1">SumCellsByColor($B402:$U402,AE$2)</f>
        <v>#VALUE!</v>
      </c>
      <c r="AF402">
        <f t="shared" ca="1" si="50"/>
        <v>0.23770491803278687</v>
      </c>
      <c r="AG402">
        <f t="shared" ca="1" si="51"/>
        <v>0.60521365224402046</v>
      </c>
      <c r="AH402">
        <f t="shared" ca="1" si="52"/>
        <v>0.23770491803278687</v>
      </c>
      <c r="AI402">
        <f t="shared" ca="1" si="53"/>
        <v>0.60521365224402046</v>
      </c>
      <c r="AJ402">
        <f t="shared" ca="1" si="54"/>
        <v>0</v>
      </c>
      <c r="AK402">
        <f t="shared" si="55"/>
        <v>0</v>
      </c>
    </row>
    <row r="403" spans="1:37">
      <c r="A403" s="2" t="s">
        <v>537</v>
      </c>
      <c r="B403" s="3" t="s">
        <v>636</v>
      </c>
      <c r="C403" s="3">
        <v>2353109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>
        <v>38.630000000000003</v>
      </c>
      <c r="W403">
        <v>2353109</v>
      </c>
      <c r="X403">
        <f t="shared" si="48"/>
        <v>2353109</v>
      </c>
      <c r="Y403">
        <f t="shared" si="49"/>
        <v>0</v>
      </c>
      <c r="Z403" cm="1">
        <f t="array" aca="1" ref="Z403" ca="1">SumCellsByColor($B403:$U403,Z$2)</f>
        <v>2353109</v>
      </c>
      <c r="AA403" cm="1">
        <f t="array" aca="1" ref="AA403" ca="1">SumCellsByColor($B403:$U403,AA$2)</f>
        <v>0</v>
      </c>
      <c r="AB403" cm="1">
        <f t="array" aca="1" ref="AB403" ca="1">SumCellsByColor($B403:$U403,AB$2)</f>
        <v>0</v>
      </c>
      <c r="AC403" cm="1">
        <f t="array" aca="1" ref="AC403" ca="1">SumCellsByColor($B403:$U403,AC$2)</f>
        <v>0</v>
      </c>
      <c r="AD403" cm="1">
        <f t="array" aca="1" ref="AD403" ca="1">IFERROR(SumCellsByColor($B403:$U403,AD$2), 0)</f>
        <v>0</v>
      </c>
      <c r="AE403" t="e" cm="1">
        <f t="array" aca="1" ref="AE403" ca="1">SumCellsByColor($B403:$U403,AE$2)</f>
        <v>#VALUE!</v>
      </c>
      <c r="AF403">
        <f t="shared" ca="1" si="50"/>
        <v>0</v>
      </c>
      <c r="AG403">
        <f t="shared" ca="1" si="51"/>
        <v>1</v>
      </c>
      <c r="AH403">
        <f t="shared" ca="1" si="52"/>
        <v>0</v>
      </c>
      <c r="AI403">
        <f t="shared" ca="1" si="53"/>
        <v>1</v>
      </c>
      <c r="AJ403">
        <f t="shared" ca="1" si="54"/>
        <v>0</v>
      </c>
      <c r="AK403">
        <f t="shared" si="55"/>
        <v>0</v>
      </c>
    </row>
    <row r="404" spans="1:37">
      <c r="A404" s="2" t="s">
        <v>538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  <c r="H404" t="e">
        <v>#N/A</v>
      </c>
      <c r="I404" t="e">
        <v>#N/A</v>
      </c>
      <c r="J404" t="e">
        <v>#N/A</v>
      </c>
      <c r="K404" t="e">
        <v>#N/A</v>
      </c>
      <c r="L404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 t="e">
        <v>#N/A</v>
      </c>
      <c r="W404" t="e">
        <v>#N/A</v>
      </c>
      <c r="X404">
        <f t="shared" si="48"/>
        <v>0</v>
      </c>
      <c r="Y404" t="e">
        <f t="shared" si="49"/>
        <v>#N/A</v>
      </c>
      <c r="Z404" cm="1">
        <f t="array" aca="1" ref="Z404" ca="1">SumCellsByColor($B404:$U404,Z$2)</f>
        <v>0</v>
      </c>
      <c r="AA404" cm="1">
        <f t="array" aca="1" ref="AA404" ca="1">SumCellsByColor($B404:$U404,AA$2)</f>
        <v>0</v>
      </c>
      <c r="AB404" cm="1">
        <f t="array" aca="1" ref="AB404" ca="1">SumCellsByColor($B404:$U404,AB$2)</f>
        <v>0</v>
      </c>
      <c r="AC404" cm="1">
        <f t="array" aca="1" ref="AC404" ca="1">SumCellsByColor($B404:$U404,AC$2)</f>
        <v>0</v>
      </c>
      <c r="AD404" cm="1">
        <f t="array" aca="1" ref="AD404" ca="1">IFERROR(SumCellsByColor($B404:$U404,AD$2), 0)</f>
        <v>0</v>
      </c>
      <c r="AE404" t="e" cm="1">
        <f t="array" aca="1" ref="AE404" ca="1">SumCellsByColor($B404:$U404,AE$2)</f>
        <v>#VALUE!</v>
      </c>
      <c r="AF404" t="e">
        <f t="shared" ca="1" si="50"/>
        <v>#DIV/0!</v>
      </c>
      <c r="AG404" t="e">
        <f t="shared" ca="1" si="51"/>
        <v>#DIV/0!</v>
      </c>
      <c r="AH404" t="e">
        <f t="shared" ca="1" si="52"/>
        <v>#DIV/0!</v>
      </c>
      <c r="AI404" t="e">
        <f t="shared" ca="1" si="53"/>
        <v>#DIV/0!</v>
      </c>
      <c r="AJ404" t="e">
        <f t="shared" ca="1" si="54"/>
        <v>#DIV/0!</v>
      </c>
      <c r="AK404">
        <f t="shared" si="55"/>
        <v>1</v>
      </c>
    </row>
    <row r="405" spans="1:37">
      <c r="A405" s="2" t="s">
        <v>539</v>
      </c>
      <c r="B405" t="e">
        <v>#N/A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  <c r="H405" t="e">
        <v>#N/A</v>
      </c>
      <c r="I405" t="e">
        <v>#N/A</v>
      </c>
      <c r="J405" t="e">
        <v>#N/A</v>
      </c>
      <c r="K405" t="e">
        <v>#N/A</v>
      </c>
      <c r="L405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 t="e">
        <v>#N/A</v>
      </c>
      <c r="W405" t="e">
        <v>#N/A</v>
      </c>
      <c r="X405">
        <f t="shared" si="48"/>
        <v>0</v>
      </c>
      <c r="Y405" t="e">
        <f t="shared" si="49"/>
        <v>#N/A</v>
      </c>
      <c r="Z405" cm="1">
        <f t="array" aca="1" ref="Z405" ca="1">SumCellsByColor($B405:$U405,Z$2)</f>
        <v>0</v>
      </c>
      <c r="AA405" cm="1">
        <f t="array" aca="1" ref="AA405" ca="1">SumCellsByColor($B405:$U405,AA$2)</f>
        <v>0</v>
      </c>
      <c r="AB405" cm="1">
        <f t="array" aca="1" ref="AB405" ca="1">SumCellsByColor($B405:$U405,AB$2)</f>
        <v>0</v>
      </c>
      <c r="AC405" cm="1">
        <f t="array" aca="1" ref="AC405" ca="1">SumCellsByColor($B405:$U405,AC$2)</f>
        <v>0</v>
      </c>
      <c r="AD405" cm="1">
        <f t="array" aca="1" ref="AD405" ca="1">IFERROR(SumCellsByColor($B405:$U405,AD$2), 0)</f>
        <v>0</v>
      </c>
      <c r="AE405" t="e" cm="1">
        <f t="array" aca="1" ref="AE405" ca="1">SumCellsByColor($B405:$U405,AE$2)</f>
        <v>#VALUE!</v>
      </c>
      <c r="AF405" t="e">
        <f t="shared" ca="1" si="50"/>
        <v>#DIV/0!</v>
      </c>
      <c r="AG405" t="e">
        <f t="shared" ca="1" si="51"/>
        <v>#DIV/0!</v>
      </c>
      <c r="AH405" t="e">
        <f t="shared" ca="1" si="52"/>
        <v>#DIV/0!</v>
      </c>
      <c r="AI405" t="e">
        <f t="shared" ca="1" si="53"/>
        <v>#DIV/0!</v>
      </c>
      <c r="AJ405" t="e">
        <f t="shared" ca="1" si="54"/>
        <v>#DIV/0!</v>
      </c>
      <c r="AK405">
        <f t="shared" si="55"/>
        <v>1</v>
      </c>
    </row>
    <row r="406" spans="1:37">
      <c r="A406" s="2" t="s">
        <v>540</v>
      </c>
      <c r="B406" t="e">
        <v>#N/A</v>
      </c>
      <c r="C406" t="e">
        <v>#N/A</v>
      </c>
      <c r="D406" t="e">
        <v>#N/A</v>
      </c>
      <c r="E406" t="e">
        <v>#N/A</v>
      </c>
      <c r="F406" t="e">
        <v>#N/A</v>
      </c>
      <c r="G406" t="e">
        <v>#N/A</v>
      </c>
      <c r="H406" t="e">
        <v>#N/A</v>
      </c>
      <c r="I406" t="e">
        <v>#N/A</v>
      </c>
      <c r="J406" t="e">
        <v>#N/A</v>
      </c>
      <c r="K406" t="e">
        <v>#N/A</v>
      </c>
      <c r="L406" t="e">
        <v>#N/A</v>
      </c>
      <c r="M406" t="e">
        <v>#N/A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 t="e">
        <v>#N/A</v>
      </c>
      <c r="W406" t="e">
        <v>#N/A</v>
      </c>
      <c r="X406">
        <f t="shared" si="48"/>
        <v>0</v>
      </c>
      <c r="Y406" t="e">
        <f t="shared" si="49"/>
        <v>#N/A</v>
      </c>
      <c r="Z406" cm="1">
        <f t="array" aca="1" ref="Z406" ca="1">SumCellsByColor($B406:$U406,Z$2)</f>
        <v>0</v>
      </c>
      <c r="AA406" cm="1">
        <f t="array" aca="1" ref="AA406" ca="1">SumCellsByColor($B406:$U406,AA$2)</f>
        <v>0</v>
      </c>
      <c r="AB406" cm="1">
        <f t="array" aca="1" ref="AB406" ca="1">SumCellsByColor($B406:$U406,AB$2)</f>
        <v>0</v>
      </c>
      <c r="AC406" cm="1">
        <f t="array" aca="1" ref="AC406" ca="1">SumCellsByColor($B406:$U406,AC$2)</f>
        <v>0</v>
      </c>
      <c r="AD406" cm="1">
        <f t="array" aca="1" ref="AD406" ca="1">IFERROR(SumCellsByColor($B406:$U406,AD$2), 0)</f>
        <v>0</v>
      </c>
      <c r="AE406" t="e" cm="1">
        <f t="array" aca="1" ref="AE406" ca="1">SumCellsByColor($B406:$U406,AE$2)</f>
        <v>#VALUE!</v>
      </c>
      <c r="AF406" t="e">
        <f t="shared" ca="1" si="50"/>
        <v>#DIV/0!</v>
      </c>
      <c r="AG406" t="e">
        <f t="shared" ca="1" si="51"/>
        <v>#DIV/0!</v>
      </c>
      <c r="AH406" t="e">
        <f t="shared" ca="1" si="52"/>
        <v>#DIV/0!</v>
      </c>
      <c r="AI406" t="e">
        <f t="shared" ca="1" si="53"/>
        <v>#DIV/0!</v>
      </c>
      <c r="AJ406" t="e">
        <f t="shared" ca="1" si="54"/>
        <v>#DIV/0!</v>
      </c>
      <c r="AK406">
        <f t="shared" si="55"/>
        <v>1</v>
      </c>
    </row>
    <row r="407" spans="1:37">
      <c r="A407" s="2" t="s">
        <v>542</v>
      </c>
      <c r="B407" t="s">
        <v>334</v>
      </c>
      <c r="C407">
        <v>14736000</v>
      </c>
      <c r="D407" t="e">
        <v>#N/A</v>
      </c>
      <c r="E407" t="e">
        <v>#N/A</v>
      </c>
      <c r="F407" s="5" t="s">
        <v>23</v>
      </c>
      <c r="G407" s="5">
        <v>4501000</v>
      </c>
      <c r="H407" t="s">
        <v>41</v>
      </c>
      <c r="I407">
        <v>2015000</v>
      </c>
      <c r="J407" t="e">
        <v>#N/A</v>
      </c>
      <c r="K407" t="e">
        <v>#N/A</v>
      </c>
      <c r="L407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>
        <v>37.619999999999997</v>
      </c>
      <c r="W407">
        <v>21252000</v>
      </c>
      <c r="X407">
        <f t="shared" si="48"/>
        <v>21252000</v>
      </c>
      <c r="Y407">
        <f t="shared" si="49"/>
        <v>0</v>
      </c>
      <c r="Z407" cm="1">
        <f t="array" aca="1" ref="Z407" ca="1">SumCellsByColor($B407:$U407,Z$2)</f>
        <v>0</v>
      </c>
      <c r="AA407" cm="1">
        <f t="array" aca="1" ref="AA407" ca="1">SumCellsByColor($B407:$U407,AA$2)</f>
        <v>0</v>
      </c>
      <c r="AB407" cm="1">
        <f t="array" aca="1" ref="AB407" ca="1">SumCellsByColor($B407:$U407,AB$2)</f>
        <v>4501000</v>
      </c>
      <c r="AC407" cm="1">
        <f t="array" aca="1" ref="AC407" ca="1">SumCellsByColor($B407:$U407,AC$2)</f>
        <v>0</v>
      </c>
      <c r="AD407" cm="1">
        <f t="array" aca="1" ref="AD407" ca="1">IFERROR(SumCellsByColor($B407:$U407,AD$2), 0)</f>
        <v>0</v>
      </c>
      <c r="AE407" t="e" cm="1">
        <f t="array" aca="1" ref="AE407" ca="1">SumCellsByColor($B407:$U407,AE$2)</f>
        <v>#VALUE!</v>
      </c>
      <c r="AF407">
        <f t="shared" ca="1" si="50"/>
        <v>0.21179183135704874</v>
      </c>
      <c r="AG407">
        <f t="shared" ca="1" si="51"/>
        <v>0</v>
      </c>
      <c r="AH407">
        <f t="shared" ca="1" si="52"/>
        <v>0.21179183135704874</v>
      </c>
      <c r="AI407">
        <f t="shared" ca="1" si="53"/>
        <v>0</v>
      </c>
      <c r="AJ407">
        <f t="shared" ca="1" si="54"/>
        <v>0</v>
      </c>
      <c r="AK407">
        <f t="shared" si="55"/>
        <v>0</v>
      </c>
    </row>
    <row r="408" spans="1:37">
      <c r="A408" s="2" t="s">
        <v>543</v>
      </c>
      <c r="B408" t="e">
        <v>#N/A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  <c r="H408" t="e">
        <v>#N/A</v>
      </c>
      <c r="I408" t="e">
        <v>#N/A</v>
      </c>
      <c r="J408" t="e">
        <v>#N/A</v>
      </c>
      <c r="K408" t="e">
        <v>#N/A</v>
      </c>
      <c r="L408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 t="e">
        <v>#N/A</v>
      </c>
      <c r="W408" t="e">
        <v>#N/A</v>
      </c>
      <c r="X408">
        <f t="shared" si="48"/>
        <v>0</v>
      </c>
      <c r="Y408" t="e">
        <f t="shared" si="49"/>
        <v>#N/A</v>
      </c>
      <c r="Z408" cm="1">
        <f t="array" aca="1" ref="Z408" ca="1">SumCellsByColor($B408:$U408,Z$2)</f>
        <v>0</v>
      </c>
      <c r="AA408" cm="1">
        <f t="array" aca="1" ref="AA408" ca="1">SumCellsByColor($B408:$U408,AA$2)</f>
        <v>0</v>
      </c>
      <c r="AB408" cm="1">
        <f t="array" aca="1" ref="AB408" ca="1">SumCellsByColor($B408:$U408,AB$2)</f>
        <v>0</v>
      </c>
      <c r="AC408" cm="1">
        <f t="array" aca="1" ref="AC408" ca="1">SumCellsByColor($B408:$U408,AC$2)</f>
        <v>0</v>
      </c>
      <c r="AD408" cm="1">
        <f t="array" aca="1" ref="AD408" ca="1">IFERROR(SumCellsByColor($B408:$U408,AD$2), 0)</f>
        <v>0</v>
      </c>
      <c r="AE408" t="e" cm="1">
        <f t="array" aca="1" ref="AE408" ca="1">SumCellsByColor($B408:$U408,AE$2)</f>
        <v>#VALUE!</v>
      </c>
      <c r="AF408" t="e">
        <f t="shared" ca="1" si="50"/>
        <v>#DIV/0!</v>
      </c>
      <c r="AG408" t="e">
        <f t="shared" ca="1" si="51"/>
        <v>#DIV/0!</v>
      </c>
      <c r="AH408" t="e">
        <f t="shared" ca="1" si="52"/>
        <v>#DIV/0!</v>
      </c>
      <c r="AI408" t="e">
        <f t="shared" ca="1" si="53"/>
        <v>#DIV/0!</v>
      </c>
      <c r="AJ408" t="e">
        <f t="shared" ca="1" si="54"/>
        <v>#DIV/0!</v>
      </c>
      <c r="AK408">
        <f t="shared" si="55"/>
        <v>1</v>
      </c>
    </row>
    <row r="409" spans="1:37">
      <c r="A409" s="2" t="s">
        <v>544</v>
      </c>
      <c r="B409" t="e">
        <v>#N/A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 t="e">
        <v>#N/A</v>
      </c>
      <c r="W409" t="e">
        <v>#N/A</v>
      </c>
      <c r="X409">
        <f t="shared" si="48"/>
        <v>0</v>
      </c>
      <c r="Y409" t="e">
        <f t="shared" si="49"/>
        <v>#N/A</v>
      </c>
      <c r="Z409" cm="1">
        <f t="array" aca="1" ref="Z409" ca="1">SumCellsByColor($B409:$U409,Z$2)</f>
        <v>0</v>
      </c>
      <c r="AA409" cm="1">
        <f t="array" aca="1" ref="AA409" ca="1">SumCellsByColor($B409:$U409,AA$2)</f>
        <v>0</v>
      </c>
      <c r="AB409" cm="1">
        <f t="array" aca="1" ref="AB409" ca="1">SumCellsByColor($B409:$U409,AB$2)</f>
        <v>0</v>
      </c>
      <c r="AC409" cm="1">
        <f t="array" aca="1" ref="AC409" ca="1">SumCellsByColor($B409:$U409,AC$2)</f>
        <v>0</v>
      </c>
      <c r="AD409" cm="1">
        <f t="array" aca="1" ref="AD409" ca="1">IFERROR(SumCellsByColor($B409:$U409,AD$2), 0)</f>
        <v>0</v>
      </c>
      <c r="AE409" t="e" cm="1">
        <f t="array" aca="1" ref="AE409" ca="1">SumCellsByColor($B409:$U409,AE$2)</f>
        <v>#VALUE!</v>
      </c>
      <c r="AF409" t="e">
        <f t="shared" ca="1" si="50"/>
        <v>#DIV/0!</v>
      </c>
      <c r="AG409" t="e">
        <f t="shared" ca="1" si="51"/>
        <v>#DIV/0!</v>
      </c>
      <c r="AH409" t="e">
        <f t="shared" ca="1" si="52"/>
        <v>#DIV/0!</v>
      </c>
      <c r="AI409" t="e">
        <f t="shared" ca="1" si="53"/>
        <v>#DIV/0!</v>
      </c>
      <c r="AJ409" t="e">
        <f t="shared" ca="1" si="54"/>
        <v>#DIV/0!</v>
      </c>
      <c r="AK409">
        <f t="shared" si="55"/>
        <v>1</v>
      </c>
    </row>
    <row r="410" spans="1:37">
      <c r="A410" s="2" t="s">
        <v>545</v>
      </c>
      <c r="B410" t="e">
        <v>#N/A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  <c r="H410" t="e">
        <v>#N/A</v>
      </c>
      <c r="I410" t="e">
        <v>#N/A</v>
      </c>
      <c r="J410" t="e">
        <v>#N/A</v>
      </c>
      <c r="K410" t="e">
        <v>#N/A</v>
      </c>
      <c r="L410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 t="e">
        <v>#N/A</v>
      </c>
      <c r="W410" t="e">
        <v>#N/A</v>
      </c>
      <c r="X410">
        <f t="shared" si="48"/>
        <v>0</v>
      </c>
      <c r="Y410" t="e">
        <f t="shared" si="49"/>
        <v>#N/A</v>
      </c>
      <c r="Z410" cm="1">
        <f t="array" aca="1" ref="Z410" ca="1">SumCellsByColor($B410:$U410,Z$2)</f>
        <v>0</v>
      </c>
      <c r="AA410" cm="1">
        <f t="array" aca="1" ref="AA410" ca="1">SumCellsByColor($B410:$U410,AA$2)</f>
        <v>0</v>
      </c>
      <c r="AB410" cm="1">
        <f t="array" aca="1" ref="AB410" ca="1">SumCellsByColor($B410:$U410,AB$2)</f>
        <v>0</v>
      </c>
      <c r="AC410" cm="1">
        <f t="array" aca="1" ref="AC410" ca="1">SumCellsByColor($B410:$U410,AC$2)</f>
        <v>0</v>
      </c>
      <c r="AD410" cm="1">
        <f t="array" aca="1" ref="AD410" ca="1">IFERROR(SumCellsByColor($B410:$U410,AD$2), 0)</f>
        <v>0</v>
      </c>
      <c r="AE410" t="e" cm="1">
        <f t="array" aca="1" ref="AE410" ca="1">SumCellsByColor($B410:$U410,AE$2)</f>
        <v>#VALUE!</v>
      </c>
      <c r="AF410" t="e">
        <f t="shared" ca="1" si="50"/>
        <v>#DIV/0!</v>
      </c>
      <c r="AG410" t="e">
        <f t="shared" ca="1" si="51"/>
        <v>#DIV/0!</v>
      </c>
      <c r="AH410" t="e">
        <f t="shared" ca="1" si="52"/>
        <v>#DIV/0!</v>
      </c>
      <c r="AI410" t="e">
        <f t="shared" ca="1" si="53"/>
        <v>#DIV/0!</v>
      </c>
      <c r="AJ410" t="e">
        <f t="shared" ca="1" si="54"/>
        <v>#DIV/0!</v>
      </c>
      <c r="AK410">
        <f t="shared" si="55"/>
        <v>1</v>
      </c>
    </row>
    <row r="411" spans="1:37">
      <c r="A411" s="2" t="s">
        <v>547</v>
      </c>
      <c r="B411" s="3" t="s">
        <v>636</v>
      </c>
      <c r="C411" s="3">
        <v>12109000</v>
      </c>
      <c r="D411" t="e">
        <v>#N/A</v>
      </c>
      <c r="E411" t="e">
        <v>#N/A</v>
      </c>
      <c r="F411" t="e">
        <v>#N/A</v>
      </c>
      <c r="G411" t="e">
        <v>#N/A</v>
      </c>
      <c r="H411" t="e">
        <v>#N/A</v>
      </c>
      <c r="I411" t="e">
        <v>#N/A</v>
      </c>
      <c r="J411" t="e">
        <v>#N/A</v>
      </c>
      <c r="K411" t="e">
        <v>#N/A</v>
      </c>
      <c r="L411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>
        <v>48.76</v>
      </c>
      <c r="W411">
        <v>12109000</v>
      </c>
      <c r="X411">
        <f t="shared" si="48"/>
        <v>12109000</v>
      </c>
      <c r="Y411">
        <f t="shared" si="49"/>
        <v>0</v>
      </c>
      <c r="Z411" cm="1">
        <f t="array" aca="1" ref="Z411" ca="1">SumCellsByColor($B411:$U411,Z$2)</f>
        <v>12109000</v>
      </c>
      <c r="AA411" cm="1">
        <f t="array" aca="1" ref="AA411" ca="1">SumCellsByColor($B411:$U411,AA$2)</f>
        <v>0</v>
      </c>
      <c r="AB411" cm="1">
        <f t="array" aca="1" ref="AB411" ca="1">SumCellsByColor($B411:$U411,AB$2)</f>
        <v>0</v>
      </c>
      <c r="AC411" cm="1">
        <f t="array" aca="1" ref="AC411" ca="1">SumCellsByColor($B411:$U411,AC$2)</f>
        <v>0</v>
      </c>
      <c r="AD411" cm="1">
        <f t="array" aca="1" ref="AD411" ca="1">IFERROR(SumCellsByColor($B411:$U411,AD$2), 0)</f>
        <v>0</v>
      </c>
      <c r="AE411" t="e" cm="1">
        <f t="array" aca="1" ref="AE411" ca="1">SumCellsByColor($B411:$U411,AE$2)</f>
        <v>#VALUE!</v>
      </c>
      <c r="AF411">
        <f t="shared" ca="1" si="50"/>
        <v>0</v>
      </c>
      <c r="AG411">
        <f t="shared" ca="1" si="51"/>
        <v>1</v>
      </c>
      <c r="AH411">
        <f t="shared" ca="1" si="52"/>
        <v>0</v>
      </c>
      <c r="AI411">
        <f t="shared" ca="1" si="53"/>
        <v>1</v>
      </c>
      <c r="AJ411">
        <f t="shared" ca="1" si="54"/>
        <v>0</v>
      </c>
      <c r="AK411">
        <f t="shared" si="55"/>
        <v>0</v>
      </c>
    </row>
    <row r="412" spans="1:37">
      <c r="A412" s="2" t="s">
        <v>548</v>
      </c>
      <c r="B412" s="4" t="s">
        <v>117</v>
      </c>
      <c r="C412" s="4">
        <v>2928100</v>
      </c>
      <c r="D412" t="e">
        <v>#N/A</v>
      </c>
      <c r="E412" t="e">
        <v>#N/A</v>
      </c>
      <c r="F412" s="6" t="s">
        <v>59</v>
      </c>
      <c r="G412" s="6">
        <v>1031600</v>
      </c>
      <c r="H412" t="s">
        <v>881</v>
      </c>
      <c r="I412">
        <v>736000</v>
      </c>
      <c r="J412" t="s">
        <v>166</v>
      </c>
      <c r="K412">
        <v>207500</v>
      </c>
      <c r="L412" t="e">
        <v>#N/A</v>
      </c>
      <c r="M412" t="e">
        <v>#N/A</v>
      </c>
      <c r="N412" t="e">
        <v>#N/A</v>
      </c>
      <c r="O412" t="e">
        <v>#N/A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>
        <v>16.52</v>
      </c>
      <c r="W412">
        <v>4903200</v>
      </c>
      <c r="X412">
        <f t="shared" si="48"/>
        <v>4903200</v>
      </c>
      <c r="Y412">
        <f t="shared" si="49"/>
        <v>0</v>
      </c>
      <c r="Z412" cm="1">
        <f t="array" aca="1" ref="Z412" ca="1">SumCellsByColor($B412:$U412,Z$2)</f>
        <v>0</v>
      </c>
      <c r="AA412" cm="1">
        <f t="array" aca="1" ref="AA412" ca="1">SumCellsByColor($B412:$U412,AA$2)</f>
        <v>2928100</v>
      </c>
      <c r="AB412" cm="1">
        <f t="array" aca="1" ref="AB412" ca="1">SumCellsByColor($B412:$U412,AB$2)</f>
        <v>0</v>
      </c>
      <c r="AC412" cm="1">
        <f t="array" aca="1" ref="AC412" ca="1">SumCellsByColor($B412:$U412,AC$2)</f>
        <v>1031600</v>
      </c>
      <c r="AD412" cm="1">
        <f t="array" aca="1" ref="AD412" ca="1">IFERROR(SumCellsByColor($B412:$U412,AD$2), 0)</f>
        <v>0</v>
      </c>
      <c r="AE412" t="e" cm="1">
        <f t="array" aca="1" ref="AE412" ca="1">SumCellsByColor($B412:$U412,AE$2)</f>
        <v>#VALUE!</v>
      </c>
      <c r="AF412">
        <f t="shared" ca="1" si="50"/>
        <v>0</v>
      </c>
      <c r="AG412">
        <f t="shared" ca="1" si="51"/>
        <v>0</v>
      </c>
      <c r="AH412">
        <f t="shared" ca="1" si="52"/>
        <v>0.21039321259585578</v>
      </c>
      <c r="AI412">
        <f t="shared" ca="1" si="53"/>
        <v>0.59718143253385547</v>
      </c>
      <c r="AJ412">
        <f t="shared" ca="1" si="54"/>
        <v>0</v>
      </c>
      <c r="AK412">
        <f t="shared" si="55"/>
        <v>0</v>
      </c>
    </row>
    <row r="413" spans="1:37">
      <c r="A413" s="2" t="s">
        <v>549</v>
      </c>
      <c r="B413" s="3" t="s">
        <v>636</v>
      </c>
      <c r="C413" s="3">
        <v>10205000</v>
      </c>
      <c r="D413" t="e">
        <v>#N/A</v>
      </c>
      <c r="E413" t="e">
        <v>#N/A</v>
      </c>
      <c r="F413" t="s">
        <v>25</v>
      </c>
      <c r="G413">
        <v>1165000</v>
      </c>
      <c r="H413" t="e">
        <v>#N/A</v>
      </c>
      <c r="I413" t="e">
        <v>#N/A</v>
      </c>
      <c r="J413" t="e">
        <v>#N/A</v>
      </c>
      <c r="K413" t="e">
        <v>#N/A</v>
      </c>
      <c r="L413" t="e">
        <v>#N/A</v>
      </c>
      <c r="M413" t="e">
        <v>#N/A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>
        <v>28.07</v>
      </c>
      <c r="W413">
        <v>11370000</v>
      </c>
      <c r="X413">
        <f t="shared" si="48"/>
        <v>11370000</v>
      </c>
      <c r="Y413">
        <f t="shared" si="49"/>
        <v>0</v>
      </c>
      <c r="Z413" cm="1">
        <f t="array" aca="1" ref="Z413" ca="1">SumCellsByColor($B413:$U413,Z$2)</f>
        <v>10205000</v>
      </c>
      <c r="AA413" cm="1">
        <f t="array" aca="1" ref="AA413" ca="1">SumCellsByColor($B413:$U413,AA$2)</f>
        <v>0</v>
      </c>
      <c r="AB413" cm="1">
        <f t="array" aca="1" ref="AB413" ca="1">SumCellsByColor($B413:$U413,AB$2)</f>
        <v>0</v>
      </c>
      <c r="AC413" cm="1">
        <f t="array" aca="1" ref="AC413" ca="1">SumCellsByColor($B413:$U413,AC$2)</f>
        <v>0</v>
      </c>
      <c r="AD413" cm="1">
        <f t="array" aca="1" ref="AD413" ca="1">IFERROR(SumCellsByColor($B413:$U413,AD$2), 0)</f>
        <v>0</v>
      </c>
      <c r="AE413" t="e" cm="1">
        <f t="array" aca="1" ref="AE413" ca="1">SumCellsByColor($B413:$U413,AE$2)</f>
        <v>#VALUE!</v>
      </c>
      <c r="AF413">
        <f t="shared" ca="1" si="50"/>
        <v>0</v>
      </c>
      <c r="AG413">
        <f t="shared" ca="1" si="51"/>
        <v>0.89753737906772213</v>
      </c>
      <c r="AH413" t="str">
        <f t="shared" ca="1" si="52"/>
        <v>#N/A</v>
      </c>
      <c r="AI413">
        <f t="shared" ca="1" si="53"/>
        <v>0.89753737906772213</v>
      </c>
      <c r="AJ413">
        <f t="shared" ca="1" si="54"/>
        <v>1</v>
      </c>
      <c r="AK413">
        <f t="shared" si="55"/>
        <v>0</v>
      </c>
    </row>
    <row r="414" spans="1:37">
      <c r="A414" s="2" t="s">
        <v>550</v>
      </c>
      <c r="B414" s="3" t="s">
        <v>639</v>
      </c>
      <c r="C414" s="3">
        <v>14781000</v>
      </c>
      <c r="D414" t="e">
        <v>#N/A</v>
      </c>
      <c r="E414" t="e">
        <v>#N/A</v>
      </c>
      <c r="F414" t="s">
        <v>7</v>
      </c>
      <c r="G414">
        <v>3581000</v>
      </c>
      <c r="H414" t="e">
        <v>#N/A</v>
      </c>
      <c r="I414" t="e">
        <v>#N/A</v>
      </c>
      <c r="J414" t="e">
        <v>#N/A</v>
      </c>
      <c r="K414" t="e">
        <v>#N/A</v>
      </c>
      <c r="L414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>
        <v>17.329999999999998</v>
      </c>
      <c r="W414">
        <v>18361700</v>
      </c>
      <c r="X414">
        <f t="shared" si="48"/>
        <v>18362000</v>
      </c>
      <c r="Y414">
        <f t="shared" si="49"/>
        <v>-300</v>
      </c>
      <c r="Z414" cm="1">
        <f t="array" aca="1" ref="Z414" ca="1">SumCellsByColor($B414:$U414,Z$2)</f>
        <v>14781000</v>
      </c>
      <c r="AA414" cm="1">
        <f t="array" aca="1" ref="AA414" ca="1">SumCellsByColor($B414:$U414,AA$2)</f>
        <v>0</v>
      </c>
      <c r="AB414" cm="1">
        <f t="array" aca="1" ref="AB414" ca="1">SumCellsByColor($B414:$U414,AB$2)</f>
        <v>0</v>
      </c>
      <c r="AC414" cm="1">
        <f t="array" aca="1" ref="AC414" ca="1">SumCellsByColor($B414:$U414,AC$2)</f>
        <v>0</v>
      </c>
      <c r="AD414" cm="1">
        <f t="array" aca="1" ref="AD414" ca="1">IFERROR(SumCellsByColor($B414:$U414,AD$2), 0)</f>
        <v>0</v>
      </c>
      <c r="AE414" t="e" cm="1">
        <f t="array" aca="1" ref="AE414" ca="1">SumCellsByColor($B414:$U414,AE$2)</f>
        <v>#VALUE!</v>
      </c>
      <c r="AF414">
        <f t="shared" ca="1" si="50"/>
        <v>0</v>
      </c>
      <c r="AG414">
        <f t="shared" ca="1" si="51"/>
        <v>0.80497767127763864</v>
      </c>
      <c r="AH414" t="str">
        <f t="shared" ca="1" si="52"/>
        <v>#N/A</v>
      </c>
      <c r="AI414">
        <f t="shared" ca="1" si="53"/>
        <v>0.80497767127763864</v>
      </c>
      <c r="AJ414">
        <f t="shared" ca="1" si="54"/>
        <v>1</v>
      </c>
      <c r="AK414">
        <f t="shared" si="55"/>
        <v>0</v>
      </c>
    </row>
    <row r="415" spans="1:37">
      <c r="A415" s="2" t="s">
        <v>551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  <c r="H415" t="e">
        <v>#N/A</v>
      </c>
      <c r="I415" t="e">
        <v>#N/A</v>
      </c>
      <c r="J415" t="e">
        <v>#N/A</v>
      </c>
      <c r="K415" t="e">
        <v>#N/A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  <c r="W415" t="e">
        <v>#N/A</v>
      </c>
      <c r="X415">
        <f t="shared" si="48"/>
        <v>0</v>
      </c>
      <c r="Y415" t="e">
        <f t="shared" si="49"/>
        <v>#N/A</v>
      </c>
      <c r="Z415" cm="1">
        <f t="array" aca="1" ref="Z415" ca="1">SumCellsByColor($B415:$U415,Z$2)</f>
        <v>0</v>
      </c>
      <c r="AA415" cm="1">
        <f t="array" aca="1" ref="AA415" ca="1">SumCellsByColor($B415:$U415,AA$2)</f>
        <v>0</v>
      </c>
      <c r="AB415" cm="1">
        <f t="array" aca="1" ref="AB415" ca="1">SumCellsByColor($B415:$U415,AB$2)</f>
        <v>0</v>
      </c>
      <c r="AC415" cm="1">
        <f t="array" aca="1" ref="AC415" ca="1">SumCellsByColor($B415:$U415,AC$2)</f>
        <v>0</v>
      </c>
      <c r="AD415" cm="1">
        <f t="array" aca="1" ref="AD415" ca="1">IFERROR(SumCellsByColor($B415:$U415,AD$2), 0)</f>
        <v>0</v>
      </c>
      <c r="AE415" t="e" cm="1">
        <f t="array" aca="1" ref="AE415" ca="1">SumCellsByColor($B415:$U415,AE$2)</f>
        <v>#VALUE!</v>
      </c>
      <c r="AF415" t="e">
        <f t="shared" ca="1" si="50"/>
        <v>#DIV/0!</v>
      </c>
      <c r="AG415" t="e">
        <f t="shared" ca="1" si="51"/>
        <v>#DIV/0!</v>
      </c>
      <c r="AH415" t="e">
        <f t="shared" ca="1" si="52"/>
        <v>#DIV/0!</v>
      </c>
      <c r="AI415" t="e">
        <f t="shared" ca="1" si="53"/>
        <v>#DIV/0!</v>
      </c>
      <c r="AJ415" t="e">
        <f t="shared" ca="1" si="54"/>
        <v>#DIV/0!</v>
      </c>
      <c r="AK415">
        <f t="shared" si="55"/>
        <v>1</v>
      </c>
    </row>
    <row r="416" spans="1:37">
      <c r="A416" s="2" t="s">
        <v>552</v>
      </c>
      <c r="B416" s="3" t="s">
        <v>636</v>
      </c>
      <c r="C416" s="3">
        <v>4607503</v>
      </c>
      <c r="D416" t="e">
        <v>#N/A</v>
      </c>
      <c r="E416" t="e">
        <v>#N/A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>
        <v>59.72</v>
      </c>
      <c r="W416">
        <v>4607503</v>
      </c>
      <c r="X416">
        <f t="shared" si="48"/>
        <v>4607503</v>
      </c>
      <c r="Y416">
        <f t="shared" si="49"/>
        <v>0</v>
      </c>
      <c r="Z416" cm="1">
        <f t="array" aca="1" ref="Z416" ca="1">SumCellsByColor($B416:$U416,Z$2)</f>
        <v>4607503</v>
      </c>
      <c r="AA416" cm="1">
        <f t="array" aca="1" ref="AA416" ca="1">SumCellsByColor($B416:$U416,AA$2)</f>
        <v>0</v>
      </c>
      <c r="AB416" cm="1">
        <f t="array" aca="1" ref="AB416" ca="1">SumCellsByColor($B416:$U416,AB$2)</f>
        <v>0</v>
      </c>
      <c r="AC416" cm="1">
        <f t="array" aca="1" ref="AC416" ca="1">SumCellsByColor($B416:$U416,AC$2)</f>
        <v>0</v>
      </c>
      <c r="AD416" cm="1">
        <f t="array" aca="1" ref="AD416" ca="1">IFERROR(SumCellsByColor($B416:$U416,AD$2), 0)</f>
        <v>0</v>
      </c>
      <c r="AE416" t="e" cm="1">
        <f t="array" aca="1" ref="AE416" ca="1">SumCellsByColor($B416:$U416,AE$2)</f>
        <v>#VALUE!</v>
      </c>
      <c r="AF416">
        <f t="shared" ca="1" si="50"/>
        <v>0</v>
      </c>
      <c r="AG416">
        <f t="shared" ca="1" si="51"/>
        <v>1</v>
      </c>
      <c r="AH416">
        <f t="shared" ca="1" si="52"/>
        <v>0</v>
      </c>
      <c r="AI416">
        <f t="shared" ca="1" si="53"/>
        <v>1</v>
      </c>
      <c r="AJ416">
        <f t="shared" ca="1" si="54"/>
        <v>0</v>
      </c>
      <c r="AK416">
        <f t="shared" si="55"/>
        <v>0</v>
      </c>
    </row>
    <row r="417" spans="1:37">
      <c r="A417" s="2" t="s">
        <v>553</v>
      </c>
      <c r="B417" s="3" t="s">
        <v>636</v>
      </c>
      <c r="C417" s="3">
        <v>7247900</v>
      </c>
      <c r="D417" t="e">
        <v>#N/A</v>
      </c>
      <c r="E417" t="e">
        <v>#N/A</v>
      </c>
      <c r="F417" t="s">
        <v>36</v>
      </c>
      <c r="G417">
        <v>445300</v>
      </c>
      <c r="H417" t="s">
        <v>563</v>
      </c>
      <c r="I417">
        <v>107800</v>
      </c>
      <c r="J417" t="e">
        <v>#N/A</v>
      </c>
      <c r="K417" t="e">
        <v>#N/A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>
        <v>13.73</v>
      </c>
      <c r="W417">
        <v>7801000</v>
      </c>
      <c r="X417">
        <f t="shared" si="48"/>
        <v>7801000</v>
      </c>
      <c r="Y417">
        <f t="shared" si="49"/>
        <v>0</v>
      </c>
      <c r="Z417" cm="1">
        <f t="array" aca="1" ref="Z417" ca="1">SumCellsByColor($B417:$U417,Z$2)</f>
        <v>7247900</v>
      </c>
      <c r="AA417" cm="1">
        <f t="array" aca="1" ref="AA417" ca="1">SumCellsByColor($B417:$U417,AA$2)</f>
        <v>0</v>
      </c>
      <c r="AB417" cm="1">
        <f t="array" aca="1" ref="AB417" ca="1">SumCellsByColor($B417:$U417,AB$2)</f>
        <v>0</v>
      </c>
      <c r="AC417" cm="1">
        <f t="array" aca="1" ref="AC417" ca="1">SumCellsByColor($B417:$U417,AC$2)</f>
        <v>0</v>
      </c>
      <c r="AD417" cm="1">
        <f t="array" aca="1" ref="AD417" ca="1">IFERROR(SumCellsByColor($B417:$U417,AD$2), 0)</f>
        <v>0</v>
      </c>
      <c r="AE417" t="e" cm="1">
        <f t="array" aca="1" ref="AE417" ca="1">SumCellsByColor($B417:$U417,AE$2)</f>
        <v>#VALUE!</v>
      </c>
      <c r="AF417">
        <f t="shared" ca="1" si="50"/>
        <v>0</v>
      </c>
      <c r="AG417">
        <f t="shared" ca="1" si="51"/>
        <v>0.9290988334828868</v>
      </c>
      <c r="AH417" t="str">
        <f t="shared" ca="1" si="52"/>
        <v>#N/A</v>
      </c>
      <c r="AI417">
        <f t="shared" ca="1" si="53"/>
        <v>0.9290988334828868</v>
      </c>
      <c r="AJ417">
        <f t="shared" ca="1" si="54"/>
        <v>1</v>
      </c>
      <c r="AK417">
        <f t="shared" si="55"/>
        <v>0</v>
      </c>
    </row>
    <row r="418" spans="1:37">
      <c r="A418" s="2" t="s">
        <v>554</v>
      </c>
      <c r="B418" s="3" t="s">
        <v>636</v>
      </c>
      <c r="C418" s="3">
        <v>2772300</v>
      </c>
      <c r="D418" t="e">
        <v>#N/A</v>
      </c>
      <c r="E418" t="e">
        <v>#N/A</v>
      </c>
      <c r="F418" s="5" t="s">
        <v>23</v>
      </c>
      <c r="G418" s="5">
        <v>677500</v>
      </c>
      <c r="H418" t="s">
        <v>1190</v>
      </c>
      <c r="I418">
        <v>492400</v>
      </c>
      <c r="J418" s="10" t="s">
        <v>748</v>
      </c>
      <c r="K418" s="10" t="e">
        <v>#N/A</v>
      </c>
      <c r="L418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>
        <v>21.17</v>
      </c>
      <c r="W418">
        <v>3942200</v>
      </c>
      <c r="X418">
        <f t="shared" si="48"/>
        <v>3942200</v>
      </c>
      <c r="Y418">
        <f t="shared" si="49"/>
        <v>0</v>
      </c>
      <c r="Z418" cm="1">
        <f t="array" aca="1" ref="Z418" ca="1">SumCellsByColor($B418:$U418,Z$2)</f>
        <v>2772300</v>
      </c>
      <c r="AA418" cm="1">
        <f t="array" aca="1" ref="AA418" ca="1">SumCellsByColor($B418:$U418,AA$2)</f>
        <v>0</v>
      </c>
      <c r="AB418" cm="1">
        <f t="array" aca="1" ref="AB418" ca="1">SumCellsByColor($B418:$U418,AB$2)</f>
        <v>677500</v>
      </c>
      <c r="AC418" cm="1">
        <f t="array" aca="1" ref="AC418" ca="1">SumCellsByColor($B418:$U418,AC$2)</f>
        <v>0</v>
      </c>
      <c r="AD418" cm="1">
        <f t="array" aca="1" ref="AD418" ca="1">IFERROR(SumCellsByColor($B418:$U418,AD$2), 0)</f>
        <v>0</v>
      </c>
      <c r="AE418" t="e" cm="1">
        <f t="array" aca="1" ref="AE418" ca="1">SumCellsByColor($B418:$U418,AE$2)</f>
        <v>#VALUE!</v>
      </c>
      <c r="AF418">
        <f t="shared" ca="1" si="50"/>
        <v>0.17185835320379483</v>
      </c>
      <c r="AG418">
        <f t="shared" ca="1" si="51"/>
        <v>0.70323677134594897</v>
      </c>
      <c r="AH418">
        <f t="shared" ca="1" si="52"/>
        <v>0.17185835320379483</v>
      </c>
      <c r="AI418">
        <f t="shared" ca="1" si="53"/>
        <v>0.70323677134594897</v>
      </c>
      <c r="AJ418">
        <f t="shared" ca="1" si="54"/>
        <v>0</v>
      </c>
      <c r="AK418">
        <f t="shared" si="55"/>
        <v>0</v>
      </c>
    </row>
    <row r="419" spans="1:37">
      <c r="A419" s="2" t="s">
        <v>555</v>
      </c>
      <c r="B419" s="3" t="s">
        <v>636</v>
      </c>
      <c r="C419" s="3">
        <v>20375000</v>
      </c>
      <c r="D419" t="e">
        <v>#N/A</v>
      </c>
      <c r="E419" t="e">
        <v>#N/A</v>
      </c>
      <c r="F419" t="e">
        <v>#N/A</v>
      </c>
      <c r="G419" t="e">
        <v>#N/A</v>
      </c>
      <c r="H419" t="e">
        <v>#N/A</v>
      </c>
      <c r="I419" t="e">
        <v>#N/A</v>
      </c>
      <c r="J419" t="e">
        <v>#N/A</v>
      </c>
      <c r="K419" t="e">
        <v>#N/A</v>
      </c>
      <c r="L419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>
        <v>34.770000000000003</v>
      </c>
      <c r="W419">
        <v>20375000</v>
      </c>
      <c r="X419">
        <f t="shared" si="48"/>
        <v>20375000</v>
      </c>
      <c r="Y419">
        <f t="shared" si="49"/>
        <v>0</v>
      </c>
      <c r="Z419" cm="1">
        <f t="array" aca="1" ref="Z419" ca="1">SumCellsByColor($B419:$U419,Z$2)</f>
        <v>20375000</v>
      </c>
      <c r="AA419" cm="1">
        <f t="array" aca="1" ref="AA419" ca="1">SumCellsByColor($B419:$U419,AA$2)</f>
        <v>0</v>
      </c>
      <c r="AB419" cm="1">
        <f t="array" aca="1" ref="AB419" ca="1">SumCellsByColor($B419:$U419,AB$2)</f>
        <v>0</v>
      </c>
      <c r="AC419" cm="1">
        <f t="array" aca="1" ref="AC419" ca="1">SumCellsByColor($B419:$U419,AC$2)</f>
        <v>0</v>
      </c>
      <c r="AD419" cm="1">
        <f t="array" aca="1" ref="AD419" ca="1">IFERROR(SumCellsByColor($B419:$U419,AD$2), 0)</f>
        <v>0</v>
      </c>
      <c r="AE419" t="e" cm="1">
        <f t="array" aca="1" ref="AE419" ca="1">SumCellsByColor($B419:$U419,AE$2)</f>
        <v>#VALUE!</v>
      </c>
      <c r="AF419">
        <f t="shared" ca="1" si="50"/>
        <v>0</v>
      </c>
      <c r="AG419">
        <f t="shared" ca="1" si="51"/>
        <v>1</v>
      </c>
      <c r="AH419">
        <f t="shared" ca="1" si="52"/>
        <v>0</v>
      </c>
      <c r="AI419">
        <f t="shared" ca="1" si="53"/>
        <v>1</v>
      </c>
      <c r="AJ419">
        <f t="shared" ca="1" si="54"/>
        <v>0</v>
      </c>
      <c r="AK419">
        <f t="shared" si="55"/>
        <v>0</v>
      </c>
    </row>
    <row r="420" spans="1:37">
      <c r="A420" s="2" t="s">
        <v>556</v>
      </c>
      <c r="B420" s="3" t="s">
        <v>636</v>
      </c>
      <c r="C420" s="3">
        <v>9048000</v>
      </c>
      <c r="D420" t="e">
        <v>#N/A</v>
      </c>
      <c r="E420" t="e">
        <v>#N/A</v>
      </c>
      <c r="F420" t="e">
        <v>#N/A</v>
      </c>
      <c r="G420" t="e">
        <v>#N/A</v>
      </c>
      <c r="H420" t="e">
        <v>#N/A</v>
      </c>
      <c r="I420" t="e">
        <v>#N/A</v>
      </c>
      <c r="J420" t="e">
        <v>#N/A</v>
      </c>
      <c r="K420" t="e">
        <v>#N/A</v>
      </c>
      <c r="L420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>
        <v>-30.9</v>
      </c>
      <c r="W420">
        <v>9048000</v>
      </c>
      <c r="X420">
        <f t="shared" si="48"/>
        <v>9048000</v>
      </c>
      <c r="Y420">
        <f t="shared" si="49"/>
        <v>0</v>
      </c>
      <c r="Z420" cm="1">
        <f t="array" aca="1" ref="Z420" ca="1">SumCellsByColor($B420:$U420,Z$2)</f>
        <v>9048000</v>
      </c>
      <c r="AA420" cm="1">
        <f t="array" aca="1" ref="AA420" ca="1">SumCellsByColor($B420:$U420,AA$2)</f>
        <v>0</v>
      </c>
      <c r="AB420" cm="1">
        <f t="array" aca="1" ref="AB420" ca="1">SumCellsByColor($B420:$U420,AB$2)</f>
        <v>0</v>
      </c>
      <c r="AC420" cm="1">
        <f t="array" aca="1" ref="AC420" ca="1">SumCellsByColor($B420:$U420,AC$2)</f>
        <v>0</v>
      </c>
      <c r="AD420" cm="1">
        <f t="array" aca="1" ref="AD420" ca="1">IFERROR(SumCellsByColor($B420:$U420,AD$2), 0)</f>
        <v>0</v>
      </c>
      <c r="AE420" t="e" cm="1">
        <f t="array" aca="1" ref="AE420" ca="1">SumCellsByColor($B420:$U420,AE$2)</f>
        <v>#VALUE!</v>
      </c>
      <c r="AF420">
        <f t="shared" ca="1" si="50"/>
        <v>0</v>
      </c>
      <c r="AG420">
        <f t="shared" ca="1" si="51"/>
        <v>1</v>
      </c>
      <c r="AH420">
        <f t="shared" ca="1" si="52"/>
        <v>0</v>
      </c>
      <c r="AI420">
        <f t="shared" ca="1" si="53"/>
        <v>1</v>
      </c>
      <c r="AJ420">
        <f t="shared" ca="1" si="54"/>
        <v>0</v>
      </c>
      <c r="AK420">
        <f t="shared" si="55"/>
        <v>0</v>
      </c>
    </row>
    <row r="421" spans="1:37">
      <c r="A421" s="2" t="s">
        <v>557</v>
      </c>
      <c r="B421" t="e">
        <v>#N/A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  <c r="H421" t="e">
        <v>#N/A</v>
      </c>
      <c r="I421" t="e">
        <v>#N/A</v>
      </c>
      <c r="J421" t="e">
        <v>#N/A</v>
      </c>
      <c r="K421" t="e">
        <v>#N/A</v>
      </c>
      <c r="L421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 t="e">
        <v>#N/A</v>
      </c>
      <c r="W421" t="e">
        <v>#N/A</v>
      </c>
      <c r="X421">
        <f t="shared" si="48"/>
        <v>0</v>
      </c>
      <c r="Y421" t="e">
        <f t="shared" si="49"/>
        <v>#N/A</v>
      </c>
      <c r="Z421" cm="1">
        <f t="array" aca="1" ref="Z421" ca="1">SumCellsByColor($B421:$U421,Z$2)</f>
        <v>0</v>
      </c>
      <c r="AA421" cm="1">
        <f t="array" aca="1" ref="AA421" ca="1">SumCellsByColor($B421:$U421,AA$2)</f>
        <v>0</v>
      </c>
      <c r="AB421" cm="1">
        <f t="array" aca="1" ref="AB421" ca="1">SumCellsByColor($B421:$U421,AB$2)</f>
        <v>0</v>
      </c>
      <c r="AC421" cm="1">
        <f t="array" aca="1" ref="AC421" ca="1">SumCellsByColor($B421:$U421,AC$2)</f>
        <v>0</v>
      </c>
      <c r="AD421" cm="1">
        <f t="array" aca="1" ref="AD421" ca="1">IFERROR(SumCellsByColor($B421:$U421,AD$2), 0)</f>
        <v>0</v>
      </c>
      <c r="AE421" t="e" cm="1">
        <f t="array" aca="1" ref="AE421" ca="1">SumCellsByColor($B421:$U421,AE$2)</f>
        <v>#VALUE!</v>
      </c>
      <c r="AF421" t="e">
        <f t="shared" ca="1" si="50"/>
        <v>#DIV/0!</v>
      </c>
      <c r="AG421" t="e">
        <f t="shared" ca="1" si="51"/>
        <v>#DIV/0!</v>
      </c>
      <c r="AH421" t="e">
        <f t="shared" ca="1" si="52"/>
        <v>#DIV/0!</v>
      </c>
      <c r="AI421" t="e">
        <f t="shared" ca="1" si="53"/>
        <v>#DIV/0!</v>
      </c>
      <c r="AJ421" t="e">
        <f t="shared" ca="1" si="54"/>
        <v>#DIV/0!</v>
      </c>
      <c r="AK421">
        <f t="shared" si="55"/>
        <v>1</v>
      </c>
    </row>
    <row r="422" spans="1:37">
      <c r="A422" s="2" t="s">
        <v>558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  <c r="W422" t="e">
        <v>#N/A</v>
      </c>
      <c r="X422">
        <f t="shared" si="48"/>
        <v>0</v>
      </c>
      <c r="Y422" t="e">
        <f t="shared" si="49"/>
        <v>#N/A</v>
      </c>
      <c r="Z422" cm="1">
        <f t="array" aca="1" ref="Z422" ca="1">SumCellsByColor($B422:$U422,Z$2)</f>
        <v>0</v>
      </c>
      <c r="AA422" cm="1">
        <f t="array" aca="1" ref="AA422" ca="1">SumCellsByColor($B422:$U422,AA$2)</f>
        <v>0</v>
      </c>
      <c r="AB422" cm="1">
        <f t="array" aca="1" ref="AB422" ca="1">SumCellsByColor($B422:$U422,AB$2)</f>
        <v>0</v>
      </c>
      <c r="AC422" cm="1">
        <f t="array" aca="1" ref="AC422" ca="1">SumCellsByColor($B422:$U422,AC$2)</f>
        <v>0</v>
      </c>
      <c r="AD422" cm="1">
        <f t="array" aca="1" ref="AD422" ca="1">IFERROR(SumCellsByColor($B422:$U422,AD$2), 0)</f>
        <v>0</v>
      </c>
      <c r="AE422" t="e" cm="1">
        <f t="array" aca="1" ref="AE422" ca="1">SumCellsByColor($B422:$U422,AE$2)</f>
        <v>#VALUE!</v>
      </c>
      <c r="AF422" t="e">
        <f t="shared" ca="1" si="50"/>
        <v>#DIV/0!</v>
      </c>
      <c r="AG422" t="e">
        <f t="shared" ca="1" si="51"/>
        <v>#DIV/0!</v>
      </c>
      <c r="AH422" t="e">
        <f t="shared" ca="1" si="52"/>
        <v>#DIV/0!</v>
      </c>
      <c r="AI422" t="e">
        <f t="shared" ca="1" si="53"/>
        <v>#DIV/0!</v>
      </c>
      <c r="AJ422" t="e">
        <f t="shared" ca="1" si="54"/>
        <v>#DIV/0!</v>
      </c>
      <c r="AK422">
        <f t="shared" si="55"/>
        <v>1</v>
      </c>
    </row>
    <row r="423" spans="1:37">
      <c r="A423" s="2" t="s">
        <v>559</v>
      </c>
      <c r="B423" s="3" t="s">
        <v>636</v>
      </c>
      <c r="C423" s="3">
        <v>8800500</v>
      </c>
      <c r="D423" t="e">
        <v>#N/A</v>
      </c>
      <c r="E423" t="e">
        <v>#N/A</v>
      </c>
      <c r="F423" s="5" t="s">
        <v>1092</v>
      </c>
      <c r="G423" s="5">
        <v>2791000</v>
      </c>
      <c r="H423" t="s">
        <v>58</v>
      </c>
      <c r="I423">
        <v>1079300</v>
      </c>
      <c r="J423" t="s">
        <v>36</v>
      </c>
      <c r="K423">
        <v>687000</v>
      </c>
      <c r="L423" t="s">
        <v>239</v>
      </c>
      <c r="M423">
        <v>595500</v>
      </c>
      <c r="N423" s="10" t="s">
        <v>242</v>
      </c>
      <c r="O423" s="10">
        <v>581300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>
        <v>12.7</v>
      </c>
      <c r="W423">
        <v>14534600</v>
      </c>
      <c r="X423">
        <f t="shared" si="48"/>
        <v>14534600</v>
      </c>
      <c r="Y423">
        <f t="shared" si="49"/>
        <v>0</v>
      </c>
      <c r="Z423" cm="1">
        <f t="array" aca="1" ref="Z423" ca="1">SumCellsByColor($B423:$U423,Z$2)</f>
        <v>8800500</v>
      </c>
      <c r="AA423" cm="1">
        <f t="array" aca="1" ref="AA423" ca="1">SumCellsByColor($B423:$U423,AA$2)</f>
        <v>0</v>
      </c>
      <c r="AB423" cm="1">
        <f t="array" aca="1" ref="AB423" ca="1">SumCellsByColor($B423:$U423,AB$2)</f>
        <v>2791000</v>
      </c>
      <c r="AC423" cm="1">
        <f t="array" aca="1" ref="AC423" ca="1">SumCellsByColor($B423:$U423,AC$2)</f>
        <v>0</v>
      </c>
      <c r="AD423" cm="1">
        <f t="array" aca="1" ref="AD423" ca="1">IFERROR(SumCellsByColor($B423:$U423,AD$2), 0)</f>
        <v>581300</v>
      </c>
      <c r="AE423" t="e" cm="1">
        <f t="array" aca="1" ref="AE423" ca="1">SumCellsByColor($B423:$U423,AE$2)</f>
        <v>#VALUE!</v>
      </c>
      <c r="AF423">
        <f t="shared" ca="1" si="50"/>
        <v>0.232018769006371</v>
      </c>
      <c r="AG423">
        <f t="shared" ca="1" si="51"/>
        <v>0.60548621909099665</v>
      </c>
      <c r="AH423">
        <f t="shared" ca="1" si="52"/>
        <v>0.232018769006371</v>
      </c>
      <c r="AI423">
        <f t="shared" ca="1" si="53"/>
        <v>0.60548621909099665</v>
      </c>
      <c r="AJ423">
        <f t="shared" ca="1" si="54"/>
        <v>0</v>
      </c>
      <c r="AK423">
        <f t="shared" si="55"/>
        <v>0</v>
      </c>
    </row>
    <row r="424" spans="1:37">
      <c r="A424" s="2" t="s">
        <v>560</v>
      </c>
      <c r="B424" t="e">
        <v>#N/A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  <c r="H424" t="e">
        <v>#N/A</v>
      </c>
      <c r="I424" t="e">
        <v>#N/A</v>
      </c>
      <c r="J424" t="e">
        <v>#N/A</v>
      </c>
      <c r="K424" t="e">
        <v>#N/A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 t="e">
        <v>#N/A</v>
      </c>
      <c r="W424" t="e">
        <v>#N/A</v>
      </c>
      <c r="X424">
        <f t="shared" si="48"/>
        <v>0</v>
      </c>
      <c r="Y424" t="e">
        <f t="shared" si="49"/>
        <v>#N/A</v>
      </c>
      <c r="Z424" cm="1">
        <f t="array" aca="1" ref="Z424" ca="1">SumCellsByColor($B424:$U424,Z$2)</f>
        <v>0</v>
      </c>
      <c r="AA424" cm="1">
        <f t="array" aca="1" ref="AA424" ca="1">SumCellsByColor($B424:$U424,AA$2)</f>
        <v>0</v>
      </c>
      <c r="AB424" cm="1">
        <f t="array" aca="1" ref="AB424" ca="1">SumCellsByColor($B424:$U424,AB$2)</f>
        <v>0</v>
      </c>
      <c r="AC424" cm="1">
        <f t="array" aca="1" ref="AC424" ca="1">SumCellsByColor($B424:$U424,AC$2)</f>
        <v>0</v>
      </c>
      <c r="AD424" cm="1">
        <f t="array" aca="1" ref="AD424" ca="1">IFERROR(SumCellsByColor($B424:$U424,AD$2), 0)</f>
        <v>0</v>
      </c>
      <c r="AE424" t="e" cm="1">
        <f t="array" aca="1" ref="AE424" ca="1">SumCellsByColor($B424:$U424,AE$2)</f>
        <v>#VALUE!</v>
      </c>
      <c r="AF424" t="e">
        <f t="shared" ca="1" si="50"/>
        <v>#DIV/0!</v>
      </c>
      <c r="AG424" t="e">
        <f t="shared" ca="1" si="51"/>
        <v>#DIV/0!</v>
      </c>
      <c r="AH424" t="e">
        <f t="shared" ca="1" si="52"/>
        <v>#DIV/0!</v>
      </c>
      <c r="AI424" t="e">
        <f t="shared" ca="1" si="53"/>
        <v>#DIV/0!</v>
      </c>
      <c r="AJ424" t="e">
        <f t="shared" ca="1" si="54"/>
        <v>#DIV/0!</v>
      </c>
      <c r="AK424">
        <f t="shared" si="55"/>
        <v>1</v>
      </c>
    </row>
    <row r="425" spans="1:37">
      <c r="A425" s="2" t="s">
        <v>561</v>
      </c>
      <c r="B425" s="3" t="s">
        <v>636</v>
      </c>
      <c r="C425" s="3">
        <v>16879800</v>
      </c>
      <c r="D425" t="e">
        <v>#N/A</v>
      </c>
      <c r="E425" t="e">
        <v>#N/A</v>
      </c>
      <c r="F425" t="s">
        <v>461</v>
      </c>
      <c r="G425">
        <v>4055400</v>
      </c>
      <c r="H425" t="s">
        <v>146</v>
      </c>
      <c r="I425">
        <v>2582800</v>
      </c>
      <c r="J425" t="e">
        <v>#N/A</v>
      </c>
      <c r="K425" t="e">
        <v>#N/A</v>
      </c>
      <c r="L425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>
        <v>18.170000000000002</v>
      </c>
      <c r="W425">
        <v>23518000</v>
      </c>
      <c r="X425">
        <f t="shared" si="48"/>
        <v>23518000</v>
      </c>
      <c r="Y425">
        <f t="shared" si="49"/>
        <v>0</v>
      </c>
      <c r="Z425" cm="1">
        <f t="array" aca="1" ref="Z425" ca="1">SumCellsByColor($B425:$U425,Z$2)</f>
        <v>16879800</v>
      </c>
      <c r="AA425" cm="1">
        <f t="array" aca="1" ref="AA425" ca="1">SumCellsByColor($B425:$U425,AA$2)</f>
        <v>0</v>
      </c>
      <c r="AB425" cm="1">
        <f t="array" aca="1" ref="AB425" ca="1">SumCellsByColor($B425:$U425,AB$2)</f>
        <v>0</v>
      </c>
      <c r="AC425" cm="1">
        <f t="array" aca="1" ref="AC425" ca="1">SumCellsByColor($B425:$U425,AC$2)</f>
        <v>0</v>
      </c>
      <c r="AD425" cm="1">
        <f t="array" aca="1" ref="AD425" ca="1">IFERROR(SumCellsByColor($B425:$U425,AD$2), 0)</f>
        <v>0</v>
      </c>
      <c r="AE425" t="e" cm="1">
        <f t="array" aca="1" ref="AE425" ca="1">SumCellsByColor($B425:$U425,AE$2)</f>
        <v>#VALUE!</v>
      </c>
      <c r="AF425">
        <f t="shared" ca="1" si="50"/>
        <v>0</v>
      </c>
      <c r="AG425">
        <f t="shared" ca="1" si="51"/>
        <v>0.71773960370779832</v>
      </c>
      <c r="AH425" t="str">
        <f t="shared" ca="1" si="52"/>
        <v>#N/A</v>
      </c>
      <c r="AI425">
        <f t="shared" ca="1" si="53"/>
        <v>0.71773960370779832</v>
      </c>
      <c r="AJ425">
        <f t="shared" ca="1" si="54"/>
        <v>1</v>
      </c>
      <c r="AK425">
        <f t="shared" si="55"/>
        <v>0</v>
      </c>
    </row>
    <row r="426" spans="1:37">
      <c r="A426" s="2" t="s">
        <v>562</v>
      </c>
      <c r="B426" t="e">
        <v>#N/A</v>
      </c>
      <c r="C426" t="e">
        <v>#N/A</v>
      </c>
      <c r="D426" t="e">
        <v>#N/A</v>
      </c>
      <c r="E426" t="e">
        <v>#N/A</v>
      </c>
      <c r="F426" t="e">
        <v>#N/A</v>
      </c>
      <c r="G426" t="e">
        <v>#N/A</v>
      </c>
      <c r="H426" t="e">
        <v>#N/A</v>
      </c>
      <c r="I426" t="e">
        <v>#N/A</v>
      </c>
      <c r="J426" t="e">
        <v>#N/A</v>
      </c>
      <c r="K426" t="e">
        <v>#N/A</v>
      </c>
      <c r="L426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 t="e">
        <v>#N/A</v>
      </c>
      <c r="W426" t="e">
        <v>#N/A</v>
      </c>
      <c r="X426">
        <f t="shared" si="48"/>
        <v>0</v>
      </c>
      <c r="Y426" t="e">
        <f t="shared" si="49"/>
        <v>#N/A</v>
      </c>
      <c r="Z426" cm="1">
        <f t="array" aca="1" ref="Z426" ca="1">SumCellsByColor($B426:$U426,Z$2)</f>
        <v>0</v>
      </c>
      <c r="AA426" cm="1">
        <f t="array" aca="1" ref="AA426" ca="1">SumCellsByColor($B426:$U426,AA$2)</f>
        <v>0</v>
      </c>
      <c r="AB426" cm="1">
        <f t="array" aca="1" ref="AB426" ca="1">SumCellsByColor($B426:$U426,AB$2)</f>
        <v>0</v>
      </c>
      <c r="AC426" cm="1">
        <f t="array" aca="1" ref="AC426" ca="1">SumCellsByColor($B426:$U426,AC$2)</f>
        <v>0</v>
      </c>
      <c r="AD426" cm="1">
        <f t="array" aca="1" ref="AD426" ca="1">IFERROR(SumCellsByColor($B426:$U426,AD$2), 0)</f>
        <v>0</v>
      </c>
      <c r="AE426" t="e" cm="1">
        <f t="array" aca="1" ref="AE426" ca="1">SumCellsByColor($B426:$U426,AE$2)</f>
        <v>#VALUE!</v>
      </c>
      <c r="AF426" t="e">
        <f t="shared" ca="1" si="50"/>
        <v>#DIV/0!</v>
      </c>
      <c r="AG426" t="e">
        <f t="shared" ca="1" si="51"/>
        <v>#DIV/0!</v>
      </c>
      <c r="AH426" t="e">
        <f t="shared" ca="1" si="52"/>
        <v>#DIV/0!</v>
      </c>
      <c r="AI426" t="e">
        <f t="shared" ca="1" si="53"/>
        <v>#DIV/0!</v>
      </c>
      <c r="AJ426" t="e">
        <f t="shared" ca="1" si="54"/>
        <v>#DIV/0!</v>
      </c>
      <c r="AK426">
        <f t="shared" si="55"/>
        <v>1</v>
      </c>
    </row>
    <row r="427" spans="1:37">
      <c r="A427" s="2" t="s">
        <v>564</v>
      </c>
      <c r="B427" s="3" t="s">
        <v>636</v>
      </c>
      <c r="C427" s="3">
        <v>6451000</v>
      </c>
      <c r="D427" t="e">
        <v>#N/A</v>
      </c>
      <c r="E427" t="e">
        <v>#N/A</v>
      </c>
      <c r="F427" t="s">
        <v>1093</v>
      </c>
      <c r="G427">
        <v>5252000</v>
      </c>
      <c r="H427" t="e">
        <v>#N/A</v>
      </c>
      <c r="I427" t="e">
        <v>#N/A</v>
      </c>
      <c r="J427" t="e">
        <v>#N/A</v>
      </c>
      <c r="K427" t="e">
        <v>#N/A</v>
      </c>
      <c r="L427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>
        <v>34.619999999999997</v>
      </c>
      <c r="W427">
        <v>12078000</v>
      </c>
      <c r="X427">
        <f t="shared" si="48"/>
        <v>11703000</v>
      </c>
      <c r="Y427">
        <f t="shared" si="49"/>
        <v>375000</v>
      </c>
      <c r="Z427" cm="1">
        <f t="array" aca="1" ref="Z427" ca="1">SumCellsByColor($B427:$U427,Z$2)</f>
        <v>6451000</v>
      </c>
      <c r="AA427" cm="1">
        <f t="array" aca="1" ref="AA427" ca="1">SumCellsByColor($B427:$U427,AA$2)</f>
        <v>0</v>
      </c>
      <c r="AB427" cm="1">
        <f t="array" aca="1" ref="AB427" ca="1">SumCellsByColor($B427:$U427,AB$2)</f>
        <v>0</v>
      </c>
      <c r="AC427" cm="1">
        <f t="array" aca="1" ref="AC427" ca="1">SumCellsByColor($B427:$U427,AC$2)</f>
        <v>0</v>
      </c>
      <c r="AD427" cm="1">
        <f t="array" aca="1" ref="AD427" ca="1">IFERROR(SumCellsByColor($B427:$U427,AD$2), 0)</f>
        <v>0</v>
      </c>
      <c r="AE427" t="e" cm="1">
        <f t="array" aca="1" ref="AE427" ca="1">SumCellsByColor($B427:$U427,AE$2)</f>
        <v>#VALUE!</v>
      </c>
      <c r="AF427">
        <f t="shared" ca="1" si="50"/>
        <v>0</v>
      </c>
      <c r="AG427">
        <f t="shared" ca="1" si="51"/>
        <v>0.55122618132102874</v>
      </c>
      <c r="AH427" t="str">
        <f t="shared" ca="1" si="52"/>
        <v>#N/A</v>
      </c>
      <c r="AI427">
        <f t="shared" ca="1" si="53"/>
        <v>0.55122618132102874</v>
      </c>
      <c r="AJ427">
        <f t="shared" ca="1" si="54"/>
        <v>1</v>
      </c>
      <c r="AK427">
        <f t="shared" si="55"/>
        <v>0</v>
      </c>
    </row>
    <row r="428" spans="1:37">
      <c r="A428" s="2" t="s">
        <v>565</v>
      </c>
      <c r="B428" s="3" t="s">
        <v>636</v>
      </c>
      <c r="C428" s="3">
        <v>2067300</v>
      </c>
      <c r="D428" t="e">
        <v>#N/A</v>
      </c>
      <c r="E428" t="e">
        <v>#N/A</v>
      </c>
      <c r="F428" s="5" t="s">
        <v>23</v>
      </c>
      <c r="G428" s="5">
        <v>377700</v>
      </c>
      <c r="H428" t="s">
        <v>1095</v>
      </c>
      <c r="I428">
        <v>230500</v>
      </c>
      <c r="J428" t="e">
        <v>#N/A</v>
      </c>
      <c r="K428" t="e">
        <v>#N/A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>
        <v>14.3</v>
      </c>
      <c r="W428">
        <v>2675500</v>
      </c>
      <c r="X428">
        <f t="shared" si="48"/>
        <v>2675500</v>
      </c>
      <c r="Y428">
        <f t="shared" si="49"/>
        <v>0</v>
      </c>
      <c r="Z428" cm="1">
        <f t="array" aca="1" ref="Z428" ca="1">SumCellsByColor($B428:$U428,Z$2)</f>
        <v>2067300</v>
      </c>
      <c r="AA428" cm="1">
        <f t="array" aca="1" ref="AA428" ca="1">SumCellsByColor($B428:$U428,AA$2)</f>
        <v>0</v>
      </c>
      <c r="AB428" cm="1">
        <f t="array" aca="1" ref="AB428" ca="1">SumCellsByColor($B428:$U428,AB$2)</f>
        <v>377700</v>
      </c>
      <c r="AC428" cm="1">
        <f t="array" aca="1" ref="AC428" ca="1">SumCellsByColor($B428:$U428,AC$2)</f>
        <v>0</v>
      </c>
      <c r="AD428" cm="1">
        <f t="array" aca="1" ref="AD428" ca="1">IFERROR(SumCellsByColor($B428:$U428,AD$2), 0)</f>
        <v>0</v>
      </c>
      <c r="AE428" t="e" cm="1">
        <f t="array" aca="1" ref="AE428" ca="1">SumCellsByColor($B428:$U428,AE$2)</f>
        <v>#VALUE!</v>
      </c>
      <c r="AF428">
        <f t="shared" ca="1" si="50"/>
        <v>0.14116987478975893</v>
      </c>
      <c r="AG428">
        <f t="shared" ca="1" si="51"/>
        <v>0.7726780041113811</v>
      </c>
      <c r="AH428">
        <f t="shared" ca="1" si="52"/>
        <v>0.14116987478975893</v>
      </c>
      <c r="AI428">
        <f t="shared" ca="1" si="53"/>
        <v>0.7726780041113811</v>
      </c>
      <c r="AJ428">
        <f t="shared" ca="1" si="54"/>
        <v>0</v>
      </c>
      <c r="AK428">
        <f t="shared" si="55"/>
        <v>0</v>
      </c>
    </row>
    <row r="429" spans="1:37">
      <c r="A429" s="2" t="s">
        <v>566</v>
      </c>
      <c r="B429" s="3" t="s">
        <v>636</v>
      </c>
      <c r="C429" s="3">
        <v>10455000</v>
      </c>
      <c r="D429" t="e">
        <v>#N/A</v>
      </c>
      <c r="E429" t="e">
        <v>#N/A</v>
      </c>
      <c r="F429" s="6" t="s">
        <v>987</v>
      </c>
      <c r="G429" s="6">
        <v>1818000</v>
      </c>
      <c r="H429" t="s">
        <v>1096</v>
      </c>
      <c r="I429">
        <v>1630000</v>
      </c>
      <c r="J429" t="s">
        <v>461</v>
      </c>
      <c r="K429">
        <v>448000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>
        <v>20.079999999999998</v>
      </c>
      <c r="W429">
        <v>14351000</v>
      </c>
      <c r="X429">
        <f t="shared" si="48"/>
        <v>14351000</v>
      </c>
      <c r="Y429">
        <f t="shared" si="49"/>
        <v>0</v>
      </c>
      <c r="Z429" cm="1">
        <f t="array" aca="1" ref="Z429" ca="1">SumCellsByColor($B429:$U429,Z$2)</f>
        <v>10455000</v>
      </c>
      <c r="AA429" cm="1">
        <f t="array" aca="1" ref="AA429" ca="1">SumCellsByColor($B429:$U429,AA$2)</f>
        <v>0</v>
      </c>
      <c r="AB429" cm="1">
        <f t="array" aca="1" ref="AB429" ca="1">SumCellsByColor($B429:$U429,AB$2)</f>
        <v>0</v>
      </c>
      <c r="AC429" cm="1">
        <f t="array" aca="1" ref="AC429" ca="1">SumCellsByColor($B429:$U429,AC$2)</f>
        <v>1818000</v>
      </c>
      <c r="AD429" cm="1">
        <f t="array" aca="1" ref="AD429" ca="1">IFERROR(SumCellsByColor($B429:$U429,AD$2), 0)</f>
        <v>0</v>
      </c>
      <c r="AE429" t="e" cm="1">
        <f t="array" aca="1" ref="AE429" ca="1">SumCellsByColor($B429:$U429,AE$2)</f>
        <v>#VALUE!</v>
      </c>
      <c r="AF429">
        <f t="shared" ca="1" si="50"/>
        <v>0</v>
      </c>
      <c r="AG429">
        <f t="shared" ca="1" si="51"/>
        <v>0.72852066058114417</v>
      </c>
      <c r="AH429">
        <f t="shared" ca="1" si="52"/>
        <v>0.12668106752142708</v>
      </c>
      <c r="AI429">
        <f t="shared" ca="1" si="53"/>
        <v>0.72852066058114417</v>
      </c>
      <c r="AJ429">
        <f t="shared" ca="1" si="54"/>
        <v>0</v>
      </c>
      <c r="AK429">
        <f t="shared" si="55"/>
        <v>0</v>
      </c>
    </row>
    <row r="430" spans="1:37">
      <c r="A430" s="2" t="s">
        <v>567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>
        <f t="shared" si="48"/>
        <v>0</v>
      </c>
      <c r="Y430" t="e">
        <f t="shared" si="49"/>
        <v>#N/A</v>
      </c>
      <c r="Z430" cm="1">
        <f t="array" aca="1" ref="Z430" ca="1">SumCellsByColor($B430:$U430,Z$2)</f>
        <v>0</v>
      </c>
      <c r="AA430" cm="1">
        <f t="array" aca="1" ref="AA430" ca="1">SumCellsByColor($B430:$U430,AA$2)</f>
        <v>0</v>
      </c>
      <c r="AB430" cm="1">
        <f t="array" aca="1" ref="AB430" ca="1">SumCellsByColor($B430:$U430,AB$2)</f>
        <v>0</v>
      </c>
      <c r="AC430" cm="1">
        <f t="array" aca="1" ref="AC430" ca="1">SumCellsByColor($B430:$U430,AC$2)</f>
        <v>0</v>
      </c>
      <c r="AD430" cm="1">
        <f t="array" aca="1" ref="AD430" ca="1">IFERROR(SumCellsByColor($B430:$U430,AD$2), 0)</f>
        <v>0</v>
      </c>
      <c r="AE430" t="e" cm="1">
        <f t="array" aca="1" ref="AE430" ca="1">SumCellsByColor($B430:$U430,AE$2)</f>
        <v>#VALUE!</v>
      </c>
      <c r="AF430" t="e">
        <f t="shared" ca="1" si="50"/>
        <v>#DIV/0!</v>
      </c>
      <c r="AG430" t="e">
        <f t="shared" ca="1" si="51"/>
        <v>#DIV/0!</v>
      </c>
      <c r="AH430" t="e">
        <f t="shared" ca="1" si="52"/>
        <v>#DIV/0!</v>
      </c>
      <c r="AI430" t="e">
        <f t="shared" ca="1" si="53"/>
        <v>#DIV/0!</v>
      </c>
      <c r="AJ430" t="e">
        <f t="shared" ca="1" si="54"/>
        <v>#DIV/0!</v>
      </c>
      <c r="AK430">
        <f t="shared" si="55"/>
        <v>1</v>
      </c>
    </row>
    <row r="431" spans="1:37">
      <c r="A431" s="2" t="s">
        <v>568</v>
      </c>
      <c r="B431" t="e">
        <v>#N/A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>
        <f t="shared" si="48"/>
        <v>0</v>
      </c>
      <c r="Y431" t="e">
        <f t="shared" si="49"/>
        <v>#N/A</v>
      </c>
      <c r="Z431" cm="1">
        <f t="array" aca="1" ref="Z431" ca="1">SumCellsByColor($B431:$U431,Z$2)</f>
        <v>0</v>
      </c>
      <c r="AA431" cm="1">
        <f t="array" aca="1" ref="AA431" ca="1">SumCellsByColor($B431:$U431,AA$2)</f>
        <v>0</v>
      </c>
      <c r="AB431" cm="1">
        <f t="array" aca="1" ref="AB431" ca="1">SumCellsByColor($B431:$U431,AB$2)</f>
        <v>0</v>
      </c>
      <c r="AC431" cm="1">
        <f t="array" aca="1" ref="AC431" ca="1">SumCellsByColor($B431:$U431,AC$2)</f>
        <v>0</v>
      </c>
      <c r="AD431" cm="1">
        <f t="array" aca="1" ref="AD431" ca="1">IFERROR(SumCellsByColor($B431:$U431,AD$2), 0)</f>
        <v>0</v>
      </c>
      <c r="AE431" t="e" cm="1">
        <f t="array" aca="1" ref="AE431" ca="1">SumCellsByColor($B431:$U431,AE$2)</f>
        <v>#VALUE!</v>
      </c>
      <c r="AF431" t="e">
        <f t="shared" ca="1" si="50"/>
        <v>#DIV/0!</v>
      </c>
      <c r="AG431" t="e">
        <f t="shared" ca="1" si="51"/>
        <v>#DIV/0!</v>
      </c>
      <c r="AH431" t="e">
        <f t="shared" ca="1" si="52"/>
        <v>#DIV/0!</v>
      </c>
      <c r="AI431" t="e">
        <f t="shared" ca="1" si="53"/>
        <v>#DIV/0!</v>
      </c>
      <c r="AJ431" t="e">
        <f t="shared" ca="1" si="54"/>
        <v>#DIV/0!</v>
      </c>
      <c r="AK431">
        <f t="shared" si="55"/>
        <v>1</v>
      </c>
    </row>
    <row r="432" spans="1:37">
      <c r="A432" s="2" t="s">
        <v>569</v>
      </c>
      <c r="B432" t="e">
        <v>#N/A</v>
      </c>
      <c r="C432" t="e">
        <v>#N/A</v>
      </c>
      <c r="D432" t="e">
        <v>#N/A</v>
      </c>
      <c r="E432" t="e">
        <v>#N/A</v>
      </c>
      <c r="F432" t="e">
        <v>#N/A</v>
      </c>
      <c r="G432" t="e">
        <v>#N/A</v>
      </c>
      <c r="H432" t="e">
        <v>#N/A</v>
      </c>
      <c r="I432" t="e">
        <v>#N/A</v>
      </c>
      <c r="J432" t="e">
        <v>#N/A</v>
      </c>
      <c r="K432" t="e">
        <v>#N/A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 t="e">
        <v>#N/A</v>
      </c>
      <c r="W432" t="e">
        <v>#N/A</v>
      </c>
      <c r="X432">
        <f t="shared" si="48"/>
        <v>0</v>
      </c>
      <c r="Y432" t="e">
        <f t="shared" si="49"/>
        <v>#N/A</v>
      </c>
      <c r="Z432" cm="1">
        <f t="array" aca="1" ref="Z432" ca="1">SumCellsByColor($B432:$U432,Z$2)</f>
        <v>0</v>
      </c>
      <c r="AA432" cm="1">
        <f t="array" aca="1" ref="AA432" ca="1">SumCellsByColor($B432:$U432,AA$2)</f>
        <v>0</v>
      </c>
      <c r="AB432" cm="1">
        <f t="array" aca="1" ref="AB432" ca="1">SumCellsByColor($B432:$U432,AB$2)</f>
        <v>0</v>
      </c>
      <c r="AC432" cm="1">
        <f t="array" aca="1" ref="AC432" ca="1">SumCellsByColor($B432:$U432,AC$2)</f>
        <v>0</v>
      </c>
      <c r="AD432" cm="1">
        <f t="array" aca="1" ref="AD432" ca="1">IFERROR(SumCellsByColor($B432:$U432,AD$2), 0)</f>
        <v>0</v>
      </c>
      <c r="AE432" t="e" cm="1">
        <f t="array" aca="1" ref="AE432" ca="1">SumCellsByColor($B432:$U432,AE$2)</f>
        <v>#VALUE!</v>
      </c>
      <c r="AF432" t="e">
        <f t="shared" ca="1" si="50"/>
        <v>#DIV/0!</v>
      </c>
      <c r="AG432" t="e">
        <f t="shared" ca="1" si="51"/>
        <v>#DIV/0!</v>
      </c>
      <c r="AH432" t="e">
        <f t="shared" ca="1" si="52"/>
        <v>#DIV/0!</v>
      </c>
      <c r="AI432" t="e">
        <f t="shared" ca="1" si="53"/>
        <v>#DIV/0!</v>
      </c>
      <c r="AJ432" t="e">
        <f t="shared" ca="1" si="54"/>
        <v>#DIV/0!</v>
      </c>
      <c r="AK432">
        <f t="shared" si="55"/>
        <v>1</v>
      </c>
    </row>
    <row r="433" spans="1:37">
      <c r="A433" s="2" t="s">
        <v>570</v>
      </c>
      <c r="B433" t="e">
        <v>#N/A</v>
      </c>
      <c r="C433" t="e">
        <v>#N/A</v>
      </c>
      <c r="D433" t="e">
        <v>#N/A</v>
      </c>
      <c r="E433" t="e">
        <v>#N/A</v>
      </c>
      <c r="F433" t="e">
        <v>#N/A</v>
      </c>
      <c r="G433" t="e">
        <v>#N/A</v>
      </c>
      <c r="H433" t="e">
        <v>#N/A</v>
      </c>
      <c r="I433" t="e">
        <v>#N/A</v>
      </c>
      <c r="J433" t="e">
        <v>#N/A</v>
      </c>
      <c r="K433" t="e">
        <v>#N/A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 t="e">
        <v>#N/A</v>
      </c>
      <c r="W433" t="e">
        <v>#N/A</v>
      </c>
      <c r="X433">
        <f t="shared" si="48"/>
        <v>0</v>
      </c>
      <c r="Y433" t="e">
        <f t="shared" si="49"/>
        <v>#N/A</v>
      </c>
      <c r="Z433" cm="1">
        <f t="array" aca="1" ref="Z433" ca="1">SumCellsByColor($B433:$U433,Z$2)</f>
        <v>0</v>
      </c>
      <c r="AA433" cm="1">
        <f t="array" aca="1" ref="AA433" ca="1">SumCellsByColor($B433:$U433,AA$2)</f>
        <v>0</v>
      </c>
      <c r="AB433" cm="1">
        <f t="array" aca="1" ref="AB433" ca="1">SumCellsByColor($B433:$U433,AB$2)</f>
        <v>0</v>
      </c>
      <c r="AC433" cm="1">
        <f t="array" aca="1" ref="AC433" ca="1">SumCellsByColor($B433:$U433,AC$2)</f>
        <v>0</v>
      </c>
      <c r="AD433" cm="1">
        <f t="array" aca="1" ref="AD433" ca="1">IFERROR(SumCellsByColor($B433:$U433,AD$2), 0)</f>
        <v>0</v>
      </c>
      <c r="AE433" t="e" cm="1">
        <f t="array" aca="1" ref="AE433" ca="1">SumCellsByColor($B433:$U433,AE$2)</f>
        <v>#VALUE!</v>
      </c>
      <c r="AF433" t="e">
        <f t="shared" ca="1" si="50"/>
        <v>#DIV/0!</v>
      </c>
      <c r="AG433" t="e">
        <f t="shared" ca="1" si="51"/>
        <v>#DIV/0!</v>
      </c>
      <c r="AH433" t="e">
        <f t="shared" ca="1" si="52"/>
        <v>#DIV/0!</v>
      </c>
      <c r="AI433" t="e">
        <f t="shared" ca="1" si="53"/>
        <v>#DIV/0!</v>
      </c>
      <c r="AJ433" t="e">
        <f t="shared" ca="1" si="54"/>
        <v>#DIV/0!</v>
      </c>
      <c r="AK433">
        <f t="shared" si="55"/>
        <v>1</v>
      </c>
    </row>
    <row r="434" spans="1:37">
      <c r="A434" s="2" t="s">
        <v>571</v>
      </c>
      <c r="B434" s="3" t="s">
        <v>636</v>
      </c>
      <c r="C434" s="3">
        <v>2306233</v>
      </c>
      <c r="D434" t="e">
        <v>#N/A</v>
      </c>
      <c r="E434" t="e">
        <v>#N/A</v>
      </c>
      <c r="F434" t="e">
        <v>#N/A</v>
      </c>
      <c r="G434" t="e">
        <v>#N/A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>
        <v>35.67</v>
      </c>
      <c r="W434">
        <v>2306233</v>
      </c>
      <c r="X434">
        <f t="shared" si="48"/>
        <v>2306233</v>
      </c>
      <c r="Y434">
        <f t="shared" si="49"/>
        <v>0</v>
      </c>
      <c r="Z434" cm="1">
        <f t="array" aca="1" ref="Z434" ca="1">SumCellsByColor($B434:$U434,Z$2)</f>
        <v>2306233</v>
      </c>
      <c r="AA434" cm="1">
        <f t="array" aca="1" ref="AA434" ca="1">SumCellsByColor($B434:$U434,AA$2)</f>
        <v>0</v>
      </c>
      <c r="AB434" cm="1">
        <f t="array" aca="1" ref="AB434" ca="1">SumCellsByColor($B434:$U434,AB$2)</f>
        <v>0</v>
      </c>
      <c r="AC434" cm="1">
        <f t="array" aca="1" ref="AC434" ca="1">SumCellsByColor($B434:$U434,AC$2)</f>
        <v>0</v>
      </c>
      <c r="AD434" cm="1">
        <f t="array" aca="1" ref="AD434" ca="1">IFERROR(SumCellsByColor($B434:$U434,AD$2), 0)</f>
        <v>0</v>
      </c>
      <c r="AE434" t="e" cm="1">
        <f t="array" aca="1" ref="AE434" ca="1">SumCellsByColor($B434:$U434,AE$2)</f>
        <v>#VALUE!</v>
      </c>
      <c r="AF434">
        <f t="shared" ca="1" si="50"/>
        <v>0</v>
      </c>
      <c r="AG434">
        <f t="shared" ca="1" si="51"/>
        <v>1</v>
      </c>
      <c r="AH434">
        <f t="shared" ca="1" si="52"/>
        <v>0</v>
      </c>
      <c r="AI434">
        <f t="shared" ca="1" si="53"/>
        <v>1</v>
      </c>
      <c r="AJ434">
        <f t="shared" ca="1" si="54"/>
        <v>0</v>
      </c>
      <c r="AK434">
        <f t="shared" si="55"/>
        <v>0</v>
      </c>
    </row>
    <row r="435" spans="1:37">
      <c r="A435" s="2" t="s">
        <v>572</v>
      </c>
      <c r="B435" s="3" t="s">
        <v>636</v>
      </c>
      <c r="C435" s="3">
        <v>42803700</v>
      </c>
      <c r="D435" t="e">
        <v>#N/A</v>
      </c>
      <c r="E435" t="e">
        <v>#N/A</v>
      </c>
      <c r="F435" t="s">
        <v>36</v>
      </c>
      <c r="G435">
        <v>4105236</v>
      </c>
      <c r="H435" s="10" t="s">
        <v>33</v>
      </c>
      <c r="I435" s="10">
        <v>2481712</v>
      </c>
      <c r="J435" s="10" t="s">
        <v>242</v>
      </c>
      <c r="K435" s="10">
        <v>1222742</v>
      </c>
      <c r="L435" t="s">
        <v>52</v>
      </c>
      <c r="M435">
        <v>2279920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>
        <v>3.15</v>
      </c>
      <c r="W435">
        <v>52893310</v>
      </c>
      <c r="X435">
        <f t="shared" si="48"/>
        <v>52893310</v>
      </c>
      <c r="Y435">
        <f t="shared" si="49"/>
        <v>0</v>
      </c>
      <c r="Z435" cm="1">
        <f t="array" aca="1" ref="Z435" ca="1">SumCellsByColor($B435:$U435,Z$2)</f>
        <v>42803700</v>
      </c>
      <c r="AA435" cm="1">
        <f t="array" aca="1" ref="AA435" ca="1">SumCellsByColor($B435:$U435,AA$2)</f>
        <v>0</v>
      </c>
      <c r="AB435" cm="1">
        <f t="array" aca="1" ref="AB435" ca="1">SumCellsByColor($B435:$U435,AB$2)</f>
        <v>0</v>
      </c>
      <c r="AC435" cm="1">
        <f t="array" aca="1" ref="AC435" ca="1">SumCellsByColor($B435:$U435,AC$2)</f>
        <v>0</v>
      </c>
      <c r="AD435" cm="1">
        <f t="array" aca="1" ref="AD435" ca="1">IFERROR(SumCellsByColor($B435:$U435,AD$2), 0)</f>
        <v>3704454</v>
      </c>
      <c r="AE435" t="e" cm="1">
        <f t="array" aca="1" ref="AE435" ca="1">SumCellsByColor($B435:$U435,AE$2)</f>
        <v>#VALUE!</v>
      </c>
      <c r="AF435">
        <f t="shared" ca="1" si="50"/>
        <v>7.0036342970405896E-2</v>
      </c>
      <c r="AG435">
        <f t="shared" ca="1" si="51"/>
        <v>0.80924600861621254</v>
      </c>
      <c r="AH435">
        <f t="shared" ca="1" si="52"/>
        <v>7.0036342970405896E-2</v>
      </c>
      <c r="AI435">
        <f t="shared" ca="1" si="53"/>
        <v>0.80924600861621254</v>
      </c>
      <c r="AJ435">
        <f t="shared" ca="1" si="54"/>
        <v>0</v>
      </c>
      <c r="AK435">
        <f t="shared" si="55"/>
        <v>0</v>
      </c>
    </row>
    <row r="436" spans="1:37">
      <c r="A436" s="2" t="s">
        <v>573</v>
      </c>
      <c r="B436" t="e">
        <v>#N/A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>
        <f t="shared" si="48"/>
        <v>0</v>
      </c>
      <c r="Y436" t="e">
        <f t="shared" si="49"/>
        <v>#N/A</v>
      </c>
      <c r="Z436" cm="1">
        <f t="array" aca="1" ref="Z436" ca="1">SumCellsByColor($B436:$U436,Z$2)</f>
        <v>0</v>
      </c>
      <c r="AA436" cm="1">
        <f t="array" aca="1" ref="AA436" ca="1">SumCellsByColor($B436:$U436,AA$2)</f>
        <v>0</v>
      </c>
      <c r="AB436" cm="1">
        <f t="array" aca="1" ref="AB436" ca="1">SumCellsByColor($B436:$U436,AB$2)</f>
        <v>0</v>
      </c>
      <c r="AC436" cm="1">
        <f t="array" aca="1" ref="AC436" ca="1">SumCellsByColor($B436:$U436,AC$2)</f>
        <v>0</v>
      </c>
      <c r="AD436" cm="1">
        <f t="array" aca="1" ref="AD436" ca="1">IFERROR(SumCellsByColor($B436:$U436,AD$2), 0)</f>
        <v>0</v>
      </c>
      <c r="AE436" t="e" cm="1">
        <f t="array" aca="1" ref="AE436" ca="1">SumCellsByColor($B436:$U436,AE$2)</f>
        <v>#VALUE!</v>
      </c>
      <c r="AF436" t="e">
        <f t="shared" ca="1" si="50"/>
        <v>#DIV/0!</v>
      </c>
      <c r="AG436" t="e">
        <f t="shared" ca="1" si="51"/>
        <v>#DIV/0!</v>
      </c>
      <c r="AH436" t="e">
        <f t="shared" ca="1" si="52"/>
        <v>#DIV/0!</v>
      </c>
      <c r="AI436" t="e">
        <f t="shared" ca="1" si="53"/>
        <v>#DIV/0!</v>
      </c>
      <c r="AJ436" t="e">
        <f t="shared" ca="1" si="54"/>
        <v>#DIV/0!</v>
      </c>
      <c r="AK436">
        <f t="shared" si="55"/>
        <v>1</v>
      </c>
    </row>
    <row r="437" spans="1:37">
      <c r="A437" s="2" t="s">
        <v>574</v>
      </c>
      <c r="B437" s="3" t="s">
        <v>636</v>
      </c>
      <c r="C437" s="3">
        <v>25458810</v>
      </c>
      <c r="D437" t="e">
        <v>#N/A</v>
      </c>
      <c r="E437" t="e">
        <v>#N/A</v>
      </c>
      <c r="F437" t="s">
        <v>77</v>
      </c>
      <c r="G437">
        <v>3842064</v>
      </c>
      <c r="H437" t="s">
        <v>36</v>
      </c>
      <c r="I437">
        <v>2836088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>
        <v>3.55</v>
      </c>
      <c r="W437">
        <v>32136962</v>
      </c>
      <c r="X437">
        <f t="shared" si="48"/>
        <v>32136962</v>
      </c>
      <c r="Y437">
        <f t="shared" si="49"/>
        <v>0</v>
      </c>
      <c r="Z437" cm="1">
        <f t="array" aca="1" ref="Z437" ca="1">SumCellsByColor($B437:$U437,Z$2)</f>
        <v>25458810</v>
      </c>
      <c r="AA437" cm="1">
        <f t="array" aca="1" ref="AA437" ca="1">SumCellsByColor($B437:$U437,AA$2)</f>
        <v>0</v>
      </c>
      <c r="AB437" cm="1">
        <f t="array" aca="1" ref="AB437" ca="1">SumCellsByColor($B437:$U437,AB$2)</f>
        <v>0</v>
      </c>
      <c r="AC437" cm="1">
        <f t="array" aca="1" ref="AC437" ca="1">SumCellsByColor($B437:$U437,AC$2)</f>
        <v>0</v>
      </c>
      <c r="AD437" cm="1">
        <f t="array" aca="1" ref="AD437" ca="1">IFERROR(SumCellsByColor($B437:$U437,AD$2), 0)</f>
        <v>0</v>
      </c>
      <c r="AE437" t="e" cm="1">
        <f t="array" aca="1" ref="AE437" ca="1">SumCellsByColor($B437:$U437,AE$2)</f>
        <v>#VALUE!</v>
      </c>
      <c r="AF437">
        <f t="shared" ca="1" si="50"/>
        <v>0</v>
      </c>
      <c r="AG437">
        <f t="shared" ca="1" si="51"/>
        <v>0.79219715914653044</v>
      </c>
      <c r="AH437" t="str">
        <f t="shared" ca="1" si="52"/>
        <v>#N/A</v>
      </c>
      <c r="AI437">
        <f t="shared" ca="1" si="53"/>
        <v>0.79219715914653044</v>
      </c>
      <c r="AJ437">
        <f t="shared" ca="1" si="54"/>
        <v>1</v>
      </c>
      <c r="AK437">
        <f t="shared" si="55"/>
        <v>0</v>
      </c>
    </row>
    <row r="438" spans="1:37">
      <c r="A438" s="2" t="s">
        <v>575</v>
      </c>
      <c r="B438" s="3" t="s">
        <v>636</v>
      </c>
      <c r="C438" s="3" t="e">
        <v>#N/A</v>
      </c>
      <c r="D438" t="e">
        <v>#N/A</v>
      </c>
      <c r="E438" t="e">
        <v>#N/A</v>
      </c>
      <c r="F438" s="4" t="s">
        <v>117</v>
      </c>
      <c r="G438" s="4">
        <v>2839700</v>
      </c>
      <c r="H438" t="s">
        <v>1191</v>
      </c>
      <c r="I438">
        <v>730300</v>
      </c>
      <c r="J438" t="s">
        <v>47</v>
      </c>
      <c r="K438">
        <v>602900</v>
      </c>
      <c r="L438" t="s">
        <v>18</v>
      </c>
      <c r="M438">
        <v>788500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>
        <v>9.82</v>
      </c>
      <c r="W438">
        <v>4961400</v>
      </c>
      <c r="X438">
        <f t="shared" si="48"/>
        <v>4961400</v>
      </c>
      <c r="Y438">
        <f t="shared" si="49"/>
        <v>0</v>
      </c>
      <c r="Z438" t="e" cm="1">
        <f t="array" aca="1" ref="Z438" ca="1">SumCellsByColor($B438:$U438,Z$2)</f>
        <v>#VALUE!</v>
      </c>
      <c r="AA438" cm="1">
        <f t="array" aca="1" ref="AA438" ca="1">SumCellsByColor($B438:$U438,AA$2)</f>
        <v>2839700</v>
      </c>
      <c r="AB438" cm="1">
        <f t="array" aca="1" ref="AB438" ca="1">SumCellsByColor($B438:$U438,AB$2)</f>
        <v>0</v>
      </c>
      <c r="AC438" cm="1">
        <f t="array" aca="1" ref="AC438" ca="1">SumCellsByColor($B438:$U438,AC$2)</f>
        <v>0</v>
      </c>
      <c r="AD438" cm="1">
        <f t="array" aca="1" ref="AD438" ca="1">IFERROR(SumCellsByColor($B438:$U438,AD$2), 0)</f>
        <v>0</v>
      </c>
      <c r="AE438" t="e" cm="1">
        <f t="array" aca="1" ref="AE438" ca="1">SumCellsByColor($B438:$U438,AE$2)</f>
        <v>#VALUE!</v>
      </c>
      <c r="AF438">
        <f t="shared" ca="1" si="50"/>
        <v>0</v>
      </c>
      <c r="AG438" t="e">
        <f t="shared" ca="1" si="51"/>
        <v>#VALUE!</v>
      </c>
      <c r="AH438" t="e">
        <f t="shared" ca="1" si="52"/>
        <v>#VALUE!</v>
      </c>
      <c r="AI438" t="e">
        <f t="shared" ca="1" si="53"/>
        <v>#VALUE!</v>
      </c>
      <c r="AJ438" t="e">
        <f t="shared" ca="1" si="54"/>
        <v>#VALUE!</v>
      </c>
      <c r="AK438">
        <f t="shared" si="55"/>
        <v>0</v>
      </c>
    </row>
    <row r="439" spans="1:37">
      <c r="A439" s="2" t="s">
        <v>576</v>
      </c>
      <c r="B439" s="3" t="s">
        <v>636</v>
      </c>
      <c r="C439" s="3">
        <v>93561000</v>
      </c>
      <c r="D439" t="e">
        <v>#N/A</v>
      </c>
      <c r="E439" t="e">
        <v>#N/A</v>
      </c>
      <c r="F439" t="e">
        <v>#N/A</v>
      </c>
      <c r="G439" t="e">
        <v>#N/A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>
        <v>7.98</v>
      </c>
      <c r="W439">
        <v>93561000</v>
      </c>
      <c r="X439">
        <f t="shared" si="48"/>
        <v>93561000</v>
      </c>
      <c r="Y439">
        <f t="shared" si="49"/>
        <v>0</v>
      </c>
      <c r="Z439" cm="1">
        <f t="array" aca="1" ref="Z439" ca="1">SumCellsByColor($B439:$U439,Z$2)</f>
        <v>93561000</v>
      </c>
      <c r="AA439" cm="1">
        <f t="array" aca="1" ref="AA439" ca="1">SumCellsByColor($B439:$U439,AA$2)</f>
        <v>0</v>
      </c>
      <c r="AB439" cm="1">
        <f t="array" aca="1" ref="AB439" ca="1">SumCellsByColor($B439:$U439,AB$2)</f>
        <v>0</v>
      </c>
      <c r="AC439" cm="1">
        <f t="array" aca="1" ref="AC439" ca="1">SumCellsByColor($B439:$U439,AC$2)</f>
        <v>0</v>
      </c>
      <c r="AD439" cm="1">
        <f t="array" aca="1" ref="AD439" ca="1">IFERROR(SumCellsByColor($B439:$U439,AD$2), 0)</f>
        <v>0</v>
      </c>
      <c r="AE439" t="e" cm="1">
        <f t="array" aca="1" ref="AE439" ca="1">SumCellsByColor($B439:$U439,AE$2)</f>
        <v>#VALUE!</v>
      </c>
      <c r="AF439">
        <f t="shared" ca="1" si="50"/>
        <v>0</v>
      </c>
      <c r="AG439">
        <f t="shared" ca="1" si="51"/>
        <v>1</v>
      </c>
      <c r="AH439">
        <f t="shared" ca="1" si="52"/>
        <v>0</v>
      </c>
      <c r="AI439">
        <f t="shared" ca="1" si="53"/>
        <v>1</v>
      </c>
      <c r="AJ439">
        <f t="shared" ca="1" si="54"/>
        <v>0</v>
      </c>
      <c r="AK439">
        <f t="shared" si="55"/>
        <v>0</v>
      </c>
    </row>
    <row r="440" spans="1:37">
      <c r="A440" s="2" t="s">
        <v>577</v>
      </c>
      <c r="B440" s="3" t="s">
        <v>637</v>
      </c>
      <c r="C440" s="3">
        <v>2937780</v>
      </c>
      <c r="D440" t="e">
        <v>#N/A</v>
      </c>
      <c r="E440" t="e">
        <v>#N/A</v>
      </c>
      <c r="F440" t="e">
        <v>#N/A</v>
      </c>
      <c r="G440" t="e">
        <v>#N/A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>
        <v>23.32</v>
      </c>
      <c r="W440">
        <v>2937780</v>
      </c>
      <c r="X440">
        <f t="shared" si="48"/>
        <v>2937780</v>
      </c>
      <c r="Y440">
        <f t="shared" si="49"/>
        <v>0</v>
      </c>
      <c r="Z440" cm="1">
        <f t="array" aca="1" ref="Z440" ca="1">SumCellsByColor($B440:$U440,Z$2)</f>
        <v>2937780</v>
      </c>
      <c r="AA440" cm="1">
        <f t="array" aca="1" ref="AA440" ca="1">SumCellsByColor($B440:$U440,AA$2)</f>
        <v>0</v>
      </c>
      <c r="AB440" cm="1">
        <f t="array" aca="1" ref="AB440" ca="1">SumCellsByColor($B440:$U440,AB$2)</f>
        <v>0</v>
      </c>
      <c r="AC440" cm="1">
        <f t="array" aca="1" ref="AC440" ca="1">SumCellsByColor($B440:$U440,AC$2)</f>
        <v>0</v>
      </c>
      <c r="AD440" cm="1">
        <f t="array" aca="1" ref="AD440" ca="1">IFERROR(SumCellsByColor($B440:$U440,AD$2), 0)</f>
        <v>0</v>
      </c>
      <c r="AE440" t="e" cm="1">
        <f t="array" aca="1" ref="AE440" ca="1">SumCellsByColor($B440:$U440,AE$2)</f>
        <v>#VALUE!</v>
      </c>
      <c r="AF440">
        <f t="shared" ca="1" si="50"/>
        <v>0</v>
      </c>
      <c r="AG440">
        <f t="shared" ca="1" si="51"/>
        <v>1</v>
      </c>
      <c r="AH440">
        <f t="shared" ca="1" si="52"/>
        <v>0</v>
      </c>
      <c r="AI440">
        <f t="shared" ca="1" si="53"/>
        <v>1</v>
      </c>
      <c r="AJ440">
        <f t="shared" ca="1" si="54"/>
        <v>0</v>
      </c>
      <c r="AK440">
        <f t="shared" si="55"/>
        <v>0</v>
      </c>
    </row>
    <row r="441" spans="1:37">
      <c r="A441" s="2" t="s">
        <v>578</v>
      </c>
      <c r="B441" t="e">
        <v>#N/A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  <c r="H441" t="e">
        <v>#N/A</v>
      </c>
      <c r="I441" t="e">
        <v>#N/A</v>
      </c>
      <c r="J441" t="e">
        <v>#N/A</v>
      </c>
      <c r="K441" t="e">
        <v>#N/A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 t="e">
        <v>#N/A</v>
      </c>
      <c r="W441" t="e">
        <v>#N/A</v>
      </c>
      <c r="X441">
        <f t="shared" si="48"/>
        <v>0</v>
      </c>
      <c r="Y441" t="e">
        <f t="shared" si="49"/>
        <v>#N/A</v>
      </c>
      <c r="Z441" cm="1">
        <f t="array" aca="1" ref="Z441" ca="1">SumCellsByColor($B441:$U441,Z$2)</f>
        <v>0</v>
      </c>
      <c r="AA441" cm="1">
        <f t="array" aca="1" ref="AA441" ca="1">SumCellsByColor($B441:$U441,AA$2)</f>
        <v>0</v>
      </c>
      <c r="AB441" cm="1">
        <f t="array" aca="1" ref="AB441" ca="1">SumCellsByColor($B441:$U441,AB$2)</f>
        <v>0</v>
      </c>
      <c r="AC441" cm="1">
        <f t="array" aca="1" ref="AC441" ca="1">SumCellsByColor($B441:$U441,AC$2)</f>
        <v>0</v>
      </c>
      <c r="AD441" cm="1">
        <f t="array" aca="1" ref="AD441" ca="1">IFERROR(SumCellsByColor($B441:$U441,AD$2), 0)</f>
        <v>0</v>
      </c>
      <c r="AE441" t="e" cm="1">
        <f t="array" aca="1" ref="AE441" ca="1">SumCellsByColor($B441:$U441,AE$2)</f>
        <v>#VALUE!</v>
      </c>
      <c r="AF441" t="e">
        <f t="shared" ca="1" si="50"/>
        <v>#DIV/0!</v>
      </c>
      <c r="AG441" t="e">
        <f t="shared" ca="1" si="51"/>
        <v>#DIV/0!</v>
      </c>
      <c r="AH441" t="e">
        <f t="shared" ca="1" si="52"/>
        <v>#DIV/0!</v>
      </c>
      <c r="AI441" t="e">
        <f t="shared" ca="1" si="53"/>
        <v>#DIV/0!</v>
      </c>
      <c r="AJ441" t="e">
        <f t="shared" ca="1" si="54"/>
        <v>#DIV/0!</v>
      </c>
      <c r="AK441">
        <f t="shared" si="55"/>
        <v>1</v>
      </c>
    </row>
    <row r="442" spans="1:37">
      <c r="A442" s="2" t="s">
        <v>580</v>
      </c>
      <c r="B442" s="3" t="s">
        <v>636</v>
      </c>
      <c r="C442" s="3">
        <v>17640000</v>
      </c>
      <c r="D442" t="e">
        <v>#N/A</v>
      </c>
      <c r="E442" t="e">
        <v>#N/A</v>
      </c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>
        <v>10.29</v>
      </c>
      <c r="W442">
        <v>17640000</v>
      </c>
      <c r="X442">
        <f t="shared" si="48"/>
        <v>17640000</v>
      </c>
      <c r="Y442">
        <f t="shared" si="49"/>
        <v>0</v>
      </c>
      <c r="Z442" cm="1">
        <f t="array" aca="1" ref="Z442" ca="1">SumCellsByColor($B442:$U442,Z$2)</f>
        <v>17640000</v>
      </c>
      <c r="AA442" cm="1">
        <f t="array" aca="1" ref="AA442" ca="1">SumCellsByColor($B442:$U442,AA$2)</f>
        <v>0</v>
      </c>
      <c r="AB442" cm="1">
        <f t="array" aca="1" ref="AB442" ca="1">SumCellsByColor($B442:$U442,AB$2)</f>
        <v>0</v>
      </c>
      <c r="AC442" cm="1">
        <f t="array" aca="1" ref="AC442" ca="1">SumCellsByColor($B442:$U442,AC$2)</f>
        <v>0</v>
      </c>
      <c r="AD442" cm="1">
        <f t="array" aca="1" ref="AD442" ca="1">IFERROR(SumCellsByColor($B442:$U442,AD$2), 0)</f>
        <v>0</v>
      </c>
      <c r="AE442" t="e" cm="1">
        <f t="array" aca="1" ref="AE442" ca="1">SumCellsByColor($B442:$U442,AE$2)</f>
        <v>#VALUE!</v>
      </c>
      <c r="AF442">
        <f t="shared" ca="1" si="50"/>
        <v>0</v>
      </c>
      <c r="AG442">
        <f t="shared" ca="1" si="51"/>
        <v>1</v>
      </c>
      <c r="AH442">
        <f t="shared" ca="1" si="52"/>
        <v>0</v>
      </c>
      <c r="AI442">
        <f t="shared" ca="1" si="53"/>
        <v>1</v>
      </c>
      <c r="AJ442">
        <f t="shared" ca="1" si="54"/>
        <v>0</v>
      </c>
      <c r="AK442">
        <f t="shared" si="55"/>
        <v>0</v>
      </c>
    </row>
    <row r="443" spans="1:37">
      <c r="A443" s="2" t="s">
        <v>581</v>
      </c>
      <c r="B443" s="3" t="s">
        <v>636</v>
      </c>
      <c r="C443" s="3">
        <v>321674</v>
      </c>
      <c r="D443" t="s">
        <v>1192</v>
      </c>
      <c r="E443">
        <v>124983</v>
      </c>
      <c r="F443" t="s">
        <v>105</v>
      </c>
      <c r="G443">
        <v>1178068</v>
      </c>
      <c r="H443" t="s">
        <v>146</v>
      </c>
      <c r="I443">
        <v>465722</v>
      </c>
      <c r="J443" t="s">
        <v>514</v>
      </c>
      <c r="K443">
        <v>391571</v>
      </c>
      <c r="L443" s="5" t="s">
        <v>23</v>
      </c>
      <c r="M443" s="5">
        <v>205587</v>
      </c>
      <c r="N443" t="s">
        <v>47</v>
      </c>
      <c r="O443">
        <v>143983</v>
      </c>
      <c r="P443" t="s">
        <v>425</v>
      </c>
      <c r="Q443">
        <v>138787</v>
      </c>
      <c r="R443" t="s">
        <v>697</v>
      </c>
      <c r="S443">
        <v>76460</v>
      </c>
      <c r="T443" t="s">
        <v>321</v>
      </c>
      <c r="U443">
        <v>74634</v>
      </c>
      <c r="V443">
        <v>30.06</v>
      </c>
      <c r="W443">
        <v>3121469</v>
      </c>
      <c r="X443">
        <f t="shared" si="48"/>
        <v>3121469</v>
      </c>
      <c r="Y443">
        <f t="shared" si="49"/>
        <v>0</v>
      </c>
      <c r="Z443" cm="1">
        <f t="array" aca="1" ref="Z443" ca="1">SumCellsByColor($B443:$U443,Z$2)</f>
        <v>321674</v>
      </c>
      <c r="AA443" cm="1">
        <f t="array" aca="1" ref="AA443" ca="1">SumCellsByColor($B443:$U443,AA$2)</f>
        <v>0</v>
      </c>
      <c r="AB443" cm="1">
        <f t="array" aca="1" ref="AB443" ca="1">SumCellsByColor($B443:$U443,AB$2)</f>
        <v>205587</v>
      </c>
      <c r="AC443" cm="1">
        <f t="array" aca="1" ref="AC443" ca="1">SumCellsByColor($B443:$U443,AC$2)</f>
        <v>0</v>
      </c>
      <c r="AD443" cm="1">
        <f t="array" aca="1" ref="AD443" ca="1">IFERROR(SumCellsByColor($B443:$U443,AD$2), 0)</f>
        <v>0</v>
      </c>
      <c r="AE443" cm="1">
        <f t="array" aca="1" ref="AE443" ca="1">SumCellsByColor($B443:$U443,AE$2)</f>
        <v>2594208</v>
      </c>
      <c r="AF443">
        <f t="shared" ca="1" si="50"/>
        <v>6.5862259083783944E-2</v>
      </c>
      <c r="AG443">
        <f t="shared" ca="1" si="51"/>
        <v>0.1030521206521673</v>
      </c>
      <c r="AH443">
        <f t="shared" ca="1" si="52"/>
        <v>6.5862259083783944E-2</v>
      </c>
      <c r="AI443">
        <f t="shared" ca="1" si="53"/>
        <v>0.1030521206521673</v>
      </c>
      <c r="AJ443">
        <f t="shared" ca="1" si="54"/>
        <v>0</v>
      </c>
      <c r="AK443">
        <f t="shared" si="55"/>
        <v>0</v>
      </c>
    </row>
    <row r="444" spans="1:37">
      <c r="A444" s="2" t="s">
        <v>584</v>
      </c>
      <c r="B444" s="3" t="s">
        <v>636</v>
      </c>
      <c r="C444" s="3">
        <v>1547000</v>
      </c>
      <c r="D444" t="e">
        <v>#N/A</v>
      </c>
      <c r="E444" t="e">
        <v>#N/A</v>
      </c>
      <c r="F444" t="s">
        <v>58</v>
      </c>
      <c r="G444">
        <v>9541000</v>
      </c>
      <c r="H444" s="6" t="s">
        <v>724</v>
      </c>
      <c r="I444" s="6">
        <v>2249000</v>
      </c>
      <c r="J444" t="s">
        <v>47</v>
      </c>
      <c r="K444">
        <v>734000</v>
      </c>
      <c r="L444" t="s">
        <v>321</v>
      </c>
      <c r="M444">
        <v>390000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>
        <v>45.47</v>
      </c>
      <c r="W444">
        <v>14461000</v>
      </c>
      <c r="X444">
        <f t="shared" si="48"/>
        <v>14461000</v>
      </c>
      <c r="Y444">
        <f t="shared" si="49"/>
        <v>0</v>
      </c>
      <c r="Z444" cm="1">
        <f t="array" aca="1" ref="Z444" ca="1">SumCellsByColor($B444:$U444,Z$2)</f>
        <v>1547000</v>
      </c>
      <c r="AA444" cm="1">
        <f t="array" aca="1" ref="AA444" ca="1">SumCellsByColor($B444:$U444,AA$2)</f>
        <v>0</v>
      </c>
      <c r="AB444" cm="1">
        <f t="array" aca="1" ref="AB444" ca="1">SumCellsByColor($B444:$U444,AB$2)</f>
        <v>0</v>
      </c>
      <c r="AC444" cm="1">
        <f t="array" aca="1" ref="AC444" ca="1">SumCellsByColor($B444:$U444,AC$2)</f>
        <v>2249000</v>
      </c>
      <c r="AD444" cm="1">
        <f t="array" aca="1" ref="AD444" ca="1">IFERROR(SumCellsByColor($B444:$U444,AD$2), 0)</f>
        <v>0</v>
      </c>
      <c r="AE444" t="e" cm="1">
        <f t="array" aca="1" ref="AE444" ca="1">SumCellsByColor($B444:$U444,AE$2)</f>
        <v>#VALUE!</v>
      </c>
      <c r="AF444">
        <f t="shared" ca="1" si="50"/>
        <v>0</v>
      </c>
      <c r="AG444">
        <f t="shared" ca="1" si="51"/>
        <v>0.10697738745591591</v>
      </c>
      <c r="AH444">
        <f t="shared" ca="1" si="52"/>
        <v>0.15552174815019709</v>
      </c>
      <c r="AI444">
        <f t="shared" ca="1" si="53"/>
        <v>0.10697738745591591</v>
      </c>
      <c r="AJ444">
        <f t="shared" ca="1" si="54"/>
        <v>0</v>
      </c>
      <c r="AK444">
        <f t="shared" si="55"/>
        <v>0</v>
      </c>
    </row>
    <row r="445" spans="1:37">
      <c r="A445" s="2" t="s">
        <v>585</v>
      </c>
      <c r="B445" s="3" t="s">
        <v>636</v>
      </c>
      <c r="C445" s="3">
        <v>7943000</v>
      </c>
      <c r="D445" t="e">
        <v>#N/A</v>
      </c>
      <c r="E445" t="e">
        <v>#N/A</v>
      </c>
      <c r="F445" s="5" t="s">
        <v>23</v>
      </c>
      <c r="G445" s="5">
        <v>1336000</v>
      </c>
      <c r="H445" t="s">
        <v>214</v>
      </c>
      <c r="I445">
        <v>1266000</v>
      </c>
      <c r="J445" t="s">
        <v>1098</v>
      </c>
      <c r="K445">
        <v>1106000</v>
      </c>
      <c r="L445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>
        <v>7.75</v>
      </c>
      <c r="W445">
        <v>11651000</v>
      </c>
      <c r="X445">
        <f t="shared" si="48"/>
        <v>11651000</v>
      </c>
      <c r="Y445">
        <f t="shared" si="49"/>
        <v>0</v>
      </c>
      <c r="Z445" cm="1">
        <f t="array" aca="1" ref="Z445" ca="1">SumCellsByColor($B445:$U445,Z$2)</f>
        <v>7943000</v>
      </c>
      <c r="AA445" cm="1">
        <f t="array" aca="1" ref="AA445" ca="1">SumCellsByColor($B445:$U445,AA$2)</f>
        <v>0</v>
      </c>
      <c r="AB445" cm="1">
        <f t="array" aca="1" ref="AB445" ca="1">SumCellsByColor($B445:$U445,AB$2)</f>
        <v>1336000</v>
      </c>
      <c r="AC445" cm="1">
        <f t="array" aca="1" ref="AC445" ca="1">SumCellsByColor($B445:$U445,AC$2)</f>
        <v>0</v>
      </c>
      <c r="AD445" cm="1">
        <f t="array" aca="1" ref="AD445" ca="1">IFERROR(SumCellsByColor($B445:$U445,AD$2), 0)</f>
        <v>0</v>
      </c>
      <c r="AE445" t="e" cm="1">
        <f t="array" aca="1" ref="AE445" ca="1">SumCellsByColor($B445:$U445,AE$2)</f>
        <v>#VALUE!</v>
      </c>
      <c r="AF445">
        <f t="shared" ca="1" si="50"/>
        <v>0.11466826881812719</v>
      </c>
      <c r="AG445">
        <f t="shared" ca="1" si="51"/>
        <v>0.68174405630417989</v>
      </c>
      <c r="AH445">
        <f t="shared" ca="1" si="52"/>
        <v>0.11466826881812719</v>
      </c>
      <c r="AI445">
        <f t="shared" ca="1" si="53"/>
        <v>0.68174405630417989</v>
      </c>
      <c r="AJ445">
        <f t="shared" ca="1" si="54"/>
        <v>0</v>
      </c>
      <c r="AK445">
        <f t="shared" si="55"/>
        <v>0</v>
      </c>
    </row>
    <row r="446" spans="1:37">
      <c r="A446" s="2" t="s">
        <v>587</v>
      </c>
      <c r="B446" t="e">
        <v>#N/A</v>
      </c>
      <c r="C446" t="e">
        <v>#N/A</v>
      </c>
      <c r="D446" t="e">
        <v>#N/A</v>
      </c>
      <c r="E446" t="e">
        <v>#N/A</v>
      </c>
      <c r="F446" t="e">
        <v>#N/A</v>
      </c>
      <c r="G446" t="e">
        <v>#N/A</v>
      </c>
      <c r="H446" t="e">
        <v>#N/A</v>
      </c>
      <c r="I446" t="e">
        <v>#N/A</v>
      </c>
      <c r="J446" t="e">
        <v>#N/A</v>
      </c>
      <c r="K446" t="e">
        <v>#N/A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>
        <v>4.18</v>
      </c>
      <c r="W446">
        <v>9710000</v>
      </c>
      <c r="X446">
        <f t="shared" si="48"/>
        <v>0</v>
      </c>
      <c r="Y446">
        <f t="shared" si="49"/>
        <v>9710000</v>
      </c>
      <c r="Z446" cm="1">
        <f t="array" aca="1" ref="Z446" ca="1">SumCellsByColor($B446:$U446,Z$2)</f>
        <v>0</v>
      </c>
      <c r="AA446" cm="1">
        <f t="array" aca="1" ref="AA446" ca="1">SumCellsByColor($B446:$U446,AA$2)</f>
        <v>0</v>
      </c>
      <c r="AB446" cm="1">
        <f t="array" aca="1" ref="AB446" ca="1">SumCellsByColor($B446:$U446,AB$2)</f>
        <v>0</v>
      </c>
      <c r="AC446" cm="1">
        <f t="array" aca="1" ref="AC446" ca="1">SumCellsByColor($B446:$U446,AC$2)</f>
        <v>0</v>
      </c>
      <c r="AD446" cm="1">
        <f t="array" aca="1" ref="AD446" ca="1">IFERROR(SumCellsByColor($B446:$U446,AD$2), 0)</f>
        <v>0</v>
      </c>
      <c r="AE446" t="e" cm="1">
        <f t="array" aca="1" ref="AE446" ca="1">SumCellsByColor($B446:$U446,AE$2)</f>
        <v>#VALUE!</v>
      </c>
      <c r="AF446" t="e">
        <f t="shared" ca="1" si="50"/>
        <v>#DIV/0!</v>
      </c>
      <c r="AG446" t="e">
        <f t="shared" ca="1" si="51"/>
        <v>#DIV/0!</v>
      </c>
      <c r="AH446" t="e">
        <f t="shared" ca="1" si="52"/>
        <v>#DIV/0!</v>
      </c>
      <c r="AI446" t="e">
        <f t="shared" ca="1" si="53"/>
        <v>#DIV/0!</v>
      </c>
      <c r="AJ446" t="e">
        <f t="shared" ca="1" si="54"/>
        <v>#DIV/0!</v>
      </c>
      <c r="AK446">
        <f t="shared" si="55"/>
        <v>1</v>
      </c>
    </row>
    <row r="447" spans="1:37">
      <c r="A447" s="2" t="s">
        <v>588</v>
      </c>
      <c r="B447" s="3" t="s">
        <v>636</v>
      </c>
      <c r="C447" s="3">
        <v>16435000</v>
      </c>
      <c r="D447" t="e">
        <v>#N/A</v>
      </c>
      <c r="E447" t="e">
        <v>#N/A</v>
      </c>
      <c r="F447" t="s">
        <v>146</v>
      </c>
      <c r="G447">
        <v>2797000</v>
      </c>
      <c r="H447" t="s">
        <v>30</v>
      </c>
      <c r="I447">
        <v>12986000</v>
      </c>
      <c r="J447" t="e">
        <v>#N/A</v>
      </c>
      <c r="K447" t="e">
        <v>#N/A</v>
      </c>
      <c r="L447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>
        <v>26.95</v>
      </c>
      <c r="W447">
        <v>32218000</v>
      </c>
      <c r="X447">
        <f t="shared" si="48"/>
        <v>32218000</v>
      </c>
      <c r="Y447">
        <f t="shared" si="49"/>
        <v>0</v>
      </c>
      <c r="Z447" cm="1">
        <f t="array" aca="1" ref="Z447" ca="1">SumCellsByColor($B447:$U447,Z$2)</f>
        <v>16435000</v>
      </c>
      <c r="AA447" cm="1">
        <f t="array" aca="1" ref="AA447" ca="1">SumCellsByColor($B447:$U447,AA$2)</f>
        <v>0</v>
      </c>
      <c r="AB447" cm="1">
        <f t="array" aca="1" ref="AB447" ca="1">SumCellsByColor($B447:$U447,AB$2)</f>
        <v>0</v>
      </c>
      <c r="AC447" cm="1">
        <f t="array" aca="1" ref="AC447" ca="1">SumCellsByColor($B447:$U447,AC$2)</f>
        <v>0</v>
      </c>
      <c r="AD447" cm="1">
        <f t="array" aca="1" ref="AD447" ca="1">IFERROR(SumCellsByColor($B447:$U447,AD$2), 0)</f>
        <v>0</v>
      </c>
      <c r="AE447" t="e" cm="1">
        <f t="array" aca="1" ref="AE447" ca="1">SumCellsByColor($B447:$U447,AE$2)</f>
        <v>#VALUE!</v>
      </c>
      <c r="AF447">
        <f t="shared" ca="1" si="50"/>
        <v>0</v>
      </c>
      <c r="AG447">
        <f t="shared" ca="1" si="51"/>
        <v>0.51011856726053761</v>
      </c>
      <c r="AH447" t="str">
        <f t="shared" ca="1" si="52"/>
        <v>#N/A</v>
      </c>
      <c r="AI447">
        <f t="shared" ca="1" si="53"/>
        <v>0.51011856726053761</v>
      </c>
      <c r="AJ447">
        <f t="shared" ca="1" si="54"/>
        <v>1</v>
      </c>
      <c r="AK447">
        <f t="shared" si="55"/>
        <v>0</v>
      </c>
    </row>
    <row r="448" spans="1:37">
      <c r="A448" s="2" t="s">
        <v>590</v>
      </c>
      <c r="B448" t="s">
        <v>334</v>
      </c>
      <c r="C448">
        <v>16525000</v>
      </c>
      <c r="D448" t="e">
        <v>#N/A</v>
      </c>
      <c r="E448" t="e">
        <v>#N/A</v>
      </c>
      <c r="F448" t="s">
        <v>43</v>
      </c>
      <c r="G448">
        <v>9569000</v>
      </c>
      <c r="H448" s="6" t="s">
        <v>724</v>
      </c>
      <c r="I448" s="6">
        <v>6109000</v>
      </c>
      <c r="J448" t="s">
        <v>879</v>
      </c>
      <c r="K448">
        <v>-19000</v>
      </c>
      <c r="L448" t="e">
        <v>#N/A</v>
      </c>
      <c r="M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>
        <v>23.79</v>
      </c>
      <c r="W448">
        <v>32184000</v>
      </c>
      <c r="X448">
        <f t="shared" si="48"/>
        <v>32184000</v>
      </c>
      <c r="Y448">
        <f t="shared" si="49"/>
        <v>0</v>
      </c>
      <c r="Z448" cm="1">
        <f t="array" aca="1" ref="Z448" ca="1">SumCellsByColor($B448:$U448,Z$2)</f>
        <v>0</v>
      </c>
      <c r="AA448" cm="1">
        <f t="array" aca="1" ref="AA448" ca="1">SumCellsByColor($B448:$U448,AA$2)</f>
        <v>0</v>
      </c>
      <c r="AB448" cm="1">
        <f t="array" aca="1" ref="AB448" ca="1">SumCellsByColor($B448:$U448,AB$2)</f>
        <v>0</v>
      </c>
      <c r="AC448" cm="1">
        <f t="array" aca="1" ref="AC448" ca="1">SumCellsByColor($B448:$U448,AC$2)</f>
        <v>6109000</v>
      </c>
      <c r="AD448" cm="1">
        <f t="array" aca="1" ref="AD448" ca="1">IFERROR(SumCellsByColor($B448:$U448,AD$2), 0)</f>
        <v>0</v>
      </c>
      <c r="AE448" t="e" cm="1">
        <f t="array" aca="1" ref="AE448" ca="1">SumCellsByColor($B448:$U448,AE$2)</f>
        <v>#VALUE!</v>
      </c>
      <c r="AF448">
        <f t="shared" ca="1" si="50"/>
        <v>0</v>
      </c>
      <c r="AG448">
        <f t="shared" ca="1" si="51"/>
        <v>0</v>
      </c>
      <c r="AH448">
        <f t="shared" ca="1" si="52"/>
        <v>0.18981481481481483</v>
      </c>
      <c r="AI448">
        <f t="shared" ca="1" si="53"/>
        <v>0</v>
      </c>
      <c r="AJ448">
        <f t="shared" ca="1" si="54"/>
        <v>0</v>
      </c>
      <c r="AK448">
        <f t="shared" si="55"/>
        <v>0</v>
      </c>
    </row>
    <row r="449" spans="1:37">
      <c r="A449" s="2" t="s">
        <v>592</v>
      </c>
      <c r="B449" t="e">
        <v>#N/A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  <c r="H449" t="e">
        <v>#N/A</v>
      </c>
      <c r="I449" t="e">
        <v>#N/A</v>
      </c>
      <c r="J449" t="e">
        <v>#N/A</v>
      </c>
      <c r="K449" t="e">
        <v>#N/A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>
        <f t="shared" si="48"/>
        <v>0</v>
      </c>
      <c r="Y449" t="e">
        <f t="shared" si="49"/>
        <v>#N/A</v>
      </c>
      <c r="Z449" cm="1">
        <f t="array" aca="1" ref="Z449" ca="1">SumCellsByColor($B449:$U449,Z$2)</f>
        <v>0</v>
      </c>
      <c r="AA449" cm="1">
        <f t="array" aca="1" ref="AA449" ca="1">SumCellsByColor($B449:$U449,AA$2)</f>
        <v>0</v>
      </c>
      <c r="AB449" cm="1">
        <f t="array" aca="1" ref="AB449" ca="1">SumCellsByColor($B449:$U449,AB$2)</f>
        <v>0</v>
      </c>
      <c r="AC449" cm="1">
        <f t="array" aca="1" ref="AC449" ca="1">SumCellsByColor($B449:$U449,AC$2)</f>
        <v>0</v>
      </c>
      <c r="AD449" cm="1">
        <f t="array" aca="1" ref="AD449" ca="1">IFERROR(SumCellsByColor($B449:$U449,AD$2), 0)</f>
        <v>0</v>
      </c>
      <c r="AE449" t="e" cm="1">
        <f t="array" aca="1" ref="AE449" ca="1">SumCellsByColor($B449:$U449,AE$2)</f>
        <v>#VALUE!</v>
      </c>
      <c r="AF449" t="e">
        <f t="shared" ca="1" si="50"/>
        <v>#DIV/0!</v>
      </c>
      <c r="AG449" t="e">
        <f t="shared" ca="1" si="51"/>
        <v>#DIV/0!</v>
      </c>
      <c r="AH449" t="e">
        <f t="shared" ca="1" si="52"/>
        <v>#DIV/0!</v>
      </c>
      <c r="AI449" t="e">
        <f t="shared" ca="1" si="53"/>
        <v>#DIV/0!</v>
      </c>
      <c r="AJ449" t="e">
        <f t="shared" ca="1" si="54"/>
        <v>#DIV/0!</v>
      </c>
      <c r="AK449">
        <f t="shared" si="55"/>
        <v>1</v>
      </c>
    </row>
    <row r="450" spans="1:37">
      <c r="A450" s="2" t="s">
        <v>593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>
        <f t="shared" si="48"/>
        <v>0</v>
      </c>
      <c r="Y450" t="e">
        <f t="shared" si="49"/>
        <v>#N/A</v>
      </c>
      <c r="Z450" cm="1">
        <f t="array" aca="1" ref="Z450" ca="1">SumCellsByColor($B450:$U450,Z$2)</f>
        <v>0</v>
      </c>
      <c r="AA450" cm="1">
        <f t="array" aca="1" ref="AA450" ca="1">SumCellsByColor($B450:$U450,AA$2)</f>
        <v>0</v>
      </c>
      <c r="AB450" cm="1">
        <f t="array" aca="1" ref="AB450" ca="1">SumCellsByColor($B450:$U450,AB$2)</f>
        <v>0</v>
      </c>
      <c r="AC450" cm="1">
        <f t="array" aca="1" ref="AC450" ca="1">SumCellsByColor($B450:$U450,AC$2)</f>
        <v>0</v>
      </c>
      <c r="AD450" cm="1">
        <f t="array" aca="1" ref="AD450" ca="1">IFERROR(SumCellsByColor($B450:$U450,AD$2), 0)</f>
        <v>0</v>
      </c>
      <c r="AE450" t="e" cm="1">
        <f t="array" aca="1" ref="AE450" ca="1">SumCellsByColor($B450:$U450,AE$2)</f>
        <v>#VALUE!</v>
      </c>
      <c r="AF450" t="e">
        <f t="shared" ca="1" si="50"/>
        <v>#DIV/0!</v>
      </c>
      <c r="AG450" t="e">
        <f t="shared" ca="1" si="51"/>
        <v>#DIV/0!</v>
      </c>
      <c r="AH450" t="e">
        <f t="shared" ca="1" si="52"/>
        <v>#DIV/0!</v>
      </c>
      <c r="AI450" t="e">
        <f t="shared" ca="1" si="53"/>
        <v>#DIV/0!</v>
      </c>
      <c r="AJ450" t="e">
        <f t="shared" ca="1" si="54"/>
        <v>#DIV/0!</v>
      </c>
      <c r="AK450">
        <f t="shared" si="55"/>
        <v>1</v>
      </c>
    </row>
    <row r="451" spans="1:37">
      <c r="A451" s="2" t="s">
        <v>594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>
        <f t="shared" si="48"/>
        <v>0</v>
      </c>
      <c r="Y451" t="e">
        <f t="shared" si="49"/>
        <v>#N/A</v>
      </c>
      <c r="Z451" cm="1">
        <f t="array" aca="1" ref="Z451" ca="1">SumCellsByColor($B451:$U451,Z$2)</f>
        <v>0</v>
      </c>
      <c r="AA451" cm="1">
        <f t="array" aca="1" ref="AA451" ca="1">SumCellsByColor($B451:$U451,AA$2)</f>
        <v>0</v>
      </c>
      <c r="AB451" cm="1">
        <f t="array" aca="1" ref="AB451" ca="1">SumCellsByColor($B451:$U451,AB$2)</f>
        <v>0</v>
      </c>
      <c r="AC451" cm="1">
        <f t="array" aca="1" ref="AC451" ca="1">SumCellsByColor($B451:$U451,AC$2)</f>
        <v>0</v>
      </c>
      <c r="AD451" cm="1">
        <f t="array" aca="1" ref="AD451" ca="1">IFERROR(SumCellsByColor($B451:$U451,AD$2), 0)</f>
        <v>0</v>
      </c>
      <c r="AE451" t="e" cm="1">
        <f t="array" aca="1" ref="AE451" ca="1">SumCellsByColor($B451:$U451,AE$2)</f>
        <v>#VALUE!</v>
      </c>
      <c r="AF451" t="e">
        <f t="shared" ca="1" si="50"/>
        <v>#DIV/0!</v>
      </c>
      <c r="AG451" t="e">
        <f t="shared" ca="1" si="51"/>
        <v>#DIV/0!</v>
      </c>
      <c r="AH451" t="e">
        <f t="shared" ca="1" si="52"/>
        <v>#DIV/0!</v>
      </c>
      <c r="AI451" t="e">
        <f t="shared" ca="1" si="53"/>
        <v>#DIV/0!</v>
      </c>
      <c r="AJ451" t="e">
        <f t="shared" ca="1" si="54"/>
        <v>#DIV/0!</v>
      </c>
      <c r="AK451">
        <f t="shared" si="55"/>
        <v>1</v>
      </c>
    </row>
    <row r="452" spans="1:37">
      <c r="A452" s="2" t="s">
        <v>595</v>
      </c>
      <c r="B452" s="3" t="s">
        <v>636</v>
      </c>
      <c r="C452" s="3">
        <v>1904000</v>
      </c>
      <c r="D452" t="e">
        <v>#N/A</v>
      </c>
      <c r="E452" t="e">
        <v>#N/A</v>
      </c>
      <c r="F452" t="s">
        <v>279</v>
      </c>
      <c r="G452">
        <v>256000</v>
      </c>
      <c r="H452" t="e">
        <v>#N/A</v>
      </c>
      <c r="I452" t="e">
        <v>#N/A</v>
      </c>
      <c r="J452" t="e">
        <v>#N/A</v>
      </c>
      <c r="K452" t="e">
        <v>#N/A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>
        <v>14.72</v>
      </c>
      <c r="W452">
        <v>2160000</v>
      </c>
      <c r="X452">
        <f t="shared" ref="X452:X502" si="56">SUMIF(B452:U452,"&lt;&gt;#n/a")</f>
        <v>2160000</v>
      </c>
      <c r="Y452">
        <f t="shared" ref="Y452:Y502" si="57">W452-X452</f>
        <v>0</v>
      </c>
      <c r="Z452" cm="1">
        <f t="array" aca="1" ref="Z452" ca="1">SumCellsByColor($B452:$U452,Z$2)</f>
        <v>1904000</v>
      </c>
      <c r="AA452" cm="1">
        <f t="array" aca="1" ref="AA452" ca="1">SumCellsByColor($B452:$U452,AA$2)</f>
        <v>0</v>
      </c>
      <c r="AB452" cm="1">
        <f t="array" aca="1" ref="AB452" ca="1">SumCellsByColor($B452:$U452,AB$2)</f>
        <v>0</v>
      </c>
      <c r="AC452" cm="1">
        <f t="array" aca="1" ref="AC452" ca="1">SumCellsByColor($B452:$U452,AC$2)</f>
        <v>0</v>
      </c>
      <c r="AD452" cm="1">
        <f t="array" aca="1" ref="AD452" ca="1">IFERROR(SumCellsByColor($B452:$U452,AD$2), 0)</f>
        <v>0</v>
      </c>
      <c r="AE452" t="e" cm="1">
        <f t="array" aca="1" ref="AE452" ca="1">SumCellsByColor($B452:$U452,AE$2)</f>
        <v>#VALUE!</v>
      </c>
      <c r="AF452">
        <f t="shared" ref="AF452:AF502" ca="1" si="58">(AB452+AD452)/X452</f>
        <v>0</v>
      </c>
      <c r="AG452">
        <f t="shared" ref="AG452:AG502" ca="1" si="59">Z452/X452</f>
        <v>0.88148148148148153</v>
      </c>
      <c r="AH452" t="str">
        <f t="shared" ref="AH452:AH502" ca="1" si="60">IF(SUM(AB452:AD452)&gt;0,SUM(AB452:AD452)/X452, IF(AI452=1,0,"#N/A"))</f>
        <v>#N/A</v>
      </c>
      <c r="AI452">
        <f t="shared" ref="AI452:AI502" ca="1" si="61">SUM(Z452:AA452)/X452</f>
        <v>0.88148148148148153</v>
      </c>
      <c r="AJ452">
        <f t="shared" ref="AJ452:AJ502" ca="1" si="62">IF(AH452="#N/A",1,0)</f>
        <v>1</v>
      </c>
      <c r="AK452">
        <f t="shared" ref="AK452:AK502" si="63">IF(X452=0,1,0)</f>
        <v>0</v>
      </c>
    </row>
    <row r="453" spans="1:37">
      <c r="A453" s="2" t="s">
        <v>596</v>
      </c>
      <c r="B453" s="3" t="s">
        <v>936</v>
      </c>
      <c r="C453" s="3">
        <v>30123000</v>
      </c>
      <c r="D453" t="e">
        <v>#N/A</v>
      </c>
      <c r="E453" t="e">
        <v>#N/A</v>
      </c>
      <c r="F453" t="s">
        <v>36</v>
      </c>
      <c r="G453">
        <v>1278000</v>
      </c>
      <c r="H453" t="s">
        <v>533</v>
      </c>
      <c r="I453">
        <v>580000</v>
      </c>
      <c r="J453" t="e">
        <v>#N/A</v>
      </c>
      <c r="K453" t="e">
        <v>#N/A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>
        <v>20.350000000000001</v>
      </c>
      <c r="W453">
        <v>32036000</v>
      </c>
      <c r="X453">
        <f t="shared" si="56"/>
        <v>31981000</v>
      </c>
      <c r="Y453">
        <f t="shared" si="57"/>
        <v>55000</v>
      </c>
      <c r="Z453" cm="1">
        <f t="array" aca="1" ref="Z453" ca="1">SumCellsByColor($B453:$U453,Z$2)</f>
        <v>30123000</v>
      </c>
      <c r="AA453" cm="1">
        <f t="array" aca="1" ref="AA453" ca="1">SumCellsByColor($B453:$U453,AA$2)</f>
        <v>0</v>
      </c>
      <c r="AB453" cm="1">
        <f t="array" aca="1" ref="AB453" ca="1">SumCellsByColor($B453:$U453,AB$2)</f>
        <v>0</v>
      </c>
      <c r="AC453" cm="1">
        <f t="array" aca="1" ref="AC453" ca="1">SumCellsByColor($B453:$U453,AC$2)</f>
        <v>0</v>
      </c>
      <c r="AD453" cm="1">
        <f t="array" aca="1" ref="AD453" ca="1">IFERROR(SumCellsByColor($B453:$U453,AD$2), 0)</f>
        <v>0</v>
      </c>
      <c r="AE453" t="e" cm="1">
        <f t="array" aca="1" ref="AE453" ca="1">SumCellsByColor($B453:$U453,AE$2)</f>
        <v>#VALUE!</v>
      </c>
      <c r="AF453">
        <f t="shared" ca="1" si="58"/>
        <v>0</v>
      </c>
      <c r="AG453">
        <f t="shared" ca="1" si="59"/>
        <v>0.94190300490916479</v>
      </c>
      <c r="AH453" t="str">
        <f t="shared" ca="1" si="60"/>
        <v>#N/A</v>
      </c>
      <c r="AI453">
        <f t="shared" ca="1" si="61"/>
        <v>0.94190300490916479</v>
      </c>
      <c r="AJ453">
        <f t="shared" ca="1" si="62"/>
        <v>1</v>
      </c>
      <c r="AK453">
        <f t="shared" si="63"/>
        <v>0</v>
      </c>
    </row>
    <row r="454" spans="1:37">
      <c r="A454" s="2" t="s">
        <v>598</v>
      </c>
      <c r="B454" s="3" t="s">
        <v>636</v>
      </c>
      <c r="C454" s="3">
        <v>24427000</v>
      </c>
      <c r="D454" t="e">
        <v>#N/A</v>
      </c>
      <c r="E454" t="e">
        <v>#N/A</v>
      </c>
      <c r="F454" t="e">
        <v>#N/A</v>
      </c>
      <c r="G454" t="e">
        <v>#N/A</v>
      </c>
      <c r="H454" t="e">
        <v>#N/A</v>
      </c>
      <c r="I454" t="e">
        <v>#N/A</v>
      </c>
      <c r="J454" t="e">
        <v>#N/A</v>
      </c>
      <c r="K454" t="e">
        <v>#N/A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>
        <v>24.42</v>
      </c>
      <c r="W454">
        <v>24427000</v>
      </c>
      <c r="X454">
        <f t="shared" si="56"/>
        <v>24427000</v>
      </c>
      <c r="Y454">
        <f t="shared" si="57"/>
        <v>0</v>
      </c>
      <c r="Z454" cm="1">
        <f t="array" aca="1" ref="Z454" ca="1">SumCellsByColor($B454:$U454,Z$2)</f>
        <v>24427000</v>
      </c>
      <c r="AA454" cm="1">
        <f t="array" aca="1" ref="AA454" ca="1">SumCellsByColor($B454:$U454,AA$2)</f>
        <v>0</v>
      </c>
      <c r="AB454" cm="1">
        <f t="array" aca="1" ref="AB454" ca="1">SumCellsByColor($B454:$U454,AB$2)</f>
        <v>0</v>
      </c>
      <c r="AC454" cm="1">
        <f t="array" aca="1" ref="AC454" ca="1">SumCellsByColor($B454:$U454,AC$2)</f>
        <v>0</v>
      </c>
      <c r="AD454" cm="1">
        <f t="array" aca="1" ref="AD454" ca="1">IFERROR(SumCellsByColor($B454:$U454,AD$2), 0)</f>
        <v>0</v>
      </c>
      <c r="AE454" t="e" cm="1">
        <f t="array" aca="1" ref="AE454" ca="1">SumCellsByColor($B454:$U454,AE$2)</f>
        <v>#VALUE!</v>
      </c>
      <c r="AF454">
        <f t="shared" ca="1" si="58"/>
        <v>0</v>
      </c>
      <c r="AG454">
        <f t="shared" ca="1" si="59"/>
        <v>1</v>
      </c>
      <c r="AH454">
        <f t="shared" ca="1" si="60"/>
        <v>0</v>
      </c>
      <c r="AI454">
        <f t="shared" ca="1" si="61"/>
        <v>1</v>
      </c>
      <c r="AJ454">
        <f t="shared" ca="1" si="62"/>
        <v>0</v>
      </c>
      <c r="AK454">
        <f t="shared" si="63"/>
        <v>0</v>
      </c>
    </row>
    <row r="455" spans="1:37">
      <c r="A455" s="2" t="s">
        <v>599</v>
      </c>
      <c r="B455" t="e">
        <v>#N/A</v>
      </c>
      <c r="C455" t="e">
        <v>#N/A</v>
      </c>
      <c r="D455" t="e">
        <v>#N/A</v>
      </c>
      <c r="E455" t="e">
        <v>#N/A</v>
      </c>
      <c r="F455" t="e">
        <v>#N/A</v>
      </c>
      <c r="G455" t="e">
        <v>#N/A</v>
      </c>
      <c r="H455" t="e">
        <v>#N/A</v>
      </c>
      <c r="I455" t="e">
        <v>#N/A</v>
      </c>
      <c r="J455" t="e">
        <v>#N/A</v>
      </c>
      <c r="K455" t="e">
        <v>#N/A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 t="e">
        <v>#N/A</v>
      </c>
      <c r="W455" t="e">
        <v>#N/A</v>
      </c>
      <c r="X455">
        <f t="shared" si="56"/>
        <v>0</v>
      </c>
      <c r="Y455" t="e">
        <f t="shared" si="57"/>
        <v>#N/A</v>
      </c>
      <c r="Z455" cm="1">
        <f t="array" aca="1" ref="Z455" ca="1">SumCellsByColor($B455:$U455,Z$2)</f>
        <v>0</v>
      </c>
      <c r="AA455" cm="1">
        <f t="array" aca="1" ref="AA455" ca="1">SumCellsByColor($B455:$U455,AA$2)</f>
        <v>0</v>
      </c>
      <c r="AB455" cm="1">
        <f t="array" aca="1" ref="AB455" ca="1">SumCellsByColor($B455:$U455,AB$2)</f>
        <v>0</v>
      </c>
      <c r="AC455" cm="1">
        <f t="array" aca="1" ref="AC455" ca="1">SumCellsByColor($B455:$U455,AC$2)</f>
        <v>0</v>
      </c>
      <c r="AD455" cm="1">
        <f t="array" aca="1" ref="AD455" ca="1">IFERROR(SumCellsByColor($B455:$U455,AD$2), 0)</f>
        <v>0</v>
      </c>
      <c r="AE455" t="e" cm="1">
        <f t="array" aca="1" ref="AE455" ca="1">SumCellsByColor($B455:$U455,AE$2)</f>
        <v>#VALUE!</v>
      </c>
      <c r="AF455" t="e">
        <f t="shared" ca="1" si="58"/>
        <v>#DIV/0!</v>
      </c>
      <c r="AG455" t="e">
        <f t="shared" ca="1" si="59"/>
        <v>#DIV/0!</v>
      </c>
      <c r="AH455" t="e">
        <f t="shared" ca="1" si="60"/>
        <v>#DIV/0!</v>
      </c>
      <c r="AI455" t="e">
        <f t="shared" ca="1" si="61"/>
        <v>#DIV/0!</v>
      </c>
      <c r="AJ455" t="e">
        <f t="shared" ca="1" si="62"/>
        <v>#DIV/0!</v>
      </c>
      <c r="AK455">
        <f t="shared" si="63"/>
        <v>1</v>
      </c>
    </row>
    <row r="456" spans="1:37">
      <c r="A456" s="2" t="s">
        <v>601</v>
      </c>
      <c r="B456" s="3" t="s">
        <v>1014</v>
      </c>
      <c r="C456" s="3" t="e">
        <v>#N/A</v>
      </c>
      <c r="D456" t="e">
        <v>#N/A</v>
      </c>
      <c r="E456" t="e">
        <v>#N/A</v>
      </c>
      <c r="F456" t="s">
        <v>926</v>
      </c>
      <c r="G456" t="e">
        <v>#N/A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>
        <v>7.87</v>
      </c>
      <c r="W456">
        <v>43185000</v>
      </c>
      <c r="X456">
        <f t="shared" si="56"/>
        <v>0</v>
      </c>
      <c r="Y456">
        <f t="shared" si="57"/>
        <v>43185000</v>
      </c>
      <c r="Z456" t="e" cm="1">
        <f t="array" aca="1" ref="Z456" ca="1">SumCellsByColor($B456:$U456,Z$2)</f>
        <v>#VALUE!</v>
      </c>
      <c r="AA456" cm="1">
        <f t="array" aca="1" ref="AA456" ca="1">SumCellsByColor($B456:$U456,AA$2)</f>
        <v>0</v>
      </c>
      <c r="AB456" cm="1">
        <f t="array" aca="1" ref="AB456" ca="1">SumCellsByColor($B456:$U456,AB$2)</f>
        <v>0</v>
      </c>
      <c r="AC456" cm="1">
        <f t="array" aca="1" ref="AC456" ca="1">SumCellsByColor($B456:$U456,AC$2)</f>
        <v>0</v>
      </c>
      <c r="AD456" cm="1">
        <f t="array" aca="1" ref="AD456" ca="1">IFERROR(SumCellsByColor($B456:$U456,AD$2), 0)</f>
        <v>0</v>
      </c>
      <c r="AE456" t="e" cm="1">
        <f t="array" aca="1" ref="AE456" ca="1">SumCellsByColor($B456:$U456,AE$2)</f>
        <v>#VALUE!</v>
      </c>
      <c r="AF456" t="e">
        <f t="shared" ca="1" si="58"/>
        <v>#DIV/0!</v>
      </c>
      <c r="AG456" t="e">
        <f t="shared" ca="1" si="59"/>
        <v>#VALUE!</v>
      </c>
      <c r="AH456" t="e">
        <f t="shared" ca="1" si="60"/>
        <v>#VALUE!</v>
      </c>
      <c r="AI456" t="e">
        <f t="shared" ca="1" si="61"/>
        <v>#VALUE!</v>
      </c>
      <c r="AJ456" t="e">
        <f t="shared" ca="1" si="62"/>
        <v>#VALUE!</v>
      </c>
      <c r="AK456">
        <f t="shared" si="63"/>
        <v>1</v>
      </c>
    </row>
    <row r="457" spans="1:37">
      <c r="A457" s="2" t="s">
        <v>602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>
        <f t="shared" si="56"/>
        <v>0</v>
      </c>
      <c r="Y457" t="e">
        <f t="shared" si="57"/>
        <v>#N/A</v>
      </c>
      <c r="Z457" cm="1">
        <f t="array" aca="1" ref="Z457" ca="1">SumCellsByColor($B457:$U457,Z$2)</f>
        <v>0</v>
      </c>
      <c r="AA457" cm="1">
        <f t="array" aca="1" ref="AA457" ca="1">SumCellsByColor($B457:$U457,AA$2)</f>
        <v>0</v>
      </c>
      <c r="AB457" cm="1">
        <f t="array" aca="1" ref="AB457" ca="1">SumCellsByColor($B457:$U457,AB$2)</f>
        <v>0</v>
      </c>
      <c r="AC457" cm="1">
        <f t="array" aca="1" ref="AC457" ca="1">SumCellsByColor($B457:$U457,AC$2)</f>
        <v>0</v>
      </c>
      <c r="AD457" cm="1">
        <f t="array" aca="1" ref="AD457" ca="1">IFERROR(SumCellsByColor($B457:$U457,AD$2), 0)</f>
        <v>0</v>
      </c>
      <c r="AE457" t="e" cm="1">
        <f t="array" aca="1" ref="AE457" ca="1">SumCellsByColor($B457:$U457,AE$2)</f>
        <v>#VALUE!</v>
      </c>
      <c r="AF457" t="e">
        <f t="shared" ca="1" si="58"/>
        <v>#DIV/0!</v>
      </c>
      <c r="AG457" t="e">
        <f t="shared" ca="1" si="59"/>
        <v>#DIV/0!</v>
      </c>
      <c r="AH457" t="e">
        <f t="shared" ca="1" si="60"/>
        <v>#DIV/0!</v>
      </c>
      <c r="AI457" t="e">
        <f t="shared" ca="1" si="61"/>
        <v>#DIV/0!</v>
      </c>
      <c r="AJ457" t="e">
        <f t="shared" ca="1" si="62"/>
        <v>#DIV/0!</v>
      </c>
      <c r="AK457">
        <f t="shared" si="63"/>
        <v>1</v>
      </c>
    </row>
    <row r="458" spans="1:37">
      <c r="A458" s="2" t="s">
        <v>603</v>
      </c>
      <c r="B458" s="3" t="s">
        <v>636</v>
      </c>
      <c r="C458" s="3">
        <v>25241000</v>
      </c>
      <c r="D458" t="e">
        <v>#N/A</v>
      </c>
      <c r="E458" t="e">
        <v>#N/A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>
        <v>26.76</v>
      </c>
      <c r="W458">
        <v>25241000</v>
      </c>
      <c r="X458">
        <f t="shared" si="56"/>
        <v>25241000</v>
      </c>
      <c r="Y458">
        <f t="shared" si="57"/>
        <v>0</v>
      </c>
      <c r="Z458" cm="1">
        <f t="array" aca="1" ref="Z458" ca="1">SumCellsByColor($B458:$U458,Z$2)</f>
        <v>25241000</v>
      </c>
      <c r="AA458" cm="1">
        <f t="array" aca="1" ref="AA458" ca="1">SumCellsByColor($B458:$U458,AA$2)</f>
        <v>0</v>
      </c>
      <c r="AB458" cm="1">
        <f t="array" aca="1" ref="AB458" ca="1">SumCellsByColor($B458:$U458,AB$2)</f>
        <v>0</v>
      </c>
      <c r="AC458" cm="1">
        <f t="array" aca="1" ref="AC458" ca="1">SumCellsByColor($B458:$U458,AC$2)</f>
        <v>0</v>
      </c>
      <c r="AD458" cm="1">
        <f t="array" aca="1" ref="AD458" ca="1">IFERROR(SumCellsByColor($B458:$U458,AD$2), 0)</f>
        <v>0</v>
      </c>
      <c r="AE458" t="e" cm="1">
        <f t="array" aca="1" ref="AE458" ca="1">SumCellsByColor($B458:$U458,AE$2)</f>
        <v>#VALUE!</v>
      </c>
      <c r="AF458">
        <f t="shared" ca="1" si="58"/>
        <v>0</v>
      </c>
      <c r="AG458">
        <f t="shared" ca="1" si="59"/>
        <v>1</v>
      </c>
      <c r="AH458">
        <f t="shared" ca="1" si="60"/>
        <v>0</v>
      </c>
      <c r="AI458">
        <f t="shared" ca="1" si="61"/>
        <v>1</v>
      </c>
      <c r="AJ458">
        <f t="shared" ca="1" si="62"/>
        <v>0</v>
      </c>
      <c r="AK458">
        <f t="shared" si="63"/>
        <v>0</v>
      </c>
    </row>
    <row r="459" spans="1:37">
      <c r="A459" s="2" t="s">
        <v>604</v>
      </c>
      <c r="B459" s="3" t="s">
        <v>636</v>
      </c>
      <c r="C459" s="3">
        <v>19533000</v>
      </c>
      <c r="D459" t="e">
        <v>#N/A</v>
      </c>
      <c r="E459" t="e">
        <v>#N/A</v>
      </c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>
        <v>42.36</v>
      </c>
      <c r="W459">
        <v>19533000</v>
      </c>
      <c r="X459">
        <f t="shared" si="56"/>
        <v>19533000</v>
      </c>
      <c r="Y459">
        <f t="shared" si="57"/>
        <v>0</v>
      </c>
      <c r="Z459" cm="1">
        <f t="array" aca="1" ref="Z459" ca="1">SumCellsByColor($B459:$U459,Z$2)</f>
        <v>19533000</v>
      </c>
      <c r="AA459" cm="1">
        <f t="array" aca="1" ref="AA459" ca="1">SumCellsByColor($B459:$U459,AA$2)</f>
        <v>0</v>
      </c>
      <c r="AB459" cm="1">
        <f t="array" aca="1" ref="AB459" ca="1">SumCellsByColor($B459:$U459,AB$2)</f>
        <v>0</v>
      </c>
      <c r="AC459" cm="1">
        <f t="array" aca="1" ref="AC459" ca="1">SumCellsByColor($B459:$U459,AC$2)</f>
        <v>0</v>
      </c>
      <c r="AD459" cm="1">
        <f t="array" aca="1" ref="AD459" ca="1">IFERROR(SumCellsByColor($B459:$U459,AD$2), 0)</f>
        <v>0</v>
      </c>
      <c r="AE459" t="e" cm="1">
        <f t="array" aca="1" ref="AE459" ca="1">SumCellsByColor($B459:$U459,AE$2)</f>
        <v>#VALUE!</v>
      </c>
      <c r="AF459">
        <f t="shared" ca="1" si="58"/>
        <v>0</v>
      </c>
      <c r="AG459">
        <f t="shared" ca="1" si="59"/>
        <v>1</v>
      </c>
      <c r="AH459">
        <f t="shared" ca="1" si="60"/>
        <v>0</v>
      </c>
      <c r="AI459">
        <f t="shared" ca="1" si="61"/>
        <v>1</v>
      </c>
      <c r="AJ459">
        <f t="shared" ca="1" si="62"/>
        <v>0</v>
      </c>
      <c r="AK459">
        <f t="shared" si="63"/>
        <v>0</v>
      </c>
    </row>
    <row r="460" spans="1:37">
      <c r="A460" s="2" t="s">
        <v>605</v>
      </c>
      <c r="B460" s="3" t="s">
        <v>636</v>
      </c>
      <c r="C460" s="3">
        <v>781500</v>
      </c>
      <c r="D460" t="e">
        <v>#N/A</v>
      </c>
      <c r="E460" t="e">
        <v>#N/A</v>
      </c>
      <c r="F460" t="s">
        <v>1101</v>
      </c>
      <c r="G460">
        <v>1016800</v>
      </c>
      <c r="H460" s="10" t="s">
        <v>33</v>
      </c>
      <c r="I460" s="10">
        <v>228000</v>
      </c>
      <c r="J460" t="s">
        <v>1102</v>
      </c>
      <c r="K460" t="e">
        <v>#N/A</v>
      </c>
      <c r="L460" t="s">
        <v>950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>
        <v>-32.880000000000003</v>
      </c>
      <c r="W460">
        <v>2026300</v>
      </c>
      <c r="X460">
        <f t="shared" si="56"/>
        <v>2026300</v>
      </c>
      <c r="Y460">
        <f t="shared" si="57"/>
        <v>0</v>
      </c>
      <c r="Z460" cm="1">
        <f t="array" aca="1" ref="Z460" ca="1">SumCellsByColor($B460:$U460,Z$2)</f>
        <v>781500</v>
      </c>
      <c r="AA460" cm="1">
        <f t="array" aca="1" ref="AA460" ca="1">SumCellsByColor($B460:$U460,AA$2)</f>
        <v>0</v>
      </c>
      <c r="AB460" cm="1">
        <f t="array" aca="1" ref="AB460" ca="1">SumCellsByColor($B460:$U460,AB$2)</f>
        <v>0</v>
      </c>
      <c r="AC460" cm="1">
        <f t="array" aca="1" ref="AC460" ca="1">SumCellsByColor($B460:$U460,AC$2)</f>
        <v>0</v>
      </c>
      <c r="AD460" cm="1">
        <f t="array" aca="1" ref="AD460" ca="1">IFERROR(SumCellsByColor($B460:$U460,AD$2), 0)</f>
        <v>228000</v>
      </c>
      <c r="AE460" t="e" cm="1">
        <f t="array" aca="1" ref="AE460" ca="1">SumCellsByColor($B460:$U460,AE$2)</f>
        <v>#VALUE!</v>
      </c>
      <c r="AF460">
        <f t="shared" ca="1" si="58"/>
        <v>0.11252035730148546</v>
      </c>
      <c r="AG460">
        <f t="shared" ca="1" si="59"/>
        <v>0.3856783299610127</v>
      </c>
      <c r="AH460">
        <f t="shared" ca="1" si="60"/>
        <v>0.11252035730148546</v>
      </c>
      <c r="AI460">
        <f t="shared" ca="1" si="61"/>
        <v>0.3856783299610127</v>
      </c>
      <c r="AJ460">
        <f t="shared" ca="1" si="62"/>
        <v>0</v>
      </c>
      <c r="AK460">
        <f t="shared" si="63"/>
        <v>0</v>
      </c>
    </row>
    <row r="461" spans="1:37">
      <c r="A461" s="2" t="s">
        <v>606</v>
      </c>
      <c r="B461" s="3" t="s">
        <v>636</v>
      </c>
      <c r="C461" s="3">
        <v>66580000</v>
      </c>
      <c r="D461" t="e">
        <v>#N/A</v>
      </c>
      <c r="E461" t="e">
        <v>#N/A</v>
      </c>
      <c r="F461" t="s">
        <v>77</v>
      </c>
      <c r="G461">
        <v>18048000</v>
      </c>
      <c r="H461" t="e">
        <v>#N/A</v>
      </c>
      <c r="I461" t="e">
        <v>#N/A</v>
      </c>
      <c r="J461" t="e">
        <v>#N/A</v>
      </c>
      <c r="K461" t="e">
        <v>#N/A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>
        <v>11.08</v>
      </c>
      <c r="W461">
        <v>84628000</v>
      </c>
      <c r="X461">
        <f t="shared" si="56"/>
        <v>84628000</v>
      </c>
      <c r="Y461">
        <f t="shared" si="57"/>
        <v>0</v>
      </c>
      <c r="Z461" cm="1">
        <f t="array" aca="1" ref="Z461" ca="1">SumCellsByColor($B461:$U461,Z$2)</f>
        <v>66580000</v>
      </c>
      <c r="AA461" cm="1">
        <f t="array" aca="1" ref="AA461" ca="1">SumCellsByColor($B461:$U461,AA$2)</f>
        <v>0</v>
      </c>
      <c r="AB461" cm="1">
        <f t="array" aca="1" ref="AB461" ca="1">SumCellsByColor($B461:$U461,AB$2)</f>
        <v>0</v>
      </c>
      <c r="AC461" cm="1">
        <f t="array" aca="1" ref="AC461" ca="1">SumCellsByColor($B461:$U461,AC$2)</f>
        <v>0</v>
      </c>
      <c r="AD461" cm="1">
        <f t="array" aca="1" ref="AD461" ca="1">IFERROR(SumCellsByColor($B461:$U461,AD$2), 0)</f>
        <v>0</v>
      </c>
      <c r="AE461" t="e" cm="1">
        <f t="array" aca="1" ref="AE461" ca="1">SumCellsByColor($B461:$U461,AE$2)</f>
        <v>#VALUE!</v>
      </c>
      <c r="AF461">
        <f t="shared" ca="1" si="58"/>
        <v>0</v>
      </c>
      <c r="AG461">
        <f t="shared" ca="1" si="59"/>
        <v>0.78673725008271489</v>
      </c>
      <c r="AH461" t="str">
        <f t="shared" ca="1" si="60"/>
        <v>#N/A</v>
      </c>
      <c r="AI461">
        <f t="shared" ca="1" si="61"/>
        <v>0.78673725008271489</v>
      </c>
      <c r="AJ461">
        <f t="shared" ca="1" si="62"/>
        <v>1</v>
      </c>
      <c r="AK461">
        <f t="shared" si="63"/>
        <v>0</v>
      </c>
    </row>
    <row r="462" spans="1:37">
      <c r="A462" s="2" t="s">
        <v>607</v>
      </c>
      <c r="B462" s="3" t="s">
        <v>636</v>
      </c>
      <c r="C462" s="3">
        <v>7774000</v>
      </c>
      <c r="D462" t="e">
        <v>#N/A</v>
      </c>
      <c r="E462" t="e">
        <v>#N/A</v>
      </c>
      <c r="F462" s="5" t="s">
        <v>23</v>
      </c>
      <c r="G462" s="5">
        <v>1967000</v>
      </c>
      <c r="H462" t="e">
        <v>#N/A</v>
      </c>
      <c r="I462" t="e">
        <v>#N/A</v>
      </c>
      <c r="J462" t="e">
        <v>#N/A</v>
      </c>
      <c r="K462" t="e">
        <v>#N/A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>
        <v>-4.6900000000000004</v>
      </c>
      <c r="W462">
        <v>9741000</v>
      </c>
      <c r="X462">
        <f t="shared" si="56"/>
        <v>9741000</v>
      </c>
      <c r="Y462">
        <f t="shared" si="57"/>
        <v>0</v>
      </c>
      <c r="Z462" cm="1">
        <f t="array" aca="1" ref="Z462" ca="1">SumCellsByColor($B462:$U462,Z$2)</f>
        <v>7774000</v>
      </c>
      <c r="AA462" cm="1">
        <f t="array" aca="1" ref="AA462" ca="1">SumCellsByColor($B462:$U462,AA$2)</f>
        <v>0</v>
      </c>
      <c r="AB462" cm="1">
        <f t="array" aca="1" ref="AB462" ca="1">SumCellsByColor($B462:$U462,AB$2)</f>
        <v>1967000</v>
      </c>
      <c r="AC462" cm="1">
        <f t="array" aca="1" ref="AC462" ca="1">SumCellsByColor($B462:$U462,AC$2)</f>
        <v>0</v>
      </c>
      <c r="AD462" cm="1">
        <f t="array" aca="1" ref="AD462" ca="1">IFERROR(SumCellsByColor($B462:$U462,AD$2), 0)</f>
        <v>0</v>
      </c>
      <c r="AE462" t="e" cm="1">
        <f t="array" aca="1" ref="AE462" ca="1">SumCellsByColor($B462:$U462,AE$2)</f>
        <v>#VALUE!</v>
      </c>
      <c r="AF462">
        <f t="shared" ca="1" si="58"/>
        <v>0.20192998665434761</v>
      </c>
      <c r="AG462">
        <f t="shared" ca="1" si="59"/>
        <v>0.79807001334565242</v>
      </c>
      <c r="AH462">
        <f t="shared" ca="1" si="60"/>
        <v>0.20192998665434761</v>
      </c>
      <c r="AI462">
        <f t="shared" ca="1" si="61"/>
        <v>0.79807001334565242</v>
      </c>
      <c r="AJ462">
        <f t="shared" ca="1" si="62"/>
        <v>0</v>
      </c>
      <c r="AK462">
        <f t="shared" si="63"/>
        <v>0</v>
      </c>
    </row>
    <row r="463" spans="1:37">
      <c r="A463" s="2" t="s">
        <v>609</v>
      </c>
      <c r="B463" s="3" t="s">
        <v>636</v>
      </c>
      <c r="C463" s="3">
        <v>257141000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>
        <v>8.6199999999999992</v>
      </c>
      <c r="W463">
        <v>257141000</v>
      </c>
      <c r="X463">
        <f t="shared" si="56"/>
        <v>257141000</v>
      </c>
      <c r="Y463">
        <f t="shared" si="57"/>
        <v>0</v>
      </c>
      <c r="Z463" cm="1">
        <f t="array" aca="1" ref="Z463" ca="1">SumCellsByColor($B463:$U463,Z$2)</f>
        <v>257141000</v>
      </c>
      <c r="AA463" cm="1">
        <f t="array" aca="1" ref="AA463" ca="1">SumCellsByColor($B463:$U463,AA$2)</f>
        <v>0</v>
      </c>
      <c r="AB463" cm="1">
        <f t="array" aca="1" ref="AB463" ca="1">SumCellsByColor($B463:$U463,AB$2)</f>
        <v>0</v>
      </c>
      <c r="AC463" cm="1">
        <f t="array" aca="1" ref="AC463" ca="1">SumCellsByColor($B463:$U463,AC$2)</f>
        <v>0</v>
      </c>
      <c r="AD463" cm="1">
        <f t="array" aca="1" ref="AD463" ca="1">IFERROR(SumCellsByColor($B463:$U463,AD$2), 0)</f>
        <v>0</v>
      </c>
      <c r="AE463" t="e" cm="1">
        <f t="array" aca="1" ref="AE463" ca="1">SumCellsByColor($B463:$U463,AE$2)</f>
        <v>#VALUE!</v>
      </c>
      <c r="AF463">
        <f t="shared" ca="1" si="58"/>
        <v>0</v>
      </c>
      <c r="AG463">
        <f t="shared" ca="1" si="59"/>
        <v>1</v>
      </c>
      <c r="AH463">
        <f t="shared" ca="1" si="60"/>
        <v>0</v>
      </c>
      <c r="AI463">
        <f t="shared" ca="1" si="61"/>
        <v>1</v>
      </c>
      <c r="AJ463">
        <f t="shared" ca="1" si="62"/>
        <v>0</v>
      </c>
      <c r="AK463">
        <f t="shared" si="63"/>
        <v>0</v>
      </c>
    </row>
    <row r="464" spans="1:37">
      <c r="A464" s="2" t="s">
        <v>610</v>
      </c>
      <c r="B464" s="3" t="s">
        <v>637</v>
      </c>
      <c r="C464" s="3">
        <v>13162100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>
        <v>4.54</v>
      </c>
      <c r="W464">
        <v>13162100</v>
      </c>
      <c r="X464">
        <f t="shared" si="56"/>
        <v>13162100</v>
      </c>
      <c r="Y464">
        <f t="shared" si="57"/>
        <v>0</v>
      </c>
      <c r="Z464" cm="1">
        <f t="array" aca="1" ref="Z464" ca="1">SumCellsByColor($B464:$U464,Z$2)</f>
        <v>13162100</v>
      </c>
      <c r="AA464" cm="1">
        <f t="array" aca="1" ref="AA464" ca="1">SumCellsByColor($B464:$U464,AA$2)</f>
        <v>0</v>
      </c>
      <c r="AB464" cm="1">
        <f t="array" aca="1" ref="AB464" ca="1">SumCellsByColor($B464:$U464,AB$2)</f>
        <v>0</v>
      </c>
      <c r="AC464" cm="1">
        <f t="array" aca="1" ref="AC464" ca="1">SumCellsByColor($B464:$U464,AC$2)</f>
        <v>0</v>
      </c>
      <c r="AD464" cm="1">
        <f t="array" aca="1" ref="AD464" ca="1">IFERROR(SumCellsByColor($B464:$U464,AD$2), 0)</f>
        <v>0</v>
      </c>
      <c r="AE464" t="e" cm="1">
        <f t="array" aca="1" ref="AE464" ca="1">SumCellsByColor($B464:$U464,AE$2)</f>
        <v>#VALUE!</v>
      </c>
      <c r="AF464">
        <f t="shared" ca="1" si="58"/>
        <v>0</v>
      </c>
      <c r="AG464">
        <f t="shared" ca="1" si="59"/>
        <v>1</v>
      </c>
      <c r="AH464">
        <f t="shared" ca="1" si="60"/>
        <v>0</v>
      </c>
      <c r="AI464">
        <f t="shared" ca="1" si="61"/>
        <v>1</v>
      </c>
      <c r="AJ464">
        <f t="shared" ca="1" si="62"/>
        <v>0</v>
      </c>
      <c r="AK464">
        <f t="shared" si="63"/>
        <v>0</v>
      </c>
    </row>
    <row r="465" spans="1:37">
      <c r="A465" s="2" t="s">
        <v>611</v>
      </c>
      <c r="B465" s="3" t="s">
        <v>636</v>
      </c>
      <c r="C465" s="3">
        <v>5520317</v>
      </c>
      <c r="D465" t="e">
        <v>#N/A</v>
      </c>
      <c r="E465" t="e">
        <v>#N/A</v>
      </c>
      <c r="F465" t="s">
        <v>77</v>
      </c>
      <c r="G465">
        <v>4968239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>
        <v>17.73</v>
      </c>
      <c r="W465">
        <v>10488556</v>
      </c>
      <c r="X465">
        <f t="shared" si="56"/>
        <v>10488556</v>
      </c>
      <c r="Y465">
        <f t="shared" si="57"/>
        <v>0</v>
      </c>
      <c r="Z465" cm="1">
        <f t="array" aca="1" ref="Z465" ca="1">SumCellsByColor($B465:$U465,Z$2)</f>
        <v>5520317</v>
      </c>
      <c r="AA465" cm="1">
        <f t="array" aca="1" ref="AA465" ca="1">SumCellsByColor($B465:$U465,AA$2)</f>
        <v>0</v>
      </c>
      <c r="AB465" cm="1">
        <f t="array" aca="1" ref="AB465" ca="1">SumCellsByColor($B465:$U465,AB$2)</f>
        <v>0</v>
      </c>
      <c r="AC465" cm="1">
        <f t="array" aca="1" ref="AC465" ca="1">SumCellsByColor($B465:$U465,AC$2)</f>
        <v>0</v>
      </c>
      <c r="AD465" cm="1">
        <f t="array" aca="1" ref="AD465" ca="1">IFERROR(SumCellsByColor($B465:$U465,AD$2), 0)</f>
        <v>0</v>
      </c>
      <c r="AE465" t="e" cm="1">
        <f t="array" aca="1" ref="AE465" ca="1">SumCellsByColor($B465:$U465,AE$2)</f>
        <v>#VALUE!</v>
      </c>
      <c r="AF465">
        <f t="shared" ca="1" si="58"/>
        <v>0</v>
      </c>
      <c r="AG465">
        <f t="shared" ca="1" si="59"/>
        <v>0.52631811280790231</v>
      </c>
      <c r="AH465" t="str">
        <f t="shared" ca="1" si="60"/>
        <v>#N/A</v>
      </c>
      <c r="AI465">
        <f t="shared" ca="1" si="61"/>
        <v>0.52631811280790231</v>
      </c>
      <c r="AJ465">
        <f t="shared" ca="1" si="62"/>
        <v>1</v>
      </c>
      <c r="AK465">
        <f t="shared" si="63"/>
        <v>0</v>
      </c>
    </row>
    <row r="466" spans="1:37">
      <c r="A466" s="2" t="s">
        <v>612</v>
      </c>
      <c r="B466" s="3" t="s">
        <v>636</v>
      </c>
      <c r="C466" s="3">
        <v>45174000</v>
      </c>
      <c r="D466" t="e">
        <v>#N/A</v>
      </c>
      <c r="E466" t="e">
        <v>#N/A</v>
      </c>
      <c r="F466" s="10" t="s">
        <v>33</v>
      </c>
      <c r="G466" s="10">
        <v>9268000</v>
      </c>
      <c r="H466" t="s">
        <v>36</v>
      </c>
      <c r="I466">
        <v>4294000</v>
      </c>
      <c r="J466" t="s">
        <v>52</v>
      </c>
      <c r="K466">
        <v>6176000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>
        <v>2.13</v>
      </c>
      <c r="W466">
        <v>64912000</v>
      </c>
      <c r="X466">
        <f t="shared" si="56"/>
        <v>64912000</v>
      </c>
      <c r="Y466">
        <f t="shared" si="57"/>
        <v>0</v>
      </c>
      <c r="Z466" cm="1">
        <f t="array" aca="1" ref="Z466" ca="1">SumCellsByColor($B466:$U466,Z$2)</f>
        <v>45174000</v>
      </c>
      <c r="AA466" cm="1">
        <f t="array" aca="1" ref="AA466" ca="1">SumCellsByColor($B466:$U466,AA$2)</f>
        <v>0</v>
      </c>
      <c r="AB466" cm="1">
        <f t="array" aca="1" ref="AB466" ca="1">SumCellsByColor($B466:$U466,AB$2)</f>
        <v>0</v>
      </c>
      <c r="AC466" cm="1">
        <f t="array" aca="1" ref="AC466" ca="1">SumCellsByColor($B466:$U466,AC$2)</f>
        <v>0</v>
      </c>
      <c r="AD466" cm="1">
        <f t="array" aca="1" ref="AD466" ca="1">IFERROR(SumCellsByColor($B466:$U466,AD$2), 0)</f>
        <v>9268000</v>
      </c>
      <c r="AE466" t="e" cm="1">
        <f t="array" aca="1" ref="AE466" ca="1">SumCellsByColor($B466:$U466,AE$2)</f>
        <v>#VALUE!</v>
      </c>
      <c r="AF466">
        <f t="shared" ca="1" si="58"/>
        <v>0.14277791471530688</v>
      </c>
      <c r="AG466">
        <f t="shared" ca="1" si="59"/>
        <v>0.69592679319694351</v>
      </c>
      <c r="AH466">
        <f t="shared" ca="1" si="60"/>
        <v>0.14277791471530688</v>
      </c>
      <c r="AI466">
        <f t="shared" ca="1" si="61"/>
        <v>0.69592679319694351</v>
      </c>
      <c r="AJ466">
        <f t="shared" ca="1" si="62"/>
        <v>0</v>
      </c>
      <c r="AK466">
        <f t="shared" si="63"/>
        <v>0</v>
      </c>
    </row>
    <row r="467" spans="1:37">
      <c r="A467" s="2" t="s">
        <v>613</v>
      </c>
      <c r="B467" s="3" t="s">
        <v>636</v>
      </c>
      <c r="C467" s="3">
        <v>1393500</v>
      </c>
      <c r="D467" t="e">
        <v>#N/A</v>
      </c>
      <c r="E467" t="e">
        <v>#N/A</v>
      </c>
      <c r="F467" t="s">
        <v>77</v>
      </c>
      <c r="G467">
        <v>1774700</v>
      </c>
      <c r="H467" t="e">
        <v>#N/A</v>
      </c>
      <c r="I467" t="e">
        <v>#N/A</v>
      </c>
      <c r="J467" t="e">
        <v>#N/A</v>
      </c>
      <c r="K467" t="e">
        <v>#N/A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>
        <v>14.91</v>
      </c>
      <c r="W467">
        <v>3168200</v>
      </c>
      <c r="X467">
        <f t="shared" si="56"/>
        <v>3168200</v>
      </c>
      <c r="Y467">
        <f t="shared" si="57"/>
        <v>0</v>
      </c>
      <c r="Z467" cm="1">
        <f t="array" aca="1" ref="Z467" ca="1">SumCellsByColor($B467:$U467,Z$2)</f>
        <v>1393500</v>
      </c>
      <c r="AA467" cm="1">
        <f t="array" aca="1" ref="AA467" ca="1">SumCellsByColor($B467:$U467,AA$2)</f>
        <v>0</v>
      </c>
      <c r="AB467" cm="1">
        <f t="array" aca="1" ref="AB467" ca="1">SumCellsByColor($B467:$U467,AB$2)</f>
        <v>0</v>
      </c>
      <c r="AC467" cm="1">
        <f t="array" aca="1" ref="AC467" ca="1">SumCellsByColor($B467:$U467,AC$2)</f>
        <v>0</v>
      </c>
      <c r="AD467" cm="1">
        <f t="array" aca="1" ref="AD467" ca="1">IFERROR(SumCellsByColor($B467:$U467,AD$2), 0)</f>
        <v>0</v>
      </c>
      <c r="AE467" t="e" cm="1">
        <f t="array" aca="1" ref="AE467" ca="1">SumCellsByColor($B467:$U467,AE$2)</f>
        <v>#VALUE!</v>
      </c>
      <c r="AF467">
        <f t="shared" ca="1" si="58"/>
        <v>0</v>
      </c>
      <c r="AG467">
        <f t="shared" ca="1" si="59"/>
        <v>0.43983965658733665</v>
      </c>
      <c r="AH467" t="str">
        <f t="shared" ca="1" si="60"/>
        <v>#N/A</v>
      </c>
      <c r="AI467">
        <f t="shared" ca="1" si="61"/>
        <v>0.43983965658733665</v>
      </c>
      <c r="AJ467">
        <f t="shared" ca="1" si="62"/>
        <v>1</v>
      </c>
      <c r="AK467">
        <f t="shared" si="63"/>
        <v>0</v>
      </c>
    </row>
    <row r="468" spans="1:37">
      <c r="A468" s="2" t="s">
        <v>614</v>
      </c>
      <c r="B468" s="3" t="s">
        <v>636</v>
      </c>
      <c r="C468" s="3">
        <v>3381357</v>
      </c>
      <c r="D468" t="e">
        <v>#N/A</v>
      </c>
      <c r="E468" t="e">
        <v>#N/A</v>
      </c>
      <c r="F468" t="s">
        <v>36</v>
      </c>
      <c r="G468">
        <v>389205</v>
      </c>
      <c r="H468" s="10" t="s">
        <v>33</v>
      </c>
      <c r="I468" s="10">
        <v>24795</v>
      </c>
      <c r="J468" t="e">
        <v>#N/A</v>
      </c>
      <c r="K468" t="e">
        <v>#N/A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>
        <v>32.74</v>
      </c>
      <c r="W468">
        <v>4057575</v>
      </c>
      <c r="X468">
        <f t="shared" si="56"/>
        <v>3795357</v>
      </c>
      <c r="Y468">
        <f t="shared" si="57"/>
        <v>262218</v>
      </c>
      <c r="Z468" cm="1">
        <f t="array" aca="1" ref="Z468" ca="1">SumCellsByColor($B468:$U468,Z$2)</f>
        <v>3381357</v>
      </c>
      <c r="AA468" cm="1">
        <f t="array" aca="1" ref="AA468" ca="1">SumCellsByColor($B468:$U468,AA$2)</f>
        <v>0</v>
      </c>
      <c r="AB468" cm="1">
        <f t="array" aca="1" ref="AB468" ca="1">SumCellsByColor($B468:$U468,AB$2)</f>
        <v>0</v>
      </c>
      <c r="AC468" cm="1">
        <f t="array" aca="1" ref="AC468" ca="1">SumCellsByColor($B468:$U468,AC$2)</f>
        <v>0</v>
      </c>
      <c r="AD468" cm="1">
        <f t="array" aca="1" ref="AD468" ca="1">IFERROR(SumCellsByColor($B468:$U468,AD$2), 0)</f>
        <v>24795</v>
      </c>
      <c r="AE468" t="e" cm="1">
        <f t="array" aca="1" ref="AE468" ca="1">SumCellsByColor($B468:$U468,AE$2)</f>
        <v>#VALUE!</v>
      </c>
      <c r="AF468">
        <f t="shared" ca="1" si="58"/>
        <v>6.5329822728138615E-3</v>
      </c>
      <c r="AG468">
        <f t="shared" ca="1" si="59"/>
        <v>0.89091935225065788</v>
      </c>
      <c r="AH468">
        <f t="shared" ca="1" si="60"/>
        <v>6.5329822728138615E-3</v>
      </c>
      <c r="AI468">
        <f t="shared" ca="1" si="61"/>
        <v>0.89091935225065788</v>
      </c>
      <c r="AJ468">
        <f t="shared" ca="1" si="62"/>
        <v>0</v>
      </c>
      <c r="AK468">
        <f t="shared" si="63"/>
        <v>0</v>
      </c>
    </row>
    <row r="469" spans="1:37">
      <c r="A469" s="2" t="s">
        <v>615</v>
      </c>
      <c r="B469" s="3" t="s">
        <v>636</v>
      </c>
      <c r="C469" s="3">
        <v>804647</v>
      </c>
      <c r="D469" t="e">
        <v>#N/A</v>
      </c>
      <c r="E469" t="e">
        <v>#N/A</v>
      </c>
      <c r="F469" s="6" t="s">
        <v>59</v>
      </c>
      <c r="G469" s="6">
        <v>214204</v>
      </c>
      <c r="H469" t="s">
        <v>55</v>
      </c>
      <c r="I469">
        <v>133153</v>
      </c>
      <c r="J469" t="s">
        <v>1126</v>
      </c>
      <c r="K469">
        <v>113048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>
        <v>55.98</v>
      </c>
      <c r="W469">
        <v>1265052</v>
      </c>
      <c r="X469">
        <f t="shared" si="56"/>
        <v>1265052</v>
      </c>
      <c r="Y469">
        <f t="shared" si="57"/>
        <v>0</v>
      </c>
      <c r="Z469" cm="1">
        <f t="array" aca="1" ref="Z469" ca="1">SumCellsByColor($B469:$U469,Z$2)</f>
        <v>804647</v>
      </c>
      <c r="AA469" cm="1">
        <f t="array" aca="1" ref="AA469" ca="1">SumCellsByColor($B469:$U469,AA$2)</f>
        <v>0</v>
      </c>
      <c r="AB469" cm="1">
        <f t="array" aca="1" ref="AB469" ca="1">SumCellsByColor($B469:$U469,AB$2)</f>
        <v>0</v>
      </c>
      <c r="AC469" cm="1">
        <f t="array" aca="1" ref="AC469" ca="1">SumCellsByColor($B469:$U469,AC$2)</f>
        <v>214204</v>
      </c>
      <c r="AD469" cm="1">
        <f t="array" aca="1" ref="AD469" ca="1">IFERROR(SumCellsByColor($B469:$U469,AD$2), 0)</f>
        <v>0</v>
      </c>
      <c r="AE469" t="e" cm="1">
        <f t="array" aca="1" ref="AE469" ca="1">SumCellsByColor($B469:$U469,AE$2)</f>
        <v>#VALUE!</v>
      </c>
      <c r="AF469">
        <f t="shared" ca="1" si="58"/>
        <v>0</v>
      </c>
      <c r="AG469">
        <f t="shared" ca="1" si="59"/>
        <v>0.63605843870449597</v>
      </c>
      <c r="AH469">
        <f t="shared" ca="1" si="60"/>
        <v>0.16932426493140204</v>
      </c>
      <c r="AI469">
        <f t="shared" ca="1" si="61"/>
        <v>0.63605843870449597</v>
      </c>
      <c r="AJ469">
        <f t="shared" ca="1" si="62"/>
        <v>0</v>
      </c>
      <c r="AK469">
        <f t="shared" si="63"/>
        <v>0</v>
      </c>
    </row>
    <row r="470" spans="1:37">
      <c r="A470" s="2" t="s">
        <v>616</v>
      </c>
      <c r="B470" s="3" t="s">
        <v>637</v>
      </c>
      <c r="C470" s="3">
        <v>128292000</v>
      </c>
      <c r="D470" t="e">
        <v>#N/A</v>
      </c>
      <c r="E470" t="e">
        <v>#N/A</v>
      </c>
      <c r="F470" t="e">
        <v>#N/A</v>
      </c>
      <c r="G470" t="e">
        <v>#N/A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>
        <v>32.51</v>
      </c>
      <c r="W470">
        <v>128292000</v>
      </c>
      <c r="X470">
        <f t="shared" si="56"/>
        <v>128292000</v>
      </c>
      <c r="Y470">
        <f t="shared" si="57"/>
        <v>0</v>
      </c>
      <c r="Z470" cm="1">
        <f t="array" aca="1" ref="Z470" ca="1">SumCellsByColor($B470:$U470,Z$2)</f>
        <v>128292000</v>
      </c>
      <c r="AA470" cm="1">
        <f t="array" aca="1" ref="AA470" ca="1">SumCellsByColor($B470:$U470,AA$2)</f>
        <v>0</v>
      </c>
      <c r="AB470" cm="1">
        <f t="array" aca="1" ref="AB470" ca="1">SumCellsByColor($B470:$U470,AB$2)</f>
        <v>0</v>
      </c>
      <c r="AC470" cm="1">
        <f t="array" aca="1" ref="AC470" ca="1">SumCellsByColor($B470:$U470,AC$2)</f>
        <v>0</v>
      </c>
      <c r="AD470" cm="1">
        <f t="array" aca="1" ref="AD470" ca="1">IFERROR(SumCellsByColor($B470:$U470,AD$2), 0)</f>
        <v>0</v>
      </c>
      <c r="AE470" t="e" cm="1">
        <f t="array" aca="1" ref="AE470" ca="1">SumCellsByColor($B470:$U470,AE$2)</f>
        <v>#VALUE!</v>
      </c>
      <c r="AF470">
        <f t="shared" ca="1" si="58"/>
        <v>0</v>
      </c>
      <c r="AG470">
        <f t="shared" ca="1" si="59"/>
        <v>1</v>
      </c>
      <c r="AH470">
        <f t="shared" ca="1" si="60"/>
        <v>0</v>
      </c>
      <c r="AI470">
        <f t="shared" ca="1" si="61"/>
        <v>1</v>
      </c>
      <c r="AJ470">
        <f t="shared" ca="1" si="62"/>
        <v>0</v>
      </c>
      <c r="AK470">
        <f t="shared" si="63"/>
        <v>0</v>
      </c>
    </row>
    <row r="471" spans="1:37">
      <c r="A471" s="2" t="s">
        <v>617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>
        <f t="shared" si="56"/>
        <v>0</v>
      </c>
      <c r="Y471" t="e">
        <f t="shared" si="57"/>
        <v>#N/A</v>
      </c>
      <c r="Z471" cm="1">
        <f t="array" aca="1" ref="Z471" ca="1">SumCellsByColor($B471:$U471,Z$2)</f>
        <v>0</v>
      </c>
      <c r="AA471" cm="1">
        <f t="array" aca="1" ref="AA471" ca="1">SumCellsByColor($B471:$U471,AA$2)</f>
        <v>0</v>
      </c>
      <c r="AB471" cm="1">
        <f t="array" aca="1" ref="AB471" ca="1">SumCellsByColor($B471:$U471,AB$2)</f>
        <v>0</v>
      </c>
      <c r="AC471" cm="1">
        <f t="array" aca="1" ref="AC471" ca="1">SumCellsByColor($B471:$U471,AC$2)</f>
        <v>0</v>
      </c>
      <c r="AD471" cm="1">
        <f t="array" aca="1" ref="AD471" ca="1">IFERROR(SumCellsByColor($B471:$U471,AD$2), 0)</f>
        <v>0</v>
      </c>
      <c r="AE471" t="e" cm="1">
        <f t="array" aca="1" ref="AE471" ca="1">SumCellsByColor($B471:$U471,AE$2)</f>
        <v>#VALUE!</v>
      </c>
      <c r="AF471" t="e">
        <f t="shared" ca="1" si="58"/>
        <v>#DIV/0!</v>
      </c>
      <c r="AG471" t="e">
        <f t="shared" ca="1" si="59"/>
        <v>#DIV/0!</v>
      </c>
      <c r="AH471" t="e">
        <f t="shared" ca="1" si="60"/>
        <v>#DIV/0!</v>
      </c>
      <c r="AI471" t="e">
        <f t="shared" ca="1" si="61"/>
        <v>#DIV/0!</v>
      </c>
      <c r="AJ471" t="e">
        <f t="shared" ca="1" si="62"/>
        <v>#DIV/0!</v>
      </c>
      <c r="AK471">
        <f t="shared" si="63"/>
        <v>1</v>
      </c>
    </row>
    <row r="472" spans="1:37">
      <c r="A472" s="2" t="s">
        <v>618</v>
      </c>
      <c r="B472" s="3" t="s">
        <v>636</v>
      </c>
      <c r="C472" s="3" t="e">
        <v>#N/A</v>
      </c>
      <c r="D472" t="s">
        <v>63</v>
      </c>
      <c r="E472" t="e">
        <v>#N/A</v>
      </c>
      <c r="F472" t="s">
        <v>334</v>
      </c>
      <c r="G472">
        <v>414800</v>
      </c>
      <c r="H472" t="s">
        <v>41</v>
      </c>
      <c r="I472">
        <v>368200</v>
      </c>
      <c r="J472" s="6" t="s">
        <v>59</v>
      </c>
      <c r="K472" s="6">
        <v>353300</v>
      </c>
      <c r="L472" t="s">
        <v>146</v>
      </c>
      <c r="M472" t="e">
        <v>#N/A</v>
      </c>
      <c r="N472" s="10" t="s">
        <v>33</v>
      </c>
      <c r="O472" s="10" t="e">
        <v>#N/A</v>
      </c>
      <c r="P472" s="8" t="s">
        <v>838</v>
      </c>
      <c r="Q472" s="8" t="e">
        <v>#N/A</v>
      </c>
      <c r="R472" t="s">
        <v>982</v>
      </c>
      <c r="S472" t="e">
        <v>#N/A</v>
      </c>
      <c r="T472" t="s">
        <v>239</v>
      </c>
      <c r="U472" t="e">
        <v>#N/A</v>
      </c>
      <c r="V472">
        <v>16.68</v>
      </c>
      <c r="W472">
        <v>1136300</v>
      </c>
      <c r="X472">
        <f t="shared" si="56"/>
        <v>1136300</v>
      </c>
      <c r="Y472">
        <f t="shared" si="57"/>
        <v>0</v>
      </c>
      <c r="Z472" t="e" cm="1">
        <f t="array" aca="1" ref="Z472" ca="1">SumCellsByColor($B472:$U472,Z$2)</f>
        <v>#VALUE!</v>
      </c>
      <c r="AA472" cm="1">
        <f t="array" aca="1" ref="AA472" ca="1">SumCellsByColor($B472:$U472,AA$2)</f>
        <v>0</v>
      </c>
      <c r="AB472" cm="1">
        <f t="array" aca="1" ref="AB472" ca="1">SumCellsByColor($B472:$U472,AB$2)</f>
        <v>0</v>
      </c>
      <c r="AC472" cm="1">
        <f t="array" aca="1" ref="AC472" ca="1">SumCellsByColor($B472:$U472,AC$2)</f>
        <v>353300</v>
      </c>
      <c r="AD472" cm="1">
        <f t="array" aca="1" ref="AD472" ca="1">IFERROR(SumCellsByColor($B472:$U472,AD$2), 0)</f>
        <v>0</v>
      </c>
      <c r="AE472" t="e" cm="1">
        <f t="array" aca="1" ref="AE472" ca="1">SumCellsByColor($B472:$U472,AE$2)</f>
        <v>#VALUE!</v>
      </c>
      <c r="AF472">
        <f t="shared" ca="1" si="58"/>
        <v>0</v>
      </c>
      <c r="AG472" t="e">
        <f t="shared" ca="1" si="59"/>
        <v>#VALUE!</v>
      </c>
      <c r="AH472">
        <f t="shared" ca="1" si="60"/>
        <v>0.31092141159904957</v>
      </c>
      <c r="AI472" t="e">
        <f t="shared" ca="1" si="61"/>
        <v>#VALUE!</v>
      </c>
      <c r="AJ472">
        <f t="shared" ca="1" si="62"/>
        <v>0</v>
      </c>
      <c r="AK472">
        <f t="shared" si="63"/>
        <v>0</v>
      </c>
    </row>
    <row r="473" spans="1:37">
      <c r="A473" s="2" t="s">
        <v>619</v>
      </c>
      <c r="B473" s="3" t="s">
        <v>636</v>
      </c>
      <c r="C473" s="3">
        <v>20690000</v>
      </c>
      <c r="D473" t="e">
        <v>#N/A</v>
      </c>
      <c r="E473" t="e">
        <v>#N/A</v>
      </c>
      <c r="F473" t="s">
        <v>77</v>
      </c>
      <c r="G473">
        <v>4595000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>
        <v>56.45</v>
      </c>
      <c r="W473">
        <v>25285000</v>
      </c>
      <c r="X473">
        <f t="shared" si="56"/>
        <v>25285000</v>
      </c>
      <c r="Y473">
        <f t="shared" si="57"/>
        <v>0</v>
      </c>
      <c r="Z473" cm="1">
        <f t="array" aca="1" ref="Z473" ca="1">SumCellsByColor($B473:$U473,Z$2)</f>
        <v>20690000</v>
      </c>
      <c r="AA473" cm="1">
        <f t="array" aca="1" ref="AA473" ca="1">SumCellsByColor($B473:$U473,AA$2)</f>
        <v>0</v>
      </c>
      <c r="AB473" cm="1">
        <f t="array" aca="1" ref="AB473" ca="1">SumCellsByColor($B473:$U473,AB$2)</f>
        <v>0</v>
      </c>
      <c r="AC473" cm="1">
        <f t="array" aca="1" ref="AC473" ca="1">SumCellsByColor($B473:$U473,AC$2)</f>
        <v>0</v>
      </c>
      <c r="AD473" cm="1">
        <f t="array" aca="1" ref="AD473" ca="1">IFERROR(SumCellsByColor($B473:$U473,AD$2), 0)</f>
        <v>0</v>
      </c>
      <c r="AE473" t="e" cm="1">
        <f t="array" aca="1" ref="AE473" ca="1">SumCellsByColor($B473:$U473,AE$2)</f>
        <v>#VALUE!</v>
      </c>
      <c r="AF473">
        <f t="shared" ca="1" si="58"/>
        <v>0</v>
      </c>
      <c r="AG473">
        <f t="shared" ca="1" si="59"/>
        <v>0.81827170259046866</v>
      </c>
      <c r="AH473" t="str">
        <f t="shared" ca="1" si="60"/>
        <v>#N/A</v>
      </c>
      <c r="AI473">
        <f t="shared" ca="1" si="61"/>
        <v>0.81827170259046866</v>
      </c>
      <c r="AJ473">
        <f t="shared" ca="1" si="62"/>
        <v>1</v>
      </c>
      <c r="AK473">
        <f t="shared" si="63"/>
        <v>0</v>
      </c>
    </row>
    <row r="474" spans="1:37">
      <c r="A474" s="2" t="s">
        <v>620</v>
      </c>
      <c r="B474" s="3" t="s">
        <v>636</v>
      </c>
      <c r="C474" s="3">
        <v>3746100</v>
      </c>
      <c r="D474" t="e">
        <v>#N/A</v>
      </c>
      <c r="E474" t="e">
        <v>#N/A</v>
      </c>
      <c r="F474" t="s">
        <v>26</v>
      </c>
      <c r="G474">
        <v>1155400</v>
      </c>
      <c r="H474" s="10" t="s">
        <v>242</v>
      </c>
      <c r="I474" s="10">
        <v>1070800</v>
      </c>
      <c r="J474" t="e">
        <v>#N/A</v>
      </c>
      <c r="K474" t="e">
        <v>#N/A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>
        <v>16.14</v>
      </c>
      <c r="W474">
        <v>11946000</v>
      </c>
      <c r="X474">
        <f t="shared" si="56"/>
        <v>5972300</v>
      </c>
      <c r="Y474">
        <f t="shared" si="57"/>
        <v>5973700</v>
      </c>
      <c r="Z474" cm="1">
        <f t="array" aca="1" ref="Z474" ca="1">SumCellsByColor($B474:$U474,Z$2)</f>
        <v>3746100</v>
      </c>
      <c r="AA474" cm="1">
        <f t="array" aca="1" ref="AA474" ca="1">SumCellsByColor($B474:$U474,AA$2)</f>
        <v>0</v>
      </c>
      <c r="AB474" cm="1">
        <f t="array" aca="1" ref="AB474" ca="1">SumCellsByColor($B474:$U474,AB$2)</f>
        <v>0</v>
      </c>
      <c r="AC474" cm="1">
        <f t="array" aca="1" ref="AC474" ca="1">SumCellsByColor($B474:$U474,AC$2)</f>
        <v>0</v>
      </c>
      <c r="AD474" cm="1">
        <f t="array" aca="1" ref="AD474" ca="1">IFERROR(SumCellsByColor($B474:$U474,AD$2), 0)</f>
        <v>1070800</v>
      </c>
      <c r="AE474" t="e" cm="1">
        <f t="array" aca="1" ref="AE474" ca="1">SumCellsByColor($B474:$U474,AE$2)</f>
        <v>#VALUE!</v>
      </c>
      <c r="AF474">
        <f t="shared" ca="1" si="58"/>
        <v>0.17929440918908962</v>
      </c>
      <c r="AG474">
        <f t="shared" ca="1" si="59"/>
        <v>0.62724578470605963</v>
      </c>
      <c r="AH474">
        <f t="shared" ca="1" si="60"/>
        <v>0.17929440918908962</v>
      </c>
      <c r="AI474">
        <f t="shared" ca="1" si="61"/>
        <v>0.62724578470605963</v>
      </c>
      <c r="AJ474">
        <f t="shared" ca="1" si="62"/>
        <v>0</v>
      </c>
      <c r="AK474">
        <f t="shared" si="63"/>
        <v>0</v>
      </c>
    </row>
    <row r="475" spans="1:37">
      <c r="A475" s="2" t="s">
        <v>621</v>
      </c>
      <c r="B475" s="3" t="s">
        <v>636</v>
      </c>
      <c r="C475" s="3">
        <v>10125000</v>
      </c>
      <c r="D475" t="e">
        <v>#N/A</v>
      </c>
      <c r="E475" t="e">
        <v>#N/A</v>
      </c>
      <c r="F475" t="s">
        <v>77</v>
      </c>
      <c r="G475">
        <v>11721000</v>
      </c>
      <c r="H475" t="e">
        <v>#N/A</v>
      </c>
      <c r="I475" t="e">
        <v>#N/A</v>
      </c>
      <c r="J475" t="e">
        <v>#N/A</v>
      </c>
      <c r="K475" t="e">
        <v>#N/A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>
        <v>86.23</v>
      </c>
      <c r="W475">
        <v>21846000</v>
      </c>
      <c r="X475">
        <f t="shared" si="56"/>
        <v>21846000</v>
      </c>
      <c r="Y475">
        <f t="shared" si="57"/>
        <v>0</v>
      </c>
      <c r="Z475" cm="1">
        <f t="array" aca="1" ref="Z475" ca="1">SumCellsByColor($B475:$U475,Z$2)</f>
        <v>10125000</v>
      </c>
      <c r="AA475" cm="1">
        <f t="array" aca="1" ref="AA475" ca="1">SumCellsByColor($B475:$U475,AA$2)</f>
        <v>0</v>
      </c>
      <c r="AB475" cm="1">
        <f t="array" aca="1" ref="AB475" ca="1">SumCellsByColor($B475:$U475,AB$2)</f>
        <v>0</v>
      </c>
      <c r="AC475" cm="1">
        <f t="array" aca="1" ref="AC475" ca="1">SumCellsByColor($B475:$U475,AC$2)</f>
        <v>0</v>
      </c>
      <c r="AD475" cm="1">
        <f t="array" aca="1" ref="AD475" ca="1">IFERROR(SumCellsByColor($B475:$U475,AD$2), 0)</f>
        <v>0</v>
      </c>
      <c r="AE475" t="e" cm="1">
        <f t="array" aca="1" ref="AE475" ca="1">SumCellsByColor($B475:$U475,AE$2)</f>
        <v>#VALUE!</v>
      </c>
      <c r="AF475">
        <f t="shared" ca="1" si="58"/>
        <v>0</v>
      </c>
      <c r="AG475">
        <f t="shared" ca="1" si="59"/>
        <v>0.46347157374347708</v>
      </c>
      <c r="AH475" t="str">
        <f t="shared" ca="1" si="60"/>
        <v>#N/A</v>
      </c>
      <c r="AI475">
        <f t="shared" ca="1" si="61"/>
        <v>0.46347157374347708</v>
      </c>
      <c r="AJ475">
        <f t="shared" ca="1" si="62"/>
        <v>1</v>
      </c>
      <c r="AK475">
        <f t="shared" si="63"/>
        <v>0</v>
      </c>
    </row>
    <row r="476" spans="1:37">
      <c r="A476" s="2" t="s">
        <v>622</v>
      </c>
      <c r="B476" s="3" t="s">
        <v>636</v>
      </c>
      <c r="C476" s="3">
        <v>1301624</v>
      </c>
      <c r="D476" t="e">
        <v>#N/A</v>
      </c>
      <c r="E476" t="e">
        <v>#N/A</v>
      </c>
      <c r="F476" t="e">
        <v>#N/A</v>
      </c>
      <c r="G476" t="e">
        <v>#N/A</v>
      </c>
      <c r="H476" t="e">
        <v>#N/A</v>
      </c>
      <c r="I476" t="e">
        <v>#N/A</v>
      </c>
      <c r="J476" t="e">
        <v>#N/A</v>
      </c>
      <c r="K476" t="e">
        <v>#N/A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>
        <v>47.3</v>
      </c>
      <c r="W476">
        <v>1301624</v>
      </c>
      <c r="X476">
        <f t="shared" si="56"/>
        <v>1301624</v>
      </c>
      <c r="Y476">
        <f t="shared" si="57"/>
        <v>0</v>
      </c>
      <c r="Z476" cm="1">
        <f t="array" aca="1" ref="Z476" ca="1">SumCellsByColor($B476:$U476,Z$2)</f>
        <v>1301624</v>
      </c>
      <c r="AA476" cm="1">
        <f t="array" aca="1" ref="AA476" ca="1">SumCellsByColor($B476:$U476,AA$2)</f>
        <v>0</v>
      </c>
      <c r="AB476" cm="1">
        <f t="array" aca="1" ref="AB476" ca="1">SumCellsByColor($B476:$U476,AB$2)</f>
        <v>0</v>
      </c>
      <c r="AC476" cm="1">
        <f t="array" aca="1" ref="AC476" ca="1">SumCellsByColor($B476:$U476,AC$2)</f>
        <v>0</v>
      </c>
      <c r="AD476" cm="1">
        <f t="array" aca="1" ref="AD476" ca="1">IFERROR(SumCellsByColor($B476:$U476,AD$2), 0)</f>
        <v>0</v>
      </c>
      <c r="AE476" t="e" cm="1">
        <f t="array" aca="1" ref="AE476" ca="1">SumCellsByColor($B476:$U476,AE$2)</f>
        <v>#VALUE!</v>
      </c>
      <c r="AF476">
        <f t="shared" ca="1" si="58"/>
        <v>0</v>
      </c>
      <c r="AG476">
        <f t="shared" ca="1" si="59"/>
        <v>1</v>
      </c>
      <c r="AH476">
        <f t="shared" ca="1" si="60"/>
        <v>0</v>
      </c>
      <c r="AI476">
        <f t="shared" ca="1" si="61"/>
        <v>1</v>
      </c>
      <c r="AJ476">
        <f t="shared" ca="1" si="62"/>
        <v>0</v>
      </c>
      <c r="AK476">
        <f t="shared" si="63"/>
        <v>0</v>
      </c>
    </row>
    <row r="477" spans="1:37">
      <c r="A477" s="2" t="s">
        <v>623</v>
      </c>
      <c r="B477" s="3" t="s">
        <v>639</v>
      </c>
      <c r="C477" s="3">
        <v>4845863</v>
      </c>
      <c r="D477" t="e">
        <v>#N/A</v>
      </c>
      <c r="E477" t="e">
        <v>#N/A</v>
      </c>
      <c r="F477" t="s">
        <v>1193</v>
      </c>
      <c r="G477">
        <v>10963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>
        <v>22.68</v>
      </c>
      <c r="W477">
        <v>4856826</v>
      </c>
      <c r="X477">
        <f t="shared" si="56"/>
        <v>4856826</v>
      </c>
      <c r="Y477">
        <f t="shared" si="57"/>
        <v>0</v>
      </c>
      <c r="Z477" cm="1">
        <f t="array" aca="1" ref="Z477" ca="1">SumCellsByColor($B477:$U477,Z$2)</f>
        <v>4845863</v>
      </c>
      <c r="AA477" cm="1">
        <f t="array" aca="1" ref="AA477" ca="1">SumCellsByColor($B477:$U477,AA$2)</f>
        <v>0</v>
      </c>
      <c r="AB477" cm="1">
        <f t="array" aca="1" ref="AB477" ca="1">SumCellsByColor($B477:$U477,AB$2)</f>
        <v>0</v>
      </c>
      <c r="AC477" cm="1">
        <f t="array" aca="1" ref="AC477" ca="1">SumCellsByColor($B477:$U477,AC$2)</f>
        <v>0</v>
      </c>
      <c r="AD477" cm="1">
        <f t="array" aca="1" ref="AD477" ca="1">IFERROR(SumCellsByColor($B477:$U477,AD$2), 0)</f>
        <v>0</v>
      </c>
      <c r="AE477" t="e" cm="1">
        <f t="array" aca="1" ref="AE477" ca="1">SumCellsByColor($B477:$U477,AE$2)</f>
        <v>#VALUE!</v>
      </c>
      <c r="AF477">
        <f t="shared" ca="1" si="58"/>
        <v>0</v>
      </c>
      <c r="AG477">
        <f t="shared" ca="1" si="59"/>
        <v>0.99774276451328503</v>
      </c>
      <c r="AH477" t="str">
        <f t="shared" ca="1" si="60"/>
        <v>#N/A</v>
      </c>
      <c r="AI477">
        <f t="shared" ca="1" si="61"/>
        <v>0.99774276451328503</v>
      </c>
      <c r="AJ477">
        <f t="shared" ca="1" si="62"/>
        <v>1</v>
      </c>
      <c r="AK477">
        <f t="shared" si="63"/>
        <v>0</v>
      </c>
    </row>
    <row r="478" spans="1:37">
      <c r="A478" s="2" t="s">
        <v>624</v>
      </c>
      <c r="B478" s="3" t="s">
        <v>636</v>
      </c>
      <c r="C478" s="3">
        <v>7241700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>
        <v>31.04</v>
      </c>
      <c r="W478">
        <v>7241700</v>
      </c>
      <c r="X478">
        <f t="shared" si="56"/>
        <v>7241700</v>
      </c>
      <c r="Y478">
        <f t="shared" si="57"/>
        <v>0</v>
      </c>
      <c r="Z478" cm="1">
        <f t="array" aca="1" ref="Z478" ca="1">SumCellsByColor($B478:$U478,Z$2)</f>
        <v>7241700</v>
      </c>
      <c r="AA478" cm="1">
        <f t="array" aca="1" ref="AA478" ca="1">SumCellsByColor($B478:$U478,AA$2)</f>
        <v>0</v>
      </c>
      <c r="AB478" cm="1">
        <f t="array" aca="1" ref="AB478" ca="1">SumCellsByColor($B478:$U478,AB$2)</f>
        <v>0</v>
      </c>
      <c r="AC478" cm="1">
        <f t="array" aca="1" ref="AC478" ca="1">SumCellsByColor($B478:$U478,AC$2)</f>
        <v>0</v>
      </c>
      <c r="AD478" cm="1">
        <f t="array" aca="1" ref="AD478" ca="1">IFERROR(SumCellsByColor($B478:$U478,AD$2), 0)</f>
        <v>0</v>
      </c>
      <c r="AE478" t="e" cm="1">
        <f t="array" aca="1" ref="AE478" ca="1">SumCellsByColor($B478:$U478,AE$2)</f>
        <v>#VALUE!</v>
      </c>
      <c r="AF478">
        <f t="shared" ca="1" si="58"/>
        <v>0</v>
      </c>
      <c r="AG478">
        <f t="shared" ca="1" si="59"/>
        <v>1</v>
      </c>
      <c r="AH478">
        <f t="shared" ca="1" si="60"/>
        <v>0</v>
      </c>
      <c r="AI478">
        <f t="shared" ca="1" si="61"/>
        <v>1</v>
      </c>
      <c r="AJ478">
        <f t="shared" ca="1" si="62"/>
        <v>0</v>
      </c>
      <c r="AK478">
        <f t="shared" si="63"/>
        <v>0</v>
      </c>
    </row>
    <row r="479" spans="1:37">
      <c r="A479" s="2" t="s">
        <v>625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>
        <f t="shared" si="56"/>
        <v>0</v>
      </c>
      <c r="Y479" t="e">
        <f t="shared" si="57"/>
        <v>#N/A</v>
      </c>
      <c r="Z479" cm="1">
        <f t="array" aca="1" ref="Z479" ca="1">SumCellsByColor($B479:$U479,Z$2)</f>
        <v>0</v>
      </c>
      <c r="AA479" cm="1">
        <f t="array" aca="1" ref="AA479" ca="1">SumCellsByColor($B479:$U479,AA$2)</f>
        <v>0</v>
      </c>
      <c r="AB479" cm="1">
        <f t="array" aca="1" ref="AB479" ca="1">SumCellsByColor($B479:$U479,AB$2)</f>
        <v>0</v>
      </c>
      <c r="AC479" cm="1">
        <f t="array" aca="1" ref="AC479" ca="1">SumCellsByColor($B479:$U479,AC$2)</f>
        <v>0</v>
      </c>
      <c r="AD479" cm="1">
        <f t="array" aca="1" ref="AD479" ca="1">IFERROR(SumCellsByColor($B479:$U479,AD$2), 0)</f>
        <v>0</v>
      </c>
      <c r="AE479" t="e" cm="1">
        <f t="array" aca="1" ref="AE479" ca="1">SumCellsByColor($B479:$U479,AE$2)</f>
        <v>#VALUE!</v>
      </c>
      <c r="AF479" t="e">
        <f t="shared" ca="1" si="58"/>
        <v>#DIV/0!</v>
      </c>
      <c r="AG479" t="e">
        <f t="shared" ca="1" si="59"/>
        <v>#DIV/0!</v>
      </c>
      <c r="AH479" t="e">
        <f t="shared" ca="1" si="60"/>
        <v>#DIV/0!</v>
      </c>
      <c r="AI479" t="e">
        <f t="shared" ca="1" si="61"/>
        <v>#DIV/0!</v>
      </c>
      <c r="AJ479" t="e">
        <f t="shared" ca="1" si="62"/>
        <v>#DIV/0!</v>
      </c>
      <c r="AK479">
        <f t="shared" si="63"/>
        <v>1</v>
      </c>
    </row>
    <row r="480" spans="1:37">
      <c r="A480" s="2" t="s">
        <v>626</v>
      </c>
      <c r="B480" s="3" t="s">
        <v>1106</v>
      </c>
      <c r="C480" s="3">
        <v>436649000</v>
      </c>
      <c r="D480" t="e">
        <v>#N/A</v>
      </c>
      <c r="E480" t="e">
        <v>#N/A</v>
      </c>
      <c r="F480" t="s">
        <v>77</v>
      </c>
      <c r="G480">
        <v>122502000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>
        <v>5.03</v>
      </c>
      <c r="W480">
        <v>559151000</v>
      </c>
      <c r="X480">
        <f t="shared" si="56"/>
        <v>559151000</v>
      </c>
      <c r="Y480">
        <f t="shared" si="57"/>
        <v>0</v>
      </c>
      <c r="Z480" cm="1">
        <f t="array" aca="1" ref="Z480" ca="1">SumCellsByColor($B480:$U480,Z$2)</f>
        <v>436649000</v>
      </c>
      <c r="AA480" cm="1">
        <f t="array" aca="1" ref="AA480" ca="1">SumCellsByColor($B480:$U480,AA$2)</f>
        <v>0</v>
      </c>
      <c r="AB480" cm="1">
        <f t="array" aca="1" ref="AB480" ca="1">SumCellsByColor($B480:$U480,AB$2)</f>
        <v>0</v>
      </c>
      <c r="AC480" cm="1">
        <f t="array" aca="1" ref="AC480" ca="1">SumCellsByColor($B480:$U480,AC$2)</f>
        <v>0</v>
      </c>
      <c r="AD480" cm="1">
        <f t="array" aca="1" ref="AD480" ca="1">IFERROR(SumCellsByColor($B480:$U480,AD$2), 0)</f>
        <v>0</v>
      </c>
      <c r="AE480" t="e" cm="1">
        <f t="array" aca="1" ref="AE480" ca="1">SumCellsByColor($B480:$U480,AE$2)</f>
        <v>#VALUE!</v>
      </c>
      <c r="AF480">
        <f t="shared" ca="1" si="58"/>
        <v>0</v>
      </c>
      <c r="AG480">
        <f t="shared" ca="1" si="59"/>
        <v>0.78091427896936605</v>
      </c>
      <c r="AH480" t="str">
        <f t="shared" ca="1" si="60"/>
        <v>#N/A</v>
      </c>
      <c r="AI480">
        <f t="shared" ca="1" si="61"/>
        <v>0.78091427896936605</v>
      </c>
      <c r="AJ480">
        <f t="shared" ca="1" si="62"/>
        <v>1</v>
      </c>
      <c r="AK480">
        <f t="shared" si="63"/>
        <v>0</v>
      </c>
    </row>
    <row r="481" spans="1:37">
      <c r="A481" s="2" t="s">
        <v>627</v>
      </c>
      <c r="B481" s="3" t="s">
        <v>636</v>
      </c>
      <c r="C481" s="3">
        <v>107701000</v>
      </c>
      <c r="D481" t="e">
        <v>#N/A</v>
      </c>
      <c r="E481" t="e">
        <v>#N/A</v>
      </c>
      <c r="F481" s="5" t="s">
        <v>1107</v>
      </c>
      <c r="G481" s="5">
        <v>17270000</v>
      </c>
      <c r="H481" s="10" t="s">
        <v>33</v>
      </c>
      <c r="I481" s="10">
        <v>12099000</v>
      </c>
      <c r="J481" t="s">
        <v>30</v>
      </c>
      <c r="K481">
        <v>2467000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>
        <v>3.26</v>
      </c>
      <c r="W481">
        <v>139537000</v>
      </c>
      <c r="X481">
        <f t="shared" si="56"/>
        <v>139537000</v>
      </c>
      <c r="Y481">
        <f t="shared" si="57"/>
        <v>0</v>
      </c>
      <c r="Z481" cm="1">
        <f t="array" aca="1" ref="Z481" ca="1">SumCellsByColor($B481:$U481,Z$2)</f>
        <v>107701000</v>
      </c>
      <c r="AA481" cm="1">
        <f t="array" aca="1" ref="AA481" ca="1">SumCellsByColor($B481:$U481,AA$2)</f>
        <v>0</v>
      </c>
      <c r="AB481" cm="1">
        <f t="array" aca="1" ref="AB481" ca="1">SumCellsByColor($B481:$U481,AB$2)</f>
        <v>17270000</v>
      </c>
      <c r="AC481" cm="1">
        <f t="array" aca="1" ref="AC481" ca="1">SumCellsByColor($B481:$U481,AC$2)</f>
        <v>0</v>
      </c>
      <c r="AD481" cm="1">
        <f t="array" aca="1" ref="AD481" ca="1">IFERROR(SumCellsByColor($B481:$U481,AD$2), 0)</f>
        <v>12099000</v>
      </c>
      <c r="AE481" t="e" cm="1">
        <f t="array" aca="1" ref="AE481" ca="1">SumCellsByColor($B481:$U481,AE$2)</f>
        <v>#VALUE!</v>
      </c>
      <c r="AF481">
        <f t="shared" ca="1" si="58"/>
        <v>0.21047464113460945</v>
      </c>
      <c r="AG481">
        <f t="shared" ca="1" si="59"/>
        <v>0.77184546034385149</v>
      </c>
      <c r="AH481">
        <f t="shared" ca="1" si="60"/>
        <v>0.21047464113460945</v>
      </c>
      <c r="AI481">
        <f t="shared" ca="1" si="61"/>
        <v>0.77184546034385149</v>
      </c>
      <c r="AJ481">
        <f t="shared" ca="1" si="62"/>
        <v>0</v>
      </c>
      <c r="AK481">
        <f t="shared" si="63"/>
        <v>0</v>
      </c>
    </row>
    <row r="482" spans="1:37">
      <c r="A482" s="2" t="s">
        <v>628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  <c r="H482" t="e">
        <v>#N/A</v>
      </c>
      <c r="I482" t="e">
        <v>#N/A</v>
      </c>
      <c r="J482" t="e">
        <v>#N/A</v>
      </c>
      <c r="K482" t="e">
        <v>#N/A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>
        <f t="shared" si="56"/>
        <v>0</v>
      </c>
      <c r="Y482" t="e">
        <f t="shared" si="57"/>
        <v>#N/A</v>
      </c>
      <c r="Z482" cm="1">
        <f t="array" aca="1" ref="Z482" ca="1">SumCellsByColor($B482:$U482,Z$2)</f>
        <v>0</v>
      </c>
      <c r="AA482" cm="1">
        <f t="array" aca="1" ref="AA482" ca="1">SumCellsByColor($B482:$U482,AA$2)</f>
        <v>0</v>
      </c>
      <c r="AB482" cm="1">
        <f t="array" aca="1" ref="AB482" ca="1">SumCellsByColor($B482:$U482,AB$2)</f>
        <v>0</v>
      </c>
      <c r="AC482" cm="1">
        <f t="array" aca="1" ref="AC482" ca="1">SumCellsByColor($B482:$U482,AC$2)</f>
        <v>0</v>
      </c>
      <c r="AD482" cm="1">
        <f t="array" aca="1" ref="AD482" ca="1">IFERROR(SumCellsByColor($B482:$U482,AD$2), 0)</f>
        <v>0</v>
      </c>
      <c r="AE482" t="e" cm="1">
        <f t="array" aca="1" ref="AE482" ca="1">SumCellsByColor($B482:$U482,AE$2)</f>
        <v>#VALUE!</v>
      </c>
      <c r="AF482" t="e">
        <f t="shared" ca="1" si="58"/>
        <v>#DIV/0!</v>
      </c>
      <c r="AG482" t="e">
        <f t="shared" ca="1" si="59"/>
        <v>#DIV/0!</v>
      </c>
      <c r="AH482" t="e">
        <f t="shared" ca="1" si="60"/>
        <v>#DIV/0!</v>
      </c>
      <c r="AI482" t="e">
        <f t="shared" ca="1" si="61"/>
        <v>#DIV/0!</v>
      </c>
      <c r="AJ482" t="e">
        <f t="shared" ca="1" si="62"/>
        <v>#DIV/0!</v>
      </c>
      <c r="AK482">
        <f t="shared" si="63"/>
        <v>1</v>
      </c>
    </row>
    <row r="483" spans="1:37">
      <c r="A483" s="2" t="s">
        <v>629</v>
      </c>
      <c r="B483" s="3" t="s">
        <v>1106</v>
      </c>
      <c r="C483" s="3">
        <v>14505000</v>
      </c>
      <c r="D483" t="e">
        <v>#N/A</v>
      </c>
      <c r="E483" t="e">
        <v>#N/A</v>
      </c>
      <c r="F483" t="s">
        <v>36</v>
      </c>
      <c r="G483">
        <v>713000</v>
      </c>
      <c r="H483" t="e">
        <v>#N/A</v>
      </c>
      <c r="I483" t="e">
        <v>#N/A</v>
      </c>
      <c r="J483" t="e">
        <v>#N/A</v>
      </c>
      <c r="K483" t="e">
        <v>#N/A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>
        <v>24.51</v>
      </c>
      <c r="W483">
        <v>15218000</v>
      </c>
      <c r="X483">
        <f t="shared" si="56"/>
        <v>15218000</v>
      </c>
      <c r="Y483">
        <f t="shared" si="57"/>
        <v>0</v>
      </c>
      <c r="Z483" cm="1">
        <f t="array" aca="1" ref="Z483" ca="1">SumCellsByColor($B483:$U483,Z$2)</f>
        <v>14505000</v>
      </c>
      <c r="AA483" cm="1">
        <f t="array" aca="1" ref="AA483" ca="1">SumCellsByColor($B483:$U483,AA$2)</f>
        <v>0</v>
      </c>
      <c r="AB483" cm="1">
        <f t="array" aca="1" ref="AB483" ca="1">SumCellsByColor($B483:$U483,AB$2)</f>
        <v>0</v>
      </c>
      <c r="AC483" cm="1">
        <f t="array" aca="1" ref="AC483" ca="1">SumCellsByColor($B483:$U483,AC$2)</f>
        <v>0</v>
      </c>
      <c r="AD483" cm="1">
        <f t="array" aca="1" ref="AD483" ca="1">IFERROR(SumCellsByColor($B483:$U483,AD$2), 0)</f>
        <v>0</v>
      </c>
      <c r="AE483" t="e" cm="1">
        <f t="array" aca="1" ref="AE483" ca="1">SumCellsByColor($B483:$U483,AE$2)</f>
        <v>#VALUE!</v>
      </c>
      <c r="AF483">
        <f t="shared" ca="1" si="58"/>
        <v>0</v>
      </c>
      <c r="AG483">
        <f t="shared" ca="1" si="59"/>
        <v>0.95314758838217895</v>
      </c>
      <c r="AH483" t="str">
        <f t="shared" ca="1" si="60"/>
        <v>#N/A</v>
      </c>
      <c r="AI483">
        <f t="shared" ca="1" si="61"/>
        <v>0.95314758838217895</v>
      </c>
      <c r="AJ483">
        <f t="shared" ca="1" si="62"/>
        <v>1</v>
      </c>
      <c r="AK483">
        <f t="shared" si="63"/>
        <v>0</v>
      </c>
    </row>
    <row r="484" spans="1:37">
      <c r="A484" s="2" t="s">
        <v>630</v>
      </c>
      <c r="B484" s="3" t="s">
        <v>636</v>
      </c>
      <c r="C484" s="3">
        <v>678313</v>
      </c>
      <c r="D484" t="e">
        <v>#N/A</v>
      </c>
      <c r="E484" t="e">
        <v>#N/A</v>
      </c>
      <c r="F484" s="5" t="s">
        <v>23</v>
      </c>
      <c r="G484" s="5">
        <v>668346</v>
      </c>
      <c r="H484" t="s">
        <v>146</v>
      </c>
      <c r="I484">
        <v>404352</v>
      </c>
      <c r="J484" t="s">
        <v>1108</v>
      </c>
      <c r="K484">
        <v>315010</v>
      </c>
      <c r="L484" t="s">
        <v>47</v>
      </c>
      <c r="M484">
        <v>179815</v>
      </c>
      <c r="N484" t="s">
        <v>1194</v>
      </c>
      <c r="O484">
        <v>119529</v>
      </c>
      <c r="P484" t="s">
        <v>7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>
        <v>29.09</v>
      </c>
      <c r="W484">
        <v>2365365</v>
      </c>
      <c r="X484">
        <f t="shared" si="56"/>
        <v>2365365</v>
      </c>
      <c r="Y484">
        <f t="shared" si="57"/>
        <v>0</v>
      </c>
      <c r="Z484" cm="1">
        <f t="array" aca="1" ref="Z484" ca="1">SumCellsByColor($B484:$U484,Z$2)</f>
        <v>678313</v>
      </c>
      <c r="AA484" cm="1">
        <f t="array" aca="1" ref="AA484" ca="1">SumCellsByColor($B484:$U484,AA$2)</f>
        <v>0</v>
      </c>
      <c r="AB484" cm="1">
        <f t="array" aca="1" ref="AB484" ca="1">SumCellsByColor($B484:$U484,AB$2)</f>
        <v>668346</v>
      </c>
      <c r="AC484" cm="1">
        <f t="array" aca="1" ref="AC484" ca="1">SumCellsByColor($B484:$U484,AC$2)</f>
        <v>0</v>
      </c>
      <c r="AD484" cm="1">
        <f t="array" aca="1" ref="AD484" ca="1">IFERROR(SumCellsByColor($B484:$U484,AD$2), 0)</f>
        <v>0</v>
      </c>
      <c r="AE484" t="e" cm="1">
        <f t="array" aca="1" ref="AE484" ca="1">SumCellsByColor($B484:$U484,AE$2)</f>
        <v>#VALUE!</v>
      </c>
      <c r="AF484">
        <f t="shared" ca="1" si="58"/>
        <v>0.28255512362785445</v>
      </c>
      <c r="AG484">
        <f t="shared" ca="1" si="59"/>
        <v>0.2867688496278587</v>
      </c>
      <c r="AH484">
        <f t="shared" ca="1" si="60"/>
        <v>0.28255512362785445</v>
      </c>
      <c r="AI484">
        <f t="shared" ca="1" si="61"/>
        <v>0.2867688496278587</v>
      </c>
      <c r="AJ484">
        <f t="shared" ca="1" si="62"/>
        <v>0</v>
      </c>
      <c r="AK484">
        <f t="shared" si="63"/>
        <v>0</v>
      </c>
    </row>
    <row r="485" spans="1:37">
      <c r="A485" s="2" t="s">
        <v>631</v>
      </c>
      <c r="B485" s="3" t="s">
        <v>636</v>
      </c>
      <c r="C485" s="3">
        <v>79504000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>
        <v>43.37</v>
      </c>
      <c r="W485">
        <v>79504000</v>
      </c>
      <c r="X485">
        <f t="shared" si="56"/>
        <v>79504000</v>
      </c>
      <c r="Y485">
        <f t="shared" si="57"/>
        <v>0</v>
      </c>
      <c r="Z485" cm="1">
        <f t="array" aca="1" ref="Z485" ca="1">SumCellsByColor($B485:$U485,Z$2)</f>
        <v>79504000</v>
      </c>
      <c r="AA485" cm="1">
        <f t="array" aca="1" ref="AA485" ca="1">SumCellsByColor($B485:$U485,AA$2)</f>
        <v>0</v>
      </c>
      <c r="AB485" cm="1">
        <f t="array" aca="1" ref="AB485" ca="1">SumCellsByColor($B485:$U485,AB$2)</f>
        <v>0</v>
      </c>
      <c r="AC485" cm="1">
        <f t="array" aca="1" ref="AC485" ca="1">SumCellsByColor($B485:$U485,AC$2)</f>
        <v>0</v>
      </c>
      <c r="AD485" cm="1">
        <f t="array" aca="1" ref="AD485" ca="1">IFERROR(SumCellsByColor($B485:$U485,AD$2), 0)</f>
        <v>0</v>
      </c>
      <c r="AE485" t="e" cm="1">
        <f t="array" aca="1" ref="AE485" ca="1">SumCellsByColor($B485:$U485,AE$2)</f>
        <v>#VALUE!</v>
      </c>
      <c r="AF485">
        <f t="shared" ca="1" si="58"/>
        <v>0</v>
      </c>
      <c r="AG485">
        <f t="shared" ca="1" si="59"/>
        <v>1</v>
      </c>
      <c r="AH485">
        <f t="shared" ca="1" si="60"/>
        <v>0</v>
      </c>
      <c r="AI485">
        <f t="shared" ca="1" si="61"/>
        <v>1</v>
      </c>
      <c r="AJ485">
        <f t="shared" ca="1" si="62"/>
        <v>0</v>
      </c>
      <c r="AK485">
        <f t="shared" si="63"/>
        <v>0</v>
      </c>
    </row>
    <row r="486" spans="1:37">
      <c r="A486" s="2" t="s">
        <v>632</v>
      </c>
      <c r="B486" s="3" t="s">
        <v>636</v>
      </c>
      <c r="C486" s="3">
        <v>3720155</v>
      </c>
      <c r="D486" t="e">
        <v>#N/A</v>
      </c>
      <c r="E486" t="e">
        <v>#N/A</v>
      </c>
      <c r="F486" s="10" t="s">
        <v>33</v>
      </c>
      <c r="G486" s="10">
        <v>451399</v>
      </c>
      <c r="H486" t="s">
        <v>36</v>
      </c>
      <c r="I486">
        <v>434413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>
        <v>30.32</v>
      </c>
      <c r="W486">
        <v>4605967</v>
      </c>
      <c r="X486">
        <f t="shared" si="56"/>
        <v>4605967</v>
      </c>
      <c r="Y486">
        <f t="shared" si="57"/>
        <v>0</v>
      </c>
      <c r="Z486" cm="1">
        <f t="array" aca="1" ref="Z486" ca="1">SumCellsByColor($B486:$U486,Z$2)</f>
        <v>3720155</v>
      </c>
      <c r="AA486" cm="1">
        <f t="array" aca="1" ref="AA486" ca="1">SumCellsByColor($B486:$U486,AA$2)</f>
        <v>0</v>
      </c>
      <c r="AB486" cm="1">
        <f t="array" aca="1" ref="AB486" ca="1">SumCellsByColor($B486:$U486,AB$2)</f>
        <v>0</v>
      </c>
      <c r="AC486" cm="1">
        <f t="array" aca="1" ref="AC486" ca="1">SumCellsByColor($B486:$U486,AC$2)</f>
        <v>0</v>
      </c>
      <c r="AD486" cm="1">
        <f t="array" aca="1" ref="AD486" ca="1">IFERROR(SumCellsByColor($B486:$U486,AD$2), 0)</f>
        <v>451399</v>
      </c>
      <c r="AE486" t="e" cm="1">
        <f t="array" aca="1" ref="AE486" ca="1">SumCellsByColor($B486:$U486,AE$2)</f>
        <v>#VALUE!</v>
      </c>
      <c r="AF486">
        <f t="shared" ca="1" si="58"/>
        <v>9.8003090339118804E-2</v>
      </c>
      <c r="AG486">
        <f t="shared" ca="1" si="59"/>
        <v>0.80768164426709965</v>
      </c>
      <c r="AH486">
        <f t="shared" ca="1" si="60"/>
        <v>9.8003090339118804E-2</v>
      </c>
      <c r="AI486">
        <f t="shared" ca="1" si="61"/>
        <v>0.80768164426709965</v>
      </c>
      <c r="AJ486">
        <f t="shared" ca="1" si="62"/>
        <v>0</v>
      </c>
      <c r="AK486">
        <f t="shared" si="63"/>
        <v>0</v>
      </c>
    </row>
    <row r="487" spans="1:37">
      <c r="A487" s="2" t="s">
        <v>633</v>
      </c>
      <c r="B487" t="e">
        <v>#N/A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>
        <f t="shared" si="56"/>
        <v>0</v>
      </c>
      <c r="Y487" t="e">
        <f t="shared" si="57"/>
        <v>#N/A</v>
      </c>
      <c r="Z487" cm="1">
        <f t="array" aca="1" ref="Z487" ca="1">SumCellsByColor($B487:$U487,Z$2)</f>
        <v>0</v>
      </c>
      <c r="AA487" cm="1">
        <f t="array" aca="1" ref="AA487" ca="1">SumCellsByColor($B487:$U487,AA$2)</f>
        <v>0</v>
      </c>
      <c r="AB487" cm="1">
        <f t="array" aca="1" ref="AB487" ca="1">SumCellsByColor($B487:$U487,AB$2)</f>
        <v>0</v>
      </c>
      <c r="AC487" cm="1">
        <f t="array" aca="1" ref="AC487" ca="1">SumCellsByColor($B487:$U487,AC$2)</f>
        <v>0</v>
      </c>
      <c r="AD487" cm="1">
        <f t="array" aca="1" ref="AD487" ca="1">IFERROR(SumCellsByColor($B487:$U487,AD$2), 0)</f>
        <v>0</v>
      </c>
      <c r="AE487" t="e" cm="1">
        <f t="array" aca="1" ref="AE487" ca="1">SumCellsByColor($B487:$U487,AE$2)</f>
        <v>#VALUE!</v>
      </c>
      <c r="AF487" t="e">
        <f t="shared" ca="1" si="58"/>
        <v>#DIV/0!</v>
      </c>
      <c r="AG487" t="e">
        <f t="shared" ca="1" si="59"/>
        <v>#DIV/0!</v>
      </c>
      <c r="AH487" t="e">
        <f t="shared" ca="1" si="60"/>
        <v>#DIV/0!</v>
      </c>
      <c r="AI487" t="e">
        <f t="shared" ca="1" si="61"/>
        <v>#DIV/0!</v>
      </c>
      <c r="AJ487" t="e">
        <f t="shared" ca="1" si="62"/>
        <v>#DIV/0!</v>
      </c>
      <c r="AK487">
        <f t="shared" si="63"/>
        <v>1</v>
      </c>
    </row>
    <row r="488" spans="1:37">
      <c r="A488" s="2" t="s">
        <v>634</v>
      </c>
      <c r="B488" s="3" t="s">
        <v>636</v>
      </c>
      <c r="C488" s="3">
        <v>4679000</v>
      </c>
      <c r="D488" t="e">
        <v>#N/A</v>
      </c>
      <c r="E488" t="e">
        <v>#N/A</v>
      </c>
      <c r="F488" t="s">
        <v>146</v>
      </c>
      <c r="G488">
        <v>4075000</v>
      </c>
      <c r="H488" s="6" t="s">
        <v>724</v>
      </c>
      <c r="I488" s="6">
        <v>2926000</v>
      </c>
      <c r="J488" t="s">
        <v>1195</v>
      </c>
      <c r="K488">
        <v>2592000</v>
      </c>
      <c r="L488" t="s">
        <v>58</v>
      </c>
      <c r="M488">
        <v>1699000</v>
      </c>
      <c r="N488" t="s">
        <v>461</v>
      </c>
      <c r="O488">
        <v>765000</v>
      </c>
      <c r="P488" t="s">
        <v>1196</v>
      </c>
      <c r="Q488" t="e">
        <v>#N/A</v>
      </c>
      <c r="R488" t="s">
        <v>1197</v>
      </c>
      <c r="S488" t="e">
        <v>#N/A</v>
      </c>
      <c r="T488" t="e">
        <v>#N/A</v>
      </c>
      <c r="U488" t="e">
        <v>#N/A</v>
      </c>
      <c r="V488">
        <v>9.4499999999999993</v>
      </c>
      <c r="W488">
        <v>16736000</v>
      </c>
      <c r="X488">
        <f t="shared" si="56"/>
        <v>16736000</v>
      </c>
      <c r="Y488">
        <f t="shared" si="57"/>
        <v>0</v>
      </c>
      <c r="Z488" cm="1">
        <f t="array" aca="1" ref="Z488" ca="1">SumCellsByColor($B488:$U488,Z$2)</f>
        <v>4679000</v>
      </c>
      <c r="AA488" cm="1">
        <f t="array" aca="1" ref="AA488" ca="1">SumCellsByColor($B488:$U488,AA$2)</f>
        <v>0</v>
      </c>
      <c r="AB488" cm="1">
        <f t="array" aca="1" ref="AB488" ca="1">SumCellsByColor($B488:$U488,AB$2)</f>
        <v>0</v>
      </c>
      <c r="AC488" cm="1">
        <f t="array" aca="1" ref="AC488" ca="1">SumCellsByColor($B488:$U488,AC$2)</f>
        <v>2926000</v>
      </c>
      <c r="AD488" cm="1">
        <f t="array" aca="1" ref="AD488" ca="1">IFERROR(SumCellsByColor($B488:$U488,AD$2), 0)</f>
        <v>0</v>
      </c>
      <c r="AE488" t="e" cm="1">
        <f t="array" aca="1" ref="AE488" ca="1">SumCellsByColor($B488:$U488,AE$2)</f>
        <v>#VALUE!</v>
      </c>
      <c r="AF488">
        <f t="shared" ca="1" si="58"/>
        <v>0</v>
      </c>
      <c r="AG488">
        <f t="shared" ca="1" si="59"/>
        <v>0.27957695984703634</v>
      </c>
      <c r="AH488">
        <f t="shared" ca="1" si="60"/>
        <v>0.17483269598470363</v>
      </c>
      <c r="AI488">
        <f t="shared" ca="1" si="61"/>
        <v>0.27957695984703634</v>
      </c>
      <c r="AJ488">
        <f t="shared" ca="1" si="62"/>
        <v>0</v>
      </c>
      <c r="AK488">
        <f t="shared" si="63"/>
        <v>0</v>
      </c>
    </row>
    <row r="489" spans="1:37">
      <c r="A489" s="2" t="s">
        <v>635</v>
      </c>
      <c r="B489" s="3" t="s">
        <v>636</v>
      </c>
      <c r="C489" s="3">
        <v>1678400</v>
      </c>
      <c r="D489" t="e">
        <v>#N/A</v>
      </c>
      <c r="E489" t="e">
        <v>#N/A</v>
      </c>
      <c r="F489" t="s">
        <v>77</v>
      </c>
      <c r="G489">
        <v>3156600</v>
      </c>
      <c r="H489" t="e">
        <v>#N/A</v>
      </c>
      <c r="I489" t="e">
        <v>#N/A</v>
      </c>
      <c r="J489" t="e">
        <v>#N/A</v>
      </c>
      <c r="K489" t="e">
        <v>#N/A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>
        <v>23.36</v>
      </c>
      <c r="W489">
        <v>4835000</v>
      </c>
      <c r="X489">
        <f t="shared" si="56"/>
        <v>4835000</v>
      </c>
      <c r="Y489">
        <f t="shared" si="57"/>
        <v>0</v>
      </c>
      <c r="Z489" cm="1">
        <f t="array" aca="1" ref="Z489" ca="1">SumCellsByColor($B489:$U489,Z$2)</f>
        <v>1678400</v>
      </c>
      <c r="AA489" cm="1">
        <f t="array" aca="1" ref="AA489" ca="1">SumCellsByColor($B489:$U489,AA$2)</f>
        <v>0</v>
      </c>
      <c r="AB489" cm="1">
        <f t="array" aca="1" ref="AB489" ca="1">SumCellsByColor($B489:$U489,AB$2)</f>
        <v>0</v>
      </c>
      <c r="AC489" cm="1">
        <f t="array" aca="1" ref="AC489" ca="1">SumCellsByColor($B489:$U489,AC$2)</f>
        <v>0</v>
      </c>
      <c r="AD489" cm="1">
        <f t="array" aca="1" ref="AD489" ca="1">IFERROR(SumCellsByColor($B489:$U489,AD$2), 0)</f>
        <v>0</v>
      </c>
      <c r="AE489" t="e" cm="1">
        <f t="array" aca="1" ref="AE489" ca="1">SumCellsByColor($B489:$U489,AE$2)</f>
        <v>#VALUE!</v>
      </c>
      <c r="AF489">
        <f t="shared" ca="1" si="58"/>
        <v>0</v>
      </c>
      <c r="AG489">
        <f t="shared" ca="1" si="59"/>
        <v>0.34713547052740434</v>
      </c>
      <c r="AH489" t="str">
        <f t="shared" ca="1" si="60"/>
        <v>#N/A</v>
      </c>
      <c r="AI489">
        <f t="shared" ca="1" si="61"/>
        <v>0.34713547052740434</v>
      </c>
      <c r="AJ489">
        <f t="shared" ca="1" si="62"/>
        <v>1</v>
      </c>
      <c r="AK489">
        <f t="shared" si="63"/>
        <v>0</v>
      </c>
    </row>
    <row r="490" spans="1:37">
      <c r="A490" s="2" t="s">
        <v>647</v>
      </c>
      <c r="B490" s="3" t="s">
        <v>636</v>
      </c>
      <c r="C490" s="3">
        <v>6549000</v>
      </c>
      <c r="D490" t="e">
        <v>#N/A</v>
      </c>
      <c r="E490" t="e">
        <v>#N/A</v>
      </c>
      <c r="F490" t="s">
        <v>36</v>
      </c>
      <c r="G490">
        <v>528000</v>
      </c>
      <c r="H490" t="s">
        <v>47</v>
      </c>
      <c r="I490">
        <v>326000</v>
      </c>
      <c r="J490" t="s">
        <v>146</v>
      </c>
      <c r="K490">
        <v>83000</v>
      </c>
      <c r="L490" t="s">
        <v>208</v>
      </c>
      <c r="M490">
        <v>46000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>
        <v>22.32</v>
      </c>
      <c r="W490">
        <v>7532000</v>
      </c>
      <c r="X490">
        <f t="shared" si="56"/>
        <v>7532000</v>
      </c>
      <c r="Y490">
        <f t="shared" si="57"/>
        <v>0</v>
      </c>
      <c r="Z490" cm="1">
        <f t="array" aca="1" ref="Z490" ca="1">SumCellsByColor($B490:$U490,Z$2)</f>
        <v>6549000</v>
      </c>
      <c r="AA490" cm="1">
        <f t="array" aca="1" ref="AA490" ca="1">SumCellsByColor($B490:$U490,AA$2)</f>
        <v>0</v>
      </c>
      <c r="AB490" cm="1">
        <f t="array" aca="1" ref="AB490" ca="1">SumCellsByColor($B490:$U490,AB$2)</f>
        <v>0</v>
      </c>
      <c r="AC490" cm="1">
        <f t="array" aca="1" ref="AC490" ca="1">SumCellsByColor($B490:$U490,AC$2)</f>
        <v>0</v>
      </c>
      <c r="AD490" cm="1">
        <f t="array" aca="1" ref="AD490" ca="1">IFERROR(SumCellsByColor($B490:$U490,AD$2), 0)</f>
        <v>0</v>
      </c>
      <c r="AE490" t="e" cm="1">
        <f t="array" aca="1" ref="AE490" ca="1">SumCellsByColor($B490:$U490,AE$2)</f>
        <v>#VALUE!</v>
      </c>
      <c r="AF490">
        <f t="shared" ca="1" si="58"/>
        <v>0</v>
      </c>
      <c r="AG490">
        <f t="shared" ca="1" si="59"/>
        <v>0.86949017525225702</v>
      </c>
      <c r="AH490" t="str">
        <f t="shared" ca="1" si="60"/>
        <v>#N/A</v>
      </c>
      <c r="AI490">
        <f t="shared" ca="1" si="61"/>
        <v>0.86949017525225702</v>
      </c>
      <c r="AJ490">
        <f t="shared" ca="1" si="62"/>
        <v>1</v>
      </c>
      <c r="AK490">
        <f t="shared" si="63"/>
        <v>0</v>
      </c>
    </row>
    <row r="491" spans="1:37">
      <c r="A491" s="2" t="s">
        <v>648</v>
      </c>
      <c r="B491" s="3" t="s">
        <v>636</v>
      </c>
      <c r="C491" s="3">
        <v>10300000</v>
      </c>
      <c r="D491" t="e">
        <v>#N/A</v>
      </c>
      <c r="E491" t="e">
        <v>#N/A</v>
      </c>
      <c r="F491" t="s">
        <v>55</v>
      </c>
      <c r="G491">
        <v>9156000</v>
      </c>
      <c r="H491" t="s">
        <v>56</v>
      </c>
      <c r="I491" t="e">
        <v>#N/A</v>
      </c>
      <c r="J491" s="10" t="s">
        <v>853</v>
      </c>
      <c r="K491" s="10" t="e">
        <v>#N/A</v>
      </c>
      <c r="L491" t="s">
        <v>25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>
        <v>9.23</v>
      </c>
      <c r="W491">
        <v>19456000</v>
      </c>
      <c r="X491">
        <f t="shared" si="56"/>
        <v>19456000</v>
      </c>
      <c r="Y491">
        <f t="shared" si="57"/>
        <v>0</v>
      </c>
      <c r="Z491" cm="1">
        <f t="array" aca="1" ref="Z491" ca="1">SumCellsByColor($B491:$U491,Z$2)</f>
        <v>10300000</v>
      </c>
      <c r="AA491" cm="1">
        <f t="array" aca="1" ref="AA491" ca="1">SumCellsByColor($B491:$U491,AA$2)</f>
        <v>0</v>
      </c>
      <c r="AB491" cm="1">
        <f t="array" aca="1" ref="AB491" ca="1">SumCellsByColor($B491:$U491,AB$2)</f>
        <v>0</v>
      </c>
      <c r="AC491" cm="1">
        <f t="array" aca="1" ref="AC491" ca="1">SumCellsByColor($B491:$U491,AC$2)</f>
        <v>0</v>
      </c>
      <c r="AD491" cm="1">
        <f t="array" aca="1" ref="AD491" ca="1">IFERROR(SumCellsByColor($B491:$U491,AD$2), 0)</f>
        <v>0</v>
      </c>
      <c r="AE491" t="e" cm="1">
        <f t="array" aca="1" ref="AE491" ca="1">SumCellsByColor($B491:$U491,AE$2)</f>
        <v>#VALUE!</v>
      </c>
      <c r="AF491">
        <f t="shared" ca="1" si="58"/>
        <v>0</v>
      </c>
      <c r="AG491">
        <f t="shared" ca="1" si="59"/>
        <v>0.52939967105263153</v>
      </c>
      <c r="AH491" t="str">
        <f t="shared" ca="1" si="60"/>
        <v>#N/A</v>
      </c>
      <c r="AI491">
        <f t="shared" ca="1" si="61"/>
        <v>0.52939967105263153</v>
      </c>
      <c r="AJ491">
        <f t="shared" ca="1" si="62"/>
        <v>1</v>
      </c>
      <c r="AK491">
        <f t="shared" si="63"/>
        <v>0</v>
      </c>
    </row>
    <row r="492" spans="1:37">
      <c r="A492" s="2" t="s">
        <v>650</v>
      </c>
      <c r="B492" t="e">
        <v>#N/A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>
        <f t="shared" si="56"/>
        <v>0</v>
      </c>
      <c r="Y492" t="e">
        <f t="shared" si="57"/>
        <v>#N/A</v>
      </c>
      <c r="Z492" cm="1">
        <f t="array" aca="1" ref="Z492" ca="1">SumCellsByColor($B492:$U492,Z$2)</f>
        <v>0</v>
      </c>
      <c r="AA492" cm="1">
        <f t="array" aca="1" ref="AA492" ca="1">SumCellsByColor($B492:$U492,AA$2)</f>
        <v>0</v>
      </c>
      <c r="AB492" cm="1">
        <f t="array" aca="1" ref="AB492" ca="1">SumCellsByColor($B492:$U492,AB$2)</f>
        <v>0</v>
      </c>
      <c r="AC492" cm="1">
        <f t="array" aca="1" ref="AC492" ca="1">SumCellsByColor($B492:$U492,AC$2)</f>
        <v>0</v>
      </c>
      <c r="AD492" cm="1">
        <f t="array" aca="1" ref="AD492" ca="1">IFERROR(SumCellsByColor($B492:$U492,AD$2), 0)</f>
        <v>0</v>
      </c>
      <c r="AE492" t="e" cm="1">
        <f t="array" aca="1" ref="AE492" ca="1">SumCellsByColor($B492:$U492,AE$2)</f>
        <v>#VALUE!</v>
      </c>
      <c r="AF492" t="e">
        <f t="shared" ca="1" si="58"/>
        <v>#DIV/0!</v>
      </c>
      <c r="AG492" t="e">
        <f t="shared" ca="1" si="59"/>
        <v>#DIV/0!</v>
      </c>
      <c r="AH492" t="e">
        <f t="shared" ca="1" si="60"/>
        <v>#DIV/0!</v>
      </c>
      <c r="AI492" t="e">
        <f t="shared" ca="1" si="61"/>
        <v>#DIV/0!</v>
      </c>
      <c r="AJ492" t="e">
        <f t="shared" ca="1" si="62"/>
        <v>#DIV/0!</v>
      </c>
      <c r="AK492">
        <f t="shared" si="63"/>
        <v>1</v>
      </c>
    </row>
    <row r="493" spans="1:37">
      <c r="A493" s="2" t="s">
        <v>651</v>
      </c>
      <c r="B493" s="3" t="s">
        <v>636</v>
      </c>
      <c r="C493" s="3">
        <v>7719000</v>
      </c>
      <c r="D493" t="e">
        <v>#N/A</v>
      </c>
      <c r="E493" t="e">
        <v>#N/A</v>
      </c>
      <c r="F493" t="e">
        <v>#N/A</v>
      </c>
      <c r="G493" t="e">
        <v>#N/A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>
        <v>49.48</v>
      </c>
      <c r="W493">
        <v>7719000</v>
      </c>
      <c r="X493">
        <f t="shared" si="56"/>
        <v>7719000</v>
      </c>
      <c r="Y493">
        <f t="shared" si="57"/>
        <v>0</v>
      </c>
      <c r="Z493" cm="1">
        <f t="array" aca="1" ref="Z493" ca="1">SumCellsByColor($B493:$U493,Z$2)</f>
        <v>7719000</v>
      </c>
      <c r="AA493" cm="1">
        <f t="array" aca="1" ref="AA493" ca="1">SumCellsByColor($B493:$U493,AA$2)</f>
        <v>0</v>
      </c>
      <c r="AB493" cm="1">
        <f t="array" aca="1" ref="AB493" ca="1">SumCellsByColor($B493:$U493,AB$2)</f>
        <v>0</v>
      </c>
      <c r="AC493" cm="1">
        <f t="array" aca="1" ref="AC493" ca="1">SumCellsByColor($B493:$U493,AC$2)</f>
        <v>0</v>
      </c>
      <c r="AD493" cm="1">
        <f t="array" aca="1" ref="AD493" ca="1">IFERROR(SumCellsByColor($B493:$U493,AD$2), 0)</f>
        <v>0</v>
      </c>
      <c r="AE493" t="e" cm="1">
        <f t="array" aca="1" ref="AE493" ca="1">SumCellsByColor($B493:$U493,AE$2)</f>
        <v>#VALUE!</v>
      </c>
      <c r="AF493">
        <f t="shared" ca="1" si="58"/>
        <v>0</v>
      </c>
      <c r="AG493">
        <f t="shared" ca="1" si="59"/>
        <v>1</v>
      </c>
      <c r="AH493">
        <f t="shared" ca="1" si="60"/>
        <v>0</v>
      </c>
      <c r="AI493">
        <f t="shared" ca="1" si="61"/>
        <v>1</v>
      </c>
      <c r="AJ493">
        <f t="shared" ca="1" si="62"/>
        <v>0</v>
      </c>
      <c r="AK493">
        <f t="shared" si="63"/>
        <v>0</v>
      </c>
    </row>
    <row r="494" spans="1:37">
      <c r="A494" s="2" t="s">
        <v>652</v>
      </c>
      <c r="B494" t="e">
        <v>#N/A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  <c r="H494" t="e">
        <v>#N/A</v>
      </c>
      <c r="I494" t="e">
        <v>#N/A</v>
      </c>
      <c r="J494" t="e">
        <v>#N/A</v>
      </c>
      <c r="K494" t="e">
        <v>#N/A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>
        <f t="shared" si="56"/>
        <v>0</v>
      </c>
      <c r="Y494" t="e">
        <f t="shared" si="57"/>
        <v>#N/A</v>
      </c>
      <c r="Z494" cm="1">
        <f t="array" aca="1" ref="Z494" ca="1">SumCellsByColor($B494:$U494,Z$2)</f>
        <v>0</v>
      </c>
      <c r="AA494" cm="1">
        <f t="array" aca="1" ref="AA494" ca="1">SumCellsByColor($B494:$U494,AA$2)</f>
        <v>0</v>
      </c>
      <c r="AB494" cm="1">
        <f t="array" aca="1" ref="AB494" ca="1">SumCellsByColor($B494:$U494,AB$2)</f>
        <v>0</v>
      </c>
      <c r="AC494" cm="1">
        <f t="array" aca="1" ref="AC494" ca="1">SumCellsByColor($B494:$U494,AC$2)</f>
        <v>0</v>
      </c>
      <c r="AD494" cm="1">
        <f t="array" aca="1" ref="AD494" ca="1">IFERROR(SumCellsByColor($B494:$U494,AD$2), 0)</f>
        <v>0</v>
      </c>
      <c r="AE494" t="e" cm="1">
        <f t="array" aca="1" ref="AE494" ca="1">SumCellsByColor($B494:$U494,AE$2)</f>
        <v>#VALUE!</v>
      </c>
      <c r="AF494" t="e">
        <f t="shared" ca="1" si="58"/>
        <v>#DIV/0!</v>
      </c>
      <c r="AG494" t="e">
        <f t="shared" ca="1" si="59"/>
        <v>#DIV/0!</v>
      </c>
      <c r="AH494" t="e">
        <f t="shared" ca="1" si="60"/>
        <v>#DIV/0!</v>
      </c>
      <c r="AI494" t="e">
        <f t="shared" ca="1" si="61"/>
        <v>#DIV/0!</v>
      </c>
      <c r="AJ494" t="e">
        <f t="shared" ca="1" si="62"/>
        <v>#DIV/0!</v>
      </c>
      <c r="AK494">
        <f t="shared" si="63"/>
        <v>1</v>
      </c>
    </row>
    <row r="495" spans="1:37">
      <c r="A495" s="2" t="s">
        <v>653</v>
      </c>
      <c r="B495" t="e">
        <v>#N/A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  <c r="H495" t="e">
        <v>#N/A</v>
      </c>
      <c r="I495" t="e">
        <v>#N/A</v>
      </c>
      <c r="J495" t="e">
        <v>#N/A</v>
      </c>
      <c r="K495" t="e">
        <v>#N/A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>
        <f t="shared" si="56"/>
        <v>0</v>
      </c>
      <c r="Y495" t="e">
        <f t="shared" si="57"/>
        <v>#N/A</v>
      </c>
      <c r="Z495" cm="1">
        <f t="array" aca="1" ref="Z495" ca="1">SumCellsByColor($B495:$U495,Z$2)</f>
        <v>0</v>
      </c>
      <c r="AA495" cm="1">
        <f t="array" aca="1" ref="AA495" ca="1">SumCellsByColor($B495:$U495,AA$2)</f>
        <v>0</v>
      </c>
      <c r="AB495" cm="1">
        <f t="array" aca="1" ref="AB495" ca="1">SumCellsByColor($B495:$U495,AB$2)</f>
        <v>0</v>
      </c>
      <c r="AC495" cm="1">
        <f t="array" aca="1" ref="AC495" ca="1">SumCellsByColor($B495:$U495,AC$2)</f>
        <v>0</v>
      </c>
      <c r="AD495" cm="1">
        <f t="array" aca="1" ref="AD495" ca="1">IFERROR(SumCellsByColor($B495:$U495,AD$2), 0)</f>
        <v>0</v>
      </c>
      <c r="AE495" t="e" cm="1">
        <f t="array" aca="1" ref="AE495" ca="1">SumCellsByColor($B495:$U495,AE$2)</f>
        <v>#VALUE!</v>
      </c>
      <c r="AF495" t="e">
        <f t="shared" ca="1" si="58"/>
        <v>#DIV/0!</v>
      </c>
      <c r="AG495" t="e">
        <f t="shared" ca="1" si="59"/>
        <v>#DIV/0!</v>
      </c>
      <c r="AH495" t="e">
        <f t="shared" ca="1" si="60"/>
        <v>#DIV/0!</v>
      </c>
      <c r="AI495" t="e">
        <f t="shared" ca="1" si="61"/>
        <v>#DIV/0!</v>
      </c>
      <c r="AJ495" t="e">
        <f t="shared" ca="1" si="62"/>
        <v>#DIV/0!</v>
      </c>
      <c r="AK495">
        <f t="shared" si="63"/>
        <v>1</v>
      </c>
    </row>
    <row r="496" spans="1:37">
      <c r="A496" s="2" t="s">
        <v>654</v>
      </c>
      <c r="B496" t="e">
        <v>#N/A</v>
      </c>
      <c r="C496" t="e">
        <v>#N/A</v>
      </c>
      <c r="D496" t="e">
        <v>#N/A</v>
      </c>
      <c r="E496" t="e">
        <v>#N/A</v>
      </c>
      <c r="F496" t="e">
        <v>#N/A</v>
      </c>
      <c r="G496" t="e">
        <v>#N/A</v>
      </c>
      <c r="H496" t="e">
        <v>#N/A</v>
      </c>
      <c r="I496" t="e">
        <v>#N/A</v>
      </c>
      <c r="J496" t="e">
        <v>#N/A</v>
      </c>
      <c r="K496" t="e">
        <v>#N/A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>
        <v>-39.450000000000003</v>
      </c>
      <c r="W496">
        <v>2095861</v>
      </c>
      <c r="X496">
        <f t="shared" si="56"/>
        <v>0</v>
      </c>
      <c r="Y496">
        <f t="shared" si="57"/>
        <v>2095861</v>
      </c>
      <c r="Z496" cm="1">
        <f t="array" aca="1" ref="Z496" ca="1">SumCellsByColor($B496:$U496,Z$2)</f>
        <v>0</v>
      </c>
      <c r="AA496" cm="1">
        <f t="array" aca="1" ref="AA496" ca="1">SumCellsByColor($B496:$U496,AA$2)</f>
        <v>0</v>
      </c>
      <c r="AB496" cm="1">
        <f t="array" aca="1" ref="AB496" ca="1">SumCellsByColor($B496:$U496,AB$2)</f>
        <v>0</v>
      </c>
      <c r="AC496" cm="1">
        <f t="array" aca="1" ref="AC496" ca="1">SumCellsByColor($B496:$U496,AC$2)</f>
        <v>0</v>
      </c>
      <c r="AD496" cm="1">
        <f t="array" aca="1" ref="AD496" ca="1">IFERROR(SumCellsByColor($B496:$U496,AD$2), 0)</f>
        <v>0</v>
      </c>
      <c r="AE496" t="e" cm="1">
        <f t="array" aca="1" ref="AE496" ca="1">SumCellsByColor($B496:$U496,AE$2)</f>
        <v>#VALUE!</v>
      </c>
      <c r="AF496" t="e">
        <f t="shared" ca="1" si="58"/>
        <v>#DIV/0!</v>
      </c>
      <c r="AG496" t="e">
        <f t="shared" ca="1" si="59"/>
        <v>#DIV/0!</v>
      </c>
      <c r="AH496" t="e">
        <f t="shared" ca="1" si="60"/>
        <v>#DIV/0!</v>
      </c>
      <c r="AI496" t="e">
        <f t="shared" ca="1" si="61"/>
        <v>#DIV/0!</v>
      </c>
      <c r="AJ496" t="e">
        <f t="shared" ca="1" si="62"/>
        <v>#DIV/0!</v>
      </c>
      <c r="AK496">
        <f t="shared" si="63"/>
        <v>1</v>
      </c>
    </row>
    <row r="497" spans="1:37">
      <c r="A497" s="2" t="s">
        <v>655</v>
      </c>
      <c r="B497" s="3" t="s">
        <v>636</v>
      </c>
      <c r="C497" s="3">
        <v>11526000</v>
      </c>
      <c r="D497" t="e">
        <v>#N/A</v>
      </c>
      <c r="E497" t="e">
        <v>#N/A</v>
      </c>
      <c r="F497" t="e">
        <v>#N/A</v>
      </c>
      <c r="G497" t="e">
        <v>#N/A</v>
      </c>
      <c r="H497" t="e">
        <v>#N/A</v>
      </c>
      <c r="I497" t="e">
        <v>#N/A</v>
      </c>
      <c r="J497" t="e">
        <v>#N/A</v>
      </c>
      <c r="K497" t="e">
        <v>#N/A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>
        <v>29.52</v>
      </c>
      <c r="W497">
        <v>11526000</v>
      </c>
      <c r="X497">
        <f t="shared" si="56"/>
        <v>11526000</v>
      </c>
      <c r="Y497">
        <f t="shared" si="57"/>
        <v>0</v>
      </c>
      <c r="Z497" cm="1">
        <f t="array" aca="1" ref="Z497" ca="1">SumCellsByColor($B497:$U497,Z$2)</f>
        <v>11526000</v>
      </c>
      <c r="AA497" cm="1">
        <f t="array" aca="1" ref="AA497" ca="1">SumCellsByColor($B497:$U497,AA$2)</f>
        <v>0</v>
      </c>
      <c r="AB497" cm="1">
        <f t="array" aca="1" ref="AB497" ca="1">SumCellsByColor($B497:$U497,AB$2)</f>
        <v>0</v>
      </c>
      <c r="AC497" cm="1">
        <f t="array" aca="1" ref="AC497" ca="1">SumCellsByColor($B497:$U497,AC$2)</f>
        <v>0</v>
      </c>
      <c r="AD497" cm="1">
        <f t="array" aca="1" ref="AD497" ca="1">IFERROR(SumCellsByColor($B497:$U497,AD$2), 0)</f>
        <v>0</v>
      </c>
      <c r="AE497" t="e" cm="1">
        <f t="array" aca="1" ref="AE497" ca="1">SumCellsByColor($B497:$U497,AE$2)</f>
        <v>#VALUE!</v>
      </c>
      <c r="AF497">
        <f t="shared" ca="1" si="58"/>
        <v>0</v>
      </c>
      <c r="AG497">
        <f t="shared" ca="1" si="59"/>
        <v>1</v>
      </c>
      <c r="AH497">
        <f t="shared" ca="1" si="60"/>
        <v>0</v>
      </c>
      <c r="AI497">
        <f t="shared" ca="1" si="61"/>
        <v>1</v>
      </c>
      <c r="AJ497">
        <f t="shared" ca="1" si="62"/>
        <v>0</v>
      </c>
      <c r="AK497">
        <f t="shared" si="63"/>
        <v>0</v>
      </c>
    </row>
    <row r="498" spans="1:37">
      <c r="A498" s="2" t="s">
        <v>656</v>
      </c>
      <c r="B498" s="3" t="s">
        <v>636</v>
      </c>
      <c r="C498" s="3">
        <v>807260</v>
      </c>
      <c r="D498" t="s">
        <v>30</v>
      </c>
      <c r="E498" t="e">
        <v>#N/A</v>
      </c>
      <c r="F498" t="s">
        <v>146</v>
      </c>
      <c r="G498">
        <v>912729</v>
      </c>
      <c r="H498" s="5" t="s">
        <v>23</v>
      </c>
      <c r="I498" s="5">
        <v>533984</v>
      </c>
      <c r="J498" t="s">
        <v>982</v>
      </c>
      <c r="K498">
        <v>562493</v>
      </c>
      <c r="L498" t="s">
        <v>47</v>
      </c>
      <c r="M498">
        <v>238508</v>
      </c>
      <c r="N498" s="4" t="s">
        <v>244</v>
      </c>
      <c r="O498" s="4">
        <v>107692</v>
      </c>
      <c r="P498" t="s">
        <v>697</v>
      </c>
      <c r="Q498" t="e">
        <v>#N/A</v>
      </c>
      <c r="R498" s="10" t="s">
        <v>299</v>
      </c>
      <c r="S498" s="10" t="e">
        <v>#N/A</v>
      </c>
      <c r="T498" t="s">
        <v>26</v>
      </c>
      <c r="U498" t="e">
        <v>#N/A</v>
      </c>
      <c r="V498">
        <v>35.53</v>
      </c>
      <c r="W498">
        <v>3162666</v>
      </c>
      <c r="X498">
        <f t="shared" si="56"/>
        <v>3162666</v>
      </c>
      <c r="Y498">
        <f t="shared" si="57"/>
        <v>0</v>
      </c>
      <c r="Z498" cm="1">
        <f t="array" aca="1" ref="Z498" ca="1">SumCellsByColor($B498:$U498,Z$2)</f>
        <v>807260</v>
      </c>
      <c r="AA498" cm="1">
        <f t="array" aca="1" ref="AA498" ca="1">SumCellsByColor($B498:$U498,AA$2)</f>
        <v>107692</v>
      </c>
      <c r="AB498" cm="1">
        <f t="array" aca="1" ref="AB498" ca="1">SumCellsByColor($B498:$U498,AB$2)</f>
        <v>533984</v>
      </c>
      <c r="AC498" cm="1">
        <f t="array" aca="1" ref="AC498" ca="1">SumCellsByColor($B498:$U498,AC$2)</f>
        <v>0</v>
      </c>
      <c r="AD498" cm="1">
        <f t="array" aca="1" ref="AD498" ca="1">IFERROR(SumCellsByColor($B498:$U498,AD$2), 0)</f>
        <v>0</v>
      </c>
      <c r="AE498" t="e" cm="1">
        <f t="array" aca="1" ref="AE498" ca="1">SumCellsByColor($B498:$U498,AE$2)</f>
        <v>#VALUE!</v>
      </c>
      <c r="AF498">
        <f t="shared" ca="1" si="58"/>
        <v>0.16883983322930718</v>
      </c>
      <c r="AG498">
        <f t="shared" ca="1" si="59"/>
        <v>0.25524668112282484</v>
      </c>
      <c r="AH498">
        <f t="shared" ca="1" si="60"/>
        <v>0.16883983322930718</v>
      </c>
      <c r="AI498">
        <f t="shared" ca="1" si="61"/>
        <v>0.28929770010491151</v>
      </c>
      <c r="AJ498">
        <f t="shared" ca="1" si="62"/>
        <v>0</v>
      </c>
      <c r="AK498">
        <f t="shared" si="63"/>
        <v>0</v>
      </c>
    </row>
    <row r="499" spans="1:37">
      <c r="A499" s="2" t="s">
        <v>657</v>
      </c>
      <c r="B499" s="3" t="s">
        <v>636</v>
      </c>
      <c r="C499" s="3">
        <v>4186000</v>
      </c>
      <c r="D499" t="e">
        <v>#N/A</v>
      </c>
      <c r="E499" t="e">
        <v>#N/A</v>
      </c>
      <c r="F499" s="5" t="s">
        <v>23</v>
      </c>
      <c r="G499" s="5">
        <v>1883000</v>
      </c>
      <c r="H499" t="s">
        <v>801</v>
      </c>
      <c r="I499">
        <v>560000</v>
      </c>
      <c r="J499" t="s">
        <v>36</v>
      </c>
      <c r="K499">
        <v>393000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>
        <v>10.23</v>
      </c>
      <c r="W499">
        <v>7022000</v>
      </c>
      <c r="X499">
        <f t="shared" si="56"/>
        <v>7022000</v>
      </c>
      <c r="Y499">
        <f t="shared" si="57"/>
        <v>0</v>
      </c>
      <c r="Z499" cm="1">
        <f t="array" aca="1" ref="Z499" ca="1">SumCellsByColor($B499:$U499,Z$2)</f>
        <v>4186000</v>
      </c>
      <c r="AA499" cm="1">
        <f t="array" aca="1" ref="AA499" ca="1">SumCellsByColor($B499:$U499,AA$2)</f>
        <v>0</v>
      </c>
      <c r="AB499" cm="1">
        <f t="array" aca="1" ref="AB499" ca="1">SumCellsByColor($B499:$U499,AB$2)</f>
        <v>1883000</v>
      </c>
      <c r="AC499" cm="1">
        <f t="array" aca="1" ref="AC499" ca="1">SumCellsByColor($B499:$U499,AC$2)</f>
        <v>0</v>
      </c>
      <c r="AD499" cm="1">
        <f t="array" aca="1" ref="AD499" ca="1">IFERROR(SumCellsByColor($B499:$U499,AD$2), 0)</f>
        <v>0</v>
      </c>
      <c r="AE499" t="e" cm="1">
        <f t="array" aca="1" ref="AE499" ca="1">SumCellsByColor($B499:$U499,AE$2)</f>
        <v>#VALUE!</v>
      </c>
      <c r="AF499">
        <f t="shared" ca="1" si="58"/>
        <v>0.26815722016519511</v>
      </c>
      <c r="AG499">
        <f t="shared" ca="1" si="59"/>
        <v>0.59612645969809175</v>
      </c>
      <c r="AH499">
        <f t="shared" ca="1" si="60"/>
        <v>0.26815722016519511</v>
      </c>
      <c r="AI499">
        <f t="shared" ca="1" si="61"/>
        <v>0.59612645969809175</v>
      </c>
      <c r="AJ499">
        <f t="shared" ca="1" si="62"/>
        <v>0</v>
      </c>
      <c r="AK499">
        <f t="shared" si="63"/>
        <v>0</v>
      </c>
    </row>
    <row r="500" spans="1:37">
      <c r="A500" s="2" t="s">
        <v>658</v>
      </c>
      <c r="B500" s="3" t="s">
        <v>636</v>
      </c>
      <c r="C500" s="3">
        <v>3242000</v>
      </c>
      <c r="D500" t="e">
        <v>#N/A</v>
      </c>
      <c r="E500" t="e">
        <v>#N/A</v>
      </c>
      <c r="F500" t="s">
        <v>30</v>
      </c>
      <c r="G500">
        <v>2155000</v>
      </c>
      <c r="H500" t="s">
        <v>146</v>
      </c>
      <c r="I500">
        <v>255000</v>
      </c>
      <c r="J500" t="s">
        <v>197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>
        <v>21.53</v>
      </c>
      <c r="W500">
        <v>5652000</v>
      </c>
      <c r="X500">
        <f t="shared" si="56"/>
        <v>5652000</v>
      </c>
      <c r="Y500">
        <f t="shared" si="57"/>
        <v>0</v>
      </c>
      <c r="Z500" cm="1">
        <f t="array" aca="1" ref="Z500" ca="1">SumCellsByColor($B500:$U500,Z$2)</f>
        <v>3242000</v>
      </c>
      <c r="AA500" cm="1">
        <f t="array" aca="1" ref="AA500" ca="1">SumCellsByColor($B500:$U500,AA$2)</f>
        <v>0</v>
      </c>
      <c r="AB500" cm="1">
        <f t="array" aca="1" ref="AB500" ca="1">SumCellsByColor($B500:$U500,AB$2)</f>
        <v>0</v>
      </c>
      <c r="AC500" cm="1">
        <f t="array" aca="1" ref="AC500" ca="1">SumCellsByColor($B500:$U500,AC$2)</f>
        <v>0</v>
      </c>
      <c r="AD500" cm="1">
        <f t="array" aca="1" ref="AD500" ca="1">IFERROR(SumCellsByColor($B500:$U500,AD$2), 0)</f>
        <v>0</v>
      </c>
      <c r="AE500" t="e" cm="1">
        <f t="array" aca="1" ref="AE500" ca="1">SumCellsByColor($B500:$U500,AE$2)</f>
        <v>#VALUE!</v>
      </c>
      <c r="AF500">
        <f t="shared" ca="1" si="58"/>
        <v>0</v>
      </c>
      <c r="AG500">
        <f t="shared" ca="1" si="59"/>
        <v>0.57360226468506725</v>
      </c>
      <c r="AH500" t="str">
        <f t="shared" ca="1" si="60"/>
        <v>#N/A</v>
      </c>
      <c r="AI500">
        <f t="shared" ca="1" si="61"/>
        <v>0.57360226468506725</v>
      </c>
      <c r="AJ500">
        <f t="shared" ca="1" si="62"/>
        <v>1</v>
      </c>
      <c r="AK500">
        <f t="shared" si="63"/>
        <v>0</v>
      </c>
    </row>
    <row r="501" spans="1:37">
      <c r="A501" s="2" t="s">
        <v>659</v>
      </c>
      <c r="B501" t="s">
        <v>334</v>
      </c>
      <c r="C501">
        <v>4335400</v>
      </c>
      <c r="D501" t="e">
        <v>#N/A</v>
      </c>
      <c r="E501" t="e">
        <v>#N/A</v>
      </c>
      <c r="F501" s="6" t="s">
        <v>59</v>
      </c>
      <c r="G501" s="6">
        <v>1391300</v>
      </c>
      <c r="H501" t="s">
        <v>41</v>
      </c>
      <c r="I501">
        <v>1297800</v>
      </c>
      <c r="J501" t="s">
        <v>123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>
        <v>23.23</v>
      </c>
      <c r="W501">
        <v>7024500</v>
      </c>
      <c r="X501">
        <f t="shared" si="56"/>
        <v>7024500</v>
      </c>
      <c r="Y501">
        <f t="shared" si="57"/>
        <v>0</v>
      </c>
      <c r="Z501" cm="1">
        <f t="array" aca="1" ref="Z501" ca="1">SumCellsByColor($B501:$U501,Z$2)</f>
        <v>0</v>
      </c>
      <c r="AA501" cm="1">
        <f t="array" aca="1" ref="AA501" ca="1">SumCellsByColor($B501:$U501,AA$2)</f>
        <v>0</v>
      </c>
      <c r="AB501" cm="1">
        <f t="array" aca="1" ref="AB501" ca="1">SumCellsByColor($B501:$U501,AB$2)</f>
        <v>0</v>
      </c>
      <c r="AC501" cm="1">
        <f t="array" aca="1" ref="AC501" ca="1">SumCellsByColor($B501:$U501,AC$2)</f>
        <v>1391300</v>
      </c>
      <c r="AD501" cm="1">
        <f t="array" aca="1" ref="AD501" ca="1">IFERROR(SumCellsByColor($B501:$U501,AD$2), 0)</f>
        <v>0</v>
      </c>
      <c r="AE501" t="e" cm="1">
        <f t="array" aca="1" ref="AE501" ca="1">SumCellsByColor($B501:$U501,AE$2)</f>
        <v>#VALUE!</v>
      </c>
      <c r="AF501">
        <f t="shared" ca="1" si="58"/>
        <v>0</v>
      </c>
      <c r="AG501">
        <f t="shared" ca="1" si="59"/>
        <v>0</v>
      </c>
      <c r="AH501">
        <f t="shared" ca="1" si="60"/>
        <v>0.19806391914015231</v>
      </c>
      <c r="AI501">
        <f t="shared" ca="1" si="61"/>
        <v>0</v>
      </c>
      <c r="AJ501">
        <f t="shared" ca="1" si="62"/>
        <v>0</v>
      </c>
      <c r="AK501">
        <f t="shared" si="63"/>
        <v>0</v>
      </c>
    </row>
    <row r="502" spans="1:37">
      <c r="A502" s="2" t="s">
        <v>660</v>
      </c>
      <c r="B502" s="3" t="s">
        <v>636</v>
      </c>
      <c r="C502" s="3">
        <v>2942000</v>
      </c>
      <c r="D502" t="e">
        <v>#N/A</v>
      </c>
      <c r="E502" t="e">
        <v>#N/A</v>
      </c>
      <c r="F502" t="e">
        <v>#N/A</v>
      </c>
      <c r="G502" t="e">
        <v>#N/A</v>
      </c>
      <c r="H502" t="e">
        <v>#N/A</v>
      </c>
      <c r="I502" t="e">
        <v>#N/A</v>
      </c>
      <c r="J502" t="e">
        <v>#N/A</v>
      </c>
      <c r="K502" t="e">
        <v>#N/A</v>
      </c>
      <c r="L502" t="e">
        <v>#N/A</v>
      </c>
      <c r="M502" t="e">
        <v>#N/A</v>
      </c>
      <c r="N502" t="e">
        <v>#N/A</v>
      </c>
      <c r="O502" t="e">
        <v>#N/A</v>
      </c>
      <c r="P502" t="e">
        <v>#N/A</v>
      </c>
      <c r="Q502" t="e">
        <v>#N/A</v>
      </c>
      <c r="R502" t="e">
        <v>#N/A</v>
      </c>
      <c r="S502" t="e">
        <v>#N/A</v>
      </c>
      <c r="T502" t="e">
        <v>#N/A</v>
      </c>
      <c r="U502" t="e">
        <v>#N/A</v>
      </c>
      <c r="V502">
        <v>33.24</v>
      </c>
      <c r="W502">
        <v>2942000</v>
      </c>
      <c r="X502">
        <f t="shared" si="56"/>
        <v>2942000</v>
      </c>
      <c r="Y502">
        <f t="shared" si="57"/>
        <v>0</v>
      </c>
      <c r="Z502" cm="1">
        <f t="array" aca="1" ref="Z502" ca="1">SumCellsByColor($B502:$U502,Z$2)</f>
        <v>2942000</v>
      </c>
      <c r="AA502" cm="1">
        <f t="array" aca="1" ref="AA502" ca="1">SumCellsByColor($B502:$U502,AA$2)</f>
        <v>0</v>
      </c>
      <c r="AB502" cm="1">
        <f t="array" aca="1" ref="AB502" ca="1">SumCellsByColor($B502:$U502,AB$2)</f>
        <v>0</v>
      </c>
      <c r="AC502" cm="1">
        <f t="array" aca="1" ref="AC502" ca="1">SumCellsByColor($B502:$U502,AC$2)</f>
        <v>0</v>
      </c>
      <c r="AD502" cm="1">
        <f t="array" aca="1" ref="AD502" ca="1">IFERROR(SumCellsByColor($B502:$U502,AD$2), 0)</f>
        <v>0</v>
      </c>
      <c r="AE502" t="e" cm="1">
        <f t="array" aca="1" ref="AE502" ca="1">SumCellsByColor($B502:$U502,AE$2)</f>
        <v>#VALUE!</v>
      </c>
      <c r="AF502">
        <f t="shared" ca="1" si="58"/>
        <v>0</v>
      </c>
      <c r="AG502">
        <f t="shared" ca="1" si="59"/>
        <v>1</v>
      </c>
      <c r="AH502">
        <f t="shared" ca="1" si="60"/>
        <v>0</v>
      </c>
      <c r="AI502">
        <f t="shared" ca="1" si="61"/>
        <v>1</v>
      </c>
      <c r="AJ502">
        <f t="shared" ca="1" si="62"/>
        <v>0</v>
      </c>
      <c r="AK502">
        <f t="shared" si="63"/>
        <v>0</v>
      </c>
    </row>
  </sheetData>
  <autoFilter ref="A2:W502" xr:uid="{0A71ECCD-1D93-47A2-841E-95E735BD9E50}"/>
  <conditionalFormatting sqref="AH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I5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5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K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J502 AK2">
    <cfRule type="cellIs" dxfId="10" priority="3" operator="equal">
      <formula>1</formula>
    </cfRule>
  </conditionalFormatting>
  <conditionalFormatting sqref="AK3:AK502">
    <cfRule type="cellIs" dxfId="9" priority="2" operator="equal">
      <formula>1</formula>
    </cfRule>
  </conditionalFormatting>
  <conditionalFormatting sqref="AL8:AL9">
    <cfRule type="cellIs" dxfId="8" priority="1" operator="equal">
      <formula>1</formula>
    </cfRule>
  </conditionalFormatting>
  <dataValidations disablePrompts="1" count="1">
    <dataValidation allowBlank="1" showErrorMessage="1" promptTitle="TRAFO" prompt="$A$1:$W$502" sqref="A1" xr:uid="{F7F548AE-2B08-4487-85AA-23FFEF064FB4}"/>
  </dataValidations>
  <hyperlinks>
    <hyperlink ref="B2" r:id="rId1" tooltip="Link to Datastream Navigator metadata for WC19600; right-click for more" xr:uid="{52F7572F-805D-45BB-9FE5-C45E71B7D619}"/>
    <hyperlink ref="C2" r:id="rId2" tooltip="Link to Datastream Navigator metadata for WC19601; right-click for more" xr:uid="{00786256-0862-420B-AA90-4FF8EEB44964}"/>
    <hyperlink ref="D2" r:id="rId3" tooltip="Link to Datastream Navigator metadata for WC19690; right-click for more" xr:uid="{46872711-7C9E-4EB6-82AE-6A1A2E995A6F}"/>
    <hyperlink ref="E2" r:id="rId4" tooltip="Link to Datastream Navigator metadata for WC19691; right-click for more" xr:uid="{967F5733-A284-4754-B94B-FB6A2EAB84AA}"/>
    <hyperlink ref="F2" r:id="rId5" tooltip="Link to Datastream Navigator metadata for WC19610; right-click for more" xr:uid="{7D9E2900-0BDC-4F60-B845-86300BA89DD7}"/>
    <hyperlink ref="G2" r:id="rId6" tooltip="Link to Datastream Navigator metadata for WC19611; right-click for more" xr:uid="{27A629F8-0A79-4EB1-8FA2-0ED07AD2F8BD}"/>
    <hyperlink ref="H2" r:id="rId7" tooltip="Link to Datastream Navigator metadata for WC19620; right-click for more" xr:uid="{40C72731-C7E7-4985-9871-ADE4873F6133}"/>
    <hyperlink ref="I2" r:id="rId8" tooltip="Link to Datastream Navigator metadata for WC19621; right-click for more" xr:uid="{837CC2CE-3DE7-466E-9E1A-B2C4C9E7ECDB}"/>
    <hyperlink ref="J2" r:id="rId9" tooltip="Link to Datastream Navigator metadata for WC19630; right-click for more" xr:uid="{95094BA6-4593-440F-BBF2-F5D055473390}"/>
    <hyperlink ref="K2" r:id="rId10" tooltip="Link to Datastream Navigator metadata for WC19631; right-click for more" xr:uid="{8837C150-8FC7-485D-8BC5-BE7DC2D7FE14}"/>
    <hyperlink ref="L2" r:id="rId11" tooltip="Link to Datastream Navigator metadata for WC19640; right-click for more" xr:uid="{BB304D57-34C5-474A-BCDA-3612FB69E7BB}"/>
    <hyperlink ref="M2" r:id="rId12" tooltip="Link to Datastream Navigator metadata for WC19641; right-click for more" xr:uid="{ADEBC50A-9252-44CA-9445-5FCF728CC1F0}"/>
    <hyperlink ref="N2" r:id="rId13" tooltip="Link to Datastream Navigator metadata for WC19650; right-click for more" xr:uid="{3733CD30-FE43-4EE3-B7B8-4EE888AF7436}"/>
    <hyperlink ref="O2" r:id="rId14" tooltip="Link to Datastream Navigator metadata for WC19651; right-click for more" xr:uid="{8B788D3C-095B-4318-8624-2D4F57103AB1}"/>
    <hyperlink ref="P2" r:id="rId15" tooltip="Link to Datastream Navigator metadata for WC19660; right-click for more" xr:uid="{1B824F3A-E39E-421D-A578-4A7F3A46E4AE}"/>
    <hyperlink ref="Q2" r:id="rId16" tooltip="Link to Datastream Navigator metadata for WC19661; right-click for more" xr:uid="{F5098046-1B74-479D-B89C-EDAE6886F3A8}"/>
    <hyperlink ref="R2" r:id="rId17" tooltip="Link to Datastream Navigator metadata for WC19670; right-click for more" xr:uid="{15AC5BE7-5F2B-418A-AC25-057BE7804822}"/>
    <hyperlink ref="S2" r:id="rId18" tooltip="Link to Datastream Navigator metadata for WC19671; right-click for more" xr:uid="{2D957DC8-2670-446E-9B0B-9394E08563FD}"/>
    <hyperlink ref="T2" r:id="rId19" tooltip="Link to Datastream Navigator metadata for WC19680; right-click for more" xr:uid="{D5C21E55-96C8-45B3-AE2F-D75557A71991}"/>
    <hyperlink ref="U2" r:id="rId20" tooltip="Link to Datastream Navigator metadata for WC19681; right-click for more" xr:uid="{5D9F53CC-EFA9-44EC-85F3-85DA28972946}"/>
    <hyperlink ref="V2" r:id="rId21" tooltip="Link to Datastream Navigator metadata for WC08311; right-click for more" xr:uid="{D35DDE3B-D902-44D4-8B93-2383F89F7741}"/>
    <hyperlink ref="W2" r:id="rId22" tooltip="Link to Datastream Navigator metadata for WC01001; right-click for more" xr:uid="{53B69B04-D619-445C-BF14-360E4AA70556}"/>
    <hyperlink ref="A3" r:id="rId23" tooltip="Link to Datastream Navigator metadata for AN8068571086; right-click for more" xr:uid="{32F2394E-6920-4E58-BEF1-E69A349E2598}"/>
    <hyperlink ref="A4" r:id="rId24" tooltip="Link to Datastream Navigator metadata for BMG491BT1088; right-click for more" xr:uid="{A45861B8-672A-4C32-B06C-E623E1444BC4}"/>
    <hyperlink ref="A5" r:id="rId25" tooltip="Link to Datastream Navigator metadata for BMG6359F1370; right-click for more" xr:uid="{1A8D5976-BDD9-476D-AA88-B2E99B64B92D}"/>
    <hyperlink ref="A6" r:id="rId26" tooltip="Link to Datastream Navigator metadata for BMG982941046; right-click for more" xr:uid="{C8056243-E88B-45A9-B465-C4042910D8EC}"/>
    <hyperlink ref="A7" r:id="rId27" tooltip="Link to Datastream Navigator metadata for CH0044328745; right-click for more" xr:uid="{D694F548-1382-40CA-9A4D-9AE66E611002}"/>
    <hyperlink ref="A8" r:id="rId28" tooltip="Link to Datastream Navigator metadata for CH0048265513; right-click for more" xr:uid="{D131B312-0EE1-42C6-B850-07A1F0F2B870}"/>
    <hyperlink ref="A9" r:id="rId29" tooltip="Link to Datastream Navigator metadata for CH0102993182; right-click for more" xr:uid="{92CD1E8E-7FF8-43D6-8386-3061E0509918}"/>
    <hyperlink ref="A10" r:id="rId30" tooltip="Link to Datastream Navigator metadata for GB00B6SLMV12; right-click for more" xr:uid="{AD99ED6B-1BF9-46A6-A979-1E058F44EE0E}"/>
    <hyperlink ref="A11" r:id="rId31" tooltip="Link to Datastream Navigator metadata for GB00BDCPN049; right-click for more" xr:uid="{EFCD2612-2FF8-4B61-8B01-775ED6269E1B}"/>
    <hyperlink ref="A12" r:id="rId32" tooltip="Link to Datastream Navigator metadata for GB00BFG3KF26; right-click for more" xr:uid="{50F6DD64-7121-468D-B699-4FED34E32013}"/>
    <hyperlink ref="A13" r:id="rId33" tooltip="Link to Datastream Navigator metadata for IE00B40K9117; right-click for more" xr:uid="{2798DB45-BC4F-49EE-AFE2-8F83A4AE660C}"/>
    <hyperlink ref="A14" r:id="rId34" tooltip="Link to Datastream Navigator metadata for IE00B8KQN827; right-click for more" xr:uid="{17CFAE7F-12CE-4E2F-801B-5C3F63A55F57}"/>
    <hyperlink ref="A15" r:id="rId35" tooltip="Link to Datastream Navigator metadata for IE00BK9ZQ967; right-click for more" xr:uid="{9697DD73-5809-41B0-ACED-F0C750E788A7}"/>
    <hyperlink ref="A16" r:id="rId36" tooltip="Link to Datastream Navigator metadata for IE00BLP1HW54; right-click for more" xr:uid="{E73EEDB0-1976-4C04-A246-2BE9D0FDE1C9}"/>
    <hyperlink ref="A17" r:id="rId37" tooltip="Link to Datastream Navigator metadata for IE00BTN1Y115; right-click for more" xr:uid="{62BE89A2-A3F4-4327-AB9D-EE513D79798B}"/>
    <hyperlink ref="A18" r:id="rId38" tooltip="Link to Datastream Navigator metadata for IE00BY7QL619; right-click for more" xr:uid="{CCB5EFBA-DCC5-4CDC-A75F-4B59D8C00A54}"/>
    <hyperlink ref="A19" r:id="rId39" tooltip="Link to Datastream Navigator metadata for IE00BY9D5467; right-click for more" xr:uid="{6031F499-8E65-4DFE-A1DF-12645758DFD1}"/>
    <hyperlink ref="A20" r:id="rId40" tooltip="Link to Datastream Navigator metadata for PA1436583006; right-click for more" xr:uid="{758E7522-27C5-4F79-B04D-6D0F5C0F367E}"/>
    <hyperlink ref="A21" r:id="rId41" tooltip="Link to Datastream Navigator metadata for US0010551028; right-click for more" xr:uid="{3782BE69-D2E0-42B1-A1A4-0835DEDA8F89}"/>
    <hyperlink ref="A22" r:id="rId42" tooltip="Link to Datastream Navigator metadata for US00130H1059; right-click for more" xr:uid="{17B3E113-F417-4C55-87DA-1EC2329CCAA9}"/>
    <hyperlink ref="A23" r:id="rId43" tooltip="Link to Datastream Navigator metadata for US00206R1023; right-click for more" xr:uid="{0A807BEC-B826-4CBF-8579-5407C5408926}"/>
    <hyperlink ref="A24" r:id="rId44" tooltip="Link to Datastream Navigator metadata for US0028241000; right-click for more" xr:uid="{877C99FE-2932-42F0-9A7E-69DFE1C37A4D}"/>
    <hyperlink ref="A25" r:id="rId45" tooltip="Link to Datastream Navigator metadata for US00724F1012; right-click for more" xr:uid="{4A07627C-7819-4B5A-968E-A1EA16FA7AA2}"/>
    <hyperlink ref="A26" r:id="rId46" tooltip="Link to Datastream Navigator metadata for US0079031078; right-click for more" xr:uid="{A7FFC115-5689-490B-8A3E-6793DE3239FA}"/>
    <hyperlink ref="A27" r:id="rId47" tooltip="Link to Datastream Navigator metadata for US00817Y1082; right-click for more" xr:uid="{73A12BBE-C77D-4B9E-859C-426F84F5819F}"/>
    <hyperlink ref="A28" r:id="rId48" tooltip="Link to Datastream Navigator metadata for US00846U1016; right-click for more" xr:uid="{F3BFA4DF-7F3F-414E-9024-6707E5551E54}"/>
    <hyperlink ref="A29" r:id="rId49" tooltip="Link to Datastream Navigator metadata for US0091581068; right-click for more" xr:uid="{2729F08C-71A5-47A8-B4C9-B3BEAA99187F}"/>
    <hyperlink ref="A30" r:id="rId50" tooltip="Link to Datastream Navigator metadata for US00971T1016; right-click for more" xr:uid="{4647AC1B-3B3C-4FFB-9F36-A5BC2B454442}"/>
    <hyperlink ref="A31" r:id="rId51" tooltip="Link to Datastream Navigator metadata for US0173611064; right-click for more" xr:uid="{0AEBF20A-E213-4041-907F-EDC4D48FAA77}"/>
    <hyperlink ref="A32" r:id="rId52" tooltip="Link to Datastream Navigator metadata for US01741R1023; right-click for more" xr:uid="{D5A1660C-0117-45A9-A545-B13DD80D3627}"/>
    <hyperlink ref="A33" r:id="rId53" tooltip="Link to Datastream Navigator metadata for US0184901025; right-click for more" xr:uid="{C57E77BD-1B62-4EC2-A20F-9FBBFA84EE63}"/>
    <hyperlink ref="A34" r:id="rId54" tooltip="Link to Datastream Navigator metadata for US0200021014; right-click for more" xr:uid="{FD17ABB3-524C-4BB3-81E0-9601708AD265}"/>
    <hyperlink ref="A35" r:id="rId55" tooltip="Link to Datastream Navigator metadata for US0200391037; right-click for more" xr:uid="{EEBC703A-2657-4F87-B519-F05DC0F25DC1}"/>
    <hyperlink ref="A36" r:id="rId56" tooltip="Link to Datastream Navigator metadata for US02079K3059; right-click for more" xr:uid="{D7316636-28DE-4D6C-8160-59B19DBF6CC4}"/>
    <hyperlink ref="A37" r:id="rId57" tooltip="Link to Datastream Navigator metadata for US0213461017; right-click for more" xr:uid="{955CC5F7-13CD-4D7C-A7FF-EB810887E72C}"/>
    <hyperlink ref="A38" r:id="rId58" tooltip="Link to Datastream Navigator metadata for US0214411003; right-click for more" xr:uid="{CA8039D2-71A6-4E79-B999-1E0973E6BE1E}"/>
    <hyperlink ref="A39" r:id="rId59" tooltip="Link to Datastream Navigator metadata for US02209S1033; right-click for more" xr:uid="{66EC03E4-D292-4733-80EA-27856B6226DE}"/>
    <hyperlink ref="A40" r:id="rId60" tooltip="Link to Datastream Navigator metadata for US0231351067; right-click for more" xr:uid="{1509CBC6-9C9E-4B66-AFC6-C643672AF98E}"/>
    <hyperlink ref="A41" r:id="rId61" tooltip="Link to Datastream Navigator metadata for US0236081024; right-click for more" xr:uid="{0FD9A267-C6A0-455F-95F0-19971DF33444}"/>
    <hyperlink ref="A42" r:id="rId62" tooltip="Link to Datastream Navigator metadata for US0255371017; right-click for more" xr:uid="{27B771D0-D82A-4198-B349-AD0A16D13AAB}"/>
    <hyperlink ref="A43" r:id="rId63" tooltip="Link to Datastream Navigator metadata for US0258161092; right-click for more" xr:uid="{827F4177-682F-4B3E-AAEE-74D0DECB9CE7}"/>
    <hyperlink ref="A44" r:id="rId64" tooltip="Link to Datastream Navigator metadata for US0268747849; right-click for more" xr:uid="{AA4ACCC1-97E4-4A68-AA3C-8043889A8522}"/>
    <hyperlink ref="A45" r:id="rId65" tooltip="Link to Datastream Navigator metadata for US03027X1000; right-click for more" xr:uid="{3BCE74ED-B4C4-47B6-B11F-E325D66D2014}"/>
    <hyperlink ref="A46" r:id="rId66" tooltip="Link to Datastream Navigator metadata for US03073E1055; right-click for more" xr:uid="{2B816C55-F6EC-46AE-81FE-8FCBE9A1AE34}"/>
    <hyperlink ref="A47" r:id="rId67" tooltip="Link to Datastream Navigator metadata for US03076C1062; right-click for more" xr:uid="{025361C3-02BE-4973-BF0C-D3266E87A5E3}"/>
    <hyperlink ref="A48" r:id="rId68" tooltip="Link to Datastream Navigator metadata for US0311621009; right-click for more" xr:uid="{40983CE3-0FD3-408C-8FC9-664F791CB367}"/>
    <hyperlink ref="A49" r:id="rId69" tooltip="Link to Datastream Navigator metadata for US0320951017; right-click for more" xr:uid="{D781EED4-6FF4-4A9F-8B47-48FC85A31FBC}"/>
    <hyperlink ref="A50" r:id="rId70" tooltip="Link to Datastream Navigator metadata for US0325111070; right-click for more" xr:uid="{1875B453-0E8C-42ED-A8F7-7CD292333741}"/>
    <hyperlink ref="A51" r:id="rId71" tooltip="Link to Datastream Navigator metadata for US0326541051; right-click for more" xr:uid="{E57F39ED-FDC7-4F92-9DD4-FF75FD1A85A7}"/>
    <hyperlink ref="A52" r:id="rId72" tooltip="Link to Datastream Navigator metadata for US03349M1053; right-click for more" xr:uid="{B04BB408-08F8-4F8E-8522-C7CC3EF61231}"/>
    <hyperlink ref="A53" r:id="rId73" tooltip="Link to Datastream Navigator metadata for US0352291035; right-click for more" xr:uid="{35117F1D-64A8-4733-9E22-B5530AA3DE8C}"/>
    <hyperlink ref="A54" r:id="rId74" tooltip="Link to Datastream Navigator metadata for US0367521038; right-click for more" xr:uid="{D0A156EF-1A5C-46BF-BFD1-D079A8E67388}"/>
    <hyperlink ref="A55" r:id="rId75" tooltip="Link to Datastream Navigator metadata for US03743Q1085; right-click for more" xr:uid="{74E6BD4A-C260-4570-AB7B-C2179029A81B}"/>
    <hyperlink ref="A56" r:id="rId76" tooltip="Link to Datastream Navigator metadata for US03748R7474; right-click for more" xr:uid="{0CF56FCB-3684-4EA8-B1F1-517BAD9AD527}"/>
    <hyperlink ref="A57" r:id="rId77" tooltip="Link to Datastream Navigator metadata for US0376041051; right-click for more" xr:uid="{EFCDCE48-2532-490E-818D-DD7BF77D8B14}"/>
    <hyperlink ref="A58" r:id="rId78" tooltip="Link to Datastream Navigator metadata for US0378331005; right-click for more" xr:uid="{BDFC75C4-6127-47F5-BCC8-51E01E844F6F}"/>
    <hyperlink ref="A59" r:id="rId79" tooltip="Link to Datastream Navigator metadata for US0381491002; right-click for more" xr:uid="{44B5DF71-17A7-45E1-9C2A-5856F4FF1C1B}"/>
    <hyperlink ref="A60" r:id="rId80" tooltip="Link to Datastream Navigator metadata for US0382221051; right-click for more" xr:uid="{D78E090A-43A2-4AAA-8CAE-D0F2EF7ECF20}"/>
    <hyperlink ref="A61" r:id="rId81" tooltip="Link to Datastream Navigator metadata for US0394831020; right-click for more" xr:uid="{2B2B27D5-890D-4E3C-90C3-993C14D7ED58}"/>
    <hyperlink ref="A62" r:id="rId82" tooltip="Link to Datastream Navigator metadata for US0441861046; right-click for more" xr:uid="{F0DCBFD4-6697-4AEB-BF4D-C47F28DA1D16}"/>
    <hyperlink ref="A63" r:id="rId83" tooltip="Link to Datastream Navigator metadata for US04621X1081; right-click for more" xr:uid="{B083E328-A581-4897-8E37-57989A6AE022}"/>
    <hyperlink ref="A64" r:id="rId84" tooltip="Link to Datastream Navigator metadata for US0527691069; right-click for more" xr:uid="{539E04EF-2F04-4450-B26B-120DDFF56110}"/>
    <hyperlink ref="A65" r:id="rId85" tooltip="Link to Datastream Navigator metadata for US0530151036; right-click for more" xr:uid="{BC6DE0B5-AA6F-420D-AFAA-C0767C1797E5}"/>
    <hyperlink ref="A66" r:id="rId86" tooltip="Link to Datastream Navigator metadata for US05329W1027; right-click for more" xr:uid="{28B4380B-F4CF-4A69-BB4E-2066A275D46E}"/>
    <hyperlink ref="A67" r:id="rId87" tooltip="Link to Datastream Navigator metadata for US0533321024; right-click for more" xr:uid="{8B86C1FA-8F78-4145-A8AB-768F9A1D599D}"/>
    <hyperlink ref="A68" r:id="rId88" tooltip="Link to Datastream Navigator metadata for US0534841012; right-click for more" xr:uid="{735784A7-62EC-41BB-88F9-DA76FB0D490F}"/>
    <hyperlink ref="A69" r:id="rId89" tooltip="Link to Datastream Navigator metadata for US0536111091; right-click for more" xr:uid="{04F030F7-23FF-4ADA-B14A-F28461EFEE8F}"/>
    <hyperlink ref="A70" r:id="rId90" tooltip="Link to Datastream Navigator metadata for US0543031027; right-click for more" xr:uid="{BDACE72D-643E-4FBD-9BB6-3FF53E8E918F}"/>
    <hyperlink ref="A71" r:id="rId91" tooltip="Link to Datastream Navigator metadata for US0559211000; right-click for more" xr:uid="{FF270DE2-C465-4D0E-9ACB-DF6A58705C4E}"/>
    <hyperlink ref="A72" r:id="rId92" tooltip="Link to Datastream Navigator metadata for US05722G1004; right-click for more" xr:uid="{A3FDFE9B-663B-415C-A5CC-30675C49EB6D}"/>
    <hyperlink ref="A73" r:id="rId93" tooltip="Link to Datastream Navigator metadata for US0584981064; right-click for more" xr:uid="{2AAF2490-8F85-404F-8D1F-28A8CE70F057}"/>
    <hyperlink ref="A74" r:id="rId94" tooltip="Link to Datastream Navigator metadata for US0605051046; right-click for more" xr:uid="{33AC2132-9C3E-4FC8-AC3F-0875D66E9617}"/>
    <hyperlink ref="A75" r:id="rId95" tooltip="Link to Datastream Navigator metadata for US0640581007; right-click for more" xr:uid="{34B0D3C7-79E8-4581-AD21-5DBBACF1EBBD}"/>
    <hyperlink ref="A76" r:id="rId96" tooltip="Link to Datastream Navigator metadata for US0673831097; right-click for more" xr:uid="{CD264B1A-F0E6-4BC2-8A54-918AD8DFF844}"/>
    <hyperlink ref="A77" r:id="rId97" tooltip="Link to Datastream Navigator metadata for US0708301041; right-click for more" xr:uid="{0D57144B-A878-4B3A-94C9-18F72C3C4CF8}"/>
    <hyperlink ref="A78" r:id="rId98" tooltip="Link to Datastream Navigator metadata for US0718131099; right-click for more" xr:uid="{1B5A3DA9-D36D-44CA-BF98-CEBF8F74AF92}"/>
    <hyperlink ref="A79" r:id="rId99" tooltip="Link to Datastream Navigator metadata for US0737301038; right-click for more" xr:uid="{CA75D144-1F77-486F-88E4-57414B1582C4}"/>
    <hyperlink ref="A80" r:id="rId100" tooltip="Link to Datastream Navigator metadata for US0758871091; right-click for more" xr:uid="{DFE5E99B-4D2A-4FDA-BA60-F2C18DE250B6}"/>
    <hyperlink ref="A81" r:id="rId101" tooltip="Link to Datastream Navigator metadata for US0758961; right-click for more" xr:uid="{736CC5DD-76DA-4183-9F03-3F80B3B095D1}"/>
    <hyperlink ref="A82" r:id="rId102" tooltip="Link to Datastream Navigator metadata for US0814371052; right-click for more" xr:uid="{B15AC6C6-A6C6-4AE2-A452-199378ED6A90}"/>
    <hyperlink ref="A83" r:id="rId103" tooltip="Link to Datastream Navigator metadata for US0846707026; right-click for more" xr:uid="{AA3D1856-DAC2-4D7F-B165-08AF9DB9407E}"/>
    <hyperlink ref="A84" r:id="rId104" tooltip="Link to Datastream Navigator metadata for US0865161014; right-click for more" xr:uid="{F9D2B8F4-3A03-4AA8-BA14-A99BDF39FCD5}"/>
    <hyperlink ref="A85" r:id="rId105" tooltip="Link to Datastream Navigator metadata for US0893021032; right-click for more" xr:uid="{523B4209-2307-4DE2-AF1C-5D25B4BDB164}"/>
    <hyperlink ref="A86" r:id="rId106" tooltip="Link to Datastream Navigator metadata for US09062X1037; right-click for more" xr:uid="{1BCB9192-0E38-48D4-B3DA-7D2CE6CD5725}"/>
    <hyperlink ref="A87" r:id="rId107" tooltip="Link to Datastream Navigator metadata for US0917971006; right-click for more" xr:uid="{AB07B9B3-BDF6-4B3E-A9EE-A18BA42B43F2}"/>
    <hyperlink ref="A88" r:id="rId108" tooltip="Link to Datastream Navigator metadata for US09247X1019; right-click for more" xr:uid="{DD0B0B39-DEDD-44B5-BF88-F7B667298EB9}"/>
    <hyperlink ref="A89" r:id="rId109" tooltip="Link to Datastream Navigator metadata for US0936711052; right-click for more" xr:uid="{EC613914-BBEA-4740-A14C-C05DE9BCF35D}"/>
    <hyperlink ref="A90" r:id="rId110" tooltip="Link to Datastream Navigator metadata for US0970231058; right-click for more" xr:uid="{4F047506-D7C6-42E2-B320-E1517FCEA373}"/>
    <hyperlink ref="A91" r:id="rId111" tooltip="Link to Datastream Navigator metadata for US09857L1089; right-click for more" xr:uid="{9267EC2A-0CA8-4499-AC36-D189569775DF}"/>
    <hyperlink ref="A92" r:id="rId112" tooltip="Link to Datastream Navigator metadata for US1011211018; right-click for more" xr:uid="{5A33F28B-E49B-4776-A5EB-DCBCDF02FC73}"/>
    <hyperlink ref="A93" r:id="rId113" tooltip="Link to Datastream Navigator metadata for US1011371077; right-click for more" xr:uid="{16B35A97-C601-4985-A5BB-83D8260D8543}"/>
    <hyperlink ref="A94" r:id="rId114" tooltip="Link to Datastream Navigator metadata for US1101221083; right-click for more" xr:uid="{AC0EEFF2-6D3A-4B30-899C-DCE9285A7FC9}"/>
    <hyperlink ref="A95" r:id="rId115" tooltip="Link to Datastream Navigator metadata for US1113201073; right-click for more" xr:uid="{E43623FF-F8EE-4B83-9897-F3DFC4F9443A}"/>
    <hyperlink ref="A96" r:id="rId116" tooltip="Link to Datastream Navigator metadata for US1156372096; right-click for more" xr:uid="{BB8A8394-0080-43E4-9F41-A3EE39C86CB8}"/>
    <hyperlink ref="A97" r:id="rId117" tooltip="Link to Datastream Navigator metadata for US1170431092; right-click for more" xr:uid="{73EC655D-E34E-4F54-8C8D-120342AC4B32}"/>
    <hyperlink ref="A98" r:id="rId118" tooltip="Link to Datastream Navigator metadata for US12189T1043; right-click for more" xr:uid="{4E016346-1BE3-4F60-8410-C5EEE1CC5A08}"/>
    <hyperlink ref="A99" r:id="rId119" tooltip="Link to Datastream Navigator metadata for US12504L1098; right-click for more" xr:uid="{331F4183-C390-4FB0-82FF-6C2EE8B3A8F9}"/>
    <hyperlink ref="A100" r:id="rId120" tooltip="Link to Datastream Navigator metadata for US1252691001; right-click for more" xr:uid="{5D64BEB8-704C-4AB4-A1D8-837C7450C729}"/>
    <hyperlink ref="A101" r:id="rId121" tooltip="Link to Datastream Navigator metadata for US12541W2098; right-click for more" xr:uid="{87B7F3C7-9908-458F-94BB-CB1FE40C98E1}"/>
    <hyperlink ref="A102" r:id="rId122" tooltip="Link to Datastream Navigator metadata for US1255231003; right-click for more" xr:uid="{131422B4-E2A4-438A-9CF3-24A5A32E4BEC}"/>
    <hyperlink ref="A103" r:id="rId123" tooltip="Link to Datastream Navigator metadata for US12572Q1058; right-click for more" xr:uid="{C60A8485-3A7E-4388-8277-580F6766700F}"/>
    <hyperlink ref="A104" r:id="rId124" tooltip="Link to Datastream Navigator metadata for US1258961002; right-click for more" xr:uid="{3D237E5E-4811-43F2-9438-56831A173A9B}"/>
    <hyperlink ref="A105" r:id="rId125" tooltip="Link to Datastream Navigator metadata for US1264081035; right-click for more" xr:uid="{0921BBB2-6FF2-49CE-953A-17A2BCC0553D}"/>
    <hyperlink ref="A106" r:id="rId126" tooltip="Link to Datastream Navigator metadata for US12653C1080; right-click for more" xr:uid="{7F1C778E-FB10-4C66-8571-4809FA7DEF5F}"/>
    <hyperlink ref="A107" r:id="rId127" tooltip="Link to Datastream Navigator metadata for US1266501006; right-click for more" xr:uid="{7A5B3FDB-BB9C-4BAF-8572-B411D9652FF5}"/>
    <hyperlink ref="A108" r:id="rId128" tooltip="Link to Datastream Navigator metadata for US12673P1057; right-click for more" xr:uid="{4C70CD8A-B60B-4FD2-A63F-33B10A894F87}"/>
    <hyperlink ref="A109" r:id="rId129" tooltip="Link to Datastream Navigator metadata for US1270971039; right-click for more" xr:uid="{D34AD7AA-1BE1-4B88-BA13-C2EB96F61788}"/>
    <hyperlink ref="A110" r:id="rId130" tooltip="Link to Datastream Navigator metadata for US1344291091; right-click for more" xr:uid="{31CBE580-A12C-4CA1-A571-800E07112ED0}"/>
    <hyperlink ref="A111" r:id="rId131" tooltip="Link to Datastream Navigator metadata for US14040H1059; right-click for more" xr:uid="{530AD663-BC44-4805-92CB-788ABF3195CE}"/>
    <hyperlink ref="A112" r:id="rId132" tooltip="Link to Datastream Navigator metadata for US14149Y1082; right-click for more" xr:uid="{25C6A57A-DE57-4BD2-905A-F7A8C36C78C5}"/>
    <hyperlink ref="A113" r:id="rId133" tooltip="Link to Datastream Navigator metadata for US1431301027; right-click for more" xr:uid="{681435C5-5685-4C7D-B500-31E7ABFD8576}"/>
    <hyperlink ref="A114" r:id="rId134" tooltip="Link to Datastream Navigator metadata for US1491231015; right-click for more" xr:uid="{250E641F-2C9F-46EF-9D74-6F8370290476}"/>
    <hyperlink ref="A115" r:id="rId135" tooltip="Link to Datastream Navigator metadata for US1510201049; right-click for more" xr:uid="{8FB1F834-5BAC-40F4-A6E4-96926A97826B}"/>
    <hyperlink ref="A116" r:id="rId136" tooltip="Link to Datastream Navigator metadata for US15189T1079; right-click for more" xr:uid="{CA3ECBD0-D2A7-4276-B5CF-7189D3F30EB2}"/>
    <hyperlink ref="A117" r:id="rId137" tooltip="Link to Datastream Navigator metadata for US1523121044; right-click for more" xr:uid="{4D2F7E45-B095-48EF-A381-89AD32356160}"/>
    <hyperlink ref="A118" r:id="rId138" tooltip="Link to Datastream Navigator metadata for US1567821046; right-click for more" xr:uid="{C8E760CC-AE98-4818-ABCC-C433573E5182}"/>
    <hyperlink ref="A119" r:id="rId139" tooltip="Link to Datastream Navigator metadata for US1651677437; right-click for more" xr:uid="{C7B77D45-F05F-466A-AF31-95721F47C23A}"/>
    <hyperlink ref="A120" r:id="rId140" tooltip="Link to Datastream Navigator metadata for US1667641005; right-click for more" xr:uid="{9B64DDAC-94F9-474F-AE11-C7C9811D2638}"/>
    <hyperlink ref="A121" r:id="rId141" tooltip="Link to Datastream Navigator metadata for US1712321017; right-click for more" xr:uid="{48C09064-8EC5-42F8-9367-2D05BB7DE3BE}"/>
    <hyperlink ref="A122" r:id="rId142" tooltip="Link to Datastream Navigator metadata for US1720621010; right-click for more" xr:uid="{CA626A59-E45F-4369-BAE3-B4AB514FD96B}"/>
    <hyperlink ref="A123" r:id="rId143" tooltip="Link to Datastream Navigator metadata for US1727371080; right-click for more" xr:uid="{F6F316A9-FE6F-474B-B79F-BE7999A41333}"/>
    <hyperlink ref="A124" r:id="rId144" tooltip="Link to Datastream Navigator metadata for US17275R1023; right-click for more" xr:uid="{AFA498A1-9E82-4CEA-AFCC-49D0B4457FEB}"/>
    <hyperlink ref="A125" r:id="rId145" tooltip="Link to Datastream Navigator metadata for US1729081059; right-click for more" xr:uid="{DE6AA94E-5152-4F91-BAD5-0BE295130152}"/>
    <hyperlink ref="A126" r:id="rId146" tooltip="Link to Datastream Navigator metadata for US1729674242; right-click for more" xr:uid="{AD5A1266-8EAB-4D4F-BEC5-7F0595FA9137}"/>
    <hyperlink ref="A127" r:id="rId147" tooltip="Link to Datastream Navigator metadata for US1773761002; right-click for more" xr:uid="{38E54B20-DF11-4ADB-9FAA-CEFD7DDB2A14}"/>
    <hyperlink ref="A128" r:id="rId148" tooltip="Link to Datastream Navigator metadata for US1845021021; right-click for more" xr:uid="{B04B7832-663B-4F5B-9822-2717C8A415C7}"/>
    <hyperlink ref="A129" r:id="rId149" tooltip="Link to Datastream Navigator metadata for US1890541097; right-click for more" xr:uid="{2CF370BA-3CE1-47AE-B155-986647E55C2D}"/>
    <hyperlink ref="A130" r:id="rId150" tooltip="Link to Datastream Navigator metadata for US1912161007; right-click for more" xr:uid="{3F9E7F1F-2B97-4EF7-8354-3FB353FD38B1}"/>
    <hyperlink ref="A131" r:id="rId151" tooltip="Link to Datastream Navigator metadata for US1924461023; right-click for more" xr:uid="{3EF850DE-56B2-4376-9E45-8279D118982C}"/>
    <hyperlink ref="A132" r:id="rId152" tooltip="Link to Datastream Navigator metadata for US1941621039; right-click for more" xr:uid="{D00D6A7F-C1E7-44A2-8A37-377BD7511EC1}"/>
    <hyperlink ref="A133" r:id="rId153" tooltip="Link to Datastream Navigator metadata for US20030N1019; right-click for more" xr:uid="{501A6B18-686A-4244-B200-16BDEF929FC3}"/>
    <hyperlink ref="A134" r:id="rId154" tooltip="Link to Datastream Navigator metadata for US2003401070; right-click for more" xr:uid="{9B5487CC-3DDE-427C-85FA-F656FA068156}"/>
    <hyperlink ref="A135" r:id="rId155" tooltip="Link to Datastream Navigator metadata for US2056381096; right-click for more" xr:uid="{9159CDB5-BF50-4509-A49E-36B7FABF9ABB}"/>
    <hyperlink ref="A136" r:id="rId156" tooltip="Link to Datastream Navigator metadata for US2058871029; right-click for more" xr:uid="{8D6866EB-2D01-4CC4-8DE7-142D79DB13F8}"/>
    <hyperlink ref="A137" r:id="rId157" tooltip="Link to Datastream Navigator metadata for US20825C1045; right-click for more" xr:uid="{E0812D67-3151-414D-8383-D24FD9711823}"/>
    <hyperlink ref="A138" r:id="rId158" tooltip="Link to Datastream Navigator metadata for US2091151041; right-click for more" xr:uid="{30BE3474-236E-4D77-9D93-38023DE30454}"/>
    <hyperlink ref="A139" r:id="rId159" tooltip="Link to Datastream Navigator metadata for US21036P1084; right-click for more" xr:uid="{DF68CB5D-DF29-43BF-BA9A-E5EC464B990A}"/>
    <hyperlink ref="A140" r:id="rId160" tooltip="Link to Datastream Navigator metadata for US2103711006; right-click for more" xr:uid="{7E7C52AD-D9F5-4DFD-AFF3-61B3E74BA7CC}"/>
    <hyperlink ref="A141" r:id="rId161" tooltip="Link to Datastream Navigator metadata for US2193501051; right-click for more" xr:uid="{E30D35E8-7095-4CEC-B23B-5151B7E7FC4F}"/>
    <hyperlink ref="A142" r:id="rId162" tooltip="Link to Datastream Navigator metadata for US22160K1051; right-click for more" xr:uid="{462ADD86-64EF-4CD9-9392-632F8CD4398E}"/>
    <hyperlink ref="A143" r:id="rId163" tooltip="Link to Datastream Navigator metadata for US2223721042; right-click for more" xr:uid="{842F07F5-393A-4220-95D1-3CFFD612989A}"/>
    <hyperlink ref="A144" r:id="rId164" tooltip="Link to Datastream Navigator metadata for US2310211063; right-click for more" xr:uid="{ACEE8B62-BFD9-4DBE-96A4-8F760FC0DD30}"/>
    <hyperlink ref="A145" r:id="rId165" tooltip="Link to Datastream Navigator metadata for US23331A1097; right-click for more" xr:uid="{C32013AF-0A73-4A23-82E5-C73DE801663F}"/>
    <hyperlink ref="A146" r:id="rId166" tooltip="Link to Datastream Navigator metadata for US2333311072; right-click for more" xr:uid="{C18F92B1-ED6D-45D5-AD59-675E54BA7B26}"/>
    <hyperlink ref="A147" r:id="rId167" tooltip="Link to Datastream Navigator metadata for US23355L1061; right-click for more" xr:uid="{96E4FC22-1F1F-48BA-BBA9-781C3C34B70B}"/>
    <hyperlink ref="A148" r:id="rId168" tooltip="Link to Datastream Navigator metadata for US2358511028; right-click for more" xr:uid="{985811E6-632E-43AE-ADAA-972495AB0132}"/>
    <hyperlink ref="A149" r:id="rId169" tooltip="Link to Datastream Navigator metadata for US2371941053; right-click for more" xr:uid="{DA082A98-606E-49BA-92C1-D1B7D12F0520}"/>
    <hyperlink ref="A150" r:id="rId170" tooltip="Link to Datastream Navigator metadata for US23918K1088; right-click for more" xr:uid="{83C40781-CFCD-48EF-8E1D-87E4EC348BC7}"/>
    <hyperlink ref="A151" r:id="rId171" tooltip="Link to Datastream Navigator metadata for US2441991054; right-click for more" xr:uid="{03CB6E34-1EDB-4819-949D-BB7CF8E61971}"/>
    <hyperlink ref="A152" r:id="rId172" tooltip="Link to Datastream Navigator metadata for US24702R1014; right-click for more" xr:uid="{D73A4D62-7EE7-45A4-B251-A96211B5A474}"/>
    <hyperlink ref="A153" r:id="rId173" tooltip="Link to Datastream Navigator metadata for US24906P1093; right-click for more" xr:uid="{AD37F6A3-79B1-48EF-98AE-273CABC7E33E}"/>
    <hyperlink ref="A154" r:id="rId174" tooltip="Link to Datastream Navigator metadata for US25179M1036; right-click for more" xr:uid="{F178A9BF-F429-41EF-B9A8-A30E299D2CAA}"/>
    <hyperlink ref="A155" r:id="rId175" tooltip="Link to Datastream Navigator metadata for US2540671011; right-click for more" xr:uid="{654A71CA-44B2-4829-A460-9BB1B737137D}"/>
    <hyperlink ref="A156" r:id="rId176" tooltip="Link to Datastream Navigator metadata for US2546871060; right-click for more" xr:uid="{95A170B5-C480-4BF5-A555-F95D81AF6196}"/>
    <hyperlink ref="A157" r:id="rId177" tooltip="Link to Datastream Navigator metadata for US2547091080; right-click for more" xr:uid="{9087158F-125D-4F82-AB02-F984345E3764}"/>
    <hyperlink ref="A158" r:id="rId178" tooltip="Link to Datastream Navigator metadata for US25470F1049; right-click for more" xr:uid="{EA011055-544D-4128-9BED-549EA8162B2B}"/>
    <hyperlink ref="A159" r:id="rId179" tooltip="Link to Datastream Navigator metadata for US25746U1097; right-click for more" xr:uid="{ADFAA024-C892-40A8-B6FF-3D63796CEF80}"/>
    <hyperlink ref="A160" r:id="rId180" tooltip="Link to Datastream Navigator metadata for US2578672006; right-click for more" xr:uid="{C4F50E80-6B14-4D2C-880F-76EC868FC9B3}"/>
    <hyperlink ref="A161" r:id="rId181" tooltip="Link to Datastream Navigator metadata for US2600031080; right-click for more" xr:uid="{F53F2E81-9A74-4EBD-BE48-327C76B3EF85}"/>
    <hyperlink ref="A162" r:id="rId182" tooltip="Link to Datastream Navigator metadata for US2605431038; right-click for more" xr:uid="{ED09A6EC-6DF2-461A-821D-22DB36F820E7}"/>
    <hyperlink ref="A163" r:id="rId183" tooltip="Link to Datastream Navigator metadata for US2635341090; right-click for more" xr:uid="{69BFB60D-2433-4F9B-9882-9DB0A5CEDDFA}"/>
    <hyperlink ref="A164" r:id="rId184" tooltip="Link to Datastream Navigator metadata for US26441C2044; right-click for more" xr:uid="{A86B260D-1F50-47FB-A6DD-0C9029DE7683}"/>
    <hyperlink ref="A165" r:id="rId185" tooltip="Link to Datastream Navigator metadata for US2686481027; right-click for more" xr:uid="{A937FD5B-4952-4645-BD17-3DB79812C61B}"/>
    <hyperlink ref="A166" r:id="rId186" tooltip="Link to Datastream Navigator metadata for US26875P1012; right-click for more" xr:uid="{50203DE8-1479-4AC1-8DD1-8D48D312F6C1}"/>
    <hyperlink ref="A167" r:id="rId187" tooltip="Link to Datastream Navigator metadata for US26884L1098; right-click for more" xr:uid="{43456FAF-DB88-4DFE-A210-7A59B31614C6}"/>
    <hyperlink ref="A168" r:id="rId188" tooltip="Link to Datastream Navigator metadata for US2692464017; right-click for more" xr:uid="{08D62CA4-5388-4337-A07B-FBC38DA38B08}"/>
    <hyperlink ref="A169" r:id="rId189" tooltip="Link to Datastream Navigator metadata for US2774321002; right-click for more" xr:uid="{BCEBC4FF-01AE-42CC-98DB-D39EB46D3245}"/>
    <hyperlink ref="A170" r:id="rId190" tooltip="Link to Datastream Navigator metadata for US2774611097; right-click for more" xr:uid="{1ECF1BDB-B0F2-45BB-9B6A-8BE6F6694A18}"/>
    <hyperlink ref="A171" r:id="rId191" tooltip="Link to Datastream Navigator metadata for US2786421030; right-click for more" xr:uid="{A0A8536A-0335-46F7-BA36-AC2458513A70}"/>
    <hyperlink ref="A172" r:id="rId192" tooltip="Link to Datastream Navigator metadata for US2788651006; right-click for more" xr:uid="{6E761488-325B-4819-B82A-31B676CAE88E}"/>
    <hyperlink ref="A173" r:id="rId193" tooltip="Link to Datastream Navigator metadata for US2810201077; right-click for more" xr:uid="{A6F16BF2-3105-4E31-8CE5-3C20751E9478}"/>
    <hyperlink ref="A174" r:id="rId194" tooltip="Link to Datastream Navigator metadata for US28336L1098; right-click for more" xr:uid="{1BDB4CD4-1707-4888-9209-23B6823D300F}"/>
    <hyperlink ref="A175" r:id="rId195" tooltip="Link to Datastream Navigator metadata for US2855121099; right-click for more" xr:uid="{2859CDD1-A5BE-4662-9025-2369359D5BC0}"/>
    <hyperlink ref="A176" r:id="rId196" tooltip="Link to Datastream Navigator metadata for US2856611049; right-click for more" xr:uid="{E6D3DD6B-0E19-43FD-8DC3-973F2A87F6BA}"/>
    <hyperlink ref="A177" r:id="rId197" tooltip="Link to Datastream Navigator metadata for US2910111044; right-click for more" xr:uid="{AB5A5834-463D-4EAC-9685-0F1ECC4B8C5D}"/>
    <hyperlink ref="A178" r:id="rId198" tooltip="Link to Datastream Navigator metadata for US29364G1031; right-click for more" xr:uid="{D9251444-23C1-45A5-AA8F-8935D28DCD91}"/>
    <hyperlink ref="A179" r:id="rId199" tooltip="Link to Datastream Navigator metadata for US2944291051; right-click for more" xr:uid="{E942F81E-B2E7-4B91-929E-FD01EB06E948}"/>
    <hyperlink ref="A180" r:id="rId200" tooltip="Link to Datastream Navigator metadata for US29476L1070; right-click for more" xr:uid="{326375CF-49BE-46F3-B08A-282C61CB7E2E}"/>
    <hyperlink ref="A181" r:id="rId201" tooltip="Link to Datastream Navigator metadata for US30040W1080; right-click for more" xr:uid="{12151C02-E3FE-4C4A-A453-E51C03849F55}"/>
    <hyperlink ref="A182" r:id="rId202" tooltip="Link to Datastream Navigator metadata for US30161N1019; right-click for more" xr:uid="{20AA057F-0107-4EA6-B2F2-5AA57F3954AA}"/>
    <hyperlink ref="A183" r:id="rId203" tooltip="Link to Datastream Navigator metadata for US30212P3038; right-click for more" xr:uid="{62D6B60A-8D3D-4826-8C1C-3E65501187A6}"/>
    <hyperlink ref="A184" r:id="rId204" tooltip="Link to Datastream Navigator metadata for US3021301094; right-click for more" xr:uid="{FB5FC68F-7DF4-448E-9058-4EBCE92F79DA}"/>
    <hyperlink ref="A185" r:id="rId205" tooltip="Link to Datastream Navigator metadata for US30219G1085; right-click for more" xr:uid="{3E7BA490-C019-4FF0-825E-0D71D1EA7AFE}"/>
    <hyperlink ref="A186" r:id="rId206" tooltip="Link to Datastream Navigator metadata for US30231G1022; right-click for more" xr:uid="{E35C7DD0-6C04-4D0B-AB24-11CC3F15549D}"/>
    <hyperlink ref="A187" r:id="rId207" tooltip="Link to Datastream Navigator metadata for US3024451011; right-click for more" xr:uid="{9E44BE0B-3B9F-4271-B20E-E6E13AE27739}"/>
    <hyperlink ref="A188" r:id="rId208" tooltip="Link to Datastream Navigator metadata for US3024913036; right-click for more" xr:uid="{6C80BD68-2F65-41D7-83A5-8301097B9391}"/>
    <hyperlink ref="A189" r:id="rId209" tooltip="Link to Datastream Navigator metadata for US3070001090; right-click for more" xr:uid="{AE03C44D-ADD8-4CE1-B61C-A27CEF861C98}"/>
    <hyperlink ref="A190" r:id="rId210" tooltip="Link to Datastream Navigator metadata for US3119001044; right-click for more" xr:uid="{30A5DAD3-023C-431A-8183-45C05893EFF3}"/>
    <hyperlink ref="A191" r:id="rId211" tooltip="Link to Datastream Navigator metadata for US3134003017; right-click for more" xr:uid="{B7707FFD-06E0-486F-BAF6-7FB745C9DE8B}"/>
    <hyperlink ref="A192" r:id="rId212" tooltip="Link to Datastream Navigator metadata for US3135861090; right-click for more" xr:uid="{351CB1E5-DD2B-4628-BE9D-5DF6E1291B55}"/>
    <hyperlink ref="A193" r:id="rId213" tooltip="Link to Datastream Navigator metadata for US31428X1063; right-click for more" xr:uid="{8C00AF57-FE27-4D4C-9366-AEF1998D5EB1}"/>
    <hyperlink ref="A194" r:id="rId214" tooltip="Link to Datastream Navigator metadata for US3156161024; right-click for more" xr:uid="{2AC0D744-55FE-4A00-B9C4-1BC0ECDEB99D}"/>
    <hyperlink ref="A195" r:id="rId215" tooltip="Link to Datastream Navigator metadata for US31620M1062; right-click for more" xr:uid="{9A3F9E51-B1B0-4BE0-9992-AEA17E656847}"/>
    <hyperlink ref="A196" r:id="rId216" tooltip="Link to Datastream Navigator metadata for US3167731005; right-click for more" xr:uid="{2F2EF851-63B6-4A27-B9B4-66F4D9A3386F}"/>
    <hyperlink ref="A197" r:id="rId217" tooltip="Link to Datastream Navigator metadata for US3205171057; right-click for more" xr:uid="{92FF02EA-B99F-4BCF-AD9F-90AC49B6091D}"/>
    <hyperlink ref="A198" r:id="rId218" tooltip="Link to Datastream Navigator metadata for US3377381088; right-click for more" xr:uid="{A7AFC649-005D-450C-AB20-0AC5567B9158}"/>
    <hyperlink ref="A199" r:id="rId219" tooltip="Link to Datastream Navigator metadata for US3379321074; right-click for more" xr:uid="{F241F7C5-3C6D-4D65-B810-9CC8D528BC1F}"/>
    <hyperlink ref="A200" r:id="rId220" tooltip="Link to Datastream Navigator metadata for US3434121022; right-click for more" xr:uid="{318D2D1D-EE84-4850-A0C0-B7FA32F0DC73}"/>
    <hyperlink ref="A201" r:id="rId221" tooltip="Link to Datastream Navigator metadata for US34354P1057; right-click for more" xr:uid="{FF12A5D5-6562-4D4C-99FF-59E1F7766DAD}"/>
    <hyperlink ref="A202" r:id="rId222" tooltip="Link to Datastream Navigator metadata for US3453708600; right-click for more" xr:uid="{9241AB5C-CC7E-4F22-9094-26205402EE93}"/>
    <hyperlink ref="A203" r:id="rId223" tooltip="Link to Datastream Navigator metadata for US3458381064; right-click for more" xr:uid="{510D5AEF-5601-4F2E-A199-2B23E68FA88C}"/>
    <hyperlink ref="A204" r:id="rId224" tooltip="Link to Datastream Navigator metadata for US3546131018; right-click for more" xr:uid="{A5F0C3A4-7C9D-428B-A9F6-8A01966528BF}"/>
    <hyperlink ref="A205" r:id="rId225" tooltip="Link to Datastream Navigator metadata for US35671D8570; right-click for more" xr:uid="{7ED1D774-0E42-479E-B1A8-9F2DDA9C2982}"/>
    <hyperlink ref="A206" r:id="rId226" tooltip="Link to Datastream Navigator metadata for US35906A3068; right-click for more" xr:uid="{CAA20478-935B-448C-8230-225E56EAF4BB}"/>
    <hyperlink ref="A207" r:id="rId227" tooltip="Link to Datastream Navigator metadata for US3647601083; right-click for more" xr:uid="{772C1A95-CECC-4FF7-BAA9-403BF0A24957}"/>
    <hyperlink ref="A208" r:id="rId228" tooltip="Link to Datastream Navigator metadata for US3695501086; right-click for more" xr:uid="{F8CDE2AB-5A4B-4437-BCF6-D1975C4B1820}"/>
    <hyperlink ref="A209" r:id="rId229" tooltip="Link to Datastream Navigator metadata for US3696043013; right-click for more" xr:uid="{B955297F-163D-4594-8935-DD4FC4650287}"/>
    <hyperlink ref="A210" r:id="rId230" tooltip="Link to Datastream Navigator metadata for US3703341046; right-click for more" xr:uid="{DABEEF3D-5A2C-4581-B84B-26D5C5798583}"/>
    <hyperlink ref="A211" r:id="rId231" tooltip="Link to Datastream Navigator metadata for US3724601055; right-click for more" xr:uid="{74795434-22B0-46EA-9318-119FE08A7C8A}"/>
    <hyperlink ref="A212" r:id="rId232" tooltip="Link to Datastream Navigator metadata for US37247D1063; right-click for more" xr:uid="{3BEC2ED1-CD3E-43A8-9574-93E2140B0F59}"/>
    <hyperlink ref="A213" r:id="rId233" tooltip="Link to Datastream Navigator metadata for US3755581036; right-click for more" xr:uid="{7D66DF5E-20F3-4874-A796-9258F7BF85C5}"/>
    <hyperlink ref="A214" r:id="rId234" tooltip="Link to Datastream Navigator metadata for US37959E1029; right-click for more" xr:uid="{9D232FED-A5AF-4EA6-A1E6-5E19623529F8}"/>
    <hyperlink ref="A215" r:id="rId235" tooltip="Link to Datastream Navigator metadata for US38141G1040; right-click for more" xr:uid="{2A893755-74B9-4D43-BF8A-AE094ECAF7DC}"/>
    <hyperlink ref="A216" r:id="rId236" tooltip="Link to Datastream Navigator metadata for US3823881061; right-click for more" xr:uid="{C610A5CD-2C93-4C23-965A-B2B680B0570C}"/>
    <hyperlink ref="A217" r:id="rId237" tooltip="Link to Datastream Navigator metadata for US3825501014; right-click for more" xr:uid="{F4987835-E344-4C16-82F4-29A8C1EC12A3}"/>
    <hyperlink ref="A218" r:id="rId238" tooltip="Link to Datastream Navigator metadata for US3848021040; right-click for more" xr:uid="{0ACF3424-50A5-4EDD-847E-0DAEC6FE3179}"/>
    <hyperlink ref="A219" r:id="rId239" tooltip="Link to Datastream Navigator metadata for US40434L1052; right-click for more" xr:uid="{3016D899-065D-44D2-A0ED-7CD108F9533E}"/>
    <hyperlink ref="A220" r:id="rId240" tooltip="Link to Datastream Navigator metadata for US4062161017; right-click for more" xr:uid="{1699E588-A56F-4C99-9243-A306DB10E2C5}"/>
    <hyperlink ref="A221" r:id="rId241" tooltip="Link to Datastream Navigator metadata for US4128221086; right-click for more" xr:uid="{5AF2ADF8-9B90-40DE-88D1-7F92DD98EB59}"/>
    <hyperlink ref="A222" r:id="rId242" tooltip="Link to Datastream Navigator metadata for US4130861093; right-click for more" xr:uid="{EFCFD71E-3C56-4550-BBDF-F0C1FCC0CCCD}"/>
    <hyperlink ref="A223" r:id="rId243" tooltip="Link to Datastream Navigator metadata for US4136191073; right-click for more" xr:uid="{13BEF43F-BC3D-41FA-B9A3-5A461F85E45C}"/>
    <hyperlink ref="A224" r:id="rId244" tooltip="Link to Datastream Navigator metadata for US4165151048; right-click for more" xr:uid="{74A87190-72E4-4159-9EED-5EFED8D9454C}"/>
    <hyperlink ref="A225" r:id="rId245" tooltip="Link to Datastream Navigator metadata for US4180561072; right-click for more" xr:uid="{EECCDC5A-5A3D-4C49-9B75-71A2A208D9C2}"/>
    <hyperlink ref="A226" r:id="rId246" tooltip="Link to Datastream Navigator metadata for US42250P1030; right-click for more" xr:uid="{271E4EF3-0FEC-4C59-8818-A10FB6453A44}"/>
    <hyperlink ref="A227" r:id="rId247" tooltip="Link to Datastream Navigator metadata for US4230741039; right-click for more" xr:uid="{C62A4BAC-9BB6-4661-A40E-AFCC7B94DFAD}"/>
    <hyperlink ref="A228" r:id="rId248" tooltip="Link to Datastream Navigator metadata for US4234521015; right-click for more" xr:uid="{1C742B23-7D73-40FD-BB01-D04B84FEA2E3}"/>
    <hyperlink ref="A229" r:id="rId249" tooltip="Link to Datastream Navigator metadata for US4270561065; right-click for more" xr:uid="{F4F8B103-F4CB-42AA-A7A0-9C9A5E1EF4E8}"/>
    <hyperlink ref="A230" r:id="rId250" tooltip="Link to Datastream Navigator metadata for US4278661081; right-click for more" xr:uid="{B0FE5480-A0AF-4270-850A-70384209256B}"/>
    <hyperlink ref="A231" r:id="rId251" tooltip="Link to Datastream Navigator metadata for US42809H1077; right-click for more" xr:uid="{CEEA222A-5FF1-47ED-A742-A7A317B98B96}"/>
    <hyperlink ref="A232" r:id="rId252" tooltip="Link to Datastream Navigator metadata for US4325891095; right-click for more" xr:uid="{1333EFDC-5D4C-49BF-8EDC-59230BFA22F1}"/>
    <hyperlink ref="A233" r:id="rId253" tooltip="Link to Datastream Navigator metadata for US4370761029; right-click for more" xr:uid="{86FF39BC-DB5B-4C8A-9C6D-1A0959E1EC79}"/>
    <hyperlink ref="A234" r:id="rId254" tooltip="Link to Datastream Navigator metadata for US4385161066; right-click for more" xr:uid="{49D93741-F7E1-4D3E-A199-61ABE1BD3597}"/>
    <hyperlink ref="A235" r:id="rId255" tooltip="Link to Datastream Navigator metadata for US4404521001; right-click for more" xr:uid="{583C998F-7F28-45CD-8BDD-C169247ADE5A}"/>
    <hyperlink ref="A236" r:id="rId256" tooltip="Link to Datastream Navigator metadata for US4410601003; right-click for more" xr:uid="{3921B4DE-2528-4B23-863D-7DCA56A90973}"/>
    <hyperlink ref="A237" r:id="rId257" tooltip="Link to Datastream Navigator metadata for US44107P1049; right-click for more" xr:uid="{6181D8DB-8956-4A87-AC30-01D338C94C7D}"/>
    <hyperlink ref="A238" r:id="rId258" tooltip="Link to Datastream Navigator metadata for US4432011082; right-click for more" xr:uid="{2D015D67-62FA-4C2B-B54B-85E28D042383}"/>
    <hyperlink ref="A239" r:id="rId259" tooltip="Link to Datastream Navigator metadata for US4448591028; right-click for more" xr:uid="{4B3029E4-3530-41DF-9F71-36D76D650B21}"/>
    <hyperlink ref="A240" r:id="rId260" tooltip="Link to Datastream Navigator metadata for US4461501045; right-click for more" xr:uid="{ECBC382B-16A2-423B-993D-3441BEFE76AE}"/>
    <hyperlink ref="A241" r:id="rId261" tooltip="Link to Datastream Navigator metadata for US4499341083; right-click for more" xr:uid="{CC3BC502-D9B4-4650-9750-8A01EF712C76}"/>
    <hyperlink ref="A242" r:id="rId262" tooltip="Link to Datastream Navigator metadata for US45073V1089; right-click for more" xr:uid="{ECD8ECAD-2C57-49F8-989F-06589B74D68A}"/>
    <hyperlink ref="A243" r:id="rId263" tooltip="Link to Datastream Navigator metadata for US4523081093; right-click for more" xr:uid="{28FE981A-39A2-4525-B478-810289D39360}"/>
    <hyperlink ref="A244" r:id="rId264" tooltip="Link to Datastream Navigator metadata for US4581401001; right-click for more" xr:uid="{DDEDA9AE-510B-4617-B58F-001A11EC9C32}"/>
    <hyperlink ref="A245" r:id="rId265" tooltip="Link to Datastream Navigator metadata for US45866F1049; right-click for more" xr:uid="{D2622A83-A3F8-48AF-8675-71B380B53A24}"/>
    <hyperlink ref="A246" r:id="rId266" tooltip="Link to Datastream Navigator metadata for US4592001014; right-click for more" xr:uid="{32EACD48-D11F-49EF-8D27-C6ED6452BE09}"/>
    <hyperlink ref="A247" r:id="rId267" tooltip="Link to Datastream Navigator metadata for US4595061015; right-click for more" xr:uid="{6066C215-1A1E-4852-A5F6-6B0BEB4E00F7}"/>
    <hyperlink ref="A248" r:id="rId268" tooltip="Link to Datastream Navigator metadata for US4599021023; right-click for more" xr:uid="{2B490A1B-D23C-4DC8-941F-772AEA3C276A}"/>
    <hyperlink ref="A249" r:id="rId269" tooltip="Link to Datastream Navigator metadata for US4601461035; right-click for more" xr:uid="{58BDE9AD-00FD-49BE-909F-419CD3C96E8D}"/>
    <hyperlink ref="A250" r:id="rId270" tooltip="Link to Datastream Navigator metadata for US4606901001; right-click for more" xr:uid="{21FA9978-64E3-4B7C-B40E-0A7ED59FD4A1}"/>
    <hyperlink ref="A251" r:id="rId271" tooltip="Link to Datastream Navigator metadata for US4612021034; right-click for more" xr:uid="{550544FF-00DD-4D95-ABF5-CBD15FB60E90}"/>
    <hyperlink ref="A252" r:id="rId272" tooltip="Link to Datastream Navigator metadata for US46120E6023; right-click for more" xr:uid="{2926F60F-7928-4685-9C58-E376884B804D}"/>
    <hyperlink ref="A253" r:id="rId273" tooltip="Link to Datastream Navigator metadata for US46284V1017; right-click for more" xr:uid="{0B978671-8EBE-4ACF-B683-8AB64DC61685}"/>
    <hyperlink ref="A254" r:id="rId274" tooltip="Link to Datastream Navigator metadata for US46625H1005; right-click for more" xr:uid="{219CC0D6-AA9D-4B3A-9470-82935EB996FC}"/>
    <hyperlink ref="A255" r:id="rId275" tooltip="Link to Datastream Navigator metadata for US4663131039; right-click for more" xr:uid="{E9DBF886-7071-40E2-A83F-B875CD811A67}"/>
    <hyperlink ref="A256" r:id="rId276" tooltip="Link to Datastream Navigator metadata for US4698141078; right-click for more" xr:uid="{52E9766F-93C2-403E-B019-C81472CB40D6}"/>
    <hyperlink ref="A257" r:id="rId277" tooltip="Link to Datastream Navigator metadata for US47102X1054; right-click for more" xr:uid="{FC498900-FD6E-4D5C-8E23-DBB0DB3179AD}"/>
    <hyperlink ref="A258" r:id="rId278" tooltip="Link to Datastream Navigator metadata for US47233W1099; right-click for more" xr:uid="{A8F33EFA-102E-479D-88F9-5EF3A8201F4B}"/>
    <hyperlink ref="A259" r:id="rId279" tooltip="Link to Datastream Navigator metadata for US4781601046; right-click for more" xr:uid="{37CBD540-86B5-4A6C-A1F1-987EF4BB316F}"/>
    <hyperlink ref="A260" r:id="rId280" tooltip="Link to Datastream Navigator metadata for US4783661071; right-click for more" xr:uid="{15035DDA-9CB2-4301-99DA-07218AC4E9D0}"/>
    <hyperlink ref="A261" r:id="rId281" tooltip="Link to Datastream Navigator metadata for US48203R1041; right-click for more" xr:uid="{78929070-1903-46D5-B974-83C722440F0E}"/>
    <hyperlink ref="A262" r:id="rId282" tooltip="Link to Datastream Navigator metadata for US4824801009; right-click for more" xr:uid="{6469CC77-D896-489A-81FC-C46FB0FE3B63}"/>
    <hyperlink ref="A263" r:id="rId283" tooltip="Link to Datastream Navigator metadata for US4858651098; right-click for more" xr:uid="{27B3076D-130E-4584-B87B-A9BE9026E421}"/>
    <hyperlink ref="A264" r:id="rId284" tooltip="Link to Datastream Navigator metadata for US48666K1097; right-click for more" xr:uid="{3ED66428-1A3E-4D6D-8C08-3F7AAD82F6F1}"/>
    <hyperlink ref="A265" r:id="rId285" tooltip="Link to Datastream Navigator metadata for US4878361082; right-click for more" xr:uid="{D4F1150F-87E2-46C6-96A3-DECCD6E8F7FC}"/>
    <hyperlink ref="A266" r:id="rId286" tooltip="Link to Datastream Navigator metadata for US4932671088; right-click for more" xr:uid="{C8BEF0FB-DF52-4001-82A6-9852F9BB6C99}"/>
    <hyperlink ref="A267" r:id="rId287" tooltip="Link to Datastream Navigator metadata for US4943681035; right-click for more" xr:uid="{DA9CAA0E-9FBD-4FA9-B558-DD1183AE19E1}"/>
    <hyperlink ref="A268" r:id="rId288" tooltip="Link to Datastream Navigator metadata for US49446R1095; right-click for more" xr:uid="{17342AF4-C8FD-4A60-AFA6-3A44E10D8E60}"/>
    <hyperlink ref="A269" r:id="rId289" tooltip="Link to Datastream Navigator metadata for US4955821081; right-click for more" xr:uid="{9DA1F243-F633-40DF-9E3E-7054EDCD19A2}"/>
    <hyperlink ref="A270" r:id="rId290" tooltip="Link to Datastream Navigator metadata for US5002551043; right-click for more" xr:uid="{9D0A3AAB-5A01-4282-A45F-3758C7996651}"/>
    <hyperlink ref="A271" r:id="rId291" tooltip="Link to Datastream Navigator metadata for US5010441013; right-click for more" xr:uid="{602AF75E-DA9C-4D09-8EA2-D42876960564}"/>
    <hyperlink ref="A272" r:id="rId292" tooltip="Link to Datastream Navigator metadata for US5021611026; right-click for more" xr:uid="{66F4AA85-0286-401B-A3FF-6675C8B8D41A}"/>
    <hyperlink ref="A273" r:id="rId293" tooltip="Link to Datastream Navigator metadata for US5024131071; right-click for more" xr:uid="{2D06AB6D-0049-465D-9431-0546628D092A}"/>
    <hyperlink ref="A274" r:id="rId294" tooltip="Link to Datastream Navigator metadata for US5024311095; right-click for more" xr:uid="{C5E95211-1506-4018-9622-ECDF7C56903A}"/>
    <hyperlink ref="A275" r:id="rId295" tooltip="Link to Datastream Navigator metadata for US50540R4092; right-click for more" xr:uid="{90A5AFB8-29FC-48B4-83DF-DBBCD7E8D680}"/>
    <hyperlink ref="A276" r:id="rId296" tooltip="Link to Datastream Navigator metadata for US5184391044; right-click for more" xr:uid="{C1B848BD-7D73-4544-89BF-C38ECE315EEC}"/>
    <hyperlink ref="A277" r:id="rId297" tooltip="Link to Datastream Navigator metadata for US5246601075; right-click for more" xr:uid="{7B4AD777-F9AF-4364-A1A0-F7CC7EC65323}"/>
    <hyperlink ref="A278" r:id="rId298" tooltip="Link to Datastream Navigator metadata for US5249011058; right-click for more" xr:uid="{2A26387B-771D-4CD9-AC50-3933129DF6AE}"/>
    <hyperlink ref="A279" r:id="rId299" tooltip="Link to Datastream Navigator metadata for US5249081002; right-click for more" xr:uid="{435398FB-9038-4C1A-81E4-5E08B2E1D951}"/>
    <hyperlink ref="A280" r:id="rId300" tooltip="Link to Datastream Navigator metadata for US5260571048; right-click for more" xr:uid="{6D703238-C1BB-4142-88FA-5209114851F3}"/>
    <hyperlink ref="A281" r:id="rId301" tooltip="Link to Datastream Navigator metadata for US5297711070; right-click for more" xr:uid="{F58D2EDF-ECF7-4A31-ABB6-22CBDA616F68}"/>
    <hyperlink ref="A282" r:id="rId302" tooltip="Link to Datastream Navigator metadata for US5324571083; right-click for more" xr:uid="{B3209A0E-3250-469C-8604-A242E4F3CB2A}"/>
    <hyperlink ref="A283" r:id="rId303" tooltip="Link to Datastream Navigator metadata for US5341871094; right-click for more" xr:uid="{F6C08200-4681-4E25-A85B-4303B4774F26}"/>
    <hyperlink ref="A284" r:id="rId304" tooltip="Link to Datastream Navigator metadata for US5356781063; right-click for more" xr:uid="{BDEE73A0-3CC5-4D23-9FA5-C677B6720847}"/>
    <hyperlink ref="A285" r:id="rId305" tooltip="Link to Datastream Navigator metadata for US5398301094; right-click for more" xr:uid="{7AA359FB-2B2E-4535-8F0C-F03DD3174CF5}"/>
    <hyperlink ref="A286" r:id="rId306" tooltip="Link to Datastream Navigator metadata for US5404241086; right-click for more" xr:uid="{80FCA506-16F8-4F7E-ACFB-03FF9B920EDA}"/>
    <hyperlink ref="A287" r:id="rId307" tooltip="Link to Datastream Navigator metadata for US5486611073; right-click for more" xr:uid="{32DAC7B6-CDEC-4B25-9E29-2DE4BAB3D41E}"/>
    <hyperlink ref="A288" r:id="rId308" tooltip="Link to Datastream Navigator metadata for US5502411037; right-click for more" xr:uid="{480AF95E-7227-453C-9A20-7AB24C395FBD}"/>
    <hyperlink ref="A289" r:id="rId309" tooltip="Link to Datastream Navigator metadata for US55261F1049; right-click for more" xr:uid="{18568938-2C72-4A8D-82B8-C5306A451F43}"/>
    <hyperlink ref="A290" r:id="rId310" tooltip="Link to Datastream Navigator metadata for US55262C1009; right-click for more" xr:uid="{81A513A5-9CDB-4B0F-899C-E7DD0A2E3A25}"/>
    <hyperlink ref="A291" r:id="rId311" tooltip="Link to Datastream Navigator metadata for US5528481030; right-click for more" xr:uid="{AE89413A-1AB6-42DD-96DB-BBDDF3016861}"/>
    <hyperlink ref="A292" r:id="rId312" tooltip="Link to Datastream Navigator metadata for US55616P1049; right-click for more" xr:uid="{0EF21B34-9483-4DBD-AFAB-143D25567A53}"/>
    <hyperlink ref="A293" r:id="rId313" tooltip="Link to Datastream Navigator metadata for US5658491064; right-click for more" xr:uid="{1EFB68F0-0A4A-4FC8-905F-631BD87C0C8B}"/>
    <hyperlink ref="A294" r:id="rId314" tooltip="Link to Datastream Navigator metadata for US5717481023; right-click for more" xr:uid="{60D4DB39-01D8-4DF5-8037-6D8AAD117E90}"/>
    <hyperlink ref="A295" r:id="rId315" tooltip="Link to Datastream Navigator metadata for US5719032022; right-click for more" xr:uid="{2686DDC4-9A64-410C-BB1F-FC90AE490F69}"/>
    <hyperlink ref="A296" r:id="rId316" tooltip="Link to Datastream Navigator metadata for US5745991068; right-click for more" xr:uid="{D4632A5B-CF55-4254-955D-26716B7AFF73}"/>
    <hyperlink ref="A297" r:id="rId317" tooltip="Link to Datastream Navigator metadata for US57636Q1040; right-click for more" xr:uid="{0F10B6AF-24CB-421F-A1FB-B24484793CEF}"/>
    <hyperlink ref="A298" r:id="rId318" tooltip="Link to Datastream Navigator metadata for US5770811025; right-click for more" xr:uid="{49D5CE98-607E-4642-9B47-3717F6946646}"/>
    <hyperlink ref="A299" r:id="rId319" tooltip="Link to Datastream Navigator metadata for US5797802064; right-click for more" xr:uid="{9EEAF677-86A3-4E89-8201-7E7C5DF4C103}"/>
    <hyperlink ref="A300" r:id="rId320" tooltip="Link to Datastream Navigator metadata for US5801351017; right-click for more" xr:uid="{578ED2C0-6394-4C7E-8F30-0DAFA2B16D52}"/>
    <hyperlink ref="A301" r:id="rId321" tooltip="Link to Datastream Navigator metadata for US58155Q1031; right-click for more" xr:uid="{16F509F9-34BB-4BB9-B3F6-D5EE98C07192}"/>
    <hyperlink ref="A302" r:id="rId322" tooltip="Link to Datastream Navigator metadata for US5833341077; right-click for more" xr:uid="{D0F1F98A-14D5-417C-BEE2-58ECD7077D1C}"/>
    <hyperlink ref="A303" r:id="rId323" tooltip="Link to Datastream Navigator metadata for US58933Y1055; right-click for more" xr:uid="{D110DF3E-D356-4D13-BFE4-0499F7F20061}"/>
    <hyperlink ref="A304" r:id="rId324" tooltip="Link to Datastream Navigator metadata for US5894331017; right-click for more" xr:uid="{19A293D1-DA0E-4092-AB7F-830541237CCA}"/>
    <hyperlink ref="A305" r:id="rId325" tooltip="Link to Datastream Navigator metadata for US5901881087; right-click for more" xr:uid="{27D7B493-2FE1-43B4-8E09-782A7450D855}"/>
    <hyperlink ref="A306" r:id="rId326" tooltip="Link to Datastream Navigator metadata for US59156R1086; right-click for more" xr:uid="{38FD566D-F3AC-4005-901A-1931BF5B7028}"/>
    <hyperlink ref="A307" r:id="rId327" tooltip="Link to Datastream Navigator metadata for US5949181045; right-click for more" xr:uid="{BF2F337B-5567-440B-ABDC-3968985641FA}"/>
    <hyperlink ref="A308" r:id="rId328" tooltip="Link to Datastream Navigator metadata for US5950171042; right-click for more" xr:uid="{D71C6B62-C2EB-43A0-AFC4-7E7B0608DE9D}"/>
    <hyperlink ref="A309" r:id="rId329" tooltip="Link to Datastream Navigator metadata for US5951121038; right-click for more" xr:uid="{CCFC0684-9172-4E2D-9BCE-82BCA8A3F8BD}"/>
    <hyperlink ref="A310" r:id="rId330" tooltip="Link to Datastream Navigator metadata for US6010731098; right-click for more" xr:uid="{E7BD3A53-BAF9-4866-ACEF-F94852C722A6}"/>
    <hyperlink ref="A311" r:id="rId331" tooltip="Link to Datastream Navigator metadata for US6085541018; right-click for more" xr:uid="{86CD55A6-4A9F-41A6-ABA8-2F28A8AC02FE}"/>
    <hyperlink ref="A312" r:id="rId332" tooltip="Link to Datastream Navigator metadata for US60871R2094; right-click for more" xr:uid="{401DE00D-E301-4F29-B872-BA25543A76E2}"/>
    <hyperlink ref="A313" r:id="rId333" tooltip="Link to Datastream Navigator metadata for US6092071058; right-click for more" xr:uid="{86B01631-516C-4792-A3AD-4AFFBCCA8098}"/>
    <hyperlink ref="A314" r:id="rId334" tooltip="Link to Datastream Navigator metadata for US61166W1018; right-click for more" xr:uid="{7EDDFBA6-7015-4C75-8876-97BB9A36F040}"/>
    <hyperlink ref="A315" r:id="rId335" tooltip="Link to Datastream Navigator metadata for US6117421072; right-click for more" xr:uid="{A08F8CF2-2D25-4E07-ACBC-0626D0947BE3}"/>
    <hyperlink ref="A316" r:id="rId336" tooltip="Link to Datastream Navigator metadata for US6153691059; right-click for more" xr:uid="{78C4C9E3-F226-4C9B-AA2F-C52A9BC0B64F}"/>
    <hyperlink ref="A317" r:id="rId337" tooltip="Link to Datastream Navigator metadata for US6174464486; right-click for more" xr:uid="{BFF12A9A-54BE-4713-AF17-9CBA9342386F}"/>
    <hyperlink ref="A318" r:id="rId338" tooltip="Link to Datastream Navigator metadata for US6200763075; right-click for more" xr:uid="{0A7EBB32-FA0A-4CA3-84E0-11D426E96B48}"/>
    <hyperlink ref="A319" r:id="rId339" tooltip="Link to Datastream Navigator metadata for US6267171022; right-click for more" xr:uid="{03E9F06A-A8FE-4A53-A775-946E4C8C1D55}"/>
    <hyperlink ref="A320" r:id="rId340" tooltip="Link to Datastream Navigator metadata for US6293775085; right-click for more" xr:uid="{F860A0AC-F762-4C0E-8974-04FBDCEA7688}"/>
    <hyperlink ref="A321" r:id="rId341" tooltip="Link to Datastream Navigator metadata for US62955J1034; right-click for more" xr:uid="{7D1FB57A-73B7-4304-A459-1DB03D708A04}"/>
    <hyperlink ref="A322" r:id="rId342" tooltip="Link to Datastream Navigator metadata for US6311031081; right-click for more" xr:uid="{4F931380-B3B7-4BDD-AC21-1113E65A22B4}"/>
    <hyperlink ref="A323" r:id="rId343" tooltip="Link to Datastream Navigator metadata for US6354051038; right-click for more" xr:uid="{5CCA61CB-2273-4389-BF98-EECB263E9F73}"/>
    <hyperlink ref="A324" r:id="rId344" tooltip="Link to Datastream Navigator metadata for US6376401039; right-click for more" xr:uid="{770C37EC-668D-4FA8-A6FC-B16D244B0884}"/>
    <hyperlink ref="A325" r:id="rId345" tooltip="Link to Datastream Navigator metadata for US64110D1046; right-click for more" xr:uid="{0F20E715-7B54-41CA-9BFD-A24D74A7CA8E}"/>
    <hyperlink ref="A326" r:id="rId346" tooltip="Link to Datastream Navigator metadata for US64110L1061; right-click for more" xr:uid="{BC30ACEA-4585-4A9B-A338-8D55EB1BE3F7}"/>
    <hyperlink ref="A327" r:id="rId347" tooltip="Link to Datastream Navigator metadata for US6501111073; right-click for more" xr:uid="{68EDB5DF-8617-4750-894C-0D6F110EA3B2}"/>
    <hyperlink ref="A328" r:id="rId348" tooltip="Link to Datastream Navigator metadata for US6512291062; right-click for more" xr:uid="{A3DE1E30-A6DC-4FC2-9AD7-CD814BD32948}"/>
    <hyperlink ref="A329" r:id="rId349" tooltip="Link to Datastream Navigator metadata for US6516391066; right-click for more" xr:uid="{53433CAD-2168-447B-BF92-2B29191AD8E4}"/>
    <hyperlink ref="A330" r:id="rId350" tooltip="Link to Datastream Navigator metadata for US65339F1012; right-click for more" xr:uid="{64AA24C0-9A17-4342-9623-5281E5B7CF72}"/>
    <hyperlink ref="A331" r:id="rId351" tooltip="Link to Datastream Navigator metadata for US6540861076; right-click for more" xr:uid="{844A3F41-E250-41C3-85C9-8ABB846BCBEC}"/>
    <hyperlink ref="A332" r:id="rId352" tooltip="Link to Datastream Navigator metadata for US6541061031; right-click for more" xr:uid="{843A9C44-1C1D-49B6-9809-351287B7F27E}"/>
    <hyperlink ref="A333" r:id="rId353" tooltip="Link to Datastream Navigator metadata for US65473P1057; right-click for more" xr:uid="{4E4B9394-B8D8-40F2-97B0-B7268E549AB9}"/>
    <hyperlink ref="A334" r:id="rId354" tooltip="Link to Datastream Navigator metadata for US6550441058; right-click for more" xr:uid="{E71EBFD8-FA94-4CD9-856F-5C108EBE7A6D}"/>
    <hyperlink ref="A335" r:id="rId355" tooltip="Link to Datastream Navigator metadata for US6556641008; right-click for more" xr:uid="{355FF2B7-E1AC-4198-A799-BAE8CD1DB459}"/>
    <hyperlink ref="A336" r:id="rId356" tooltip="Link to Datastream Navigator metadata for US6558441084; right-click for more" xr:uid="{499FE388-8F30-4747-B52B-A8A2994D46B5}"/>
    <hyperlink ref="A337" r:id="rId357" tooltip="Link to Datastream Navigator metadata for US6658591044; right-click for more" xr:uid="{3D07AC05-87E2-47DD-9DC5-AB19D64CAED0}"/>
    <hyperlink ref="A338" r:id="rId358" tooltip="Link to Datastream Navigator metadata for US6668071029; right-click for more" xr:uid="{61CE78CF-F874-4ABA-B515-0915528B0E2C}"/>
    <hyperlink ref="A339" r:id="rId359" tooltip="Link to Datastream Navigator metadata for US6687711084; right-click for more" xr:uid="{3490A3BA-D793-4B09-A275-C5B1826C1CC2}"/>
    <hyperlink ref="A340" r:id="rId360" tooltip="Link to Datastream Navigator metadata for US6700061053; right-click for more" xr:uid="{84DD005D-0E3E-425D-9AFF-A477C83A6DE7}"/>
    <hyperlink ref="A341" r:id="rId361" tooltip="Link to Datastream Navigator metadata for US6700081010; right-click for more" xr:uid="{B1395F1F-1CF2-4812-A97C-B3AEED4B13F2}"/>
    <hyperlink ref="A342" r:id="rId362" tooltip="Link to Datastream Navigator metadata for US6703461052; right-click for more" xr:uid="{3EFCEE54-F58E-4BD4-83E6-123645B2ECD1}"/>
    <hyperlink ref="A343" r:id="rId363" tooltip="Link to Datastream Navigator metadata for US67066G1040; right-click for more" xr:uid="{D68ACDE9-377C-49D0-B40B-63082783B544}"/>
    <hyperlink ref="A344" r:id="rId364" tooltip="Link to Datastream Navigator metadata for US67098H1041; right-click for more" xr:uid="{1EAD76AB-E916-4723-9E19-DE9A5F8195BC}"/>
    <hyperlink ref="A345" r:id="rId365" tooltip="Link to Datastream Navigator metadata for US67103H1077; right-click for more" xr:uid="{C8921DD9-6386-4C77-8137-3B93DEC7F26B}"/>
    <hyperlink ref="A346" r:id="rId366" tooltip="Link to Datastream Navigator metadata for US6745991058; right-click for more" xr:uid="{69EBA657-8C66-4790-84F4-EB46C7DF30D3}"/>
    <hyperlink ref="A347" r:id="rId367" tooltip="Link to Datastream Navigator metadata for US67622P1012; right-click for more" xr:uid="{D73F8F3E-558E-4204-921D-D4D12DCEDFBC}"/>
    <hyperlink ref="A348" r:id="rId368" tooltip="Link to Datastream Navigator metadata for US6795351047; right-click for more" xr:uid="{9C3DACF4-61EC-4B42-A017-98D797CDF006}"/>
    <hyperlink ref="A349" r:id="rId369" tooltip="Link to Datastream Navigator metadata for US6819191064; right-click for more" xr:uid="{83540ED9-CF31-4C0C-AFCE-D357D46B49D4}"/>
    <hyperlink ref="A350" r:id="rId370" tooltip="Link to Datastream Navigator metadata for US6826801036; right-click for more" xr:uid="{7AFD7FE6-1414-4829-B6E8-31BD26C4B38F}"/>
    <hyperlink ref="A351" r:id="rId371" tooltip="Link to Datastream Navigator metadata for US68389X1054; right-click for more" xr:uid="{6EB63D6E-EC13-4B59-9699-894505C5065D}"/>
    <hyperlink ref="A352" r:id="rId372" tooltip="Link to Datastream Navigator metadata for US69331C1080; right-click for more" xr:uid="{2AF3BBFC-B0A2-442F-8B80-36C9240488E9}"/>
    <hyperlink ref="A353" r:id="rId373" tooltip="Link to Datastream Navigator metadata for US6934751057; right-click for more" xr:uid="{2AA134EC-787E-4121-A4E6-AF26F5050174}"/>
    <hyperlink ref="A354" r:id="rId374" tooltip="Link to Datastream Navigator metadata for US6935061076; right-click for more" xr:uid="{B2AD3370-FBBF-485A-A2D0-5375EB512254}"/>
    <hyperlink ref="A355" r:id="rId375" tooltip="Link to Datastream Navigator metadata for US69351T1060; right-click for more" xr:uid="{408E088D-1788-453D-B1E8-23ED87B6CE6D}"/>
    <hyperlink ref="A356" r:id="rId376" tooltip="Link to Datastream Navigator metadata for US6937181088; right-click for more" xr:uid="{F260E786-A8A3-44F7-8F20-653F100C4217}"/>
    <hyperlink ref="A357" r:id="rId377" tooltip="Link to Datastream Navigator metadata for US6952571056; right-click for more" xr:uid="{8627C592-07BE-4829-B9E0-8D1661E53AD9}"/>
    <hyperlink ref="A358" r:id="rId378" tooltip="Link to Datastream Navigator metadata for US6964293079; right-click for more" xr:uid="{A31B2555-A32A-44A8-A2A5-0D98C43BFFC7}"/>
    <hyperlink ref="A359" r:id="rId379" tooltip="Link to Datastream Navigator metadata for US7010941042; right-click for more" xr:uid="{E6EAF9E9-161C-452A-B293-337ADC754D8E}"/>
    <hyperlink ref="A360" r:id="rId380" tooltip="Link to Datastream Navigator metadata for US7033951036; right-click for more" xr:uid="{8EA823D5-5A77-46FD-95F9-9683BC1C5D7C}"/>
    <hyperlink ref="A361" r:id="rId381" tooltip="Link to Datastream Navigator metadata for US7043261079; right-click for more" xr:uid="{18461155-B41D-4CDE-A841-C32BAF914BC5}"/>
    <hyperlink ref="A362" r:id="rId382" tooltip="Link to Datastream Navigator metadata for US7127041058; right-click for more" xr:uid="{291AADCF-0DA1-410A-8CDE-8968753C0AFF}"/>
    <hyperlink ref="A363" r:id="rId383" tooltip="Link to Datastream Navigator metadata for US7134481081; right-click for more" xr:uid="{16D42276-CF82-46BB-BCCD-F14DBC14D173}"/>
    <hyperlink ref="A364" r:id="rId384" tooltip="Link to Datastream Navigator metadata for US7140461093; right-click for more" xr:uid="{FC554A43-F50F-453E-AF4F-1942FE7493F1}"/>
    <hyperlink ref="A365" r:id="rId385" tooltip="Link to Datastream Navigator metadata for US7170811035; right-click for more" xr:uid="{D4629D99-7B33-4680-9428-A4A1DBE20755}"/>
    <hyperlink ref="A366" r:id="rId386" tooltip="Link to Datastream Navigator metadata for US7181721090; right-click for more" xr:uid="{7EBA2080-C836-4151-A1A7-3D6B2078A170}"/>
    <hyperlink ref="A367" r:id="rId387" tooltip="Link to Datastream Navigator metadata for US7234841010; right-click for more" xr:uid="{A05B9824-7331-455F-8557-22F9701AFD33}"/>
    <hyperlink ref="A368" r:id="rId388" tooltip="Link to Datastream Navigator metadata for US7237871071; right-click for more" xr:uid="{BC64C24D-025D-4FCC-B128-E0B0D5A5D554}"/>
    <hyperlink ref="A369" r:id="rId389" tooltip="Link to Datastream Navigator metadata for US7244791007; right-click for more" xr:uid="{83AAF2D4-6389-47C9-A51D-87BF5E8545E9}"/>
    <hyperlink ref="A370" r:id="rId390" tooltip="Link to Datastream Navigator metadata for US7292511083; right-click for more" xr:uid="{DAAF5AE9-0EB9-4BF3-B060-5F8DF91A255B}"/>
    <hyperlink ref="A371" r:id="rId391" tooltip="Link to Datastream Navigator metadata for US74005P1049; right-click for more" xr:uid="{ADFEFF57-F900-4AD2-A615-67A3B349773E}"/>
    <hyperlink ref="A372" r:id="rId392" tooltip="Link to Datastream Navigator metadata for US74144T1088; right-click for more" xr:uid="{B8FF3B09-1F7F-4067-A4C8-BBA0B7D72354}"/>
    <hyperlink ref="A373" r:id="rId393" tooltip="Link to Datastream Navigator metadata for US74251V1026; right-click for more" xr:uid="{EE495C21-CEC7-407E-92E9-F2209C9DEC32}"/>
    <hyperlink ref="A374" r:id="rId394" tooltip="Link to Datastream Navigator metadata for US7427181091; right-click for more" xr:uid="{9547157A-7C49-4FA7-9B72-9D1DD3E1DA4B}"/>
    <hyperlink ref="A375" r:id="rId395" tooltip="Link to Datastream Navigator metadata for US7432631056; right-click for more" xr:uid="{12A5C8EF-EF63-48DD-9447-05D3B07C1ABA}"/>
    <hyperlink ref="A376" r:id="rId396" tooltip="Link to Datastream Navigator metadata for US7433151039; right-click for more" xr:uid="{6DE4324E-CF6C-4928-95F6-BE911DB433C3}"/>
    <hyperlink ref="A377" r:id="rId397" tooltip="Link to Datastream Navigator metadata for US7443201022; right-click for more" xr:uid="{D68B237B-EBE6-437A-9AE0-4B256376DCF2}"/>
    <hyperlink ref="A378" r:id="rId398" tooltip="Link to Datastream Navigator metadata for US7445731067; right-click for more" xr:uid="{837B4381-487C-41CD-8F7C-95D31E486BFA}"/>
    <hyperlink ref="A379" r:id="rId399" tooltip="Link to Datastream Navigator metadata for US74460D1090; right-click for more" xr:uid="{B8C40913-76A5-4F03-A0C3-12762CA932C7}"/>
    <hyperlink ref="A380" r:id="rId400" tooltip="Link to Datastream Navigator metadata for US7458671010; right-click for more" xr:uid="{80A3F6F7-D039-4BAD-B14C-7B41243D9B9A}"/>
    <hyperlink ref="A381" r:id="rId401" tooltip="Link to Datastream Navigator metadata for US7472771010; right-click for more" xr:uid="{C698A82C-1C51-48F5-B5B2-87DA976BACF5}"/>
    <hyperlink ref="A382" r:id="rId402" tooltip="Link to Datastream Navigator metadata for US7475251036; right-click for more" xr:uid="{1FA96599-F4BC-4EEA-80F5-FA20C41ADD3E}"/>
    <hyperlink ref="A383" r:id="rId403" tooltip="Link to Datastream Navigator metadata for US74762E1029; right-click for more" xr:uid="{BFCF07BF-887C-40BA-87AC-4E4CB62D00C2}"/>
    <hyperlink ref="A384" r:id="rId404" tooltip="Link to Datastream Navigator metadata for US74834L1008; right-click for more" xr:uid="{53383C39-88AD-49E0-BAA1-4E691F9EDF1D}"/>
    <hyperlink ref="A385" r:id="rId405" tooltip="Link to Datastream Navigator metadata for US7491211097; right-click for more" xr:uid="{6CB5DCB8-0BE1-4E60-B9A3-1B8DC7F66A37}"/>
    <hyperlink ref="A386" r:id="rId406" tooltip="Link to Datastream Navigator metadata for US74979E1010; right-click for more" xr:uid="{A0E4B61E-0625-4535-A127-8FA53A056837}"/>
    <hyperlink ref="A387" r:id="rId407" tooltip="Link to Datastream Navigator metadata for US7512121010; right-click for more" xr:uid="{4BA27F50-5C98-45A8-A42A-2B3DEA41E8D5}"/>
    <hyperlink ref="A388" r:id="rId408" tooltip="Link to Datastream Navigator metadata for US75281A1097; right-click for more" xr:uid="{89978739-F657-437D-945A-E5BBFB3AA5BA}"/>
    <hyperlink ref="A389" r:id="rId409" tooltip="Link to Datastream Navigator metadata for US7551115071; right-click for more" xr:uid="{4A2D92BD-E623-4EDB-BDB1-513E04E8BFE4}"/>
    <hyperlink ref="A390" r:id="rId410" tooltip="Link to Datastream Navigator metadata for US75513E1010; right-click for more" xr:uid="{4ADB716B-5A25-4667-A137-DFFFBA728FB1}"/>
    <hyperlink ref="A391" r:id="rId411" tooltip="Link to Datastream Navigator metadata for US7565771026; right-click for more" xr:uid="{BE365EA9-07B4-449E-BDE1-F7568B62CDA7}"/>
    <hyperlink ref="A392" r:id="rId412" tooltip="Link to Datastream Navigator metadata for US7591EP1005; right-click for more" xr:uid="{CFBDD579-4423-4006-AD09-6C0538C64D2D}"/>
    <hyperlink ref="A393" r:id="rId413" tooltip="Link to Datastream Navigator metadata for US7607591002; right-click for more" xr:uid="{E3D69D16-0AA1-4984-A64F-39CD15CE3ECF}"/>
    <hyperlink ref="A394" r:id="rId414" tooltip="Link to Datastream Navigator metadata for US7617131062; right-click for more" xr:uid="{9C2F0873-D2CA-4B73-90C5-3E966203E3BD}"/>
    <hyperlink ref="A395" r:id="rId415" tooltip="Link to Datastream Navigator metadata for US7703231032; right-click for more" xr:uid="{98F97FDD-8281-4437-859E-3C438726B8EF}"/>
    <hyperlink ref="A396" r:id="rId416" tooltip="Link to Datastream Navigator metadata for US7739031091; right-click for more" xr:uid="{2A062C68-76FF-4A4D-8400-96EC359B2BDE}"/>
    <hyperlink ref="A397" r:id="rId417" tooltip="Link to Datastream Navigator metadata for US7743411016; right-click for more" xr:uid="{67F28531-9183-4808-BDE9-4F476686ABA5}"/>
    <hyperlink ref="A398" r:id="rId418" tooltip="Link to Datastream Navigator metadata for US7753711073; right-click for more" xr:uid="{B0F325B0-F7EB-49B1-871E-D2C6A28759A3}"/>
    <hyperlink ref="A399" r:id="rId419" tooltip="Link to Datastream Navigator metadata for US7766961061; right-click for more" xr:uid="{164C5409-F52B-415C-A3CE-D461A0F34285}"/>
    <hyperlink ref="A400" r:id="rId420" tooltip="Link to Datastream Navigator metadata for US7782961038; right-click for more" xr:uid="{2D6A7609-2B62-4C57-8CB0-44A044C8C788}"/>
    <hyperlink ref="A401" r:id="rId421" tooltip="Link to Datastream Navigator metadata for US7835491082; right-click for more" xr:uid="{2E0141DA-349A-4754-A6C8-210D4AE6F425}"/>
    <hyperlink ref="A402" r:id="rId422" tooltip="Link to Datastream Navigator metadata for US78409V1044; right-click for more" xr:uid="{BE0BEA52-0B30-4A85-ACCD-0251DFC06C88}"/>
    <hyperlink ref="A403" r:id="rId423" tooltip="Link to Datastream Navigator metadata for US78442P1066; right-click for more" xr:uid="{2AE4F0BD-5D7B-4DEB-AFD9-EF830C0489F7}"/>
    <hyperlink ref="A404" r:id="rId424" tooltip="Link to Datastream Navigator metadata for US7864291007; right-click for more" xr:uid="{E8861876-54CD-4A60-916F-341DA674305D}"/>
    <hyperlink ref="A405" r:id="rId425" tooltip="Link to Datastream Navigator metadata for US7865142084; right-click for more" xr:uid="{00501C2B-2922-4390-AD80-3AFE56F5D31A}"/>
    <hyperlink ref="A406" r:id="rId426" tooltip="Link to Datastream Navigator metadata for US7908491035; right-click for more" xr:uid="{9158468D-5655-4AA5-8D1D-B2FBC4317F18}"/>
    <hyperlink ref="A407" r:id="rId427" tooltip="Link to Datastream Navigator metadata for US79466L3024; right-click for more" xr:uid="{D0D37C4A-091C-460F-AE88-3FCDCD60935B}"/>
    <hyperlink ref="A408" r:id="rId428" tooltip="Link to Datastream Navigator metadata for US80004C1018; right-click for more" xr:uid="{8690B426-E35E-4723-8521-14F13241267B}"/>
    <hyperlink ref="A409" r:id="rId429" tooltip="Link to Datastream Navigator metadata for US80589M1027; right-click for more" xr:uid="{C938B653-9F25-42F6-910C-26A28F5B5718}"/>
    <hyperlink ref="A410" r:id="rId430" tooltip="Link to Datastream Navigator metadata for US8066051017; right-click for more" xr:uid="{2993D7D7-A652-431B-8181-0AECADDED571}"/>
    <hyperlink ref="A411" r:id="rId431" tooltip="Link to Datastream Navigator metadata for US8085131055; right-click for more" xr:uid="{F7E0CA8A-A7B6-497E-A59A-1170DDC0BFF8}"/>
    <hyperlink ref="A412" r:id="rId432" tooltip="Link to Datastream Navigator metadata for US81211K1007; right-click for more" xr:uid="{07D01EF4-590D-48BC-8822-0C73BD77AF52}"/>
    <hyperlink ref="A413" r:id="rId433" tooltip="Link to Datastream Navigator metadata for US8168511090; right-click for more" xr:uid="{4AF5D674-D68A-4B1F-A5D9-14421A54841B}"/>
    <hyperlink ref="A414" r:id="rId434" tooltip="Link to Datastream Navigator metadata for US8243481061; right-click for more" xr:uid="{F81D4896-A989-4BE6-8694-59339F0242D2}"/>
    <hyperlink ref="A415" r:id="rId435" tooltip="Link to Datastream Navigator metadata for US8265521018; right-click for more" xr:uid="{37357709-25D2-492D-A6BC-24D7E39ADF0E}"/>
    <hyperlink ref="A416" r:id="rId436" tooltip="Link to Datastream Navigator metadata for US8288061091; right-click for more" xr:uid="{3786E615-4F66-423D-A084-F27852F50B2B}"/>
    <hyperlink ref="A417" r:id="rId437" tooltip="Link to Datastream Navigator metadata for US8326964058; right-click for more" xr:uid="{D4C15313-4894-4605-90EE-966675599BC9}"/>
    <hyperlink ref="A418" r:id="rId438" tooltip="Link to Datastream Navigator metadata for US8330341012; right-click for more" xr:uid="{F5F0B021-F4ED-4B20-AE48-8F7054B01AB4}"/>
    <hyperlink ref="A419" r:id="rId439" tooltip="Link to Datastream Navigator metadata for US8425871071; right-click for more" xr:uid="{C9516681-95B4-47E8-A5CD-1ECBE35CADF9}"/>
    <hyperlink ref="A420" r:id="rId440" tooltip="Link to Datastream Navigator metadata for US8447411088; right-click for more" xr:uid="{9B140D84-621B-4580-A5DD-7F8A5215125A}"/>
    <hyperlink ref="A421" r:id="rId441" tooltip="Link to Datastream Navigator metadata for US8475601097; right-click for more" xr:uid="{653B0A20-EA12-4928-A8BB-ACF37EE9D729}"/>
    <hyperlink ref="A422" r:id="rId442" tooltip="Link to Datastream Navigator metadata for US8520611000; right-click for more" xr:uid="{644BD74E-6585-4183-92FE-DE4CB475E66B}"/>
    <hyperlink ref="A423" r:id="rId443" tooltip="Link to Datastream Navigator metadata for US8545021011; right-click for more" xr:uid="{47C7AB44-3B5C-46B1-BDE2-A75DB50F91E1}"/>
    <hyperlink ref="A424" r:id="rId444" tooltip="Link to Datastream Navigator metadata for US8550301027; right-click for more" xr:uid="{6D7F508D-0F89-4444-95AC-7A7D88F87515}"/>
    <hyperlink ref="A425" r:id="rId445" tooltip="Link to Datastream Navigator metadata for US8552441094; right-click for more" xr:uid="{D6EAF1DA-7626-4F8D-B3E0-6D19145BAEAE}"/>
    <hyperlink ref="A426" r:id="rId446" tooltip="Link to Datastream Navigator metadata for US85590A4013; right-click for more" xr:uid="{5213A225-429A-4206-B943-CFB6828351E4}"/>
    <hyperlink ref="A427" r:id="rId447" tooltip="Link to Datastream Navigator metadata for US8574771031; right-click for more" xr:uid="{0BF7492A-A9CD-4162-87ED-B81295DB939D}"/>
    <hyperlink ref="A428" r:id="rId448" tooltip="Link to Datastream Navigator metadata for US8589121081; right-click for more" xr:uid="{1F0A8996-81BB-4073-B593-C48642F3A368}"/>
    <hyperlink ref="A429" r:id="rId449" tooltip="Link to Datastream Navigator metadata for US8636671013; right-click for more" xr:uid="{D24FAEB2-31D9-4B6F-BCCB-5E3E79FE728E}"/>
    <hyperlink ref="A430" r:id="rId450" tooltip="Link to Datastream Navigator metadata for US8668102036; right-click for more" xr:uid="{35A6CDB3-4957-4335-94C3-C830A9B854C3}"/>
    <hyperlink ref="A431" r:id="rId451" tooltip="Link to Datastream Navigator metadata for US86764P1093; right-click for more" xr:uid="{37AFFFED-4998-4E48-963F-7B131C98FD3E}"/>
    <hyperlink ref="A432" r:id="rId452" tooltip="Link to Datastream Navigator metadata for US8679141031; right-click for more" xr:uid="{71E21D6C-AD68-4ECA-A616-5C3EE26EAA3C}"/>
    <hyperlink ref="A433" r:id="rId453" tooltip="Link to Datastream Navigator metadata for US8685363017; right-click for more" xr:uid="{0CB21047-B5DA-4FDE-8378-B249B3820F85}"/>
    <hyperlink ref="A434" r:id="rId454" tooltip="Link to Datastream Navigator metadata for US87161C5013; right-click for more" xr:uid="{20C30917-9CDF-4223-8196-D5F3506B07F9}"/>
    <hyperlink ref="A435" r:id="rId455" tooltip="Link to Datastream Navigator metadata for US8718291078; right-click for more" xr:uid="{64919BA0-0FF2-4126-8F61-F6F1E28A26BD}"/>
    <hyperlink ref="A436" r:id="rId456" tooltip="Link to Datastream Navigator metadata for US8723751009; right-click for more" xr:uid="{4096BDF3-BC71-48DA-B81C-461F80979916}"/>
    <hyperlink ref="A437" r:id="rId457" tooltip="Link to Datastream Navigator metadata for US8725401090; right-click for more" xr:uid="{BBB4C37B-A24E-413D-A835-A1840291C157}"/>
    <hyperlink ref="A438" r:id="rId458" tooltip="Link to Datastream Navigator metadata for US8760301072; right-click for more" xr:uid="{0C48CA60-207B-457F-92F1-1A17E3BF27E6}"/>
    <hyperlink ref="A439" r:id="rId459" tooltip="Link to Datastream Navigator metadata for US87612E1064; right-click for more" xr:uid="{1762A3FF-AEF4-4B4E-A49F-B0001B5E9416}"/>
    <hyperlink ref="A440" r:id="rId460" tooltip="Link to Datastream Navigator metadata for US87901J1051; right-click for more" xr:uid="{5830251A-B1FF-42E0-AB55-144F6C7D9F72}"/>
    <hyperlink ref="A441" r:id="rId461" tooltip="Link to Datastream Navigator metadata for US8796641004; right-click for more" xr:uid="{151F345C-2B81-4F38-ACCC-AED20AAF5FBD}"/>
    <hyperlink ref="A442" r:id="rId462" tooltip="Link to Datastream Navigator metadata for US88033G4073; right-click for more" xr:uid="{D9A93559-78E3-4F3D-B4BC-2C6D99F1108D}"/>
    <hyperlink ref="A443" r:id="rId463" tooltip="Link to Datastream Navigator metadata for US8807701029; right-click for more" xr:uid="{17134734-9CFB-439E-8458-9BD33EFE8241}"/>
    <hyperlink ref="A444" r:id="rId464" tooltip="Link to Datastream Navigator metadata for US8825081040; right-click for more" xr:uid="{1453F25D-2562-461C-9C10-9044506C30A5}"/>
    <hyperlink ref="A445" r:id="rId465" tooltip="Link to Datastream Navigator metadata for US8832031012; right-click for more" xr:uid="{EE68B6DD-0299-4B2B-AF10-B6E25EF567D1}"/>
    <hyperlink ref="A446" r:id="rId466" tooltip="Link to Datastream Navigator metadata for US88337F1057; right-click for more" xr:uid="{DBD000B7-2ADA-49D0-B737-3C78499650D2}"/>
    <hyperlink ref="A447" r:id="rId467" tooltip="Link to Datastream Navigator metadata for US8835561023; right-click for more" xr:uid="{2B9A0A77-CF79-4619-A3FF-A7552B6EA7FB}"/>
    <hyperlink ref="A448" r:id="rId468" tooltip="Link to Datastream Navigator metadata for US88579Y1010; right-click for more" xr:uid="{08E0FEB6-56A2-4B92-8231-656B500A3AF3}"/>
    <hyperlink ref="A449" r:id="rId469" tooltip="Link to Datastream Navigator metadata for US8865471085; right-click for more" xr:uid="{FD7E9148-60B1-46CA-BECA-B20BFF3142BF}"/>
    <hyperlink ref="A450" r:id="rId470" tooltip="Link to Datastream Navigator metadata for US8873173038; right-click for more" xr:uid="{FD92D619-C9CA-40B2-B55D-4F48098BC66B}"/>
    <hyperlink ref="A451" r:id="rId471" tooltip="Link to Datastream Navigator metadata for US8919061098; right-click for more" xr:uid="{4768E8FB-F773-42BC-89C1-BEAD629DC1DB}"/>
    <hyperlink ref="A452" r:id="rId472" tooltip="Link to Datastream Navigator metadata for US8941641024; right-click for more" xr:uid="{251FBA6B-7E7D-4747-8252-D5D73AEA0E09}"/>
    <hyperlink ref="A453" r:id="rId473" tooltip="Link to Datastream Navigator metadata for US89417E1091; right-click for more" xr:uid="{FBE8C2B2-E297-45EC-AC49-4C28230B1FFA}"/>
    <hyperlink ref="A454" r:id="rId474" tooltip="Link to Datastream Navigator metadata for US89832Q1094; right-click for more" xr:uid="{5E7D9789-9DA5-460F-BE13-CA6A1F6A1135}"/>
    <hyperlink ref="A455" r:id="rId475" tooltip="Link to Datastream Navigator metadata for US90130A3095; right-click for more" xr:uid="{A261AE89-4326-4ED8-A077-948478057876}"/>
    <hyperlink ref="A456" r:id="rId476" tooltip="Link to Datastream Navigator metadata for US9024941034; right-click for more" xr:uid="{09E6B951-D7B8-448C-8AF6-715B813E5FD0}"/>
    <hyperlink ref="A457" r:id="rId477" tooltip="Link to Datastream Navigator metadata for US9029111062; right-click for more" xr:uid="{565F3E4D-6DC9-4EE4-89CC-08227339E26A}"/>
    <hyperlink ref="A458" r:id="rId478" tooltip="Link to Datastream Navigator metadata for US9029733048; right-click for more" xr:uid="{A49BB4BA-FA97-4D4A-AAA2-27F6A927AB68}"/>
    <hyperlink ref="A459" r:id="rId479" tooltip="Link to Datastream Navigator metadata for US9078181081; right-click for more" xr:uid="{2D48CA8A-63BD-4856-AA2D-DEFAB8832F32}"/>
    <hyperlink ref="A460" r:id="rId480" tooltip="Link to Datastream Navigator metadata for US9092143067; right-click for more" xr:uid="{C5D48BE3-7469-41A3-A8C9-63D934183CA4}"/>
    <hyperlink ref="A461" r:id="rId481" tooltip="Link to Datastream Navigator metadata for US9113121068; right-click for more" xr:uid="{9F24EEED-351F-465D-B569-6A4494B8237C}"/>
    <hyperlink ref="A462" r:id="rId482" tooltip="Link to Datastream Navigator metadata for US9129091081; right-click for more" xr:uid="{C656E3CE-D9AA-4E8E-A402-99C7FF3D58B6}"/>
    <hyperlink ref="A463" r:id="rId483" tooltip="Link to Datastream Navigator metadata for US91324P1021; right-click for more" xr:uid="{1AF8CAB3-C0A1-43BF-9277-C76072664A58}"/>
    <hyperlink ref="A464" r:id="rId484" tooltip="Link to Datastream Navigator metadata for US91529Y1064; right-click for more" xr:uid="{E696270B-BC6F-4AD4-ACFB-520B6ED644F6}"/>
    <hyperlink ref="A465" r:id="rId485" tooltip="Link to Datastream Navigator metadata for US9182041080; right-click for more" xr:uid="{1883CE67-5598-4939-83DE-3F6CED073B78}"/>
    <hyperlink ref="A466" r:id="rId486" tooltip="Link to Datastream Navigator metadata for US91913Y1001; right-click for more" xr:uid="{127EFD96-2A0F-49C8-94BF-FF42602F3F94}"/>
    <hyperlink ref="A467" r:id="rId487" tooltip="Link to Datastream Navigator metadata for US92220P1057; right-click for more" xr:uid="{1D7BFCFD-0428-48BC-A346-545BBE8354C9}"/>
    <hyperlink ref="A468" r:id="rId488" tooltip="Link to Datastream Navigator metadata for US92276F1003; right-click for more" xr:uid="{5C5AD2EC-B6EB-4450-BF7C-6945AD4F8C45}"/>
    <hyperlink ref="A469" r:id="rId489" tooltip="Link to Datastream Navigator metadata for US92343E1029; right-click for more" xr:uid="{916BC3E1-C4D0-4317-B234-8B3884E0435E}"/>
    <hyperlink ref="A470" r:id="rId490" tooltip="Link to Datastream Navigator metadata for US92343V1044; right-click for more" xr:uid="{A0DBA5FC-F835-4938-858D-EF093CB8C90D}"/>
    <hyperlink ref="A471" r:id="rId491" tooltip="Link to Datastream Navigator metadata for US92553P2011; right-click for more" xr:uid="{E3282908-6747-4426-B5A8-07D7B676F10E}"/>
    <hyperlink ref="A472" r:id="rId492" tooltip="Link to Datastream Navigator metadata for US9255501051; right-click for more" xr:uid="{E14AC3FF-0527-4135-98CA-4FF7BEA29F64}"/>
    <hyperlink ref="A473" r:id="rId493" tooltip="Link to Datastream Navigator metadata for US92556H2067; right-click for more" xr:uid="{DA5BB94F-6D8A-4E33-9656-04D3C8CF2624}"/>
    <hyperlink ref="A474" r:id="rId494" tooltip="Link to Datastream Navigator metadata for US92556V1061; right-click for more" xr:uid="{C96F3050-8934-402D-B36F-0D511428740B}"/>
    <hyperlink ref="A475" r:id="rId495" tooltip="Link to Datastream Navigator metadata for US92826C8394; right-click for more" xr:uid="{592B33B4-9D48-470E-B27B-C4BA1AEF4C49}"/>
    <hyperlink ref="A476" r:id="rId496" tooltip="Link to Datastream Navigator metadata for US9290421091; right-click for more" xr:uid="{288650A7-7961-4604-9194-53C500F600B9}"/>
    <hyperlink ref="A477" r:id="rId497" tooltip="Link to Datastream Navigator metadata for US9291601097; right-click for more" xr:uid="{3223EE4D-2A74-41E9-A5FB-80E1EA8BB7BA}"/>
    <hyperlink ref="A478" r:id="rId498" tooltip="Link to Datastream Navigator metadata for US92939U1060; right-click for more" xr:uid="{A94D4B75-663F-4D98-A884-9306B590D665}"/>
    <hyperlink ref="A479" r:id="rId499" tooltip="Link to Datastream Navigator metadata for US9299031024; right-click for more" xr:uid="{A3A901E5-B0BB-484C-8778-5A69FD4F3224}"/>
    <hyperlink ref="A480" r:id="rId500" tooltip="Link to Datastream Navigator metadata for US9311421039; right-click for more" xr:uid="{ED85D63D-9B79-4F9A-8B72-DD8FBA3847B2}"/>
    <hyperlink ref="A481" r:id="rId501" tooltip="Link to Datastream Navigator metadata for US9314271084; right-click for more" xr:uid="{7711DE23-C8ED-46D7-961F-B174C07DFCED}"/>
    <hyperlink ref="A482" r:id="rId502" tooltip="Link to Datastream Navigator metadata for US9393221034; right-click for more" xr:uid="{AC61C4F1-204C-40EC-B72A-6CDAB9CF6E61}"/>
    <hyperlink ref="A483" r:id="rId503" tooltip="Link to Datastream Navigator metadata for US94106L1098; right-click for more" xr:uid="{95BFF4EE-A1FE-47AC-81F2-8FBBD6B78C0C}"/>
    <hyperlink ref="A484" r:id="rId504" tooltip="Link to Datastream Navigator metadata for US9418481035; right-click for more" xr:uid="{02216C8D-AF66-440A-BF60-907266B216F6}"/>
    <hyperlink ref="A485" r:id="rId505" tooltip="Link to Datastream Navigator metadata for US9497461015; right-click for more" xr:uid="{F1557326-1FF2-4565-ACC4-3DFDDD01954D}"/>
    <hyperlink ref="A486" r:id="rId506" tooltip="Link to Datastream Navigator metadata for US95040Q1040; right-click for more" xr:uid="{4D01640A-8561-4C60-A34E-F6421336D3D9}"/>
    <hyperlink ref="A487" r:id="rId507" tooltip="Link to Datastream Navigator metadata for US9505901093; right-click for more" xr:uid="{CFB1C475-C552-4FF1-81BD-ECDE4D6668C8}"/>
    <hyperlink ref="A488" r:id="rId508" tooltip="Link to Datastream Navigator metadata for US9581021055; right-click for more" xr:uid="{A08DE64B-395C-4E17-B55F-266480BF5084}"/>
    <hyperlink ref="A489" r:id="rId509" tooltip="Link to Datastream Navigator metadata for US9598021098; right-click for more" xr:uid="{30FA1277-7DE6-4111-AD40-2D20255B1E69}"/>
    <hyperlink ref="A490" r:id="rId510" tooltip="Link to Datastream Navigator metadata for US9621661043; right-click for more" xr:uid="{0403E3DB-F7B3-4121-ADD4-6A657F61221B}"/>
    <hyperlink ref="A491" r:id="rId511" tooltip="Link to Datastream Navigator metadata for US9633201069; right-click for more" xr:uid="{40DC8517-EDAE-49E5-93EF-95EB6A307D42}"/>
    <hyperlink ref="A492" r:id="rId512" tooltip="Link to Datastream Navigator metadata for US9668371068; right-click for more" xr:uid="{8FCC26F0-DE2E-428C-8CC3-415B9F85CA61}"/>
    <hyperlink ref="A493" r:id="rId513" tooltip="Link to Datastream Navigator metadata for US9694571004; right-click for more" xr:uid="{DE3E1A5B-C0DA-46D5-91FE-2745C194F0AA}"/>
    <hyperlink ref="A494" r:id="rId514" tooltip="Link to Datastream Navigator metadata for US9825261053; right-click for more" xr:uid="{D6232F1D-BA82-4E69-9C12-CBA46221EC79}"/>
    <hyperlink ref="A495" r:id="rId515" tooltip="Link to Datastream Navigator metadata for US9830241009; right-click for more" xr:uid="{2CC6C66D-C16F-4ED3-AA83-857BFE1D5956}"/>
    <hyperlink ref="A496" r:id="rId516" tooltip="Link to Datastream Navigator metadata for US9831341071; right-click for more" xr:uid="{E49D3327-10B4-4BE1-97F7-7CE0D6617BF3}"/>
    <hyperlink ref="A497" r:id="rId517" tooltip="Link to Datastream Navigator metadata for US98389B1008; right-click for more" xr:uid="{6F133EBD-909F-4872-9F17-4839F99D6CE6}"/>
    <hyperlink ref="A498" r:id="rId518" tooltip="Link to Datastream Navigator metadata for US9839191015; right-click for more" xr:uid="{28D2ABFC-42D3-4AC5-A4A2-117D16C120A8}"/>
    <hyperlink ref="A499" r:id="rId519" tooltip="Link to Datastream Navigator metadata for US98421M1062; right-click for more" xr:uid="{CB3CE4CE-3BC2-4048-AA2D-3EB1DDB6E571}"/>
    <hyperlink ref="A500" r:id="rId520" tooltip="Link to Datastream Navigator metadata for US9884981013; right-click for more" xr:uid="{3B3580F0-E8D2-40BA-9BE2-82E69B2B5063}"/>
    <hyperlink ref="A501" r:id="rId521" tooltip="Link to Datastream Navigator metadata for US98956P1021; right-click for more" xr:uid="{89AD251E-6B90-439E-847E-A35D49A578F6}"/>
    <hyperlink ref="A502" r:id="rId522" tooltip="Link to Datastream Navigator metadata for US9897011071; right-click for more" xr:uid="{8CA001A2-45D3-4A44-AE1F-70EB80AF2520}"/>
  </hyperlinks>
  <pageMargins left="0.7" right="0.7" top="0.75" bottom="0.75" header="0.3" footer="0.3"/>
  <pageSetup orientation="portrait" r:id="rId523"/>
  <legacyDrawing r:id="rId52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BBE3E-E160-4C22-B094-DF11E6C7C22D}">
  <sheetPr codeName="Sheet2"/>
  <dimension ref="A1:Z502"/>
  <sheetViews>
    <sheetView workbookViewId="0">
      <selection activeCell="D35" sqref="D35"/>
    </sheetView>
  </sheetViews>
  <sheetFormatPr defaultRowHeight="14.5"/>
  <cols>
    <col min="2" max="2" width="47.81640625" bestFit="1" customWidth="1"/>
    <col min="5" max="5" width="8.7265625" bestFit="1" customWidth="1"/>
    <col min="6" max="6" width="32.7265625" bestFit="1" customWidth="1"/>
    <col min="7" max="7" width="8.7265625" customWidth="1"/>
  </cols>
  <sheetData>
    <row r="1" spans="1:26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>
      <c r="A2" t="s">
        <v>1207</v>
      </c>
      <c r="B2" t="s">
        <v>1208</v>
      </c>
      <c r="E2" t="s">
        <v>661</v>
      </c>
      <c r="F2" t="s">
        <v>661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>
      <c r="A3" s="2" t="s">
        <v>0</v>
      </c>
      <c r="B3" t="s">
        <v>1209</v>
      </c>
      <c r="E3" s="2" t="s">
        <v>662</v>
      </c>
      <c r="F3" s="2" t="s">
        <v>1210</v>
      </c>
      <c r="G3" s="14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>
      <c r="A4" s="2" t="s">
        <v>4</v>
      </c>
      <c r="B4" t="s">
        <v>1211</v>
      </c>
      <c r="E4" s="2" t="s">
        <v>663</v>
      </c>
      <c r="F4" s="2" t="s">
        <v>1212</v>
      </c>
    </row>
    <row r="5" spans="1:26">
      <c r="A5" s="2" t="s">
        <v>6</v>
      </c>
      <c r="B5" t="s">
        <v>1213</v>
      </c>
      <c r="E5" s="2" t="s">
        <v>664</v>
      </c>
      <c r="F5" s="2" t="s">
        <v>1214</v>
      </c>
    </row>
    <row r="6" spans="1:26">
      <c r="A6" s="2" t="s">
        <v>8</v>
      </c>
      <c r="B6" t="s">
        <v>1215</v>
      </c>
      <c r="E6" s="2" t="s">
        <v>665</v>
      </c>
      <c r="F6" s="2" t="s">
        <v>1216</v>
      </c>
    </row>
    <row r="7" spans="1:26">
      <c r="A7" s="2" t="s">
        <v>11</v>
      </c>
      <c r="B7" t="s">
        <v>1217</v>
      </c>
      <c r="E7" s="2" t="s">
        <v>666</v>
      </c>
      <c r="F7" s="2" t="s">
        <v>1218</v>
      </c>
    </row>
    <row r="8" spans="1:26">
      <c r="A8" s="2" t="s">
        <v>12</v>
      </c>
      <c r="B8" t="s">
        <v>1219</v>
      </c>
      <c r="E8" s="2" t="s">
        <v>667</v>
      </c>
      <c r="F8" s="2" t="s">
        <v>1220</v>
      </c>
    </row>
    <row r="9" spans="1:26">
      <c r="A9" s="2" t="s">
        <v>20</v>
      </c>
      <c r="B9" t="s">
        <v>1221</v>
      </c>
      <c r="E9" s="2" t="s">
        <v>668</v>
      </c>
      <c r="F9" s="2" t="s">
        <v>1222</v>
      </c>
    </row>
    <row r="10" spans="1:26">
      <c r="A10" s="2" t="s">
        <v>21</v>
      </c>
      <c r="B10" t="s">
        <v>1223</v>
      </c>
      <c r="E10" s="2" t="s">
        <v>669</v>
      </c>
      <c r="F10" s="2" t="s">
        <v>1224</v>
      </c>
    </row>
    <row r="11" spans="1:26">
      <c r="A11" s="2" t="s">
        <v>22</v>
      </c>
      <c r="B11" t="s">
        <v>1225</v>
      </c>
      <c r="E11" s="2" t="s">
        <v>670</v>
      </c>
      <c r="F11" s="2" t="s">
        <v>1226</v>
      </c>
    </row>
    <row r="12" spans="1:26">
      <c r="A12" s="2" t="s">
        <v>24</v>
      </c>
      <c r="B12" t="s">
        <v>1227</v>
      </c>
      <c r="E12" s="2" t="s">
        <v>671</v>
      </c>
      <c r="F12" s="2" t="s">
        <v>1228</v>
      </c>
    </row>
    <row r="13" spans="1:26">
      <c r="A13" s="2" t="s">
        <v>31</v>
      </c>
      <c r="B13" t="s">
        <v>1229</v>
      </c>
      <c r="E13" s="2" t="s">
        <v>672</v>
      </c>
      <c r="F13" s="2" t="s">
        <v>1230</v>
      </c>
    </row>
    <row r="14" spans="1:26">
      <c r="A14" s="2" t="s">
        <v>35</v>
      </c>
      <c r="B14" t="s">
        <v>1231</v>
      </c>
      <c r="E14" s="2" t="s">
        <v>673</v>
      </c>
      <c r="F14" s="2" t="s">
        <v>1232</v>
      </c>
    </row>
    <row r="15" spans="1:26">
      <c r="A15" s="2" t="s">
        <v>38</v>
      </c>
      <c r="B15" t="s">
        <v>1233</v>
      </c>
      <c r="E15" s="2" t="s">
        <v>674</v>
      </c>
      <c r="F15" s="2" t="s">
        <v>1234</v>
      </c>
    </row>
    <row r="16" spans="1:26">
      <c r="A16" s="2" t="s">
        <v>39</v>
      </c>
      <c r="B16" t="s">
        <v>1235</v>
      </c>
      <c r="E16" s="2" t="s">
        <v>675</v>
      </c>
      <c r="F16" s="2" t="s">
        <v>1236</v>
      </c>
    </row>
    <row r="17" spans="1:6">
      <c r="A17" s="2" t="s">
        <v>40</v>
      </c>
      <c r="B17" t="s">
        <v>1237</v>
      </c>
      <c r="E17" s="2" t="s">
        <v>676</v>
      </c>
      <c r="F17" s="2" t="s">
        <v>1238</v>
      </c>
    </row>
    <row r="18" spans="1:6">
      <c r="A18" s="2" t="s">
        <v>42</v>
      </c>
      <c r="B18" t="s">
        <v>1239</v>
      </c>
      <c r="E18" s="2" t="s">
        <v>677</v>
      </c>
      <c r="F18" s="2" t="s">
        <v>1240</v>
      </c>
    </row>
    <row r="19" spans="1:6">
      <c r="A19" s="2" t="s">
        <v>44</v>
      </c>
      <c r="B19" t="s">
        <v>1241</v>
      </c>
      <c r="E19" s="2" t="s">
        <v>678</v>
      </c>
      <c r="F19" s="2" t="s">
        <v>1242</v>
      </c>
    </row>
    <row r="20" spans="1:6">
      <c r="A20" s="2" t="s">
        <v>45</v>
      </c>
      <c r="B20" t="s">
        <v>1243</v>
      </c>
      <c r="E20" s="2" t="s">
        <v>679</v>
      </c>
      <c r="F20" s="2" t="s">
        <v>1244</v>
      </c>
    </row>
    <row r="21" spans="1:6">
      <c r="A21" s="2" t="s">
        <v>46</v>
      </c>
      <c r="B21" t="s">
        <v>1245</v>
      </c>
      <c r="E21" s="2" t="s">
        <v>680</v>
      </c>
      <c r="F21" s="2" t="s">
        <v>1246</v>
      </c>
    </row>
    <row r="22" spans="1:6">
      <c r="A22" s="2" t="s">
        <v>48</v>
      </c>
      <c r="B22" t="s">
        <v>1247</v>
      </c>
      <c r="E22" s="2" t="s">
        <v>681</v>
      </c>
      <c r="F22" s="2" t="s">
        <v>1248</v>
      </c>
    </row>
    <row r="23" spans="1:6">
      <c r="A23" s="2" t="s">
        <v>53</v>
      </c>
      <c r="B23" t="s">
        <v>1249</v>
      </c>
      <c r="E23" s="2" t="s">
        <v>703</v>
      </c>
      <c r="F23" s="2" t="s">
        <v>1250</v>
      </c>
    </row>
    <row r="24" spans="1:6">
      <c r="A24" s="2" t="s">
        <v>54</v>
      </c>
      <c r="B24" t="s">
        <v>1251</v>
      </c>
      <c r="E24" s="2" t="s">
        <v>704</v>
      </c>
      <c r="F24" s="2" t="s">
        <v>1252</v>
      </c>
    </row>
    <row r="25" spans="1:6">
      <c r="A25" s="2" t="s">
        <v>57</v>
      </c>
      <c r="B25" t="s">
        <v>1253</v>
      </c>
    </row>
    <row r="26" spans="1:6">
      <c r="A26" s="2" t="s">
        <v>60</v>
      </c>
      <c r="B26" t="s">
        <v>1254</v>
      </c>
    </row>
    <row r="27" spans="1:6">
      <c r="A27" s="2" t="s">
        <v>61</v>
      </c>
      <c r="B27" t="s">
        <v>1255</v>
      </c>
    </row>
    <row r="28" spans="1:6">
      <c r="A28" s="2" t="s">
        <v>62</v>
      </c>
      <c r="B28" t="s">
        <v>1256</v>
      </c>
    </row>
    <row r="29" spans="1:6">
      <c r="A29" s="2" t="s">
        <v>64</v>
      </c>
      <c r="B29" t="s">
        <v>1257</v>
      </c>
    </row>
    <row r="30" spans="1:6">
      <c r="A30" s="2" t="s">
        <v>66</v>
      </c>
      <c r="B30" t="s">
        <v>1258</v>
      </c>
    </row>
    <row r="31" spans="1:6">
      <c r="A31" s="2" t="s">
        <v>67</v>
      </c>
      <c r="B31" t="s">
        <v>1259</v>
      </c>
    </row>
    <row r="32" spans="1:6">
      <c r="A32" s="2" t="s">
        <v>68</v>
      </c>
      <c r="B32" t="s">
        <v>1260</v>
      </c>
    </row>
    <row r="33" spans="1:2">
      <c r="A33" s="2" t="s">
        <v>69</v>
      </c>
      <c r="B33" t="s">
        <v>1261</v>
      </c>
    </row>
    <row r="34" spans="1:2">
      <c r="A34" s="2" t="s">
        <v>70</v>
      </c>
      <c r="B34" t="s">
        <v>1262</v>
      </c>
    </row>
    <row r="35" spans="1:2">
      <c r="A35" s="2" t="s">
        <v>71</v>
      </c>
      <c r="B35" t="s">
        <v>1263</v>
      </c>
    </row>
    <row r="36" spans="1:2">
      <c r="A36" s="2" t="s">
        <v>72</v>
      </c>
      <c r="B36" t="s">
        <v>1264</v>
      </c>
    </row>
    <row r="37" spans="1:2">
      <c r="A37" s="2" t="s">
        <v>73</v>
      </c>
      <c r="B37" t="s">
        <v>1265</v>
      </c>
    </row>
    <row r="38" spans="1:2">
      <c r="A38" s="2" t="s">
        <v>74</v>
      </c>
      <c r="B38" t="s">
        <v>1266</v>
      </c>
    </row>
    <row r="39" spans="1:2">
      <c r="A39" s="2" t="s">
        <v>75</v>
      </c>
      <c r="B39" t="s">
        <v>1267</v>
      </c>
    </row>
    <row r="40" spans="1:2">
      <c r="A40" s="2" t="s">
        <v>76</v>
      </c>
      <c r="B40" t="s">
        <v>1268</v>
      </c>
    </row>
    <row r="41" spans="1:2">
      <c r="A41" s="2" t="s">
        <v>78</v>
      </c>
      <c r="B41" t="s">
        <v>1269</v>
      </c>
    </row>
    <row r="42" spans="1:2">
      <c r="A42" s="2" t="s">
        <v>79</v>
      </c>
      <c r="B42" t="s">
        <v>1270</v>
      </c>
    </row>
    <row r="43" spans="1:2">
      <c r="A43" s="2" t="s">
        <v>80</v>
      </c>
      <c r="B43" t="s">
        <v>1271</v>
      </c>
    </row>
    <row r="44" spans="1:2">
      <c r="A44" s="2" t="s">
        <v>83</v>
      </c>
      <c r="B44" t="s">
        <v>1272</v>
      </c>
    </row>
    <row r="45" spans="1:2">
      <c r="A45" s="2" t="s">
        <v>84</v>
      </c>
      <c r="B45" t="s">
        <v>1273</v>
      </c>
    </row>
    <row r="46" spans="1:2">
      <c r="A46" s="2" t="s">
        <v>85</v>
      </c>
      <c r="B46" t="s">
        <v>1274</v>
      </c>
    </row>
    <row r="47" spans="1:2">
      <c r="A47" s="2" t="s">
        <v>86</v>
      </c>
      <c r="B47" t="s">
        <v>1275</v>
      </c>
    </row>
    <row r="48" spans="1:2">
      <c r="A48" s="2" t="s">
        <v>87</v>
      </c>
      <c r="B48" t="s">
        <v>1276</v>
      </c>
    </row>
    <row r="49" spans="1:2">
      <c r="A49" s="2" t="s">
        <v>88</v>
      </c>
      <c r="B49" t="s">
        <v>1277</v>
      </c>
    </row>
    <row r="50" spans="1:2">
      <c r="A50" s="2" t="s">
        <v>89</v>
      </c>
      <c r="B50" t="s">
        <v>1278</v>
      </c>
    </row>
    <row r="51" spans="1:2">
      <c r="A51" s="2" t="s">
        <v>91</v>
      </c>
      <c r="B51" t="s">
        <v>1279</v>
      </c>
    </row>
    <row r="52" spans="1:2">
      <c r="A52" s="2" t="s">
        <v>92</v>
      </c>
      <c r="B52" t="s">
        <v>1280</v>
      </c>
    </row>
    <row r="53" spans="1:2">
      <c r="A53" s="2" t="s">
        <v>93</v>
      </c>
      <c r="B53" t="s">
        <v>1281</v>
      </c>
    </row>
    <row r="54" spans="1:2">
      <c r="A54" s="2" t="s">
        <v>94</v>
      </c>
      <c r="B54" t="s">
        <v>1282</v>
      </c>
    </row>
    <row r="55" spans="1:2">
      <c r="A55" s="2" t="s">
        <v>95</v>
      </c>
      <c r="B55" t="s">
        <v>1283</v>
      </c>
    </row>
    <row r="56" spans="1:2">
      <c r="A56" s="2" t="s">
        <v>98</v>
      </c>
      <c r="B56" t="s">
        <v>1284</v>
      </c>
    </row>
    <row r="57" spans="1:2">
      <c r="A57" s="2" t="s">
        <v>99</v>
      </c>
      <c r="B57" t="s">
        <v>1285</v>
      </c>
    </row>
    <row r="58" spans="1:2">
      <c r="A58" s="2" t="s">
        <v>100</v>
      </c>
      <c r="B58" t="s">
        <v>1286</v>
      </c>
    </row>
    <row r="59" spans="1:2">
      <c r="A59" s="2" t="s">
        <v>101</v>
      </c>
      <c r="B59" t="s">
        <v>1287</v>
      </c>
    </row>
    <row r="60" spans="1:2">
      <c r="A60" s="2" t="s">
        <v>103</v>
      </c>
      <c r="B60" t="s">
        <v>1288</v>
      </c>
    </row>
    <row r="61" spans="1:2">
      <c r="A61" s="2" t="s">
        <v>106</v>
      </c>
      <c r="B61" t="s">
        <v>1289</v>
      </c>
    </row>
    <row r="62" spans="1:2">
      <c r="A62" s="2" t="s">
        <v>108</v>
      </c>
      <c r="B62" t="s">
        <v>1290</v>
      </c>
    </row>
    <row r="63" spans="1:2">
      <c r="A63" s="2" t="s">
        <v>109</v>
      </c>
      <c r="B63" t="s">
        <v>1291</v>
      </c>
    </row>
    <row r="64" spans="1:2">
      <c r="A64" s="2" t="s">
        <v>110</v>
      </c>
      <c r="B64" t="s">
        <v>1292</v>
      </c>
    </row>
    <row r="65" spans="1:2">
      <c r="A65" s="2" t="s">
        <v>111</v>
      </c>
      <c r="B65" t="s">
        <v>1293</v>
      </c>
    </row>
    <row r="66" spans="1:2">
      <c r="A66" s="2" t="s">
        <v>112</v>
      </c>
      <c r="B66" t="s">
        <v>1294</v>
      </c>
    </row>
    <row r="67" spans="1:2">
      <c r="A67" s="2" t="s">
        <v>113</v>
      </c>
      <c r="B67" t="s">
        <v>1295</v>
      </c>
    </row>
    <row r="68" spans="1:2">
      <c r="A68" s="2" t="s">
        <v>114</v>
      </c>
      <c r="B68" t="s">
        <v>1296</v>
      </c>
    </row>
    <row r="69" spans="1:2">
      <c r="A69" s="2" t="s">
        <v>115</v>
      </c>
      <c r="B69" t="s">
        <v>1297</v>
      </c>
    </row>
    <row r="70" spans="1:2">
      <c r="A70" s="2" t="s">
        <v>116</v>
      </c>
      <c r="B70" t="s">
        <v>1298</v>
      </c>
    </row>
    <row r="71" spans="1:2">
      <c r="A71" s="2" t="s">
        <v>118</v>
      </c>
      <c r="B71" t="s">
        <v>1299</v>
      </c>
    </row>
    <row r="72" spans="1:2">
      <c r="A72" s="2" t="s">
        <v>121</v>
      </c>
      <c r="B72" t="s">
        <v>1300</v>
      </c>
    </row>
    <row r="73" spans="1:2">
      <c r="A73" s="2" t="s">
        <v>124</v>
      </c>
      <c r="B73" t="s">
        <v>1301</v>
      </c>
    </row>
    <row r="74" spans="1:2">
      <c r="A74" s="2" t="s">
        <v>125</v>
      </c>
      <c r="B74" t="s">
        <v>1302</v>
      </c>
    </row>
    <row r="75" spans="1:2">
      <c r="A75" s="2" t="s">
        <v>126</v>
      </c>
      <c r="B75" t="s">
        <v>1303</v>
      </c>
    </row>
    <row r="76" spans="1:2">
      <c r="A76" s="2" t="s">
        <v>127</v>
      </c>
      <c r="B76" t="s">
        <v>1304</v>
      </c>
    </row>
    <row r="77" spans="1:2">
      <c r="A77" s="2" t="s">
        <v>128</v>
      </c>
      <c r="B77" t="s">
        <v>1305</v>
      </c>
    </row>
    <row r="78" spans="1:2">
      <c r="A78" s="2" t="s">
        <v>129</v>
      </c>
      <c r="B78" t="s">
        <v>1306</v>
      </c>
    </row>
    <row r="79" spans="1:2">
      <c r="A79" s="2" t="s">
        <v>130</v>
      </c>
      <c r="B79" t="s">
        <v>1307</v>
      </c>
    </row>
    <row r="80" spans="1:2">
      <c r="A80" s="2" t="s">
        <v>132</v>
      </c>
      <c r="B80" t="s">
        <v>1308</v>
      </c>
    </row>
    <row r="81" spans="1:2">
      <c r="A81" s="2" t="s">
        <v>133</v>
      </c>
      <c r="B81" t="e">
        <v>#N/A</v>
      </c>
    </row>
    <row r="82" spans="1:2">
      <c r="A82" s="2" t="s">
        <v>134</v>
      </c>
      <c r="B82" t="s">
        <v>1309</v>
      </c>
    </row>
    <row r="83" spans="1:2">
      <c r="A83" s="2" t="s">
        <v>135</v>
      </c>
      <c r="B83" t="s">
        <v>1310</v>
      </c>
    </row>
    <row r="84" spans="1:2">
      <c r="A84" s="2" t="s">
        <v>136</v>
      </c>
      <c r="B84" t="s">
        <v>1311</v>
      </c>
    </row>
    <row r="85" spans="1:2">
      <c r="A85" s="2" t="s">
        <v>137</v>
      </c>
      <c r="B85" t="s">
        <v>1312</v>
      </c>
    </row>
    <row r="86" spans="1:2">
      <c r="A86" s="2" t="s">
        <v>138</v>
      </c>
      <c r="B86" t="s">
        <v>1313</v>
      </c>
    </row>
    <row r="87" spans="1:2">
      <c r="A87" s="2" t="s">
        <v>139</v>
      </c>
      <c r="B87" t="s">
        <v>1314</v>
      </c>
    </row>
    <row r="88" spans="1:2">
      <c r="A88" s="2" t="s">
        <v>140</v>
      </c>
      <c r="B88" t="s">
        <v>1315</v>
      </c>
    </row>
    <row r="89" spans="1:2">
      <c r="A89" s="2" t="s">
        <v>141</v>
      </c>
      <c r="B89" t="s">
        <v>1316</v>
      </c>
    </row>
    <row r="90" spans="1:2">
      <c r="A90" s="2" t="s">
        <v>142</v>
      </c>
      <c r="B90" t="s">
        <v>1317</v>
      </c>
    </row>
    <row r="91" spans="1:2">
      <c r="A91" s="2" t="s">
        <v>147</v>
      </c>
      <c r="B91" t="s">
        <v>1318</v>
      </c>
    </row>
    <row r="92" spans="1:2">
      <c r="A92" s="2" t="s">
        <v>148</v>
      </c>
      <c r="B92" t="s">
        <v>1319</v>
      </c>
    </row>
    <row r="93" spans="1:2">
      <c r="A93" s="2" t="s">
        <v>149</v>
      </c>
      <c r="B93" t="s">
        <v>1320</v>
      </c>
    </row>
    <row r="94" spans="1:2">
      <c r="A94" s="2" t="s">
        <v>150</v>
      </c>
      <c r="B94" t="s">
        <v>1321</v>
      </c>
    </row>
    <row r="95" spans="1:2">
      <c r="A95" s="2" t="s">
        <v>153</v>
      </c>
      <c r="B95" t="s">
        <v>1322</v>
      </c>
    </row>
    <row r="96" spans="1:2">
      <c r="A96" s="2" t="s">
        <v>154</v>
      </c>
      <c r="B96" t="s">
        <v>1323</v>
      </c>
    </row>
    <row r="97" spans="1:2">
      <c r="A97" s="2" t="s">
        <v>155</v>
      </c>
      <c r="B97" t="s">
        <v>1324</v>
      </c>
    </row>
    <row r="98" spans="1:2">
      <c r="A98" s="2" t="s">
        <v>156</v>
      </c>
      <c r="B98" t="s">
        <v>1325</v>
      </c>
    </row>
    <row r="99" spans="1:2">
      <c r="A99" s="2" t="s">
        <v>157</v>
      </c>
      <c r="B99" t="s">
        <v>1326</v>
      </c>
    </row>
    <row r="100" spans="1:2">
      <c r="A100" s="2" t="s">
        <v>158</v>
      </c>
      <c r="B100" t="s">
        <v>1327</v>
      </c>
    </row>
    <row r="101" spans="1:2">
      <c r="A101" s="2" t="s">
        <v>159</v>
      </c>
      <c r="B101" t="s">
        <v>1328</v>
      </c>
    </row>
    <row r="102" spans="1:2">
      <c r="A102" s="2" t="s">
        <v>160</v>
      </c>
      <c r="B102" t="s">
        <v>1329</v>
      </c>
    </row>
    <row r="103" spans="1:2">
      <c r="A103" s="2" t="s">
        <v>161</v>
      </c>
      <c r="B103" t="s">
        <v>1330</v>
      </c>
    </row>
    <row r="104" spans="1:2">
      <c r="A104" s="2" t="s">
        <v>162</v>
      </c>
      <c r="B104" t="s">
        <v>1331</v>
      </c>
    </row>
    <row r="105" spans="1:2">
      <c r="A105" s="2" t="s">
        <v>163</v>
      </c>
      <c r="B105" t="s">
        <v>1332</v>
      </c>
    </row>
    <row r="106" spans="1:2">
      <c r="A106" s="2" t="s">
        <v>164</v>
      </c>
      <c r="B106" t="s">
        <v>1333</v>
      </c>
    </row>
    <row r="107" spans="1:2">
      <c r="A107" s="2" t="s">
        <v>167</v>
      </c>
      <c r="B107" t="s">
        <v>1334</v>
      </c>
    </row>
    <row r="108" spans="1:2">
      <c r="A108" s="2" t="s">
        <v>168</v>
      </c>
      <c r="B108" t="s">
        <v>1335</v>
      </c>
    </row>
    <row r="109" spans="1:2">
      <c r="A109" s="2" t="s">
        <v>169</v>
      </c>
      <c r="B109" t="s">
        <v>1336</v>
      </c>
    </row>
    <row r="110" spans="1:2">
      <c r="A110" s="2" t="s">
        <v>170</v>
      </c>
      <c r="B110" t="s">
        <v>1337</v>
      </c>
    </row>
    <row r="111" spans="1:2">
      <c r="A111" s="2" t="s">
        <v>173</v>
      </c>
      <c r="B111" t="s">
        <v>1338</v>
      </c>
    </row>
    <row r="112" spans="1:2">
      <c r="A112" s="2" t="s">
        <v>174</v>
      </c>
      <c r="B112" t="s">
        <v>1339</v>
      </c>
    </row>
    <row r="113" spans="1:2">
      <c r="A113" s="2" t="s">
        <v>175</v>
      </c>
      <c r="B113" t="s">
        <v>1340</v>
      </c>
    </row>
    <row r="114" spans="1:2">
      <c r="A114" s="2" t="s">
        <v>176</v>
      </c>
      <c r="B114" t="s">
        <v>1341</v>
      </c>
    </row>
    <row r="115" spans="1:2">
      <c r="A115" s="2" t="s">
        <v>178</v>
      </c>
      <c r="B115" t="s">
        <v>1342</v>
      </c>
    </row>
    <row r="116" spans="1:2">
      <c r="A116" s="2" t="s">
        <v>179</v>
      </c>
      <c r="B116" t="s">
        <v>1343</v>
      </c>
    </row>
    <row r="117" spans="1:2">
      <c r="A117" s="2" t="s">
        <v>180</v>
      </c>
      <c r="B117" t="s">
        <v>1344</v>
      </c>
    </row>
    <row r="118" spans="1:2">
      <c r="A118" s="2" t="s">
        <v>181</v>
      </c>
      <c r="B118" t="s">
        <v>1345</v>
      </c>
    </row>
    <row r="119" spans="1:2">
      <c r="A119" s="2" t="s">
        <v>182</v>
      </c>
      <c r="B119" t="s">
        <v>1346</v>
      </c>
    </row>
    <row r="120" spans="1:2">
      <c r="A120" s="2" t="s">
        <v>183</v>
      </c>
      <c r="B120" t="s">
        <v>1347</v>
      </c>
    </row>
    <row r="121" spans="1:2">
      <c r="A121" s="2" t="s">
        <v>185</v>
      </c>
      <c r="B121" t="s">
        <v>1348</v>
      </c>
    </row>
    <row r="122" spans="1:2">
      <c r="A122" s="2" t="s">
        <v>186</v>
      </c>
      <c r="B122" t="s">
        <v>1349</v>
      </c>
    </row>
    <row r="123" spans="1:2">
      <c r="A123" s="2" t="s">
        <v>187</v>
      </c>
      <c r="B123" t="s">
        <v>1350</v>
      </c>
    </row>
    <row r="124" spans="1:2">
      <c r="A124" s="2" t="s">
        <v>188</v>
      </c>
      <c r="B124" t="s">
        <v>1351</v>
      </c>
    </row>
    <row r="125" spans="1:2">
      <c r="A125" s="2" t="s">
        <v>190</v>
      </c>
      <c r="B125" t="s">
        <v>1352</v>
      </c>
    </row>
    <row r="126" spans="1:2">
      <c r="A126" s="2" t="s">
        <v>191</v>
      </c>
      <c r="B126" t="s">
        <v>1353</v>
      </c>
    </row>
    <row r="127" spans="1:2">
      <c r="A127" s="2" t="s">
        <v>192</v>
      </c>
      <c r="B127" t="s">
        <v>1354</v>
      </c>
    </row>
    <row r="128" spans="1:2">
      <c r="A128" s="2" t="s">
        <v>194</v>
      </c>
      <c r="B128" t="s">
        <v>1355</v>
      </c>
    </row>
    <row r="129" spans="1:2">
      <c r="A129" s="2" t="s">
        <v>195</v>
      </c>
      <c r="B129" t="s">
        <v>1356</v>
      </c>
    </row>
    <row r="130" spans="1:2">
      <c r="A130" s="2" t="s">
        <v>196</v>
      </c>
      <c r="B130" t="s">
        <v>1357</v>
      </c>
    </row>
    <row r="131" spans="1:2">
      <c r="A131" s="2" t="s">
        <v>200</v>
      </c>
      <c r="B131" t="s">
        <v>1358</v>
      </c>
    </row>
    <row r="132" spans="1:2">
      <c r="A132" s="2" t="s">
        <v>201</v>
      </c>
      <c r="B132" t="s">
        <v>1359</v>
      </c>
    </row>
    <row r="133" spans="1:2">
      <c r="A133" s="2" t="s">
        <v>202</v>
      </c>
      <c r="B133" t="s">
        <v>1360</v>
      </c>
    </row>
    <row r="134" spans="1:2">
      <c r="A134" s="2" t="s">
        <v>203</v>
      </c>
      <c r="B134" t="s">
        <v>1361</v>
      </c>
    </row>
    <row r="135" spans="1:2">
      <c r="A135" s="2" t="s">
        <v>204</v>
      </c>
      <c r="B135" t="s">
        <v>1362</v>
      </c>
    </row>
    <row r="136" spans="1:2">
      <c r="A136" s="2" t="s">
        <v>206</v>
      </c>
      <c r="B136" t="s">
        <v>1363</v>
      </c>
    </row>
    <row r="137" spans="1:2">
      <c r="A137" s="2" t="s">
        <v>207</v>
      </c>
      <c r="B137" t="s">
        <v>1364</v>
      </c>
    </row>
    <row r="138" spans="1:2">
      <c r="A138" s="2" t="s">
        <v>209</v>
      </c>
      <c r="B138" t="s">
        <v>1365</v>
      </c>
    </row>
    <row r="139" spans="1:2">
      <c r="A139" s="2" t="s">
        <v>210</v>
      </c>
      <c r="B139" t="s">
        <v>1366</v>
      </c>
    </row>
    <row r="140" spans="1:2">
      <c r="A140" s="2" t="s">
        <v>211</v>
      </c>
      <c r="B140" t="s">
        <v>1367</v>
      </c>
    </row>
    <row r="141" spans="1:2">
      <c r="A141" s="2" t="s">
        <v>212</v>
      </c>
      <c r="B141" t="s">
        <v>1368</v>
      </c>
    </row>
    <row r="142" spans="1:2">
      <c r="A142" s="2" t="s">
        <v>213</v>
      </c>
      <c r="B142" t="s">
        <v>1369</v>
      </c>
    </row>
    <row r="143" spans="1:2">
      <c r="A143" s="2" t="s">
        <v>215</v>
      </c>
      <c r="B143" t="s">
        <v>1370</v>
      </c>
    </row>
    <row r="144" spans="1:2">
      <c r="A144" s="2" t="s">
        <v>216</v>
      </c>
      <c r="B144" t="s">
        <v>1371</v>
      </c>
    </row>
    <row r="145" spans="1:2">
      <c r="A145" s="2" t="s">
        <v>217</v>
      </c>
      <c r="B145" t="s">
        <v>1372</v>
      </c>
    </row>
    <row r="146" spans="1:2">
      <c r="A146" s="2" t="s">
        <v>218</v>
      </c>
      <c r="B146" t="s">
        <v>1373</v>
      </c>
    </row>
    <row r="147" spans="1:2">
      <c r="A147" s="2" t="s">
        <v>219</v>
      </c>
      <c r="B147" t="s">
        <v>1374</v>
      </c>
    </row>
    <row r="148" spans="1:2">
      <c r="A148" s="2" t="s">
        <v>221</v>
      </c>
      <c r="B148" t="s">
        <v>1375</v>
      </c>
    </row>
    <row r="149" spans="1:2">
      <c r="A149" s="2" t="s">
        <v>222</v>
      </c>
      <c r="B149" t="s">
        <v>1376</v>
      </c>
    </row>
    <row r="150" spans="1:2">
      <c r="A150" s="2" t="s">
        <v>223</v>
      </c>
      <c r="B150" t="s">
        <v>1377</v>
      </c>
    </row>
    <row r="151" spans="1:2">
      <c r="A151" s="2" t="s">
        <v>225</v>
      </c>
      <c r="B151" t="s">
        <v>1378</v>
      </c>
    </row>
    <row r="152" spans="1:2">
      <c r="A152" s="2" t="s">
        <v>227</v>
      </c>
      <c r="B152" t="s">
        <v>1379</v>
      </c>
    </row>
    <row r="153" spans="1:2">
      <c r="A153" s="2" t="s">
        <v>229</v>
      </c>
      <c r="B153" t="s">
        <v>1380</v>
      </c>
    </row>
    <row r="154" spans="1:2">
      <c r="A154" s="2" t="s">
        <v>230</v>
      </c>
      <c r="B154" t="s">
        <v>1381</v>
      </c>
    </row>
    <row r="155" spans="1:2">
      <c r="A155" s="2" t="s">
        <v>231</v>
      </c>
      <c r="B155" t="s">
        <v>1382</v>
      </c>
    </row>
    <row r="156" spans="1:2">
      <c r="A156" s="2" t="s">
        <v>232</v>
      </c>
      <c r="B156" t="s">
        <v>1383</v>
      </c>
    </row>
    <row r="157" spans="1:2">
      <c r="A157" s="2" t="s">
        <v>234</v>
      </c>
      <c r="B157" t="s">
        <v>1384</v>
      </c>
    </row>
    <row r="158" spans="1:2">
      <c r="A158" s="2" t="s">
        <v>235</v>
      </c>
      <c r="B158" t="s">
        <v>1385</v>
      </c>
    </row>
    <row r="159" spans="1:2">
      <c r="A159" s="2" t="s">
        <v>236</v>
      </c>
      <c r="B159" t="s">
        <v>1386</v>
      </c>
    </row>
    <row r="160" spans="1:2">
      <c r="A160" s="2" t="s">
        <v>237</v>
      </c>
      <c r="B160" t="s">
        <v>1387</v>
      </c>
    </row>
    <row r="161" spans="1:2">
      <c r="A161" s="2" t="s">
        <v>238</v>
      </c>
      <c r="B161" t="s">
        <v>1388</v>
      </c>
    </row>
    <row r="162" spans="1:2">
      <c r="A162" s="2" t="s">
        <v>240</v>
      </c>
      <c r="B162" t="s">
        <v>1389</v>
      </c>
    </row>
    <row r="163" spans="1:2">
      <c r="A163" s="2" t="s">
        <v>241</v>
      </c>
      <c r="B163" t="s">
        <v>1390</v>
      </c>
    </row>
    <row r="164" spans="1:2">
      <c r="A164" s="2" t="s">
        <v>245</v>
      </c>
      <c r="B164" t="s">
        <v>1391</v>
      </c>
    </row>
    <row r="165" spans="1:2">
      <c r="A165" s="2" t="s">
        <v>246</v>
      </c>
      <c r="B165" t="s">
        <v>1392</v>
      </c>
    </row>
    <row r="166" spans="1:2">
      <c r="A166" s="2" t="s">
        <v>248</v>
      </c>
      <c r="B166" t="s">
        <v>1393</v>
      </c>
    </row>
    <row r="167" spans="1:2">
      <c r="A167" s="2" t="s">
        <v>250</v>
      </c>
      <c r="B167" t="s">
        <v>1394</v>
      </c>
    </row>
    <row r="168" spans="1:2">
      <c r="A168" s="2" t="s">
        <v>251</v>
      </c>
      <c r="B168" t="s">
        <v>1395</v>
      </c>
    </row>
    <row r="169" spans="1:2">
      <c r="A169" s="2" t="s">
        <v>253</v>
      </c>
      <c r="B169" t="s">
        <v>1396</v>
      </c>
    </row>
    <row r="170" spans="1:2">
      <c r="A170" s="2" t="s">
        <v>254</v>
      </c>
      <c r="B170" t="s">
        <v>1397</v>
      </c>
    </row>
    <row r="171" spans="1:2">
      <c r="A171" s="2" t="s">
        <v>255</v>
      </c>
      <c r="B171" t="s">
        <v>1398</v>
      </c>
    </row>
    <row r="172" spans="1:2">
      <c r="A172" s="2" t="s">
        <v>256</v>
      </c>
      <c r="B172" t="s">
        <v>1399</v>
      </c>
    </row>
    <row r="173" spans="1:2">
      <c r="A173" s="2" t="s">
        <v>257</v>
      </c>
      <c r="B173" t="s">
        <v>1400</v>
      </c>
    </row>
    <row r="174" spans="1:2">
      <c r="A174" s="2" t="s">
        <v>258</v>
      </c>
      <c r="B174" t="s">
        <v>1401</v>
      </c>
    </row>
    <row r="175" spans="1:2">
      <c r="A175" s="2" t="s">
        <v>259</v>
      </c>
      <c r="B175" t="s">
        <v>1402</v>
      </c>
    </row>
    <row r="176" spans="1:2">
      <c r="A176" s="2" t="s">
        <v>261</v>
      </c>
      <c r="B176" t="s">
        <v>1403</v>
      </c>
    </row>
    <row r="177" spans="1:2">
      <c r="A177" s="2" t="s">
        <v>263</v>
      </c>
      <c r="B177" t="s">
        <v>1404</v>
      </c>
    </row>
    <row r="178" spans="1:2">
      <c r="A178" s="2" t="s">
        <v>265</v>
      </c>
      <c r="B178" t="s">
        <v>1405</v>
      </c>
    </row>
    <row r="179" spans="1:2">
      <c r="A179" s="2" t="s">
        <v>266</v>
      </c>
      <c r="B179" t="s">
        <v>1406</v>
      </c>
    </row>
    <row r="180" spans="1:2">
      <c r="A180" s="2" t="s">
        <v>268</v>
      </c>
      <c r="B180" t="s">
        <v>1407</v>
      </c>
    </row>
    <row r="181" spans="1:2">
      <c r="A181" s="2" t="s">
        <v>269</v>
      </c>
      <c r="B181" t="s">
        <v>1408</v>
      </c>
    </row>
    <row r="182" spans="1:2">
      <c r="A182" s="2" t="s">
        <v>270</v>
      </c>
      <c r="B182" t="s">
        <v>1409</v>
      </c>
    </row>
    <row r="183" spans="1:2">
      <c r="A183" s="2" t="s">
        <v>271</v>
      </c>
      <c r="B183" t="s">
        <v>1410</v>
      </c>
    </row>
    <row r="184" spans="1:2">
      <c r="A184" s="2" t="s">
        <v>272</v>
      </c>
      <c r="B184" t="s">
        <v>1411</v>
      </c>
    </row>
    <row r="185" spans="1:2">
      <c r="A185" s="2" t="s">
        <v>275</v>
      </c>
      <c r="B185" t="s">
        <v>1412</v>
      </c>
    </row>
    <row r="186" spans="1:2">
      <c r="A186" s="2" t="s">
        <v>276</v>
      </c>
      <c r="B186" t="s">
        <v>1413</v>
      </c>
    </row>
    <row r="187" spans="1:2">
      <c r="A187" s="2" t="s">
        <v>277</v>
      </c>
      <c r="B187" t="s">
        <v>1414</v>
      </c>
    </row>
    <row r="188" spans="1:2">
      <c r="A188" s="2" t="s">
        <v>278</v>
      </c>
      <c r="B188" t="s">
        <v>1415</v>
      </c>
    </row>
    <row r="189" spans="1:2">
      <c r="A189" s="2" t="s">
        <v>280</v>
      </c>
      <c r="B189" t="s">
        <v>1416</v>
      </c>
    </row>
    <row r="190" spans="1:2">
      <c r="A190" s="2" t="s">
        <v>281</v>
      </c>
      <c r="B190" t="s">
        <v>1417</v>
      </c>
    </row>
    <row r="191" spans="1:2">
      <c r="A191" s="2" t="s">
        <v>282</v>
      </c>
      <c r="B191" t="s">
        <v>1418</v>
      </c>
    </row>
    <row r="192" spans="1:2">
      <c r="A192" s="2" t="s">
        <v>283</v>
      </c>
      <c r="B192" t="s">
        <v>1419</v>
      </c>
    </row>
    <row r="193" spans="1:2">
      <c r="A193" s="2" t="s">
        <v>284</v>
      </c>
      <c r="B193" t="s">
        <v>1420</v>
      </c>
    </row>
    <row r="194" spans="1:2">
      <c r="A194" s="2" t="s">
        <v>285</v>
      </c>
      <c r="B194" t="s">
        <v>1421</v>
      </c>
    </row>
    <row r="195" spans="1:2">
      <c r="A195" s="2" t="s">
        <v>287</v>
      </c>
      <c r="B195" t="s">
        <v>1422</v>
      </c>
    </row>
    <row r="196" spans="1:2">
      <c r="A196" s="2" t="s">
        <v>288</v>
      </c>
      <c r="B196" t="s">
        <v>1423</v>
      </c>
    </row>
    <row r="197" spans="1:2">
      <c r="A197" s="2" t="s">
        <v>289</v>
      </c>
      <c r="B197" t="s">
        <v>1424</v>
      </c>
    </row>
    <row r="198" spans="1:2">
      <c r="A198" s="2" t="s">
        <v>290</v>
      </c>
      <c r="B198" t="s">
        <v>1425</v>
      </c>
    </row>
    <row r="199" spans="1:2">
      <c r="A199" s="2" t="s">
        <v>291</v>
      </c>
      <c r="B199" t="s">
        <v>1426</v>
      </c>
    </row>
    <row r="200" spans="1:2">
      <c r="A200" s="2" t="s">
        <v>292</v>
      </c>
      <c r="B200" t="s">
        <v>1427</v>
      </c>
    </row>
    <row r="201" spans="1:2">
      <c r="A201" s="2" t="s">
        <v>295</v>
      </c>
      <c r="B201" t="s">
        <v>1428</v>
      </c>
    </row>
    <row r="202" spans="1:2">
      <c r="A202" s="2" t="s">
        <v>297</v>
      </c>
      <c r="B202" t="s">
        <v>1429</v>
      </c>
    </row>
    <row r="203" spans="1:2">
      <c r="A203" s="2" t="s">
        <v>298</v>
      </c>
      <c r="B203" t="s">
        <v>1430</v>
      </c>
    </row>
    <row r="204" spans="1:2">
      <c r="A204" s="2" t="s">
        <v>300</v>
      </c>
      <c r="B204" t="s">
        <v>1431</v>
      </c>
    </row>
    <row r="205" spans="1:2">
      <c r="A205" s="2" t="s">
        <v>303</v>
      </c>
      <c r="B205" t="s">
        <v>1432</v>
      </c>
    </row>
    <row r="206" spans="1:2">
      <c r="A206" s="2" t="s">
        <v>306</v>
      </c>
      <c r="B206" t="s">
        <v>1433</v>
      </c>
    </row>
    <row r="207" spans="1:2">
      <c r="A207" s="2" t="s">
        <v>307</v>
      </c>
      <c r="B207" t="s">
        <v>1434</v>
      </c>
    </row>
    <row r="208" spans="1:2">
      <c r="A208" s="2" t="s">
        <v>308</v>
      </c>
      <c r="B208" t="s">
        <v>1435</v>
      </c>
    </row>
    <row r="209" spans="1:2">
      <c r="A209" s="2" t="s">
        <v>310</v>
      </c>
      <c r="B209" t="s">
        <v>1436</v>
      </c>
    </row>
    <row r="210" spans="1:2">
      <c r="A210" s="2" t="s">
        <v>313</v>
      </c>
      <c r="B210" t="s">
        <v>1437</v>
      </c>
    </row>
    <row r="211" spans="1:2">
      <c r="A211" s="2" t="s">
        <v>314</v>
      </c>
      <c r="B211" t="s">
        <v>1438</v>
      </c>
    </row>
    <row r="212" spans="1:2">
      <c r="A212" s="2" t="s">
        <v>315</v>
      </c>
      <c r="B212" t="s">
        <v>1439</v>
      </c>
    </row>
    <row r="213" spans="1:2">
      <c r="A213" s="2" t="s">
        <v>316</v>
      </c>
      <c r="B213" t="s">
        <v>1440</v>
      </c>
    </row>
    <row r="214" spans="1:2">
      <c r="A214" s="2" t="s">
        <v>317</v>
      </c>
      <c r="B214" t="s">
        <v>1441</v>
      </c>
    </row>
    <row r="215" spans="1:2">
      <c r="A215" s="2" t="s">
        <v>318</v>
      </c>
      <c r="B215" t="s">
        <v>1442</v>
      </c>
    </row>
    <row r="216" spans="1:2">
      <c r="A216" s="2" t="s">
        <v>319</v>
      </c>
      <c r="B216" t="s">
        <v>1443</v>
      </c>
    </row>
    <row r="217" spans="1:2">
      <c r="A217" s="2" t="s">
        <v>320</v>
      </c>
      <c r="B217" t="s">
        <v>1444</v>
      </c>
    </row>
    <row r="218" spans="1:2">
      <c r="A218" s="2" t="s">
        <v>322</v>
      </c>
      <c r="B218" t="s">
        <v>1445</v>
      </c>
    </row>
    <row r="219" spans="1:2">
      <c r="A219" s="2" t="s">
        <v>323</v>
      </c>
      <c r="B219" t="s">
        <v>1446</v>
      </c>
    </row>
    <row r="220" spans="1:2">
      <c r="A220" s="2" t="s">
        <v>324</v>
      </c>
      <c r="B220" t="s">
        <v>1447</v>
      </c>
    </row>
    <row r="221" spans="1:2">
      <c r="A221" s="2" t="s">
        <v>325</v>
      </c>
      <c r="B221" t="s">
        <v>1448</v>
      </c>
    </row>
    <row r="222" spans="1:2">
      <c r="A222" s="2" t="s">
        <v>326</v>
      </c>
      <c r="B222" t="s">
        <v>1449</v>
      </c>
    </row>
    <row r="223" spans="1:2">
      <c r="A223" s="2" t="s">
        <v>327</v>
      </c>
      <c r="B223" t="s">
        <v>1450</v>
      </c>
    </row>
    <row r="224" spans="1:2">
      <c r="A224" s="2" t="s">
        <v>328</v>
      </c>
      <c r="B224" t="s">
        <v>1451</v>
      </c>
    </row>
    <row r="225" spans="1:2">
      <c r="A225" s="2" t="s">
        <v>329</v>
      </c>
      <c r="B225" t="s">
        <v>1452</v>
      </c>
    </row>
    <row r="226" spans="1:2">
      <c r="A226" s="2" t="s">
        <v>330</v>
      </c>
      <c r="B226" t="s">
        <v>1453</v>
      </c>
    </row>
    <row r="227" spans="1:2">
      <c r="A227" s="2" t="s">
        <v>331</v>
      </c>
      <c r="B227" t="s">
        <v>1454</v>
      </c>
    </row>
    <row r="228" spans="1:2">
      <c r="A228" s="2" t="s">
        <v>332</v>
      </c>
      <c r="B228" t="s">
        <v>1455</v>
      </c>
    </row>
    <row r="229" spans="1:2">
      <c r="A229" s="2" t="s">
        <v>333</v>
      </c>
      <c r="B229" t="s">
        <v>1456</v>
      </c>
    </row>
    <row r="230" spans="1:2">
      <c r="A230" s="2" t="s">
        <v>335</v>
      </c>
      <c r="B230" t="s">
        <v>1457</v>
      </c>
    </row>
    <row r="231" spans="1:2">
      <c r="A231" s="2" t="s">
        <v>336</v>
      </c>
      <c r="B231" t="s">
        <v>1458</v>
      </c>
    </row>
    <row r="232" spans="1:2">
      <c r="A232" s="2" t="s">
        <v>337</v>
      </c>
      <c r="B232" t="s">
        <v>1459</v>
      </c>
    </row>
    <row r="233" spans="1:2">
      <c r="A233" s="2" t="s">
        <v>338</v>
      </c>
      <c r="B233" t="s">
        <v>1460</v>
      </c>
    </row>
    <row r="234" spans="1:2">
      <c r="A234" s="2" t="s">
        <v>339</v>
      </c>
      <c r="B234" t="s">
        <v>1461</v>
      </c>
    </row>
    <row r="235" spans="1:2">
      <c r="A235" s="2" t="s">
        <v>340</v>
      </c>
      <c r="B235" t="s">
        <v>1462</v>
      </c>
    </row>
    <row r="236" spans="1:2">
      <c r="A236" s="2" t="s">
        <v>341</v>
      </c>
      <c r="B236" t="s">
        <v>1463</v>
      </c>
    </row>
    <row r="237" spans="1:2">
      <c r="A237" s="2" t="s">
        <v>342</v>
      </c>
      <c r="B237" t="s">
        <v>1464</v>
      </c>
    </row>
    <row r="238" spans="1:2">
      <c r="A238" s="2" t="s">
        <v>343</v>
      </c>
      <c r="B238" t="s">
        <v>1465</v>
      </c>
    </row>
    <row r="239" spans="1:2">
      <c r="A239" s="2" t="s">
        <v>344</v>
      </c>
      <c r="B239" t="s">
        <v>1466</v>
      </c>
    </row>
    <row r="240" spans="1:2">
      <c r="A240" s="2" t="s">
        <v>345</v>
      </c>
      <c r="B240" t="s">
        <v>1467</v>
      </c>
    </row>
    <row r="241" spans="1:2">
      <c r="A241" s="2" t="s">
        <v>346</v>
      </c>
      <c r="B241" t="s">
        <v>1468</v>
      </c>
    </row>
    <row r="242" spans="1:2">
      <c r="A242" s="2" t="s">
        <v>348</v>
      </c>
      <c r="B242" t="s">
        <v>1469</v>
      </c>
    </row>
    <row r="243" spans="1:2">
      <c r="A243" s="2" t="s">
        <v>350</v>
      </c>
      <c r="B243" t="s">
        <v>1470</v>
      </c>
    </row>
    <row r="244" spans="1:2">
      <c r="A244" s="2" t="s">
        <v>352</v>
      </c>
      <c r="B244" t="s">
        <v>1471</v>
      </c>
    </row>
    <row r="245" spans="1:2">
      <c r="A245" s="2" t="s">
        <v>353</v>
      </c>
      <c r="B245" t="s">
        <v>1472</v>
      </c>
    </row>
    <row r="246" spans="1:2">
      <c r="A246" s="2" t="s">
        <v>354</v>
      </c>
      <c r="B246" t="s">
        <v>1473</v>
      </c>
    </row>
    <row r="247" spans="1:2">
      <c r="A247" s="2" t="s">
        <v>355</v>
      </c>
      <c r="B247" t="s">
        <v>1474</v>
      </c>
    </row>
    <row r="248" spans="1:2">
      <c r="A248" s="2" t="s">
        <v>357</v>
      </c>
      <c r="B248" t="s">
        <v>1475</v>
      </c>
    </row>
    <row r="249" spans="1:2">
      <c r="A249" s="2" t="s">
        <v>358</v>
      </c>
      <c r="B249" t="s">
        <v>1476</v>
      </c>
    </row>
    <row r="250" spans="1:2">
      <c r="A250" s="2" t="s">
        <v>360</v>
      </c>
      <c r="B250" t="s">
        <v>1477</v>
      </c>
    </row>
    <row r="251" spans="1:2">
      <c r="A251" s="2" t="s">
        <v>361</v>
      </c>
      <c r="B251" t="s">
        <v>1478</v>
      </c>
    </row>
    <row r="252" spans="1:2">
      <c r="A252" s="2" t="s">
        <v>362</v>
      </c>
      <c r="B252" t="s">
        <v>1479</v>
      </c>
    </row>
    <row r="253" spans="1:2">
      <c r="A253" s="2" t="s">
        <v>363</v>
      </c>
      <c r="B253" t="s">
        <v>1480</v>
      </c>
    </row>
    <row r="254" spans="1:2">
      <c r="A254" s="2" t="s">
        <v>364</v>
      </c>
      <c r="B254" t="s">
        <v>1481</v>
      </c>
    </row>
    <row r="255" spans="1:2">
      <c r="A255" s="2" t="s">
        <v>365</v>
      </c>
      <c r="B255" t="s">
        <v>1482</v>
      </c>
    </row>
    <row r="256" spans="1:2">
      <c r="A256" s="2" t="s">
        <v>367</v>
      </c>
      <c r="B256" t="s">
        <v>1483</v>
      </c>
    </row>
    <row r="257" spans="1:2">
      <c r="A257" s="2" t="s">
        <v>368</v>
      </c>
      <c r="B257" t="s">
        <v>1484</v>
      </c>
    </row>
    <row r="258" spans="1:2">
      <c r="A258" s="2" t="s">
        <v>369</v>
      </c>
      <c r="B258" t="s">
        <v>1485</v>
      </c>
    </row>
    <row r="259" spans="1:2">
      <c r="A259" s="2" t="s">
        <v>370</v>
      </c>
      <c r="B259" t="s">
        <v>1486</v>
      </c>
    </row>
    <row r="260" spans="1:2">
      <c r="A260" s="2" t="s">
        <v>372</v>
      </c>
      <c r="B260" t="s">
        <v>1487</v>
      </c>
    </row>
    <row r="261" spans="1:2">
      <c r="A261" s="2" t="s">
        <v>373</v>
      </c>
      <c r="B261" t="s">
        <v>1488</v>
      </c>
    </row>
    <row r="262" spans="1:2">
      <c r="A262" s="2" t="s">
        <v>374</v>
      </c>
      <c r="B262" t="s">
        <v>1489</v>
      </c>
    </row>
    <row r="263" spans="1:2">
      <c r="A263" s="2" t="s">
        <v>375</v>
      </c>
      <c r="B263" t="s">
        <v>1490</v>
      </c>
    </row>
    <row r="264" spans="1:2">
      <c r="A264" s="2" t="s">
        <v>376</v>
      </c>
      <c r="B264" t="s">
        <v>1491</v>
      </c>
    </row>
    <row r="265" spans="1:2">
      <c r="A265" s="2" t="s">
        <v>377</v>
      </c>
      <c r="B265" t="s">
        <v>1492</v>
      </c>
    </row>
    <row r="266" spans="1:2">
      <c r="A266" s="2" t="s">
        <v>379</v>
      </c>
      <c r="B266" t="s">
        <v>1493</v>
      </c>
    </row>
    <row r="267" spans="1:2">
      <c r="A267" s="2" t="s">
        <v>380</v>
      </c>
      <c r="B267" t="s">
        <v>1494</v>
      </c>
    </row>
    <row r="268" spans="1:2">
      <c r="A268" s="2" t="s">
        <v>381</v>
      </c>
      <c r="B268" t="s">
        <v>1495</v>
      </c>
    </row>
    <row r="269" spans="1:2">
      <c r="A269" s="2" t="s">
        <v>382</v>
      </c>
      <c r="B269" t="s">
        <v>1496</v>
      </c>
    </row>
    <row r="270" spans="1:2">
      <c r="A270" s="2" t="s">
        <v>383</v>
      </c>
      <c r="B270" t="s">
        <v>1497</v>
      </c>
    </row>
    <row r="271" spans="1:2">
      <c r="A271" s="2" t="s">
        <v>384</v>
      </c>
      <c r="B271" t="s">
        <v>1498</v>
      </c>
    </row>
    <row r="272" spans="1:2">
      <c r="A272" s="2" t="s">
        <v>385</v>
      </c>
      <c r="B272" t="s">
        <v>1499</v>
      </c>
    </row>
    <row r="273" spans="1:2">
      <c r="A273" s="2" t="s">
        <v>386</v>
      </c>
      <c r="B273" t="s">
        <v>1500</v>
      </c>
    </row>
    <row r="274" spans="1:2">
      <c r="A274" s="2" t="s">
        <v>387</v>
      </c>
      <c r="B274" t="s">
        <v>1501</v>
      </c>
    </row>
    <row r="275" spans="1:2">
      <c r="A275" s="2" t="s">
        <v>388</v>
      </c>
      <c r="B275" t="s">
        <v>1502</v>
      </c>
    </row>
    <row r="276" spans="1:2">
      <c r="A276" s="2" t="s">
        <v>389</v>
      </c>
      <c r="B276" t="s">
        <v>1503</v>
      </c>
    </row>
    <row r="277" spans="1:2">
      <c r="A277" s="2" t="s">
        <v>391</v>
      </c>
      <c r="B277" t="s">
        <v>1504</v>
      </c>
    </row>
    <row r="278" spans="1:2">
      <c r="A278" s="2" t="s">
        <v>392</v>
      </c>
      <c r="B278" t="s">
        <v>1505</v>
      </c>
    </row>
    <row r="279" spans="1:2">
      <c r="A279" s="2" t="s">
        <v>393</v>
      </c>
      <c r="B279" t="s">
        <v>1506</v>
      </c>
    </row>
    <row r="280" spans="1:2">
      <c r="A280" s="2" t="s">
        <v>395</v>
      </c>
      <c r="B280" t="s">
        <v>1507</v>
      </c>
    </row>
    <row r="281" spans="1:2">
      <c r="A281" s="2" t="s">
        <v>396</v>
      </c>
      <c r="B281" t="s">
        <v>1508</v>
      </c>
    </row>
    <row r="282" spans="1:2">
      <c r="A282" s="2" t="s">
        <v>397</v>
      </c>
      <c r="B282" t="s">
        <v>1509</v>
      </c>
    </row>
    <row r="283" spans="1:2">
      <c r="A283" s="2" t="s">
        <v>398</v>
      </c>
      <c r="B283" t="s">
        <v>1510</v>
      </c>
    </row>
    <row r="284" spans="1:2">
      <c r="A284" s="2" t="s">
        <v>399</v>
      </c>
      <c r="B284" t="s">
        <v>1511</v>
      </c>
    </row>
    <row r="285" spans="1:2">
      <c r="A285" s="2" t="s">
        <v>400</v>
      </c>
      <c r="B285" t="s">
        <v>1512</v>
      </c>
    </row>
    <row r="286" spans="1:2">
      <c r="A286" s="2" t="s">
        <v>401</v>
      </c>
      <c r="B286" t="s">
        <v>1513</v>
      </c>
    </row>
    <row r="287" spans="1:2">
      <c r="A287" s="2" t="s">
        <v>402</v>
      </c>
      <c r="B287" t="s">
        <v>1514</v>
      </c>
    </row>
    <row r="288" spans="1:2">
      <c r="A288" s="2" t="s">
        <v>403</v>
      </c>
      <c r="B288" t="s">
        <v>1515</v>
      </c>
    </row>
    <row r="289" spans="1:2">
      <c r="A289" s="2" t="s">
        <v>404</v>
      </c>
      <c r="B289" t="s">
        <v>1516</v>
      </c>
    </row>
    <row r="290" spans="1:2">
      <c r="A290" s="2" t="s">
        <v>405</v>
      </c>
      <c r="B290" t="s">
        <v>1517</v>
      </c>
    </row>
    <row r="291" spans="1:2">
      <c r="A291" s="2" t="s">
        <v>406</v>
      </c>
      <c r="B291" t="s">
        <v>1518</v>
      </c>
    </row>
    <row r="292" spans="1:2">
      <c r="A292" s="2" t="s">
        <v>407</v>
      </c>
      <c r="B292" t="s">
        <v>1519</v>
      </c>
    </row>
    <row r="293" spans="1:2">
      <c r="A293" s="2" t="s">
        <v>408</v>
      </c>
      <c r="B293" t="s">
        <v>1520</v>
      </c>
    </row>
    <row r="294" spans="1:2">
      <c r="A294" s="2" t="s">
        <v>410</v>
      </c>
      <c r="B294" t="s">
        <v>1521</v>
      </c>
    </row>
    <row r="295" spans="1:2">
      <c r="A295" s="2" t="s">
        <v>411</v>
      </c>
      <c r="B295" t="s">
        <v>1522</v>
      </c>
    </row>
    <row r="296" spans="1:2">
      <c r="A296" s="2" t="s">
        <v>412</v>
      </c>
      <c r="B296" t="s">
        <v>1523</v>
      </c>
    </row>
    <row r="297" spans="1:2">
      <c r="A297" s="2" t="s">
        <v>413</v>
      </c>
      <c r="B297" t="s">
        <v>1524</v>
      </c>
    </row>
    <row r="298" spans="1:2">
      <c r="A298" s="2" t="s">
        <v>414</v>
      </c>
      <c r="B298" t="s">
        <v>1525</v>
      </c>
    </row>
    <row r="299" spans="1:2">
      <c r="A299" s="2" t="s">
        <v>415</v>
      </c>
      <c r="B299" t="s">
        <v>1526</v>
      </c>
    </row>
    <row r="300" spans="1:2">
      <c r="A300" s="2" t="s">
        <v>416</v>
      </c>
      <c r="B300" t="s">
        <v>1527</v>
      </c>
    </row>
    <row r="301" spans="1:2">
      <c r="A301" s="2" t="s">
        <v>417</v>
      </c>
      <c r="B301" t="s">
        <v>1528</v>
      </c>
    </row>
    <row r="302" spans="1:2">
      <c r="A302" s="2" t="s">
        <v>418</v>
      </c>
      <c r="B302" t="s">
        <v>1529</v>
      </c>
    </row>
    <row r="303" spans="1:2">
      <c r="A303" s="2" t="s">
        <v>419</v>
      </c>
      <c r="B303" t="s">
        <v>1530</v>
      </c>
    </row>
    <row r="304" spans="1:2">
      <c r="A304" s="2" t="s">
        <v>420</v>
      </c>
      <c r="B304" t="s">
        <v>1531</v>
      </c>
    </row>
    <row r="305" spans="1:2">
      <c r="A305" s="2" t="s">
        <v>421</v>
      </c>
      <c r="B305" t="s">
        <v>1532</v>
      </c>
    </row>
    <row r="306" spans="1:2">
      <c r="A306" s="2" t="s">
        <v>422</v>
      </c>
      <c r="B306" t="s">
        <v>1533</v>
      </c>
    </row>
    <row r="307" spans="1:2">
      <c r="A307" s="2" t="s">
        <v>423</v>
      </c>
      <c r="B307" t="s">
        <v>1534</v>
      </c>
    </row>
    <row r="308" spans="1:2">
      <c r="A308" s="2" t="s">
        <v>424</v>
      </c>
      <c r="B308" t="s">
        <v>1535</v>
      </c>
    </row>
    <row r="309" spans="1:2">
      <c r="A309" s="2" t="s">
        <v>426</v>
      </c>
      <c r="B309" t="s">
        <v>1536</v>
      </c>
    </row>
    <row r="310" spans="1:2">
      <c r="A310" s="2" t="s">
        <v>427</v>
      </c>
      <c r="B310" t="s">
        <v>1537</v>
      </c>
    </row>
    <row r="311" spans="1:2">
      <c r="A311" s="2" t="s">
        <v>428</v>
      </c>
      <c r="B311" t="s">
        <v>1538</v>
      </c>
    </row>
    <row r="312" spans="1:2">
      <c r="A312" s="2" t="s">
        <v>431</v>
      </c>
      <c r="B312" t="s">
        <v>1539</v>
      </c>
    </row>
    <row r="313" spans="1:2">
      <c r="A313" s="2" t="s">
        <v>432</v>
      </c>
      <c r="B313" t="s">
        <v>1540</v>
      </c>
    </row>
    <row r="314" spans="1:2">
      <c r="A314" s="2" t="s">
        <v>434</v>
      </c>
      <c r="B314" t="s">
        <v>1541</v>
      </c>
    </row>
    <row r="315" spans="1:2">
      <c r="A315" s="2" t="s">
        <v>435</v>
      </c>
      <c r="B315" t="s">
        <v>1542</v>
      </c>
    </row>
    <row r="316" spans="1:2">
      <c r="A316" s="2" t="s">
        <v>436</v>
      </c>
      <c r="B316" t="s">
        <v>1543</v>
      </c>
    </row>
    <row r="317" spans="1:2">
      <c r="A317" s="2" t="s">
        <v>437</v>
      </c>
      <c r="B317" t="s">
        <v>1544</v>
      </c>
    </row>
    <row r="318" spans="1:2">
      <c r="A318" s="2" t="s">
        <v>439</v>
      </c>
      <c r="B318" t="s">
        <v>1545</v>
      </c>
    </row>
    <row r="319" spans="1:2">
      <c r="A319" s="2" t="s">
        <v>441</v>
      </c>
      <c r="B319" t="s">
        <v>1546</v>
      </c>
    </row>
    <row r="320" spans="1:2">
      <c r="A320" s="2" t="s">
        <v>444</v>
      </c>
      <c r="B320" t="s">
        <v>1547</v>
      </c>
    </row>
    <row r="321" spans="1:2">
      <c r="A321" s="2" t="s">
        <v>445</v>
      </c>
      <c r="B321" t="s">
        <v>1548</v>
      </c>
    </row>
    <row r="322" spans="1:2">
      <c r="A322" s="2" t="s">
        <v>447</v>
      </c>
      <c r="B322" t="s">
        <v>1549</v>
      </c>
    </row>
    <row r="323" spans="1:2">
      <c r="A323" s="2" t="s">
        <v>448</v>
      </c>
      <c r="B323" t="s">
        <v>1550</v>
      </c>
    </row>
    <row r="324" spans="1:2">
      <c r="A324" s="2" t="s">
        <v>449</v>
      </c>
      <c r="B324" t="s">
        <v>1551</v>
      </c>
    </row>
    <row r="325" spans="1:2">
      <c r="A325" s="2" t="s">
        <v>452</v>
      </c>
      <c r="B325" t="s">
        <v>1552</v>
      </c>
    </row>
    <row r="326" spans="1:2">
      <c r="A326" s="2" t="s">
        <v>453</v>
      </c>
      <c r="B326" t="s">
        <v>1553</v>
      </c>
    </row>
    <row r="327" spans="1:2">
      <c r="A327" s="2" t="s">
        <v>454</v>
      </c>
      <c r="B327" t="s">
        <v>1554</v>
      </c>
    </row>
    <row r="328" spans="1:2">
      <c r="A328" s="2" t="s">
        <v>455</v>
      </c>
      <c r="B328" t="s">
        <v>1555</v>
      </c>
    </row>
    <row r="329" spans="1:2">
      <c r="A329" s="2" t="s">
        <v>457</v>
      </c>
      <c r="B329" t="s">
        <v>1556</v>
      </c>
    </row>
    <row r="330" spans="1:2">
      <c r="A330" s="2" t="s">
        <v>458</v>
      </c>
      <c r="B330" t="s">
        <v>1557</v>
      </c>
    </row>
    <row r="331" spans="1:2">
      <c r="A331" s="2" t="s">
        <v>459</v>
      </c>
      <c r="B331" t="s">
        <v>1558</v>
      </c>
    </row>
    <row r="332" spans="1:2">
      <c r="A332" s="2" t="s">
        <v>460</v>
      </c>
      <c r="B332" t="s">
        <v>1559</v>
      </c>
    </row>
    <row r="333" spans="1:2">
      <c r="A333" s="2" t="s">
        <v>462</v>
      </c>
      <c r="B333" t="s">
        <v>1560</v>
      </c>
    </row>
    <row r="334" spans="1:2">
      <c r="A334" s="2" t="s">
        <v>463</v>
      </c>
      <c r="B334" t="s">
        <v>1561</v>
      </c>
    </row>
    <row r="335" spans="1:2">
      <c r="A335" s="2" t="s">
        <v>464</v>
      </c>
      <c r="B335" t="s">
        <v>1562</v>
      </c>
    </row>
    <row r="336" spans="1:2">
      <c r="A336" s="2" t="s">
        <v>465</v>
      </c>
      <c r="B336" t="s">
        <v>1563</v>
      </c>
    </row>
    <row r="337" spans="1:2">
      <c r="A337" s="2" t="s">
        <v>466</v>
      </c>
      <c r="B337" t="s">
        <v>1564</v>
      </c>
    </row>
    <row r="338" spans="1:2">
      <c r="A338" s="2" t="s">
        <v>467</v>
      </c>
      <c r="B338" t="s">
        <v>1565</v>
      </c>
    </row>
    <row r="339" spans="1:2">
      <c r="A339" s="2" t="s">
        <v>468</v>
      </c>
      <c r="B339" t="s">
        <v>1566</v>
      </c>
    </row>
    <row r="340" spans="1:2">
      <c r="A340" s="2" t="s">
        <v>469</v>
      </c>
      <c r="B340" t="s">
        <v>1567</v>
      </c>
    </row>
    <row r="341" spans="1:2">
      <c r="A341" s="2" t="s">
        <v>470</v>
      </c>
      <c r="B341" t="s">
        <v>1568</v>
      </c>
    </row>
    <row r="342" spans="1:2">
      <c r="A342" s="2" t="s">
        <v>471</v>
      </c>
      <c r="B342" t="s">
        <v>1569</v>
      </c>
    </row>
    <row r="343" spans="1:2">
      <c r="A343" s="2" t="s">
        <v>472</v>
      </c>
      <c r="B343" t="s">
        <v>1570</v>
      </c>
    </row>
    <row r="344" spans="1:2">
      <c r="A344" s="2" t="s">
        <v>473</v>
      </c>
      <c r="B344" t="s">
        <v>1571</v>
      </c>
    </row>
    <row r="345" spans="1:2">
      <c r="A345" s="2" t="s">
        <v>474</v>
      </c>
      <c r="B345" t="s">
        <v>1572</v>
      </c>
    </row>
    <row r="346" spans="1:2">
      <c r="A346" s="2" t="s">
        <v>475</v>
      </c>
      <c r="B346" t="s">
        <v>1573</v>
      </c>
    </row>
    <row r="347" spans="1:2">
      <c r="A347" s="2" t="s">
        <v>477</v>
      </c>
      <c r="B347" t="s">
        <v>1574</v>
      </c>
    </row>
    <row r="348" spans="1:2">
      <c r="A348" s="2" t="s">
        <v>478</v>
      </c>
      <c r="B348" t="s">
        <v>1575</v>
      </c>
    </row>
    <row r="349" spans="1:2">
      <c r="A349" s="2" t="s">
        <v>479</v>
      </c>
      <c r="B349" t="s">
        <v>1576</v>
      </c>
    </row>
    <row r="350" spans="1:2">
      <c r="A350" s="2" t="s">
        <v>480</v>
      </c>
      <c r="B350" t="s">
        <v>1577</v>
      </c>
    </row>
    <row r="351" spans="1:2">
      <c r="A351" s="2" t="s">
        <v>481</v>
      </c>
      <c r="B351" t="s">
        <v>1578</v>
      </c>
    </row>
    <row r="352" spans="1:2">
      <c r="A352" s="2" t="s">
        <v>482</v>
      </c>
      <c r="B352" t="s">
        <v>1579</v>
      </c>
    </row>
    <row r="353" spans="1:2">
      <c r="A353" s="2" t="s">
        <v>483</v>
      </c>
      <c r="B353" t="s">
        <v>1580</v>
      </c>
    </row>
    <row r="354" spans="1:2">
      <c r="A354" s="2" t="s">
        <v>484</v>
      </c>
      <c r="B354" t="s">
        <v>1581</v>
      </c>
    </row>
    <row r="355" spans="1:2">
      <c r="A355" s="2" t="s">
        <v>485</v>
      </c>
      <c r="B355" t="s">
        <v>1582</v>
      </c>
    </row>
    <row r="356" spans="1:2">
      <c r="A356" s="2" t="s">
        <v>486</v>
      </c>
      <c r="B356" t="s">
        <v>1583</v>
      </c>
    </row>
    <row r="357" spans="1:2">
      <c r="A357" s="2" t="s">
        <v>487</v>
      </c>
      <c r="B357" t="s">
        <v>1584</v>
      </c>
    </row>
    <row r="358" spans="1:2">
      <c r="A358" s="2" t="s">
        <v>488</v>
      </c>
      <c r="B358" t="s">
        <v>1585</v>
      </c>
    </row>
    <row r="359" spans="1:2">
      <c r="A359" s="2" t="s">
        <v>489</v>
      </c>
      <c r="B359" t="s">
        <v>1586</v>
      </c>
    </row>
    <row r="360" spans="1:2">
      <c r="A360" s="2" t="s">
        <v>490</v>
      </c>
      <c r="B360" t="s">
        <v>1587</v>
      </c>
    </row>
    <row r="361" spans="1:2">
      <c r="A361" s="2" t="s">
        <v>491</v>
      </c>
      <c r="B361" t="s">
        <v>1588</v>
      </c>
    </row>
    <row r="362" spans="1:2">
      <c r="A362" s="2" t="s">
        <v>492</v>
      </c>
      <c r="B362" t="s">
        <v>1589</v>
      </c>
    </row>
    <row r="363" spans="1:2">
      <c r="A363" s="2" t="s">
        <v>493</v>
      </c>
      <c r="B363" t="s">
        <v>1590</v>
      </c>
    </row>
    <row r="364" spans="1:2">
      <c r="A364" s="2" t="s">
        <v>494</v>
      </c>
      <c r="B364" t="s">
        <v>1591</v>
      </c>
    </row>
    <row r="365" spans="1:2">
      <c r="A365" s="2" t="s">
        <v>495</v>
      </c>
      <c r="B365" t="s">
        <v>1592</v>
      </c>
    </row>
    <row r="366" spans="1:2">
      <c r="A366" s="2" t="s">
        <v>496</v>
      </c>
      <c r="B366" t="s">
        <v>1593</v>
      </c>
    </row>
    <row r="367" spans="1:2">
      <c r="A367" s="2" t="s">
        <v>497</v>
      </c>
      <c r="B367" t="s">
        <v>1594</v>
      </c>
    </row>
    <row r="368" spans="1:2">
      <c r="A368" s="2" t="s">
        <v>498</v>
      </c>
      <c r="B368" t="s">
        <v>1595</v>
      </c>
    </row>
    <row r="369" spans="1:2">
      <c r="A369" s="2" t="s">
        <v>499</v>
      </c>
      <c r="B369" t="s">
        <v>1596</v>
      </c>
    </row>
    <row r="370" spans="1:2">
      <c r="A370" s="2" t="s">
        <v>501</v>
      </c>
      <c r="B370" t="s">
        <v>1597</v>
      </c>
    </row>
    <row r="371" spans="1:2">
      <c r="A371" s="2" t="s">
        <v>502</v>
      </c>
      <c r="B371" t="s">
        <v>1598</v>
      </c>
    </row>
    <row r="372" spans="1:2">
      <c r="A372" s="2" t="s">
        <v>503</v>
      </c>
      <c r="B372" t="s">
        <v>1599</v>
      </c>
    </row>
    <row r="373" spans="1:2">
      <c r="A373" s="2" t="s">
        <v>504</v>
      </c>
      <c r="B373" t="s">
        <v>1600</v>
      </c>
    </row>
    <row r="374" spans="1:2">
      <c r="A374" s="2" t="s">
        <v>505</v>
      </c>
      <c r="B374" t="s">
        <v>1601</v>
      </c>
    </row>
    <row r="375" spans="1:2">
      <c r="A375" s="2" t="s">
        <v>506</v>
      </c>
      <c r="B375" t="s">
        <v>1602</v>
      </c>
    </row>
    <row r="376" spans="1:2">
      <c r="A376" s="2" t="s">
        <v>507</v>
      </c>
      <c r="B376" t="s">
        <v>1603</v>
      </c>
    </row>
    <row r="377" spans="1:2">
      <c r="A377" s="2" t="s">
        <v>508</v>
      </c>
      <c r="B377" t="s">
        <v>1604</v>
      </c>
    </row>
    <row r="378" spans="1:2">
      <c r="A378" s="2" t="s">
        <v>509</v>
      </c>
      <c r="B378" t="s">
        <v>1605</v>
      </c>
    </row>
    <row r="379" spans="1:2">
      <c r="A379" s="2" t="s">
        <v>510</v>
      </c>
      <c r="B379" t="s">
        <v>1606</v>
      </c>
    </row>
    <row r="380" spans="1:2">
      <c r="A380" s="2" t="s">
        <v>511</v>
      </c>
      <c r="B380" t="s">
        <v>1607</v>
      </c>
    </row>
    <row r="381" spans="1:2">
      <c r="A381" s="2" t="s">
        <v>512</v>
      </c>
      <c r="B381" t="s">
        <v>1608</v>
      </c>
    </row>
    <row r="382" spans="1:2">
      <c r="A382" s="2" t="s">
        <v>513</v>
      </c>
      <c r="B382" t="s">
        <v>1609</v>
      </c>
    </row>
    <row r="383" spans="1:2">
      <c r="A383" s="2" t="s">
        <v>515</v>
      </c>
      <c r="B383" t="s">
        <v>1610</v>
      </c>
    </row>
    <row r="384" spans="1:2">
      <c r="A384" s="2" t="s">
        <v>516</v>
      </c>
      <c r="B384" t="s">
        <v>1611</v>
      </c>
    </row>
    <row r="385" spans="1:2">
      <c r="A385" s="2" t="s">
        <v>517</v>
      </c>
      <c r="B385" t="s">
        <v>1612</v>
      </c>
    </row>
    <row r="386" spans="1:2">
      <c r="A386" s="2" t="s">
        <v>518</v>
      </c>
      <c r="B386" t="s">
        <v>1613</v>
      </c>
    </row>
    <row r="387" spans="1:2">
      <c r="A387" s="2" t="s">
        <v>519</v>
      </c>
      <c r="B387" t="s">
        <v>1614</v>
      </c>
    </row>
    <row r="388" spans="1:2">
      <c r="A388" s="2" t="s">
        <v>520</v>
      </c>
      <c r="B388" t="s">
        <v>1615</v>
      </c>
    </row>
    <row r="389" spans="1:2">
      <c r="A389" s="2" t="s">
        <v>521</v>
      </c>
      <c r="B389" t="s">
        <v>1616</v>
      </c>
    </row>
    <row r="390" spans="1:2">
      <c r="A390" s="2" t="s">
        <v>522</v>
      </c>
      <c r="B390" t="s">
        <v>1617</v>
      </c>
    </row>
    <row r="391" spans="1:2">
      <c r="A391" s="2" t="s">
        <v>524</v>
      </c>
      <c r="B391" t="s">
        <v>1618</v>
      </c>
    </row>
    <row r="392" spans="1:2">
      <c r="A392" s="2" t="s">
        <v>525</v>
      </c>
      <c r="B392" t="s">
        <v>1619</v>
      </c>
    </row>
    <row r="393" spans="1:2">
      <c r="A393" s="2" t="s">
        <v>526</v>
      </c>
      <c r="B393" t="s">
        <v>1620</v>
      </c>
    </row>
    <row r="394" spans="1:2">
      <c r="A394" s="2" t="s">
        <v>527</v>
      </c>
      <c r="B394" t="s">
        <v>1621</v>
      </c>
    </row>
    <row r="395" spans="1:2">
      <c r="A395" s="2" t="s">
        <v>528</v>
      </c>
      <c r="B395" t="s">
        <v>1622</v>
      </c>
    </row>
    <row r="396" spans="1:2">
      <c r="A396" s="2" t="s">
        <v>529</v>
      </c>
      <c r="B396" t="s">
        <v>1623</v>
      </c>
    </row>
    <row r="397" spans="1:2">
      <c r="A397" s="2" t="s">
        <v>530</v>
      </c>
      <c r="B397" t="s">
        <v>1624</v>
      </c>
    </row>
    <row r="398" spans="1:2">
      <c r="A398" s="2" t="s">
        <v>531</v>
      </c>
      <c r="B398" t="s">
        <v>1625</v>
      </c>
    </row>
    <row r="399" spans="1:2">
      <c r="A399" s="2" t="s">
        <v>532</v>
      </c>
      <c r="B399" t="s">
        <v>1626</v>
      </c>
    </row>
    <row r="400" spans="1:2">
      <c r="A400" s="2" t="s">
        <v>534</v>
      </c>
      <c r="B400" t="s">
        <v>1627</v>
      </c>
    </row>
    <row r="401" spans="1:2">
      <c r="A401" s="2" t="s">
        <v>535</v>
      </c>
      <c r="B401" t="s">
        <v>1628</v>
      </c>
    </row>
    <row r="402" spans="1:2">
      <c r="A402" s="2" t="s">
        <v>536</v>
      </c>
      <c r="B402" t="s">
        <v>1629</v>
      </c>
    </row>
    <row r="403" spans="1:2">
      <c r="A403" s="2" t="s">
        <v>537</v>
      </c>
      <c r="B403" t="s">
        <v>1630</v>
      </c>
    </row>
    <row r="404" spans="1:2">
      <c r="A404" s="2" t="s">
        <v>538</v>
      </c>
      <c r="B404" t="s">
        <v>1631</v>
      </c>
    </row>
    <row r="405" spans="1:2">
      <c r="A405" s="2" t="s">
        <v>539</v>
      </c>
      <c r="B405" t="s">
        <v>1632</v>
      </c>
    </row>
    <row r="406" spans="1:2">
      <c r="A406" s="2" t="s">
        <v>540</v>
      </c>
      <c r="B406" t="s">
        <v>1633</v>
      </c>
    </row>
    <row r="407" spans="1:2">
      <c r="A407" s="2" t="s">
        <v>542</v>
      </c>
      <c r="B407" t="s">
        <v>1634</v>
      </c>
    </row>
    <row r="408" spans="1:2">
      <c r="A408" s="2" t="s">
        <v>543</v>
      </c>
      <c r="B408" t="s">
        <v>1635</v>
      </c>
    </row>
    <row r="409" spans="1:2">
      <c r="A409" s="2" t="s">
        <v>544</v>
      </c>
      <c r="B409" t="s">
        <v>1636</v>
      </c>
    </row>
    <row r="410" spans="1:2">
      <c r="A410" s="2" t="s">
        <v>545</v>
      </c>
      <c r="B410" t="s">
        <v>1637</v>
      </c>
    </row>
    <row r="411" spans="1:2">
      <c r="A411" s="2" t="s">
        <v>547</v>
      </c>
      <c r="B411" t="s">
        <v>1638</v>
      </c>
    </row>
    <row r="412" spans="1:2">
      <c r="A412" s="2" t="s">
        <v>548</v>
      </c>
      <c r="B412" t="s">
        <v>1639</v>
      </c>
    </row>
    <row r="413" spans="1:2">
      <c r="A413" s="2" t="s">
        <v>549</v>
      </c>
      <c r="B413" t="s">
        <v>1640</v>
      </c>
    </row>
    <row r="414" spans="1:2">
      <c r="A414" s="2" t="s">
        <v>550</v>
      </c>
      <c r="B414" t="s">
        <v>1641</v>
      </c>
    </row>
    <row r="415" spans="1:2">
      <c r="A415" s="2" t="s">
        <v>551</v>
      </c>
      <c r="B415" t="s">
        <v>1642</v>
      </c>
    </row>
    <row r="416" spans="1:2">
      <c r="A416" s="2" t="s">
        <v>552</v>
      </c>
      <c r="B416" t="s">
        <v>1643</v>
      </c>
    </row>
    <row r="417" spans="1:2">
      <c r="A417" s="2" t="s">
        <v>553</v>
      </c>
      <c r="B417" t="s">
        <v>1644</v>
      </c>
    </row>
    <row r="418" spans="1:2">
      <c r="A418" s="2" t="s">
        <v>554</v>
      </c>
      <c r="B418" t="s">
        <v>1645</v>
      </c>
    </row>
    <row r="419" spans="1:2">
      <c r="A419" s="2" t="s">
        <v>555</v>
      </c>
      <c r="B419" t="s">
        <v>1646</v>
      </c>
    </row>
    <row r="420" spans="1:2">
      <c r="A420" s="2" t="s">
        <v>556</v>
      </c>
      <c r="B420" t="s">
        <v>1647</v>
      </c>
    </row>
    <row r="421" spans="1:2">
      <c r="A421" s="2" t="s">
        <v>557</v>
      </c>
      <c r="B421" t="s">
        <v>1648</v>
      </c>
    </row>
    <row r="422" spans="1:2">
      <c r="A422" s="2" t="s">
        <v>558</v>
      </c>
      <c r="B422" t="s">
        <v>1649</v>
      </c>
    </row>
    <row r="423" spans="1:2">
      <c r="A423" s="2" t="s">
        <v>559</v>
      </c>
      <c r="B423" t="s">
        <v>1650</v>
      </c>
    </row>
    <row r="424" spans="1:2">
      <c r="A424" s="2" t="s">
        <v>560</v>
      </c>
      <c r="B424" t="s">
        <v>1651</v>
      </c>
    </row>
    <row r="425" spans="1:2">
      <c r="A425" s="2" t="s">
        <v>561</v>
      </c>
      <c r="B425" t="s">
        <v>1652</v>
      </c>
    </row>
    <row r="426" spans="1:2">
      <c r="A426" s="2" t="s">
        <v>562</v>
      </c>
      <c r="B426" t="s">
        <v>1653</v>
      </c>
    </row>
    <row r="427" spans="1:2">
      <c r="A427" s="2" t="s">
        <v>564</v>
      </c>
      <c r="B427" t="s">
        <v>1654</v>
      </c>
    </row>
    <row r="428" spans="1:2">
      <c r="A428" s="2" t="s">
        <v>565</v>
      </c>
      <c r="B428" t="s">
        <v>1655</v>
      </c>
    </row>
    <row r="429" spans="1:2">
      <c r="A429" s="2" t="s">
        <v>566</v>
      </c>
      <c r="B429" t="s">
        <v>1656</v>
      </c>
    </row>
    <row r="430" spans="1:2">
      <c r="A430" s="2" t="s">
        <v>567</v>
      </c>
      <c r="B430" t="s">
        <v>1657</v>
      </c>
    </row>
    <row r="431" spans="1:2">
      <c r="A431" s="2" t="s">
        <v>568</v>
      </c>
      <c r="B431" t="s">
        <v>1658</v>
      </c>
    </row>
    <row r="432" spans="1:2">
      <c r="A432" s="2" t="s">
        <v>569</v>
      </c>
      <c r="B432" t="s">
        <v>1659</v>
      </c>
    </row>
    <row r="433" spans="1:2">
      <c r="A433" s="2" t="s">
        <v>570</v>
      </c>
      <c r="B433" t="s">
        <v>1660</v>
      </c>
    </row>
    <row r="434" spans="1:2">
      <c r="A434" s="2" t="s">
        <v>571</v>
      </c>
      <c r="B434" t="s">
        <v>1661</v>
      </c>
    </row>
    <row r="435" spans="1:2">
      <c r="A435" s="2" t="s">
        <v>572</v>
      </c>
      <c r="B435" t="s">
        <v>1662</v>
      </c>
    </row>
    <row r="436" spans="1:2">
      <c r="A436" s="2" t="s">
        <v>573</v>
      </c>
      <c r="B436" t="s">
        <v>1663</v>
      </c>
    </row>
    <row r="437" spans="1:2">
      <c r="A437" s="2" t="s">
        <v>574</v>
      </c>
      <c r="B437" t="s">
        <v>1664</v>
      </c>
    </row>
    <row r="438" spans="1:2">
      <c r="A438" s="2" t="s">
        <v>575</v>
      </c>
      <c r="B438" t="s">
        <v>1665</v>
      </c>
    </row>
    <row r="439" spans="1:2">
      <c r="A439" s="2" t="s">
        <v>576</v>
      </c>
      <c r="B439" t="s">
        <v>1666</v>
      </c>
    </row>
    <row r="440" spans="1:2">
      <c r="A440" s="2" t="s">
        <v>577</v>
      </c>
      <c r="B440" t="s">
        <v>1667</v>
      </c>
    </row>
    <row r="441" spans="1:2">
      <c r="A441" s="2" t="s">
        <v>578</v>
      </c>
      <c r="B441" t="s">
        <v>1668</v>
      </c>
    </row>
    <row r="442" spans="1:2">
      <c r="A442" s="2" t="s">
        <v>580</v>
      </c>
      <c r="B442" t="s">
        <v>1669</v>
      </c>
    </row>
    <row r="443" spans="1:2">
      <c r="A443" s="2" t="s">
        <v>581</v>
      </c>
      <c r="B443" t="s">
        <v>1670</v>
      </c>
    </row>
    <row r="444" spans="1:2">
      <c r="A444" s="2" t="s">
        <v>584</v>
      </c>
      <c r="B444" t="s">
        <v>1671</v>
      </c>
    </row>
    <row r="445" spans="1:2">
      <c r="A445" s="2" t="s">
        <v>585</v>
      </c>
      <c r="B445" t="s">
        <v>1672</v>
      </c>
    </row>
    <row r="446" spans="1:2">
      <c r="A446" s="2" t="s">
        <v>587</v>
      </c>
      <c r="B446" t="s">
        <v>1673</v>
      </c>
    </row>
    <row r="447" spans="1:2">
      <c r="A447" s="2" t="s">
        <v>588</v>
      </c>
      <c r="B447" t="s">
        <v>1674</v>
      </c>
    </row>
    <row r="448" spans="1:2">
      <c r="A448" s="2" t="s">
        <v>590</v>
      </c>
      <c r="B448" t="s">
        <v>1675</v>
      </c>
    </row>
    <row r="449" spans="1:2">
      <c r="A449" s="2" t="s">
        <v>592</v>
      </c>
      <c r="B449" t="s">
        <v>1676</v>
      </c>
    </row>
    <row r="450" spans="1:2">
      <c r="A450" s="2" t="s">
        <v>593</v>
      </c>
      <c r="B450" t="s">
        <v>1677</v>
      </c>
    </row>
    <row r="451" spans="1:2">
      <c r="A451" s="2" t="s">
        <v>594</v>
      </c>
      <c r="B451" t="s">
        <v>1678</v>
      </c>
    </row>
    <row r="452" spans="1:2">
      <c r="A452" s="2" t="s">
        <v>595</v>
      </c>
      <c r="B452" t="s">
        <v>1679</v>
      </c>
    </row>
    <row r="453" spans="1:2">
      <c r="A453" s="2" t="s">
        <v>596</v>
      </c>
      <c r="B453" t="s">
        <v>1680</v>
      </c>
    </row>
    <row r="454" spans="1:2">
      <c r="A454" s="2" t="s">
        <v>598</v>
      </c>
      <c r="B454" t="s">
        <v>1681</v>
      </c>
    </row>
    <row r="455" spans="1:2">
      <c r="A455" s="2" t="s">
        <v>599</v>
      </c>
      <c r="B455" t="s">
        <v>1682</v>
      </c>
    </row>
    <row r="456" spans="1:2">
      <c r="A456" s="2" t="s">
        <v>601</v>
      </c>
      <c r="B456" t="s">
        <v>1683</v>
      </c>
    </row>
    <row r="457" spans="1:2">
      <c r="A457" s="2" t="s">
        <v>602</v>
      </c>
      <c r="B457" t="s">
        <v>1684</v>
      </c>
    </row>
    <row r="458" spans="1:2">
      <c r="A458" s="2" t="s">
        <v>603</v>
      </c>
      <c r="B458" t="s">
        <v>1685</v>
      </c>
    </row>
    <row r="459" spans="1:2">
      <c r="A459" s="2" t="s">
        <v>604</v>
      </c>
      <c r="B459" t="s">
        <v>1686</v>
      </c>
    </row>
    <row r="460" spans="1:2">
      <c r="A460" s="2" t="s">
        <v>605</v>
      </c>
      <c r="B460" t="s">
        <v>1687</v>
      </c>
    </row>
    <row r="461" spans="1:2">
      <c r="A461" s="2" t="s">
        <v>606</v>
      </c>
      <c r="B461" t="s">
        <v>1688</v>
      </c>
    </row>
    <row r="462" spans="1:2">
      <c r="A462" s="2" t="s">
        <v>607</v>
      </c>
      <c r="B462" t="s">
        <v>1689</v>
      </c>
    </row>
    <row r="463" spans="1:2">
      <c r="A463" s="2" t="s">
        <v>609</v>
      </c>
      <c r="B463" t="s">
        <v>1690</v>
      </c>
    </row>
    <row r="464" spans="1:2">
      <c r="A464" s="2" t="s">
        <v>610</v>
      </c>
      <c r="B464" t="s">
        <v>1691</v>
      </c>
    </row>
    <row r="465" spans="1:2">
      <c r="A465" s="2" t="s">
        <v>611</v>
      </c>
      <c r="B465" t="s">
        <v>1692</v>
      </c>
    </row>
    <row r="466" spans="1:2">
      <c r="A466" s="2" t="s">
        <v>612</v>
      </c>
      <c r="B466" t="s">
        <v>1693</v>
      </c>
    </row>
    <row r="467" spans="1:2">
      <c r="A467" s="2" t="s">
        <v>613</v>
      </c>
      <c r="B467" t="s">
        <v>1694</v>
      </c>
    </row>
    <row r="468" spans="1:2">
      <c r="A468" s="2" t="s">
        <v>614</v>
      </c>
      <c r="B468" t="s">
        <v>1695</v>
      </c>
    </row>
    <row r="469" spans="1:2">
      <c r="A469" s="2" t="s">
        <v>615</v>
      </c>
      <c r="B469" t="s">
        <v>1696</v>
      </c>
    </row>
    <row r="470" spans="1:2">
      <c r="A470" s="2" t="s">
        <v>616</v>
      </c>
      <c r="B470" t="s">
        <v>1697</v>
      </c>
    </row>
    <row r="471" spans="1:2">
      <c r="A471" s="2" t="s">
        <v>617</v>
      </c>
      <c r="B471" t="s">
        <v>1698</v>
      </c>
    </row>
    <row r="472" spans="1:2">
      <c r="A472" s="2" t="s">
        <v>618</v>
      </c>
      <c r="B472" t="s">
        <v>1699</v>
      </c>
    </row>
    <row r="473" spans="1:2">
      <c r="A473" s="2" t="s">
        <v>619</v>
      </c>
      <c r="B473" t="s">
        <v>1700</v>
      </c>
    </row>
    <row r="474" spans="1:2">
      <c r="A474" s="2" t="s">
        <v>620</v>
      </c>
      <c r="B474" t="s">
        <v>1701</v>
      </c>
    </row>
    <row r="475" spans="1:2">
      <c r="A475" s="2" t="s">
        <v>621</v>
      </c>
      <c r="B475" t="s">
        <v>1702</v>
      </c>
    </row>
    <row r="476" spans="1:2">
      <c r="A476" s="2" t="s">
        <v>622</v>
      </c>
      <c r="B476" t="s">
        <v>1703</v>
      </c>
    </row>
    <row r="477" spans="1:2">
      <c r="A477" s="2" t="s">
        <v>623</v>
      </c>
      <c r="B477" t="s">
        <v>1704</v>
      </c>
    </row>
    <row r="478" spans="1:2">
      <c r="A478" s="2" t="s">
        <v>624</v>
      </c>
      <c r="B478" t="s">
        <v>1705</v>
      </c>
    </row>
    <row r="479" spans="1:2">
      <c r="A479" s="2" t="s">
        <v>625</v>
      </c>
      <c r="B479" t="s">
        <v>1706</v>
      </c>
    </row>
    <row r="480" spans="1:2">
      <c r="A480" s="2" t="s">
        <v>626</v>
      </c>
      <c r="B480" t="s">
        <v>1707</v>
      </c>
    </row>
    <row r="481" spans="1:2">
      <c r="A481" s="2" t="s">
        <v>627</v>
      </c>
      <c r="B481" t="s">
        <v>1708</v>
      </c>
    </row>
    <row r="482" spans="1:2">
      <c r="A482" s="2" t="s">
        <v>628</v>
      </c>
      <c r="B482" t="s">
        <v>1709</v>
      </c>
    </row>
    <row r="483" spans="1:2">
      <c r="A483" s="2" t="s">
        <v>629</v>
      </c>
      <c r="B483" t="s">
        <v>1710</v>
      </c>
    </row>
    <row r="484" spans="1:2">
      <c r="A484" s="2" t="s">
        <v>630</v>
      </c>
      <c r="B484" t="s">
        <v>1711</v>
      </c>
    </row>
    <row r="485" spans="1:2">
      <c r="A485" s="2" t="s">
        <v>631</v>
      </c>
      <c r="B485" t="s">
        <v>1712</v>
      </c>
    </row>
    <row r="486" spans="1:2">
      <c r="A486" s="2" t="s">
        <v>632</v>
      </c>
      <c r="B486" t="s">
        <v>1713</v>
      </c>
    </row>
    <row r="487" spans="1:2">
      <c r="A487" s="2" t="s">
        <v>633</v>
      </c>
      <c r="B487" t="s">
        <v>1714</v>
      </c>
    </row>
    <row r="488" spans="1:2">
      <c r="A488" s="2" t="s">
        <v>634</v>
      </c>
      <c r="B488" t="s">
        <v>1715</v>
      </c>
    </row>
    <row r="489" spans="1:2">
      <c r="A489" s="2" t="s">
        <v>635</v>
      </c>
      <c r="B489" t="s">
        <v>1716</v>
      </c>
    </row>
    <row r="490" spans="1:2">
      <c r="A490" s="2" t="s">
        <v>647</v>
      </c>
      <c r="B490" t="s">
        <v>1717</v>
      </c>
    </row>
    <row r="491" spans="1:2">
      <c r="A491" s="2" t="s">
        <v>648</v>
      </c>
      <c r="B491" t="s">
        <v>1718</v>
      </c>
    </row>
    <row r="492" spans="1:2">
      <c r="A492" s="2" t="s">
        <v>650</v>
      </c>
      <c r="B492" t="s">
        <v>1719</v>
      </c>
    </row>
    <row r="493" spans="1:2">
      <c r="A493" s="2" t="s">
        <v>651</v>
      </c>
      <c r="B493" t="s">
        <v>1720</v>
      </c>
    </row>
    <row r="494" spans="1:2">
      <c r="A494" s="2" t="s">
        <v>652</v>
      </c>
      <c r="B494" t="s">
        <v>1721</v>
      </c>
    </row>
    <row r="495" spans="1:2">
      <c r="A495" s="2" t="s">
        <v>653</v>
      </c>
      <c r="B495" t="s">
        <v>1722</v>
      </c>
    </row>
    <row r="496" spans="1:2">
      <c r="A496" s="2" t="s">
        <v>654</v>
      </c>
      <c r="B496" t="s">
        <v>1723</v>
      </c>
    </row>
    <row r="497" spans="1:2">
      <c r="A497" s="2" t="s">
        <v>655</v>
      </c>
      <c r="B497" t="s">
        <v>1724</v>
      </c>
    </row>
    <row r="498" spans="1:2">
      <c r="A498" s="2" t="s">
        <v>656</v>
      </c>
      <c r="B498" t="s">
        <v>1725</v>
      </c>
    </row>
    <row r="499" spans="1:2">
      <c r="A499" s="2" t="s">
        <v>657</v>
      </c>
      <c r="B499" t="s">
        <v>1726</v>
      </c>
    </row>
    <row r="500" spans="1:2">
      <c r="A500" s="2" t="s">
        <v>658</v>
      </c>
      <c r="B500" t="s">
        <v>1727</v>
      </c>
    </row>
    <row r="501" spans="1:2">
      <c r="A501" s="2" t="s">
        <v>659</v>
      </c>
      <c r="B501" t="s">
        <v>1728</v>
      </c>
    </row>
    <row r="502" spans="1:2">
      <c r="A502" s="2" t="s">
        <v>660</v>
      </c>
      <c r="B502" t="s">
        <v>1729</v>
      </c>
    </row>
  </sheetData>
  <hyperlinks>
    <hyperlink ref="A3" r:id="rId1" tooltip="Link to Datastream Navigator metadata for AN8068571086; right-click for more" xr:uid="{5CD535E6-38F3-4488-91BF-C4046E4CD214}"/>
    <hyperlink ref="A4" r:id="rId2" tooltip="Link to Datastream Navigator metadata for BMG491BT1088; right-click for more" xr:uid="{793D2963-3EBD-46EF-8E69-A8E51F7893D7}"/>
    <hyperlink ref="A5" r:id="rId3" tooltip="Link to Datastream Navigator metadata for BMG6359F1370; right-click for more" xr:uid="{D0CB8C5C-BB28-42A1-A928-D22F5D0C3EB2}"/>
    <hyperlink ref="A6" r:id="rId4" tooltip="Link to Datastream Navigator metadata for BMG982941046; right-click for more" xr:uid="{6224F507-1B2D-4BA8-A50E-4F044BA130D7}"/>
    <hyperlink ref="A7" r:id="rId5" tooltip="Link to Datastream Navigator metadata for CH0044328745; right-click for more" xr:uid="{3147F5FC-0629-4876-B536-183268C1BDCE}"/>
    <hyperlink ref="A8" r:id="rId6" tooltip="Link to Datastream Navigator metadata for CH0048265513; right-click for more" xr:uid="{5D3AD39E-368C-4A07-AFC1-BD0F356A34E7}"/>
    <hyperlink ref="A9" r:id="rId7" tooltip="Link to Datastream Navigator metadata for CH0102993182; right-click for more" xr:uid="{CC6F9DA8-51A2-4C85-9E5E-7B0702D27CD7}"/>
    <hyperlink ref="A10" r:id="rId8" tooltip="Link to Datastream Navigator metadata for GB00B6SLMV12; right-click for more" xr:uid="{39F0DC2D-4DF5-4949-A2EC-69802A8D9B9E}"/>
    <hyperlink ref="A11" r:id="rId9" tooltip="Link to Datastream Navigator metadata for GB00BDCPN049; right-click for more" xr:uid="{57FB9C2F-4028-4273-9B6F-96F7028C1F6C}"/>
    <hyperlink ref="A12" r:id="rId10" tooltip="Link to Datastream Navigator metadata for GB00BFG3KF26; right-click for more" xr:uid="{309AB789-5C4B-427C-8574-0D4246A0C1D8}"/>
    <hyperlink ref="A13" r:id="rId11" tooltip="Link to Datastream Navigator metadata for IE00B40K9117; right-click for more" xr:uid="{EDAD49C8-C9BC-4078-82C6-E6446CE0F6BB}"/>
    <hyperlink ref="A14" r:id="rId12" tooltip="Link to Datastream Navigator metadata for IE00B8KQN827; right-click for more" xr:uid="{5D97C5E4-7E64-4CFA-96A0-0E237B720E1A}"/>
    <hyperlink ref="A15" r:id="rId13" tooltip="Link to Datastream Navigator metadata for IE00BK9ZQ967; right-click for more" xr:uid="{F9C4DAAA-BA7E-463A-9581-661E92F2641A}"/>
    <hyperlink ref="A16" r:id="rId14" tooltip="Link to Datastream Navigator metadata for IE00BLP1HW54; right-click for more" xr:uid="{D2DFAF28-5F7B-434A-A524-44E85102C8B5}"/>
    <hyperlink ref="A17" r:id="rId15" tooltip="Link to Datastream Navigator metadata for IE00BTN1Y115; right-click for more" xr:uid="{EB52D03F-369B-475E-BA54-FB1EAAE185C4}"/>
    <hyperlink ref="A18" r:id="rId16" tooltip="Link to Datastream Navigator metadata for IE00BY7QL619; right-click for more" xr:uid="{497DAA51-8F1F-4FAB-95C9-AE893D270E5F}"/>
    <hyperlink ref="A19" r:id="rId17" tooltip="Link to Datastream Navigator metadata for IE00BY9D5467; right-click for more" xr:uid="{2D618744-C64A-4B6D-92C6-538502364806}"/>
    <hyperlink ref="A20" r:id="rId18" tooltip="Link to Datastream Navigator metadata for PA1436583006; right-click for more" xr:uid="{1CB99696-DD10-4F7F-9C64-EE59D415980C}"/>
    <hyperlink ref="A21" r:id="rId19" tooltip="Link to Datastream Navigator metadata for US0010551028; right-click for more" xr:uid="{46CAF425-5EBD-4B6B-A640-32CFF5ABDDCF}"/>
    <hyperlink ref="A22" r:id="rId20" tooltip="Link to Datastream Navigator metadata for US00130H1059; right-click for more" xr:uid="{BA5AD800-D6FA-48D3-869A-FB718138770D}"/>
    <hyperlink ref="A23" r:id="rId21" tooltip="Link to Datastream Navigator metadata for US00206R1023; right-click for more" xr:uid="{C9328129-0A9C-4DEE-A7D1-DC6CC2B9D747}"/>
    <hyperlink ref="A24" r:id="rId22" tooltip="Link to Datastream Navigator metadata for US0028241000; right-click for more" xr:uid="{1F743BA9-B277-4DD5-B543-761EBD51ACD3}"/>
    <hyperlink ref="A25" r:id="rId23" tooltip="Link to Datastream Navigator metadata for US00724F1012; right-click for more" xr:uid="{05269CB5-91F5-4823-8815-AD40C02990AA}"/>
    <hyperlink ref="A26" r:id="rId24" tooltip="Link to Datastream Navigator metadata for US0079031078; right-click for more" xr:uid="{7BAC04DB-B2EA-4D63-B21B-44E3214272A8}"/>
    <hyperlink ref="A27" r:id="rId25" tooltip="Link to Datastream Navigator metadata for US00817Y1082; right-click for more" xr:uid="{FB6F4833-700A-439C-9165-F4D37423DC12}"/>
    <hyperlink ref="A28" r:id="rId26" tooltip="Link to Datastream Navigator metadata for US00846U1016; right-click for more" xr:uid="{09D58ECC-02BE-4202-A4D1-D12DC3D7A6DE}"/>
    <hyperlink ref="A29" r:id="rId27" tooltip="Link to Datastream Navigator metadata for US0091581068; right-click for more" xr:uid="{762D0D6B-4F47-4FDD-85F5-1FAD1EC30C59}"/>
    <hyperlink ref="A30" r:id="rId28" tooltip="Link to Datastream Navigator metadata for US00971T1016; right-click for more" xr:uid="{565702D9-E162-4C8C-A150-8EFDF34C27FE}"/>
    <hyperlink ref="A31" r:id="rId29" tooltip="Link to Datastream Navigator metadata for US0173611064; right-click for more" xr:uid="{EC356B57-5938-489C-A9FB-BA0516359F66}"/>
    <hyperlink ref="A32" r:id="rId30" tooltip="Link to Datastream Navigator metadata for US01741R1023; right-click for more" xr:uid="{5F2321FB-59BD-41C9-95CA-364B706E6F2E}"/>
    <hyperlink ref="A33" r:id="rId31" tooltip="Link to Datastream Navigator metadata for US0184901025; right-click for more" xr:uid="{D3EAC1DB-78A8-4FB4-B1A4-AF85E1815E27}"/>
    <hyperlink ref="A34" r:id="rId32" tooltip="Link to Datastream Navigator metadata for US0200021014; right-click for more" xr:uid="{D37D6E0E-494B-4B21-BAB4-0F73332F008D}"/>
    <hyperlink ref="A35" r:id="rId33" tooltip="Link to Datastream Navigator metadata for US0200391037; right-click for more" xr:uid="{6D68760C-40B8-4B9D-9EAA-01A265CD0247}"/>
    <hyperlink ref="A36" r:id="rId34" tooltip="Link to Datastream Navigator metadata for US02079K3059; right-click for more" xr:uid="{DE9BDDFE-B022-4608-A740-FF1C31846677}"/>
    <hyperlink ref="A37" r:id="rId35" tooltip="Link to Datastream Navigator metadata for US0213461017; right-click for more" xr:uid="{A0BE0B9D-D2A8-439B-84D7-B2E6C65A038E}"/>
    <hyperlink ref="A38" r:id="rId36" tooltip="Link to Datastream Navigator metadata for US0214411003; right-click for more" xr:uid="{F3311D55-43C1-4D3F-A91C-8FD5F6D5F81E}"/>
    <hyperlink ref="A39" r:id="rId37" tooltip="Link to Datastream Navigator metadata for US02209S1033; right-click for more" xr:uid="{5A7A9C52-78C0-484A-A5F7-E484D58D8CE9}"/>
    <hyperlink ref="A40" r:id="rId38" tooltip="Link to Datastream Navigator metadata for US0231351067; right-click for more" xr:uid="{E6FC3063-B485-493C-BD90-24D665B5F01C}"/>
    <hyperlink ref="A41" r:id="rId39" tooltip="Link to Datastream Navigator metadata for US0236081024; right-click for more" xr:uid="{0793E988-87DF-4ED2-A484-6C3A2EEB082D}"/>
    <hyperlink ref="A42" r:id="rId40" tooltip="Link to Datastream Navigator metadata for US0255371017; right-click for more" xr:uid="{ABE9E92C-F3C7-42E0-B589-1755A226C73A}"/>
    <hyperlink ref="A43" r:id="rId41" tooltip="Link to Datastream Navigator metadata for US0258161092; right-click for more" xr:uid="{2F9BF985-4C06-4B3E-873E-8B976604B3BE}"/>
    <hyperlink ref="A44" r:id="rId42" tooltip="Link to Datastream Navigator metadata for US0268747849; right-click for more" xr:uid="{A2F7BF9A-2E15-4F29-A211-EF1FE0562DB6}"/>
    <hyperlink ref="A45" r:id="rId43" tooltip="Link to Datastream Navigator metadata for US03027X1000; right-click for more" xr:uid="{64BDBE72-B3DA-4E02-BC53-25EF6719B81E}"/>
    <hyperlink ref="A46" r:id="rId44" tooltip="Link to Datastream Navigator metadata for US03073E1055; right-click for more" xr:uid="{639F1FB4-AA16-4395-8345-32C0D0B3D70D}"/>
    <hyperlink ref="A47" r:id="rId45" tooltip="Link to Datastream Navigator metadata for US03076C1062; right-click for more" xr:uid="{D2E88CDE-79EE-4C2D-897D-51A2AD8BA484}"/>
    <hyperlink ref="A48" r:id="rId46" tooltip="Link to Datastream Navigator metadata for US0311621009; right-click for more" xr:uid="{2F5EC36A-2DD1-43D0-AE6B-9C6CE8470F48}"/>
    <hyperlink ref="A49" r:id="rId47" tooltip="Link to Datastream Navigator metadata for US0320951017; right-click for more" xr:uid="{93415245-4B25-4A6D-A980-FAD3CE33EEA8}"/>
    <hyperlink ref="A50" r:id="rId48" tooltip="Link to Datastream Navigator metadata for US0325111070; right-click for more" xr:uid="{2EA2E488-CCDF-41A9-90DF-08CB324F370B}"/>
    <hyperlink ref="A51" r:id="rId49" tooltip="Link to Datastream Navigator metadata for US0326541051; right-click for more" xr:uid="{F3458C3F-EF1F-4F39-A594-042C61F46B1E}"/>
    <hyperlink ref="A52" r:id="rId50" tooltip="Link to Datastream Navigator metadata for US03349M1053; right-click for more" xr:uid="{9350C60A-039A-461B-95B2-4FFF47DF8047}"/>
    <hyperlink ref="A53" r:id="rId51" tooltip="Link to Datastream Navigator metadata for US0352291035; right-click for more" xr:uid="{B61FF853-B733-4444-8AA5-6EFF9650379E}"/>
    <hyperlink ref="A54" r:id="rId52" tooltip="Link to Datastream Navigator metadata for US0367521038; right-click for more" xr:uid="{7C17A9BC-5ADA-4532-AFD2-EF8751D10403}"/>
    <hyperlink ref="A55" r:id="rId53" tooltip="Link to Datastream Navigator metadata for US03743Q1085; right-click for more" xr:uid="{286C3836-3827-4A11-9005-070F0B89202E}"/>
    <hyperlink ref="A56" r:id="rId54" tooltip="Link to Datastream Navigator metadata for US03748R7474; right-click for more" xr:uid="{08A0F245-7B61-4F2D-8F2D-B8132919DEA3}"/>
    <hyperlink ref="A57" r:id="rId55" tooltip="Link to Datastream Navigator metadata for US0376041051; right-click for more" xr:uid="{3ED4B828-DD34-48CB-A116-0CA15F4EDE45}"/>
    <hyperlink ref="A58" r:id="rId56" tooltip="Link to Datastream Navigator metadata for US0378331005; right-click for more" xr:uid="{7CB8C782-8A0F-4780-B9A8-93DC46A2F83C}"/>
    <hyperlink ref="A59" r:id="rId57" tooltip="Link to Datastream Navigator metadata for US0381491002; right-click for more" xr:uid="{9E6CDE95-9AA3-482C-8EFB-832BB0BF2D18}"/>
    <hyperlink ref="A60" r:id="rId58" tooltip="Link to Datastream Navigator metadata for US0382221051; right-click for more" xr:uid="{8695F7F0-35A1-4CFF-AE70-5C6FFC489C8F}"/>
    <hyperlink ref="A61" r:id="rId59" tooltip="Link to Datastream Navigator metadata for US0394831020; right-click for more" xr:uid="{89CA4018-6E49-479E-80C2-904C97B9F757}"/>
    <hyperlink ref="A62" r:id="rId60" tooltip="Link to Datastream Navigator metadata for US0441861046; right-click for more" xr:uid="{40FB8E71-37DC-4E7F-BF65-7093370BC7EA}"/>
    <hyperlink ref="A63" r:id="rId61" tooltip="Link to Datastream Navigator metadata for US04621X1081; right-click for more" xr:uid="{E9648B99-B645-4B7A-B5E8-D00CDEF51BB4}"/>
    <hyperlink ref="A64" r:id="rId62" tooltip="Link to Datastream Navigator metadata for US0527691069; right-click for more" xr:uid="{AEA7F424-CC9C-496B-866F-7D3908A0B163}"/>
    <hyperlink ref="A65" r:id="rId63" tooltip="Link to Datastream Navigator metadata for US0530151036; right-click for more" xr:uid="{33344B01-475C-46A9-97CC-DCBF2CAAA96B}"/>
    <hyperlink ref="A66" r:id="rId64" tooltip="Link to Datastream Navigator metadata for US05329W1027; right-click for more" xr:uid="{882B0FFD-19B8-4623-AC7D-2A4DA2787139}"/>
    <hyperlink ref="A67" r:id="rId65" tooltip="Link to Datastream Navigator metadata for US0533321024; right-click for more" xr:uid="{359D9ADF-E85C-4E9C-8AFA-3B74E7E3CB1D}"/>
    <hyperlink ref="A68" r:id="rId66" tooltip="Link to Datastream Navigator metadata for US0534841012; right-click for more" xr:uid="{22289BD2-B682-4AA3-87EE-9E2F824B6031}"/>
    <hyperlink ref="A69" r:id="rId67" tooltip="Link to Datastream Navigator metadata for US0536111091; right-click for more" xr:uid="{9B97F1F3-30A9-4838-BC83-84BE0AF07AD5}"/>
    <hyperlink ref="A70" r:id="rId68" tooltip="Link to Datastream Navigator metadata for US0543031027; right-click for more" xr:uid="{1677F020-D1E8-4E58-A8BC-79614E9DF99D}"/>
    <hyperlink ref="A71" r:id="rId69" tooltip="Link to Datastream Navigator metadata for US0559211000; right-click for more" xr:uid="{1005E172-A1CF-4CC8-AB29-30361DAF3A9D}"/>
    <hyperlink ref="A72" r:id="rId70" tooltip="Link to Datastream Navigator metadata for US05722G1004; right-click for more" xr:uid="{6E43C447-810C-4FAB-BAB6-72282585E647}"/>
    <hyperlink ref="A73" r:id="rId71" tooltip="Link to Datastream Navigator metadata for US0584981064; right-click for more" xr:uid="{69F68478-9F78-4160-9549-555C7CCA1F26}"/>
    <hyperlink ref="A74" r:id="rId72" tooltip="Link to Datastream Navigator metadata for US0605051046; right-click for more" xr:uid="{862E32D3-734C-4E29-AF6D-5EFE59396892}"/>
    <hyperlink ref="A75" r:id="rId73" tooltip="Link to Datastream Navigator metadata for US0640581007; right-click for more" xr:uid="{395CA7FD-FACD-47BA-87C6-18B567E6718D}"/>
    <hyperlink ref="A76" r:id="rId74" tooltip="Link to Datastream Navigator metadata for US0673831097; right-click for more" xr:uid="{43C55708-EA8A-47B5-B2C8-DCB24021D1D1}"/>
    <hyperlink ref="A77" r:id="rId75" tooltip="Link to Datastream Navigator metadata for US0708301041; right-click for more" xr:uid="{4F0A7471-3D5B-40B5-A25A-E3970220A4F2}"/>
    <hyperlink ref="A78" r:id="rId76" tooltip="Link to Datastream Navigator metadata for US0718131099; right-click for more" xr:uid="{6BFBC8CD-2A1A-4DDD-84D0-A248E133CE73}"/>
    <hyperlink ref="A79" r:id="rId77" tooltip="Link to Datastream Navigator metadata for US0737301038; right-click for more" xr:uid="{9F2AEC92-0FF6-494F-BA11-E8ABEE03519B}"/>
    <hyperlink ref="A80" r:id="rId78" tooltip="Link to Datastream Navigator metadata for US0758871091; right-click for more" xr:uid="{5B0F5138-1E74-4FEF-ABF0-3566C709C732}"/>
    <hyperlink ref="A81" r:id="rId79" tooltip="Link to Datastream Navigator metadata for US0758961; right-click for more" xr:uid="{D495E751-E7B2-439C-B54D-20A1ECD2E973}"/>
    <hyperlink ref="A82" r:id="rId80" tooltip="Link to Datastream Navigator metadata for US0814371052; right-click for more" xr:uid="{6959929C-0861-4F9E-990A-23FF1765BF33}"/>
    <hyperlink ref="A83" r:id="rId81" tooltip="Link to Datastream Navigator metadata for US0846707026; right-click for more" xr:uid="{453301B3-819E-40CC-BFE8-BE93D7F3C0DD}"/>
    <hyperlink ref="A84" r:id="rId82" tooltip="Link to Datastream Navigator metadata for US0865161014; right-click for more" xr:uid="{7266D57A-27AC-4FA6-ADD5-CF5441781992}"/>
    <hyperlink ref="A85" r:id="rId83" tooltip="Link to Datastream Navigator metadata for US0893021032; right-click for more" xr:uid="{6FF5352B-2E32-4CB1-9AC7-F9BFAF7BF19A}"/>
    <hyperlink ref="A86" r:id="rId84" tooltip="Link to Datastream Navigator metadata for US09062X1037; right-click for more" xr:uid="{ED647E6D-DF48-43B3-A632-80FDD1092725}"/>
    <hyperlink ref="A87" r:id="rId85" tooltip="Link to Datastream Navigator metadata for US0917971006; right-click for more" xr:uid="{AE67C0D1-8D64-4639-AC83-459C6BC9ADDF}"/>
    <hyperlink ref="A88" r:id="rId86" tooltip="Link to Datastream Navigator metadata for US09247X1019; right-click for more" xr:uid="{DA076C5E-0032-46BD-9F0B-DC6ED81CC8A1}"/>
    <hyperlink ref="A89" r:id="rId87" tooltip="Link to Datastream Navigator metadata for US0936711052; right-click for more" xr:uid="{5AA11A41-8364-4DCE-842E-CB11FEC65A09}"/>
    <hyperlink ref="A90" r:id="rId88" tooltip="Link to Datastream Navigator metadata for US0970231058; right-click for more" xr:uid="{6865E805-9DA0-4BC0-840B-6245C7EAF21E}"/>
    <hyperlink ref="A91" r:id="rId89" tooltip="Link to Datastream Navigator metadata for US09857L1089; right-click for more" xr:uid="{56AF7A3F-968A-4B79-B119-814F05134E5A}"/>
    <hyperlink ref="A92" r:id="rId90" tooltip="Link to Datastream Navigator metadata for US1011211018; right-click for more" xr:uid="{C41A8F2C-2735-43BA-AFAD-DAFBA45D4770}"/>
    <hyperlink ref="A93" r:id="rId91" tooltip="Link to Datastream Navigator metadata for US1011371077; right-click for more" xr:uid="{EC88B97F-79F5-46FC-AC7D-BC97637A0402}"/>
    <hyperlink ref="A94" r:id="rId92" tooltip="Link to Datastream Navigator metadata for US1101221083; right-click for more" xr:uid="{6C28DD27-B11F-40D4-8F0E-C93A303E7357}"/>
    <hyperlink ref="A95" r:id="rId93" tooltip="Link to Datastream Navigator metadata for US1113201073; right-click for more" xr:uid="{C562D9D2-95E5-4743-AE7F-A5F2520013CD}"/>
    <hyperlink ref="A96" r:id="rId94" tooltip="Link to Datastream Navigator metadata for US1156372096; right-click for more" xr:uid="{051933CE-BC53-47F3-A020-85D578891CD6}"/>
    <hyperlink ref="A97" r:id="rId95" tooltip="Link to Datastream Navigator metadata for US1170431092; right-click for more" xr:uid="{EBCC7E9E-7A13-47DF-9E5A-8ABCFEE1DD96}"/>
    <hyperlink ref="A98" r:id="rId96" tooltip="Link to Datastream Navigator metadata for US12189T1043; right-click for more" xr:uid="{6295735C-902E-4712-8CEF-167E594BE57B}"/>
    <hyperlink ref="A99" r:id="rId97" tooltip="Link to Datastream Navigator metadata for US12504L1098; right-click for more" xr:uid="{D0395134-1E5F-403E-BD11-2BB4FE4F3578}"/>
    <hyperlink ref="A100" r:id="rId98" tooltip="Link to Datastream Navigator metadata for US1252691001; right-click for more" xr:uid="{5AA1397A-AB04-450A-AD56-9B52AAF34978}"/>
    <hyperlink ref="A101" r:id="rId99" tooltip="Link to Datastream Navigator metadata for US12541W2098; right-click for more" xr:uid="{BC3FD8CF-ABCF-4081-A0AF-1AF7F293A764}"/>
    <hyperlink ref="A102" r:id="rId100" tooltip="Link to Datastream Navigator metadata for US1255231003; right-click for more" xr:uid="{9EB75BF7-9D6A-4514-AA8C-795330409BEA}"/>
    <hyperlink ref="A103" r:id="rId101" tooltip="Link to Datastream Navigator metadata for US12572Q1058; right-click for more" xr:uid="{4EBC1531-8F28-4BD3-82BF-38E0C91219D4}"/>
    <hyperlink ref="A104" r:id="rId102" tooltip="Link to Datastream Navigator metadata for US1258961002; right-click for more" xr:uid="{A02692D6-523B-4254-AF54-D842A5E9BD74}"/>
    <hyperlink ref="A105" r:id="rId103" tooltip="Link to Datastream Navigator metadata for US1264081035; right-click for more" xr:uid="{893F576F-A2AF-4BE4-A629-9068CEABD1CF}"/>
    <hyperlink ref="A106" r:id="rId104" tooltip="Link to Datastream Navigator metadata for US12653C1080; right-click for more" xr:uid="{866019AD-3781-4D7B-B9C8-9724ADDF53DD}"/>
    <hyperlink ref="A107" r:id="rId105" tooltip="Link to Datastream Navigator metadata for US1266501006; right-click for more" xr:uid="{7A911930-3D9A-4403-9855-62DE72A149F4}"/>
    <hyperlink ref="A108" r:id="rId106" tooltip="Link to Datastream Navigator metadata for US12673P1057; right-click for more" xr:uid="{181C1DBC-4715-4983-B272-8FAB41C29A09}"/>
    <hyperlink ref="A109" r:id="rId107" tooltip="Link to Datastream Navigator metadata for US1270971039; right-click for more" xr:uid="{32D18303-F98F-4F8F-9A15-BA290675AF29}"/>
    <hyperlink ref="A110" r:id="rId108" tooltip="Link to Datastream Navigator metadata for US1344291091; right-click for more" xr:uid="{760353C2-EBD8-4433-B103-22386A4B61F5}"/>
    <hyperlink ref="A111" r:id="rId109" tooltip="Link to Datastream Navigator metadata for US14040H1059; right-click for more" xr:uid="{AF8F7ADF-CCE4-48DA-92A1-F2132DCF3823}"/>
    <hyperlink ref="A112" r:id="rId110" tooltip="Link to Datastream Navigator metadata for US14149Y1082; right-click for more" xr:uid="{8B00E7A1-02EA-4A9A-ABF5-649C03D12EA1}"/>
    <hyperlink ref="A113" r:id="rId111" tooltip="Link to Datastream Navigator metadata for US1431301027; right-click for more" xr:uid="{A0DB4091-FC2E-4DBD-AF18-D7F68529A714}"/>
    <hyperlink ref="A114" r:id="rId112" tooltip="Link to Datastream Navigator metadata for US1491231015; right-click for more" xr:uid="{ECB03555-BB0C-4EFA-AA12-8AB30DB36765}"/>
    <hyperlink ref="A115" r:id="rId113" tooltip="Link to Datastream Navigator metadata for US1510201049; right-click for more" xr:uid="{EA719CAC-B35D-4BC3-865A-635817912589}"/>
    <hyperlink ref="A116" r:id="rId114" tooltip="Link to Datastream Navigator metadata for US15189T1079; right-click for more" xr:uid="{55A7C42B-EBA8-4AAA-A022-8E0501551FFF}"/>
    <hyperlink ref="A117" r:id="rId115" tooltip="Link to Datastream Navigator metadata for US1523121044; right-click for more" xr:uid="{EE414C67-D05B-4678-B0B8-F3DD34C6055D}"/>
    <hyperlink ref="A118" r:id="rId116" tooltip="Link to Datastream Navigator metadata for US1567821046; right-click for more" xr:uid="{68176CC1-1476-4FC4-94AF-2FB433DAFC78}"/>
    <hyperlink ref="A119" r:id="rId117" tooltip="Link to Datastream Navigator metadata for US1651677437; right-click for more" xr:uid="{5DFBC540-32DD-4160-B6A4-690B8D9EC052}"/>
    <hyperlink ref="A120" r:id="rId118" tooltip="Link to Datastream Navigator metadata for US1667641005; right-click for more" xr:uid="{4588F600-5DE9-46CC-B49B-2E2343437F03}"/>
    <hyperlink ref="A121" r:id="rId119" tooltip="Link to Datastream Navigator metadata for US1712321017; right-click for more" xr:uid="{C5C28112-3887-4C9C-88EE-300DED1035BE}"/>
    <hyperlink ref="A122" r:id="rId120" tooltip="Link to Datastream Navigator metadata for US1720621010; right-click for more" xr:uid="{9C91CF23-43B7-48BD-9D58-BA3853C5E28C}"/>
    <hyperlink ref="A123" r:id="rId121" tooltip="Link to Datastream Navigator metadata for US1727371080; right-click for more" xr:uid="{0A841D0C-0698-4703-ADD0-587F72AB9EE0}"/>
    <hyperlink ref="A124" r:id="rId122" tooltip="Link to Datastream Navigator metadata for US17275R1023; right-click for more" xr:uid="{A0188F58-9020-47B0-997C-974EEB633A8E}"/>
    <hyperlink ref="A125" r:id="rId123" tooltip="Link to Datastream Navigator metadata for US1729081059; right-click for more" xr:uid="{0331EC00-CE95-451E-A77E-635E0896A7C6}"/>
    <hyperlink ref="A126" r:id="rId124" tooltip="Link to Datastream Navigator metadata for US1729674242; right-click for more" xr:uid="{7C0BAA64-834B-4371-8261-A78DBE7EE185}"/>
    <hyperlink ref="A127" r:id="rId125" tooltip="Link to Datastream Navigator metadata for US1773761002; right-click for more" xr:uid="{B19A4B56-0787-429B-97CF-4047EDEEB785}"/>
    <hyperlink ref="A128" r:id="rId126" tooltip="Link to Datastream Navigator metadata for US1845021021; right-click for more" xr:uid="{3C3BE812-2407-40A3-B55A-1711F4FFA266}"/>
    <hyperlink ref="A129" r:id="rId127" tooltip="Link to Datastream Navigator metadata for US1890541097; right-click for more" xr:uid="{ABE436EA-8C04-4E4A-BA0E-60443A3F21E7}"/>
    <hyperlink ref="A130" r:id="rId128" tooltip="Link to Datastream Navigator metadata for US1912161007; right-click for more" xr:uid="{401DD82A-B8F7-4D93-86BC-3A8C5B774AE4}"/>
    <hyperlink ref="A131" r:id="rId129" tooltip="Link to Datastream Navigator metadata for US1924461023; right-click for more" xr:uid="{B0B1172C-0285-4AB6-83EF-34C20109A23D}"/>
    <hyperlink ref="A132" r:id="rId130" tooltip="Link to Datastream Navigator metadata for US1941621039; right-click for more" xr:uid="{9C7740B0-2C21-464C-BC0D-C20BEBE0881F}"/>
    <hyperlink ref="A133" r:id="rId131" tooltip="Link to Datastream Navigator metadata for US20030N1019; right-click for more" xr:uid="{F4B86B78-3B68-4251-8614-3855F82B3CCA}"/>
    <hyperlink ref="A134" r:id="rId132" tooltip="Link to Datastream Navigator metadata for US2003401070; right-click for more" xr:uid="{44DD3456-6CC6-45BF-84C2-F56A5F73B984}"/>
    <hyperlink ref="A135" r:id="rId133" tooltip="Link to Datastream Navigator metadata for US2056381096; right-click for more" xr:uid="{FECA9411-8C68-4222-9481-609066279C0B}"/>
    <hyperlink ref="A136" r:id="rId134" tooltip="Link to Datastream Navigator metadata for US2058871029; right-click for more" xr:uid="{395C53B5-8099-4DDF-BE38-0C803B682681}"/>
    <hyperlink ref="A137" r:id="rId135" tooltip="Link to Datastream Navigator metadata for US20825C1045; right-click for more" xr:uid="{9D2BB0CA-1276-45F9-BE49-9F3D85AC3444}"/>
    <hyperlink ref="A138" r:id="rId136" tooltip="Link to Datastream Navigator metadata for US2091151041; right-click for more" xr:uid="{2F78108A-9C12-4DB1-AEB5-6D7BE2FA20B4}"/>
    <hyperlink ref="A139" r:id="rId137" tooltip="Link to Datastream Navigator metadata for US21036P1084; right-click for more" xr:uid="{5F4E2590-C3DE-4FF0-85F2-02CFF612F4A1}"/>
    <hyperlink ref="A140" r:id="rId138" tooltip="Link to Datastream Navigator metadata for US2103711006; right-click for more" xr:uid="{4FE409AC-44F9-4E45-84EC-4F141B56997B}"/>
    <hyperlink ref="A141" r:id="rId139" tooltip="Link to Datastream Navigator metadata for US2193501051; right-click for more" xr:uid="{EA6B3E7C-9FAB-4F12-9865-E2706E98158F}"/>
    <hyperlink ref="A142" r:id="rId140" tooltip="Link to Datastream Navigator metadata for US22160K1051; right-click for more" xr:uid="{EADB0D1A-6C36-4DCE-B90A-F376250FF8A4}"/>
    <hyperlink ref="A143" r:id="rId141" tooltip="Link to Datastream Navigator metadata for US2223721042; right-click for more" xr:uid="{9149B19A-37D4-4635-AE44-0A1035A1A286}"/>
    <hyperlink ref="A144" r:id="rId142" tooltip="Link to Datastream Navigator metadata for US2310211063; right-click for more" xr:uid="{83E74F76-1EC4-4251-B15D-4CE4989BB5CE}"/>
    <hyperlink ref="A145" r:id="rId143" tooltip="Link to Datastream Navigator metadata for US23331A1097; right-click for more" xr:uid="{2787B19E-DA28-4A3E-95D9-03635A2067B9}"/>
    <hyperlink ref="A146" r:id="rId144" tooltip="Link to Datastream Navigator metadata for US2333311072; right-click for more" xr:uid="{5A174D50-6E3A-4C51-9414-78244C96E5D0}"/>
    <hyperlink ref="A147" r:id="rId145" tooltip="Link to Datastream Navigator metadata for US23355L1061; right-click for more" xr:uid="{1F64002E-4B26-48A7-B3C1-4772551DBF8C}"/>
    <hyperlink ref="A148" r:id="rId146" tooltip="Link to Datastream Navigator metadata for US2358511028; right-click for more" xr:uid="{98365EEA-E118-49A9-A791-571A61D46C0F}"/>
    <hyperlink ref="A149" r:id="rId147" tooltip="Link to Datastream Navigator metadata for US2371941053; right-click for more" xr:uid="{5FBC9610-E605-4437-BC05-9FC696E187AD}"/>
    <hyperlink ref="A150" r:id="rId148" tooltip="Link to Datastream Navigator metadata for US23918K1088; right-click for more" xr:uid="{1805BE5D-FF8F-4126-AC64-429AD4233A69}"/>
    <hyperlink ref="A151" r:id="rId149" tooltip="Link to Datastream Navigator metadata for US2441991054; right-click for more" xr:uid="{0CD48654-A2F7-440F-A558-F0FB518CB413}"/>
    <hyperlink ref="A152" r:id="rId150" tooltip="Link to Datastream Navigator metadata for US24702R1014; right-click for more" xr:uid="{F7CE5F4A-60F6-4ABB-B77D-13DD8B97675D}"/>
    <hyperlink ref="A153" r:id="rId151" tooltip="Link to Datastream Navigator metadata for US24906P1093; right-click for more" xr:uid="{220237EF-A69F-4A89-93E7-898C87759FA5}"/>
    <hyperlink ref="A154" r:id="rId152" tooltip="Link to Datastream Navigator metadata for US25179M1036; right-click for more" xr:uid="{541EEF4B-D714-49AD-96D8-7D06E3DD0077}"/>
    <hyperlink ref="A155" r:id="rId153" tooltip="Link to Datastream Navigator metadata for US2540671011; right-click for more" xr:uid="{D48D1C5B-C6BB-4BF8-9B97-203907F34025}"/>
    <hyperlink ref="A156" r:id="rId154" tooltip="Link to Datastream Navigator metadata for US2546871060; right-click for more" xr:uid="{1218B332-6AB5-4D9F-B10A-6DA844F44396}"/>
    <hyperlink ref="A157" r:id="rId155" tooltip="Link to Datastream Navigator metadata for US2547091080; right-click for more" xr:uid="{C1660389-EC18-45BB-8B49-05C6393C5FB5}"/>
    <hyperlink ref="A158" r:id="rId156" tooltip="Link to Datastream Navigator metadata for US25470F1049; right-click for more" xr:uid="{7296655A-1CAD-41F1-81D4-32B9BBB72773}"/>
    <hyperlink ref="A159" r:id="rId157" tooltip="Link to Datastream Navigator metadata for US25746U1097; right-click for more" xr:uid="{98D4536D-F30D-4129-A01C-DA85AFC8A861}"/>
    <hyperlink ref="A160" r:id="rId158" tooltip="Link to Datastream Navigator metadata for US2578672006; right-click for more" xr:uid="{C77BB1C1-8AAB-4A01-BC65-4105E0F90EC6}"/>
    <hyperlink ref="A161" r:id="rId159" tooltip="Link to Datastream Navigator metadata for US2600031080; right-click for more" xr:uid="{285504E1-2814-415F-97B5-6F7264E644F2}"/>
    <hyperlink ref="A162" r:id="rId160" tooltip="Link to Datastream Navigator metadata for US2605431038; right-click for more" xr:uid="{E2E372F9-581F-4AB2-A107-295B350AF075}"/>
    <hyperlink ref="A163" r:id="rId161" tooltip="Link to Datastream Navigator metadata for US2635341090; right-click for more" xr:uid="{F25271E9-5851-4622-BAF4-FFB3287C0292}"/>
    <hyperlink ref="A164" r:id="rId162" tooltip="Link to Datastream Navigator metadata for US26441C2044; right-click for more" xr:uid="{09051E6F-E40B-4CF8-8583-E0A5B55081EE}"/>
    <hyperlink ref="A165" r:id="rId163" tooltip="Link to Datastream Navigator metadata for US2686481027; right-click for more" xr:uid="{E97E664E-6073-4B52-A45B-88D011A9EA80}"/>
    <hyperlink ref="A166" r:id="rId164" tooltip="Link to Datastream Navigator metadata for US26875P1012; right-click for more" xr:uid="{BBE91088-5F72-4C0C-9AFA-05FC97738C70}"/>
    <hyperlink ref="A167" r:id="rId165" tooltip="Link to Datastream Navigator metadata for US26884L1098; right-click for more" xr:uid="{45976E62-E0F3-4193-9CD6-52D1EE583D36}"/>
    <hyperlink ref="A168" r:id="rId166" tooltip="Link to Datastream Navigator metadata for US2692464017; right-click for more" xr:uid="{859F0462-458C-4D91-87BB-7BC50D0E9E37}"/>
    <hyperlink ref="A169" r:id="rId167" tooltip="Link to Datastream Navigator metadata for US2774321002; right-click for more" xr:uid="{E3DD09F9-B143-46B4-AA6F-EE17CF09297B}"/>
    <hyperlink ref="A170" r:id="rId168" tooltip="Link to Datastream Navigator metadata for US2774611097; right-click for more" xr:uid="{2E98EBB8-0713-4CF5-B761-1993FE85102D}"/>
    <hyperlink ref="A171" r:id="rId169" tooltip="Link to Datastream Navigator metadata for US2786421030; right-click for more" xr:uid="{41B25329-EAB5-4145-8377-40A2C9A3D7BC}"/>
    <hyperlink ref="A172" r:id="rId170" tooltip="Link to Datastream Navigator metadata for US2788651006; right-click for more" xr:uid="{E23D2919-A06B-4035-B71D-A8B7D4593A75}"/>
    <hyperlink ref="A173" r:id="rId171" tooltip="Link to Datastream Navigator metadata for US2810201077; right-click for more" xr:uid="{EF379DC7-E799-4784-A213-9781FC667246}"/>
    <hyperlink ref="A174" r:id="rId172" tooltip="Link to Datastream Navigator metadata for US28336L1098; right-click for more" xr:uid="{FF4EA679-5C78-4714-8FA0-02D9797D05D3}"/>
    <hyperlink ref="A175" r:id="rId173" tooltip="Link to Datastream Navigator metadata for US2855121099; right-click for more" xr:uid="{F0A7B67E-AB78-4439-B77C-33D5D9A3FCE0}"/>
    <hyperlink ref="A176" r:id="rId174" tooltip="Link to Datastream Navigator metadata for US2856611049; right-click for more" xr:uid="{AF122062-D123-43E0-83A7-FFAA8BD1A660}"/>
    <hyperlink ref="A177" r:id="rId175" tooltip="Link to Datastream Navigator metadata for US2910111044; right-click for more" xr:uid="{0FC97A81-355F-48FE-A8A2-32484ACF8DB1}"/>
    <hyperlink ref="A178" r:id="rId176" tooltip="Link to Datastream Navigator metadata for US29364G1031; right-click for more" xr:uid="{7036C532-AAD9-46FA-AE87-BBFDF1A63E87}"/>
    <hyperlink ref="A179" r:id="rId177" tooltip="Link to Datastream Navigator metadata for US2944291051; right-click for more" xr:uid="{C36D2D25-81E2-49E4-81E9-D31637E81591}"/>
    <hyperlink ref="A180" r:id="rId178" tooltip="Link to Datastream Navigator metadata for US29476L1070; right-click for more" xr:uid="{5970FA4C-78CE-4D7D-AC8D-3AEB61EE0FF1}"/>
    <hyperlink ref="A181" r:id="rId179" tooltip="Link to Datastream Navigator metadata for US30040W1080; right-click for more" xr:uid="{043A58D3-C376-4197-AA53-649413F08D5F}"/>
    <hyperlink ref="A182" r:id="rId180" tooltip="Link to Datastream Navigator metadata for US30161N1019; right-click for more" xr:uid="{1E985739-770A-450F-9145-1F70F7A828BE}"/>
    <hyperlink ref="A183" r:id="rId181" tooltip="Link to Datastream Navigator metadata for US30212P3038; right-click for more" xr:uid="{28ABD5F9-2F5E-4B58-8DDE-D986146D535E}"/>
    <hyperlink ref="A184" r:id="rId182" tooltip="Link to Datastream Navigator metadata for US3021301094; right-click for more" xr:uid="{C73C0BAB-EC79-49D1-8005-3C8244BA8F62}"/>
    <hyperlink ref="A185" r:id="rId183" tooltip="Link to Datastream Navigator metadata for US30219G1085; right-click for more" xr:uid="{874AA732-12B5-4C8A-9315-02C9BA620E2F}"/>
    <hyperlink ref="A186" r:id="rId184" tooltip="Link to Datastream Navigator metadata for US30231G1022; right-click for more" xr:uid="{DDD7D05D-7BD4-4A8E-884B-EB316BC6D39A}"/>
    <hyperlink ref="A187" r:id="rId185" tooltip="Link to Datastream Navigator metadata for US3024451011; right-click for more" xr:uid="{2AA32A4F-46D8-4FBF-B4AB-138DFDD16FE8}"/>
    <hyperlink ref="A188" r:id="rId186" tooltip="Link to Datastream Navigator metadata for US3024913036; right-click for more" xr:uid="{075A4BE4-7028-42AE-AEC6-B1EDA32761F5}"/>
    <hyperlink ref="A189" r:id="rId187" tooltip="Link to Datastream Navigator metadata for US3070001090; right-click for more" xr:uid="{8CABDBFA-79FD-4237-AE7D-2B872FADD922}"/>
    <hyperlink ref="A190" r:id="rId188" tooltip="Link to Datastream Navigator metadata for US3119001044; right-click for more" xr:uid="{2CC71E31-3EC6-418C-9F6D-12F096548DF0}"/>
    <hyperlink ref="A191" r:id="rId189" tooltip="Link to Datastream Navigator metadata for US3134003017; right-click for more" xr:uid="{F608439F-000F-4A2F-83BC-82FEF4DA297C}"/>
    <hyperlink ref="A192" r:id="rId190" tooltip="Link to Datastream Navigator metadata for US3135861090; right-click for more" xr:uid="{29E6275F-9BD0-4782-9D58-DBBDAAC301A7}"/>
    <hyperlink ref="A193" r:id="rId191" tooltip="Link to Datastream Navigator metadata for US31428X1063; right-click for more" xr:uid="{7F7D8D80-BFEA-452C-8E76-AD61246C43B5}"/>
    <hyperlink ref="A194" r:id="rId192" tooltip="Link to Datastream Navigator metadata for US3156161024; right-click for more" xr:uid="{7847D502-821D-49D6-89CB-E53FB32FDCB8}"/>
    <hyperlink ref="A195" r:id="rId193" tooltip="Link to Datastream Navigator metadata for US31620M1062; right-click for more" xr:uid="{5737C847-3D0C-4411-9351-B7E89DD70E85}"/>
    <hyperlink ref="A196" r:id="rId194" tooltip="Link to Datastream Navigator metadata for US3167731005; right-click for more" xr:uid="{7E9F64DF-DDF7-41BD-B688-FE41CF959020}"/>
    <hyperlink ref="A197" r:id="rId195" tooltip="Link to Datastream Navigator metadata for US3205171057; right-click for more" xr:uid="{C559CCB6-3097-4DB7-9C21-D09055CDE8E3}"/>
    <hyperlink ref="A198" r:id="rId196" tooltip="Link to Datastream Navigator metadata for US3377381088; right-click for more" xr:uid="{2BDB506C-0466-4776-8F6A-D3F08EABE392}"/>
    <hyperlink ref="A199" r:id="rId197" tooltip="Link to Datastream Navigator metadata for US3379321074; right-click for more" xr:uid="{FB5E5265-3FDA-4C87-A9D6-3FA5CB471BEB}"/>
    <hyperlink ref="A200" r:id="rId198" tooltip="Link to Datastream Navigator metadata for US3434121022; right-click for more" xr:uid="{8E1330FF-B977-48CB-BD5D-12875AFF36AC}"/>
    <hyperlink ref="A201" r:id="rId199" tooltip="Link to Datastream Navigator metadata for US34354P1057; right-click for more" xr:uid="{77782E0A-EA85-4DA6-BF1C-DA2D6020D3AD}"/>
    <hyperlink ref="A202" r:id="rId200" tooltip="Link to Datastream Navigator metadata for US3453708600; right-click for more" xr:uid="{BEA0595C-91CE-4E5C-8E05-A04FE3DCC05D}"/>
    <hyperlink ref="A203" r:id="rId201" tooltip="Link to Datastream Navigator metadata for US3458381064; right-click for more" xr:uid="{56CEBFCC-AC6D-49D0-AD8E-F80A29078FEC}"/>
    <hyperlink ref="A204" r:id="rId202" tooltip="Link to Datastream Navigator metadata for US3546131018; right-click for more" xr:uid="{73805A6C-CC57-4067-BE64-D7C7EEA049F6}"/>
    <hyperlink ref="A205" r:id="rId203" tooltip="Link to Datastream Navigator metadata for US35671D8570; right-click for more" xr:uid="{6191FB89-711E-4050-B1DC-579FD3B10BFF}"/>
    <hyperlink ref="A206" r:id="rId204" tooltip="Link to Datastream Navigator metadata for US35906A3068; right-click for more" xr:uid="{2C87BDC7-1892-4328-975D-FD78AC471884}"/>
    <hyperlink ref="A207" r:id="rId205" tooltip="Link to Datastream Navigator metadata for US3647601083; right-click for more" xr:uid="{983A05B6-5394-4511-897A-ACB10A74D803}"/>
    <hyperlink ref="A208" r:id="rId206" tooltip="Link to Datastream Navigator metadata for US3695501086; right-click for more" xr:uid="{5923E433-DDC8-4E76-B6FE-9F8036A6A7E5}"/>
    <hyperlink ref="A209" r:id="rId207" tooltip="Link to Datastream Navigator metadata for US3696043013; right-click for more" xr:uid="{395D67EC-5DEA-4D4C-A187-3BD4972B303F}"/>
    <hyperlink ref="A210" r:id="rId208" tooltip="Link to Datastream Navigator metadata for US3703341046; right-click for more" xr:uid="{353A86C4-5F4A-428B-91FA-ABFB2EB6EE9A}"/>
    <hyperlink ref="A211" r:id="rId209" tooltip="Link to Datastream Navigator metadata for US3724601055; right-click for more" xr:uid="{182CB1BE-46EA-45F7-9F57-00378601E1E8}"/>
    <hyperlink ref="A212" r:id="rId210" tooltip="Link to Datastream Navigator metadata for US37247D1063; right-click for more" xr:uid="{73C09C00-C4A7-4765-A0D2-E370314D0A23}"/>
    <hyperlink ref="A213" r:id="rId211" tooltip="Link to Datastream Navigator metadata for US3755581036; right-click for more" xr:uid="{ED182B8A-F9CE-4FF3-AB2E-77F04C6BFCEB}"/>
    <hyperlink ref="A214" r:id="rId212" tooltip="Link to Datastream Navigator metadata for US37959E1029; right-click for more" xr:uid="{90F12CBA-BC3A-4369-8AD6-2B6505BC004A}"/>
    <hyperlink ref="A215" r:id="rId213" tooltip="Link to Datastream Navigator metadata for US38141G1040; right-click for more" xr:uid="{BC50CE91-FACA-4F42-AB3B-33067CF808A6}"/>
    <hyperlink ref="A216" r:id="rId214" tooltip="Link to Datastream Navigator metadata for US3823881061; right-click for more" xr:uid="{54B4F092-3CBB-4998-ABA8-BE9284228739}"/>
    <hyperlink ref="A217" r:id="rId215" tooltip="Link to Datastream Navigator metadata for US3825501014; right-click for more" xr:uid="{1D06439C-9A83-4F0F-A179-6536433665E5}"/>
    <hyperlink ref="A218" r:id="rId216" tooltip="Link to Datastream Navigator metadata for US3848021040; right-click for more" xr:uid="{00ABE73E-0514-4B6F-9880-9D5FB9A83A16}"/>
    <hyperlink ref="A219" r:id="rId217" tooltip="Link to Datastream Navigator metadata for US40434L1052; right-click for more" xr:uid="{D28621E3-158C-40D1-A61F-D94A3C2AEB73}"/>
    <hyperlink ref="A220" r:id="rId218" tooltip="Link to Datastream Navigator metadata for US4062161017; right-click for more" xr:uid="{12DA0B68-7CA0-4215-8BF2-4601F9D001B4}"/>
    <hyperlink ref="A221" r:id="rId219" tooltip="Link to Datastream Navigator metadata for US4128221086; right-click for more" xr:uid="{9E35C9E6-B844-408E-9FD8-05656B35567D}"/>
    <hyperlink ref="A222" r:id="rId220" tooltip="Link to Datastream Navigator metadata for US4130861093; right-click for more" xr:uid="{F3EC075D-3F99-431B-9B0A-088EF33334F0}"/>
    <hyperlink ref="A223" r:id="rId221" tooltip="Link to Datastream Navigator metadata for US4136191073; right-click for more" xr:uid="{EE0A3C92-E4A3-4342-96F8-3EE96CECFAA4}"/>
    <hyperlink ref="A224" r:id="rId222" tooltip="Link to Datastream Navigator metadata for US4165151048; right-click for more" xr:uid="{8B2C7333-4AD4-44EF-9339-CD7D1AC2B265}"/>
    <hyperlink ref="A225" r:id="rId223" tooltip="Link to Datastream Navigator metadata for US4180561072; right-click for more" xr:uid="{C3CBD7A6-B5F0-421C-86A9-4D7EAE8FDF08}"/>
    <hyperlink ref="A226" r:id="rId224" tooltip="Link to Datastream Navigator metadata for US42250P1030; right-click for more" xr:uid="{FBAADB07-BCD0-4DEF-A1D0-5369C8625E52}"/>
    <hyperlink ref="A227" r:id="rId225" tooltip="Link to Datastream Navigator metadata for US4230741039; right-click for more" xr:uid="{3E2B4BB7-050E-49D7-80B2-850185499908}"/>
    <hyperlink ref="A228" r:id="rId226" tooltip="Link to Datastream Navigator metadata for US4234521015; right-click for more" xr:uid="{90BCAFAA-5762-4513-BE3D-BE9305D8F217}"/>
    <hyperlink ref="A229" r:id="rId227" tooltip="Link to Datastream Navigator metadata for US4270561065; right-click for more" xr:uid="{27046884-5028-468E-BEC7-FB33DA25AA1B}"/>
    <hyperlink ref="A230" r:id="rId228" tooltip="Link to Datastream Navigator metadata for US4278661081; right-click for more" xr:uid="{D7C45875-C8A9-4A75-8C41-F5C4F4B09538}"/>
    <hyperlink ref="A231" r:id="rId229" tooltip="Link to Datastream Navigator metadata for US42809H1077; right-click for more" xr:uid="{8D90F2EB-B506-4546-B383-4982192AA3EF}"/>
    <hyperlink ref="A232" r:id="rId230" tooltip="Link to Datastream Navigator metadata for US4325891095; right-click for more" xr:uid="{D372543B-D591-449E-BA69-4DFEF2122751}"/>
    <hyperlink ref="A233" r:id="rId231" tooltip="Link to Datastream Navigator metadata for US4370761029; right-click for more" xr:uid="{DDB9F360-CAF7-4B0C-B305-1B012595601C}"/>
    <hyperlink ref="A234" r:id="rId232" tooltip="Link to Datastream Navigator metadata for US4385161066; right-click for more" xr:uid="{B9A46D76-CFCF-4E87-BEA0-4701C52174BA}"/>
    <hyperlink ref="A235" r:id="rId233" tooltip="Link to Datastream Navigator metadata for US4404521001; right-click for more" xr:uid="{DFBBEC72-8574-48AA-AB44-59FD472C8351}"/>
    <hyperlink ref="A236" r:id="rId234" tooltip="Link to Datastream Navigator metadata for US4410601003; right-click for more" xr:uid="{3037B988-7AB8-410F-A799-6C45DBB05142}"/>
    <hyperlink ref="A237" r:id="rId235" tooltip="Link to Datastream Navigator metadata for US44107P1049; right-click for more" xr:uid="{76346B8C-4061-4035-921E-36BCBDD85460}"/>
    <hyperlink ref="A238" r:id="rId236" tooltip="Link to Datastream Navigator metadata for US4432011082; right-click for more" xr:uid="{75C055AD-A878-48E7-99B3-486DF9EF0174}"/>
    <hyperlink ref="A239" r:id="rId237" tooltip="Link to Datastream Navigator metadata for US4448591028; right-click for more" xr:uid="{70F65FE6-65EC-4CA9-B0DF-FC95B8663F7D}"/>
    <hyperlink ref="A240" r:id="rId238" tooltip="Link to Datastream Navigator metadata for US4461501045; right-click for more" xr:uid="{3F189D87-9DD6-4968-A2A0-62B3A793F47C}"/>
    <hyperlink ref="A241" r:id="rId239" tooltip="Link to Datastream Navigator metadata for US4499341083; right-click for more" xr:uid="{EF3AFBE5-FB07-43B6-B229-FE1E0EFAEC7F}"/>
    <hyperlink ref="A242" r:id="rId240" tooltip="Link to Datastream Navigator metadata for US45073V1089; right-click for more" xr:uid="{D916272F-297B-4C8C-B132-3EDCB5DD0E4A}"/>
    <hyperlink ref="A243" r:id="rId241" tooltip="Link to Datastream Navigator metadata for US4523081093; right-click for more" xr:uid="{02ED16C7-95D2-42A5-9211-9A16413F5305}"/>
    <hyperlink ref="A244" r:id="rId242" tooltip="Link to Datastream Navigator metadata for US4581401001; right-click for more" xr:uid="{40B6E48C-1B75-4768-9ED8-D5ADC2D35442}"/>
    <hyperlink ref="A245" r:id="rId243" tooltip="Link to Datastream Navigator metadata for US45866F1049; right-click for more" xr:uid="{D7978333-58DE-41E6-9AC8-1D95C224BE17}"/>
    <hyperlink ref="A246" r:id="rId244" tooltip="Link to Datastream Navigator metadata for US4592001014; right-click for more" xr:uid="{16178370-D5E7-4AD3-8E07-B1984B3C63FA}"/>
    <hyperlink ref="A247" r:id="rId245" tooltip="Link to Datastream Navigator metadata for US4595061015; right-click for more" xr:uid="{835F60EB-8458-44C5-A366-3FF57AFA243C}"/>
    <hyperlink ref="A248" r:id="rId246" tooltip="Link to Datastream Navigator metadata for US4599021023; right-click for more" xr:uid="{5FC40906-8634-4F95-867F-41F46DE95290}"/>
    <hyperlink ref="A249" r:id="rId247" tooltip="Link to Datastream Navigator metadata for US4601461035; right-click for more" xr:uid="{966771D9-E4D1-4F9A-96D3-78485267113A}"/>
    <hyperlink ref="A250" r:id="rId248" tooltip="Link to Datastream Navigator metadata for US4606901001; right-click for more" xr:uid="{97F5D3F8-9081-4DF1-8723-565D932CE3B1}"/>
    <hyperlink ref="A251" r:id="rId249" tooltip="Link to Datastream Navigator metadata for US4612021034; right-click for more" xr:uid="{FBFB2743-42E0-49A4-93EE-261F9AA18C85}"/>
    <hyperlink ref="A252" r:id="rId250" tooltip="Link to Datastream Navigator metadata for US46120E6023; right-click for more" xr:uid="{8E0D1FB3-7F26-439D-9178-B3D1F11C83F6}"/>
    <hyperlink ref="A253" r:id="rId251" tooltip="Link to Datastream Navigator metadata for US46284V1017; right-click for more" xr:uid="{7F81D16D-3092-4BA8-96FC-BFBC70824DB8}"/>
    <hyperlink ref="A254" r:id="rId252" tooltip="Link to Datastream Navigator metadata for US46625H1005; right-click for more" xr:uid="{0B58B150-C213-4C27-9A49-A0F0274FD4B6}"/>
    <hyperlink ref="A255" r:id="rId253" tooltip="Link to Datastream Navigator metadata for US4663131039; right-click for more" xr:uid="{F47A5890-C302-4A57-B0B5-EF2DAA982AB3}"/>
    <hyperlink ref="A256" r:id="rId254" tooltip="Link to Datastream Navigator metadata for US4698141078; right-click for more" xr:uid="{5FD6333F-62A7-4271-A23F-2B8BEBFFB99A}"/>
    <hyperlink ref="A257" r:id="rId255" tooltip="Link to Datastream Navigator metadata for US47102X1054; right-click for more" xr:uid="{92EA4378-354D-414A-967A-EBD1F1B98282}"/>
    <hyperlink ref="A258" r:id="rId256" tooltip="Link to Datastream Navigator metadata for US47233W1099; right-click for more" xr:uid="{37A1F1F6-8E96-4B44-93B6-3A77C3022655}"/>
    <hyperlink ref="A259" r:id="rId257" tooltip="Link to Datastream Navigator metadata for US4781601046; right-click for more" xr:uid="{BFA4B92E-346E-40D3-9D5F-2107C1E585DF}"/>
    <hyperlink ref="A260" r:id="rId258" tooltip="Link to Datastream Navigator metadata for US4783661071; right-click for more" xr:uid="{8ED95F00-6EE1-4392-B1CC-3F85891AD349}"/>
    <hyperlink ref="A261" r:id="rId259" tooltip="Link to Datastream Navigator metadata for US48203R1041; right-click for more" xr:uid="{459A7D39-BB80-46D2-AFA4-32D5920DA597}"/>
    <hyperlink ref="A262" r:id="rId260" tooltip="Link to Datastream Navigator metadata for US4824801009; right-click for more" xr:uid="{115FDDA1-36AD-45D3-9482-22904F1AAC92}"/>
    <hyperlink ref="A263" r:id="rId261" tooltip="Link to Datastream Navigator metadata for US4858651098; right-click for more" xr:uid="{9D19E471-9453-43C8-811E-087A74C02BBA}"/>
    <hyperlink ref="A264" r:id="rId262" tooltip="Link to Datastream Navigator metadata for US48666K1097; right-click for more" xr:uid="{14E2C2F2-18B5-4622-B0AD-AD3E1827D2CB}"/>
    <hyperlink ref="A265" r:id="rId263" tooltip="Link to Datastream Navigator metadata for US4878361082; right-click for more" xr:uid="{52F7FE01-28BD-4489-9C9A-BD98B56043CE}"/>
    <hyperlink ref="A266" r:id="rId264" tooltip="Link to Datastream Navigator metadata for US4932671088; right-click for more" xr:uid="{8D2F0A51-FCE9-4B49-95E3-D2628715DE9E}"/>
    <hyperlink ref="A267" r:id="rId265" tooltip="Link to Datastream Navigator metadata for US4943681035; right-click for more" xr:uid="{7E95D2A4-16E2-4D7F-8915-D46FF18C98DA}"/>
    <hyperlink ref="A268" r:id="rId266" tooltip="Link to Datastream Navigator metadata for US49446R1095; right-click for more" xr:uid="{0286C5C6-DA8E-490B-85F5-8425EA0EACCE}"/>
    <hyperlink ref="A269" r:id="rId267" tooltip="Link to Datastream Navigator metadata for US4955821081; right-click for more" xr:uid="{3818FB7A-5B0F-4ADC-9F3D-75F3E3589F12}"/>
    <hyperlink ref="A270" r:id="rId268" tooltip="Link to Datastream Navigator metadata for US5002551043; right-click for more" xr:uid="{DBD71C35-3F92-43E7-A57C-8A0550C06AB4}"/>
    <hyperlink ref="A271" r:id="rId269" tooltip="Link to Datastream Navigator metadata for US5010441013; right-click for more" xr:uid="{6E8F5C21-1001-444E-9C98-F85DB522A8C6}"/>
    <hyperlink ref="A272" r:id="rId270" tooltip="Link to Datastream Navigator metadata for US5021611026; right-click for more" xr:uid="{C9B31250-1D0F-4CC8-9D87-522AE5B419CA}"/>
    <hyperlink ref="A273" r:id="rId271" tooltip="Link to Datastream Navigator metadata for US5024131071; right-click for more" xr:uid="{C9DCD37B-ACE9-4552-8A7C-B32D5B892BB8}"/>
    <hyperlink ref="A274" r:id="rId272" tooltip="Link to Datastream Navigator metadata for US5024311095; right-click for more" xr:uid="{FE787B9D-7A0E-4B8E-9515-5E82AE8BCA18}"/>
    <hyperlink ref="A275" r:id="rId273" tooltip="Link to Datastream Navigator metadata for US50540R4092; right-click for more" xr:uid="{844F5BE2-223F-42DB-BFA8-171C8ADBD0A2}"/>
    <hyperlink ref="A276" r:id="rId274" tooltip="Link to Datastream Navigator metadata for US5184391044; right-click for more" xr:uid="{B67E05DD-C3D3-431E-92F4-459EF0765482}"/>
    <hyperlink ref="A277" r:id="rId275" tooltip="Link to Datastream Navigator metadata for US5246601075; right-click for more" xr:uid="{0E4BE12A-407F-4319-B8AA-627178270AF5}"/>
    <hyperlink ref="A278" r:id="rId276" tooltip="Link to Datastream Navigator metadata for US5249011058; right-click for more" xr:uid="{3028EF0A-7035-4F73-9B85-2C690C0C6D98}"/>
    <hyperlink ref="A279" r:id="rId277" tooltip="Link to Datastream Navigator metadata for US5249081002; right-click for more" xr:uid="{000D85E9-8181-4171-ADFB-4CF8D58762C2}"/>
    <hyperlink ref="A280" r:id="rId278" tooltip="Link to Datastream Navigator metadata for US5260571048; right-click for more" xr:uid="{5315A5FB-C684-4761-A37F-B678035C7D74}"/>
    <hyperlink ref="A281" r:id="rId279" tooltip="Link to Datastream Navigator metadata for US5297711070; right-click for more" xr:uid="{4C94F6E8-F97E-43FD-8476-3AE2CC54EA82}"/>
    <hyperlink ref="A282" r:id="rId280" tooltip="Link to Datastream Navigator metadata for US5324571083; right-click for more" xr:uid="{199723D3-E3CA-4648-8490-F89FEFDEB0D4}"/>
    <hyperlink ref="A283" r:id="rId281" tooltip="Link to Datastream Navigator metadata for US5341871094; right-click for more" xr:uid="{F92F3116-C317-468C-8A0C-DF19EB93BBD4}"/>
    <hyperlink ref="A284" r:id="rId282" tooltip="Link to Datastream Navigator metadata for US5356781063; right-click for more" xr:uid="{7E4EFDE1-EEA9-400C-8C01-7C06FC434DCB}"/>
    <hyperlink ref="A285" r:id="rId283" tooltip="Link to Datastream Navigator metadata for US5398301094; right-click for more" xr:uid="{9178F9B5-135D-4D9F-8D14-84613078138D}"/>
    <hyperlink ref="A286" r:id="rId284" tooltip="Link to Datastream Navigator metadata for US5404241086; right-click for more" xr:uid="{51CCFCB6-220F-4245-A35D-829F7ABC277A}"/>
    <hyperlink ref="A287" r:id="rId285" tooltip="Link to Datastream Navigator metadata for US5486611073; right-click for more" xr:uid="{FD1B2A6A-4CE1-48EE-9B42-14B37CBFB63D}"/>
    <hyperlink ref="A288" r:id="rId286" tooltip="Link to Datastream Navigator metadata for US5502411037; right-click for more" xr:uid="{CD1AE6FA-5052-4E47-881A-493BA6642F3F}"/>
    <hyperlink ref="A289" r:id="rId287" tooltip="Link to Datastream Navigator metadata for US55261F1049; right-click for more" xr:uid="{AB334EA9-2832-46FC-84E2-CECD64120DB2}"/>
    <hyperlink ref="A290" r:id="rId288" tooltip="Link to Datastream Navigator metadata for US55262C1009; right-click for more" xr:uid="{13642FE4-F1D4-4B74-B982-CDB64BFD60FB}"/>
    <hyperlink ref="A291" r:id="rId289" tooltip="Link to Datastream Navigator metadata for US5528481030; right-click for more" xr:uid="{98FFA10E-ABA7-4894-9F9A-9B3E1551660C}"/>
    <hyperlink ref="A292" r:id="rId290" tooltip="Link to Datastream Navigator metadata for US55616P1049; right-click for more" xr:uid="{D7858C78-3B1A-410F-9822-58801A6F590F}"/>
    <hyperlink ref="A293" r:id="rId291" tooltip="Link to Datastream Navigator metadata for US5658491064; right-click for more" xr:uid="{8008BD38-ACC6-4634-8260-1F7A388D97B2}"/>
    <hyperlink ref="A294" r:id="rId292" tooltip="Link to Datastream Navigator metadata for US5717481023; right-click for more" xr:uid="{70242096-8DC0-416F-8B61-F3C0536B107C}"/>
    <hyperlink ref="A295" r:id="rId293" tooltip="Link to Datastream Navigator metadata for US5719032022; right-click for more" xr:uid="{C0F289B2-5EBD-448F-BBCC-F4D80F8A2C23}"/>
    <hyperlink ref="A296" r:id="rId294" tooltip="Link to Datastream Navigator metadata for US5745991068; right-click for more" xr:uid="{D42F6E2F-5B36-49FF-9D79-549AD0C86DF4}"/>
    <hyperlink ref="A297" r:id="rId295" tooltip="Link to Datastream Navigator metadata for US57636Q1040; right-click for more" xr:uid="{817A30E1-CFAD-4E07-9AE8-F566B64329A8}"/>
    <hyperlink ref="A298" r:id="rId296" tooltip="Link to Datastream Navigator metadata for US5770811025; right-click for more" xr:uid="{480759E9-B99E-4224-BCFF-17743693C0C9}"/>
    <hyperlink ref="A299" r:id="rId297" tooltip="Link to Datastream Navigator metadata for US5797802064; right-click for more" xr:uid="{0A45DAE9-7365-48DA-84C9-ED27892AC530}"/>
    <hyperlink ref="A300" r:id="rId298" tooltip="Link to Datastream Navigator metadata for US5801351017; right-click for more" xr:uid="{6B6E4439-E01A-45D7-8251-D8B64F705229}"/>
    <hyperlink ref="A301" r:id="rId299" tooltip="Link to Datastream Navigator metadata for US58155Q1031; right-click for more" xr:uid="{1D89C9CC-2369-4460-940D-4E8AC622612D}"/>
    <hyperlink ref="A302" r:id="rId300" tooltip="Link to Datastream Navigator metadata for US5833341077; right-click for more" xr:uid="{D3C956DE-FB8D-4863-A9AC-3C2BB7F628CA}"/>
    <hyperlink ref="A303" r:id="rId301" tooltip="Link to Datastream Navigator metadata for US58933Y1055; right-click for more" xr:uid="{F2F4DC2F-BCB0-47C4-BF3A-3DFAA8C058B0}"/>
    <hyperlink ref="A304" r:id="rId302" tooltip="Link to Datastream Navigator metadata for US5894331017; right-click for more" xr:uid="{4A791BAE-BD0D-4DE8-8FBA-AE31C5F9BE8E}"/>
    <hyperlink ref="A305" r:id="rId303" tooltip="Link to Datastream Navigator metadata for US5901881087; right-click for more" xr:uid="{8516010A-1EA0-4B82-9B49-2DD646D366BF}"/>
    <hyperlink ref="A306" r:id="rId304" tooltip="Link to Datastream Navigator metadata for US59156R1086; right-click for more" xr:uid="{908285AE-E4B1-4806-99F1-AC4AA31CD596}"/>
    <hyperlink ref="A307" r:id="rId305" tooltip="Link to Datastream Navigator metadata for US5949181045; right-click for more" xr:uid="{ED1819A9-23D5-4EF2-A6C2-A4F4E5B65A91}"/>
    <hyperlink ref="A308" r:id="rId306" tooltip="Link to Datastream Navigator metadata for US5950171042; right-click for more" xr:uid="{1EC23353-8AF2-427C-B5C0-DCD4935C1CD8}"/>
    <hyperlink ref="A309" r:id="rId307" tooltip="Link to Datastream Navigator metadata for US5951121038; right-click for more" xr:uid="{FB235050-5CE6-42BE-8FFA-2F8816D30455}"/>
    <hyperlink ref="A310" r:id="rId308" tooltip="Link to Datastream Navigator metadata for US6010731098; right-click for more" xr:uid="{A3B29D35-131E-4A08-B263-DCC4D633C06E}"/>
    <hyperlink ref="A311" r:id="rId309" tooltip="Link to Datastream Navigator metadata for US6085541018; right-click for more" xr:uid="{22750969-8D96-4050-B5A0-82A32CECA627}"/>
    <hyperlink ref="A312" r:id="rId310" tooltip="Link to Datastream Navigator metadata for US60871R2094; right-click for more" xr:uid="{DA4D8AA6-504F-4234-BD8D-746B7B3CC5EE}"/>
    <hyperlink ref="A313" r:id="rId311" tooltip="Link to Datastream Navigator metadata for US6092071058; right-click for more" xr:uid="{7C80CC4A-7850-4D09-9923-6F1594CDF917}"/>
    <hyperlink ref="A314" r:id="rId312" tooltip="Link to Datastream Navigator metadata for US61166W1018; right-click for more" xr:uid="{CA85D313-E564-4165-992A-7E2EB7227B63}"/>
    <hyperlink ref="A315" r:id="rId313" tooltip="Link to Datastream Navigator metadata for US6117421072; right-click for more" xr:uid="{444FF97E-3302-4BB6-809A-7748BFAE09A7}"/>
    <hyperlink ref="A316" r:id="rId314" tooltip="Link to Datastream Navigator metadata for US6153691059; right-click for more" xr:uid="{0AE327AF-FE60-4E17-81B4-F64EB704B1F0}"/>
    <hyperlink ref="A317" r:id="rId315" tooltip="Link to Datastream Navigator metadata for US6174464486; right-click for more" xr:uid="{232322CD-9092-4E2C-B8FC-A66A2783FBE8}"/>
    <hyperlink ref="A318" r:id="rId316" tooltip="Link to Datastream Navigator metadata for US6200763075; right-click for more" xr:uid="{C6A9EFC9-0896-4C75-9256-7131EDA5A1B7}"/>
    <hyperlink ref="A319" r:id="rId317" tooltip="Link to Datastream Navigator metadata for US6267171022; right-click for more" xr:uid="{CE78E959-F363-48AC-9C75-F1C1AD3F993D}"/>
    <hyperlink ref="A320" r:id="rId318" tooltip="Link to Datastream Navigator metadata for US6293775085; right-click for more" xr:uid="{90373C59-C2F8-4B3D-9404-4D9158F158DA}"/>
    <hyperlink ref="A321" r:id="rId319" tooltip="Link to Datastream Navigator metadata for US62955J1034; right-click for more" xr:uid="{7CB456EA-83C1-47A7-BCDE-C7509BB5CDB1}"/>
    <hyperlink ref="A322" r:id="rId320" tooltip="Link to Datastream Navigator metadata for US6311031081; right-click for more" xr:uid="{F4520231-0094-47BC-BD7D-3229720088E8}"/>
    <hyperlink ref="A323" r:id="rId321" tooltip="Link to Datastream Navigator metadata for US6354051038; right-click for more" xr:uid="{E4EC616E-71AD-4C7A-A201-037ECC56F22F}"/>
    <hyperlink ref="A324" r:id="rId322" tooltip="Link to Datastream Navigator metadata for US6376401039; right-click for more" xr:uid="{2DFE7323-DE2E-479C-862D-30F866213321}"/>
    <hyperlink ref="A325" r:id="rId323" tooltip="Link to Datastream Navigator metadata for US64110D1046; right-click for more" xr:uid="{5EF3AEF2-510F-4065-97A1-06BECE532893}"/>
    <hyperlink ref="A326" r:id="rId324" tooltip="Link to Datastream Navigator metadata for US64110L1061; right-click for more" xr:uid="{A154C544-A845-4025-8FB7-E6630CC80503}"/>
    <hyperlink ref="A327" r:id="rId325" tooltip="Link to Datastream Navigator metadata for US6501111073; right-click for more" xr:uid="{4090B2FB-AC42-4C95-A8FC-1ADADD4EE36D}"/>
    <hyperlink ref="A328" r:id="rId326" tooltip="Link to Datastream Navigator metadata for US6512291062; right-click for more" xr:uid="{CDB0F87F-8F13-46E3-ADE5-328EF3AFFA06}"/>
    <hyperlink ref="A329" r:id="rId327" tooltip="Link to Datastream Navigator metadata for US6516391066; right-click for more" xr:uid="{8E6ACE6E-3261-425D-BBB3-4BBBDEF95C39}"/>
    <hyperlink ref="A330" r:id="rId328" tooltip="Link to Datastream Navigator metadata for US65339F1012; right-click for more" xr:uid="{74C6EE10-4606-4C07-9394-0BDBE13EE743}"/>
    <hyperlink ref="A331" r:id="rId329" tooltip="Link to Datastream Navigator metadata for US6540861076; right-click for more" xr:uid="{A826919A-803E-4859-B113-41095D964820}"/>
    <hyperlink ref="A332" r:id="rId330" tooltip="Link to Datastream Navigator metadata for US6541061031; right-click for more" xr:uid="{B9ED640F-CA76-455B-9EEE-68D80B5D6180}"/>
    <hyperlink ref="A333" r:id="rId331" tooltip="Link to Datastream Navigator metadata for US65473P1057; right-click for more" xr:uid="{BF960BB4-D61F-4DC5-96F9-CE3A9113CA07}"/>
    <hyperlink ref="A334" r:id="rId332" tooltip="Link to Datastream Navigator metadata for US6550441058; right-click for more" xr:uid="{C4EBBD08-F73F-4B27-84A5-C4718A216A09}"/>
    <hyperlink ref="A335" r:id="rId333" tooltip="Link to Datastream Navigator metadata for US6556641008; right-click for more" xr:uid="{D144F32C-8088-4B90-9B95-3AA07CCC4E62}"/>
    <hyperlink ref="A336" r:id="rId334" tooltip="Link to Datastream Navigator metadata for US6558441084; right-click for more" xr:uid="{4E9FC0C1-6575-446E-BA6B-62596D37A951}"/>
    <hyperlink ref="A337" r:id="rId335" tooltip="Link to Datastream Navigator metadata for US6658591044; right-click for more" xr:uid="{04BE7582-B42F-47AD-8816-A46F27F29F03}"/>
    <hyperlink ref="A338" r:id="rId336" tooltip="Link to Datastream Navigator metadata for US6668071029; right-click for more" xr:uid="{FA07F126-EE98-498A-BD97-07697CDDAE89}"/>
    <hyperlink ref="A339" r:id="rId337" tooltip="Link to Datastream Navigator metadata for US6687711084; right-click for more" xr:uid="{A0154EE4-67CF-497C-9681-97ABF9BD6E95}"/>
    <hyperlink ref="A340" r:id="rId338" tooltip="Link to Datastream Navigator metadata for US6700061053; right-click for more" xr:uid="{CDA54F82-9F31-4C99-8D73-DA089F3B97DB}"/>
    <hyperlink ref="A341" r:id="rId339" tooltip="Link to Datastream Navigator metadata for US6700081010; right-click for more" xr:uid="{F706504E-2229-4F5D-857E-41F9EB1F5273}"/>
    <hyperlink ref="A342" r:id="rId340" tooltip="Link to Datastream Navigator metadata for US6703461052; right-click for more" xr:uid="{DE242662-F49A-41D1-B812-ADD94DE42DF9}"/>
    <hyperlink ref="A343" r:id="rId341" tooltip="Link to Datastream Navigator metadata for US67066G1040; right-click for more" xr:uid="{EB3A3A9B-6E99-45AB-9E91-003BACB25A72}"/>
    <hyperlink ref="A344" r:id="rId342" tooltip="Link to Datastream Navigator metadata for US67098H1041; right-click for more" xr:uid="{A9812CD2-5338-4998-AE9A-48B51B2A47E6}"/>
    <hyperlink ref="A345" r:id="rId343" tooltip="Link to Datastream Navigator metadata for US67103H1077; right-click for more" xr:uid="{D9FE7D7F-F9E8-4403-8180-A16548099C0C}"/>
    <hyperlink ref="A346" r:id="rId344" tooltip="Link to Datastream Navigator metadata for US6745991058; right-click for more" xr:uid="{AE6668DE-088F-44AF-93BC-71039A304F37}"/>
    <hyperlink ref="A347" r:id="rId345" tooltip="Link to Datastream Navigator metadata for US67622P1012; right-click for more" xr:uid="{25F2E410-5E78-469F-87D1-CB1AF21DA57F}"/>
    <hyperlink ref="A348" r:id="rId346" tooltip="Link to Datastream Navigator metadata for US6795351047; right-click for more" xr:uid="{1170827F-5F4F-46A2-B47D-E35684698DA1}"/>
    <hyperlink ref="A349" r:id="rId347" tooltip="Link to Datastream Navigator metadata for US6819191064; right-click for more" xr:uid="{6A770236-B589-4F37-8777-9F80D733D0E2}"/>
    <hyperlink ref="A350" r:id="rId348" tooltip="Link to Datastream Navigator metadata for US6826801036; right-click for more" xr:uid="{2B689225-FD67-43B0-AD3C-0D999E543CC0}"/>
    <hyperlink ref="A351" r:id="rId349" tooltip="Link to Datastream Navigator metadata for US68389X1054; right-click for more" xr:uid="{E111C64C-C63A-44FE-BA1C-E1A8BF84C977}"/>
    <hyperlink ref="A352" r:id="rId350" tooltip="Link to Datastream Navigator metadata for US69331C1080; right-click for more" xr:uid="{C44DEDC8-BD15-4C86-A4F7-90A038B3904B}"/>
    <hyperlink ref="A353" r:id="rId351" tooltip="Link to Datastream Navigator metadata for US6934751057; right-click for more" xr:uid="{22942182-9830-4C66-A006-EED9FC6FE120}"/>
    <hyperlink ref="A354" r:id="rId352" tooltip="Link to Datastream Navigator metadata for US6935061076; right-click for more" xr:uid="{07AB54B0-51A4-43C8-8455-13754C30C153}"/>
    <hyperlink ref="A355" r:id="rId353" tooltip="Link to Datastream Navigator metadata for US69351T1060; right-click for more" xr:uid="{76F7E39D-C72A-49C6-8B88-28CD069A14B8}"/>
    <hyperlink ref="A356" r:id="rId354" tooltip="Link to Datastream Navigator metadata for US6937181088; right-click for more" xr:uid="{8371DA4E-431D-48CF-8D0E-A3712AADF3ED}"/>
    <hyperlink ref="A357" r:id="rId355" tooltip="Link to Datastream Navigator metadata for US6952571056; right-click for more" xr:uid="{F1884027-1200-4D2F-A009-0A895D709CA4}"/>
    <hyperlink ref="A358" r:id="rId356" tooltip="Link to Datastream Navigator metadata for US6964293079; right-click for more" xr:uid="{2A8BA33A-01BE-46A4-99C3-400AED340B7A}"/>
    <hyperlink ref="A359" r:id="rId357" tooltip="Link to Datastream Navigator metadata for US7010941042; right-click for more" xr:uid="{255B7FB6-4D16-4456-9650-0989E1A88B39}"/>
    <hyperlink ref="A360" r:id="rId358" tooltip="Link to Datastream Navigator metadata for US7033951036; right-click for more" xr:uid="{7A033D58-82EB-427C-A6BC-141B337935FC}"/>
    <hyperlink ref="A361" r:id="rId359" tooltip="Link to Datastream Navigator metadata for US7043261079; right-click for more" xr:uid="{86B85F77-CBDC-490A-B065-A5F5B97B0336}"/>
    <hyperlink ref="A362" r:id="rId360" tooltip="Link to Datastream Navigator metadata for US7127041058; right-click for more" xr:uid="{6FB9AB53-7D98-4009-BDF9-F89BEEFB0DB5}"/>
    <hyperlink ref="A363" r:id="rId361" tooltip="Link to Datastream Navigator metadata for US7134481081; right-click for more" xr:uid="{5CE7D5F6-F80D-4AC2-BC73-B6EF1488F6DB}"/>
    <hyperlink ref="A364" r:id="rId362" tooltip="Link to Datastream Navigator metadata for US7140461093; right-click for more" xr:uid="{B2A926D9-509E-4FE6-8231-2CE3F0F901CE}"/>
    <hyperlink ref="A365" r:id="rId363" tooltip="Link to Datastream Navigator metadata for US7170811035; right-click for more" xr:uid="{4C477B3B-0CE5-457B-B697-115B783E7149}"/>
    <hyperlink ref="A366" r:id="rId364" tooltip="Link to Datastream Navigator metadata for US7181721090; right-click for more" xr:uid="{1002802B-9121-4942-AC0C-5CFB578A1D90}"/>
    <hyperlink ref="A367" r:id="rId365" tooltip="Link to Datastream Navigator metadata for US7234841010; right-click for more" xr:uid="{E49F8DD8-F4D1-4CBC-B98C-10C40501EEA6}"/>
    <hyperlink ref="A368" r:id="rId366" tooltip="Link to Datastream Navigator metadata for US7237871071; right-click for more" xr:uid="{316E3ACB-BF6F-45DB-99AB-4A9522915781}"/>
    <hyperlink ref="A369" r:id="rId367" tooltip="Link to Datastream Navigator metadata for US7244791007; right-click for more" xr:uid="{7252E4DF-0185-4FEF-B748-4351AC5CF3A3}"/>
    <hyperlink ref="A370" r:id="rId368" tooltip="Link to Datastream Navigator metadata for US7292511083; right-click for more" xr:uid="{FF3075BF-0A01-43E2-8089-FC4D5216D6FD}"/>
    <hyperlink ref="A371" r:id="rId369" tooltip="Link to Datastream Navigator metadata for US74005P1049; right-click for more" xr:uid="{204AEC5C-6AE7-4776-B562-649E8E2A7299}"/>
    <hyperlink ref="A372" r:id="rId370" tooltip="Link to Datastream Navigator metadata for US74144T1088; right-click for more" xr:uid="{AED7BC69-879A-436D-B17E-2D2137098E95}"/>
    <hyperlink ref="A373" r:id="rId371" tooltip="Link to Datastream Navigator metadata for US74251V1026; right-click for more" xr:uid="{9E8DF5D7-682D-4C90-A812-4585C37D8DCF}"/>
    <hyperlink ref="A374" r:id="rId372" tooltip="Link to Datastream Navigator metadata for US7427181091; right-click for more" xr:uid="{FF286BC5-196C-401D-AD58-31BBBA278C57}"/>
    <hyperlink ref="A375" r:id="rId373" tooltip="Link to Datastream Navigator metadata for US7432631056; right-click for more" xr:uid="{1E81692B-C433-4B99-A64A-B2F56E6ADC91}"/>
    <hyperlink ref="A376" r:id="rId374" tooltip="Link to Datastream Navigator metadata for US7433151039; right-click for more" xr:uid="{26CCBD18-8E00-4086-A4D8-90BD5EA28F4E}"/>
    <hyperlink ref="A377" r:id="rId375" tooltip="Link to Datastream Navigator metadata for US7443201022; right-click for more" xr:uid="{D3EFAAB4-7C9C-4F70-9E32-EAEB922A4944}"/>
    <hyperlink ref="A378" r:id="rId376" tooltip="Link to Datastream Navigator metadata for US7445731067; right-click for more" xr:uid="{26C643EA-3B2A-4464-8343-44A0AEFF6DC8}"/>
    <hyperlink ref="A379" r:id="rId377" tooltip="Link to Datastream Navigator metadata for US74460D1090; right-click for more" xr:uid="{4A074AB9-8FA5-4007-97FB-151FC3E74F33}"/>
    <hyperlink ref="A380" r:id="rId378" tooltip="Link to Datastream Navigator metadata for US7458671010; right-click for more" xr:uid="{1D104471-32C3-4BEE-AE91-9EBC945309C2}"/>
    <hyperlink ref="A381" r:id="rId379" tooltip="Link to Datastream Navigator metadata for US7472771010; right-click for more" xr:uid="{9C583FD9-172D-4B42-9E60-A28B0CF111D4}"/>
    <hyperlink ref="A382" r:id="rId380" tooltip="Link to Datastream Navigator metadata for US7475251036; right-click for more" xr:uid="{88BB1E6D-0914-46C2-A3EC-8B900687B2FB}"/>
    <hyperlink ref="A383" r:id="rId381" tooltip="Link to Datastream Navigator metadata for US74762E1029; right-click for more" xr:uid="{28B8F0DE-A015-412B-B66B-65EC859D50AE}"/>
    <hyperlink ref="A384" r:id="rId382" tooltip="Link to Datastream Navigator metadata for US74834L1008; right-click for more" xr:uid="{7F6A3160-9E80-4A7D-9612-603A90A51982}"/>
    <hyperlink ref="A385" r:id="rId383" tooltip="Link to Datastream Navigator metadata for US7491211097; right-click for more" xr:uid="{1FC1C78A-5985-40BD-9646-BA761DC1432F}"/>
    <hyperlink ref="A386" r:id="rId384" tooltip="Link to Datastream Navigator metadata for US74979E1010; right-click for more" xr:uid="{99839DB9-EEBF-41C2-8FF6-64DD92106191}"/>
    <hyperlink ref="A387" r:id="rId385" tooltip="Link to Datastream Navigator metadata for US7512121010; right-click for more" xr:uid="{53786599-38DC-4C82-96D3-808D4AE4438A}"/>
    <hyperlink ref="A388" r:id="rId386" tooltip="Link to Datastream Navigator metadata for US75281A1097; right-click for more" xr:uid="{F289407D-7003-4E5C-89B3-18EC9C804208}"/>
    <hyperlink ref="A389" r:id="rId387" tooltip="Link to Datastream Navigator metadata for US7551115071; right-click for more" xr:uid="{8E658D7F-910C-42C5-BBC8-D38A3CA3116E}"/>
    <hyperlink ref="A390" r:id="rId388" tooltip="Link to Datastream Navigator metadata for US75513E1010; right-click for more" xr:uid="{7A1BC912-ED3B-4D6E-BA04-B7B252889B2C}"/>
    <hyperlink ref="A391" r:id="rId389" tooltip="Link to Datastream Navigator metadata for US7565771026; right-click for more" xr:uid="{20433F91-455E-47AB-90A6-C3E66F1663AA}"/>
    <hyperlink ref="A392" r:id="rId390" tooltip="Link to Datastream Navigator metadata for US7591EP1005; right-click for more" xr:uid="{E745CE98-1433-4F6E-9065-79705356535C}"/>
    <hyperlink ref="A393" r:id="rId391" tooltip="Link to Datastream Navigator metadata for US7607591002; right-click for more" xr:uid="{39B185A4-EA9B-458C-9147-D3D29F504D2B}"/>
    <hyperlink ref="A394" r:id="rId392" tooltip="Link to Datastream Navigator metadata for US7617131062; right-click for more" xr:uid="{F4DA673F-8AF4-4F73-A480-8D6D2D306667}"/>
    <hyperlink ref="A395" r:id="rId393" tooltip="Link to Datastream Navigator metadata for US7703231032; right-click for more" xr:uid="{BB3E3387-0DCF-4D9E-AFEC-A90B005A17F0}"/>
    <hyperlink ref="A396" r:id="rId394" tooltip="Link to Datastream Navigator metadata for US7739031091; right-click for more" xr:uid="{F54BD746-6EB8-4DEC-A5F4-4B6D27CE0D98}"/>
    <hyperlink ref="A397" r:id="rId395" tooltip="Link to Datastream Navigator metadata for US7743411016; right-click for more" xr:uid="{B1CE9A73-7E3D-4B73-A2EE-49D912A28844}"/>
    <hyperlink ref="A398" r:id="rId396" tooltip="Link to Datastream Navigator metadata for US7753711073; right-click for more" xr:uid="{AB9CA582-14DC-490B-B024-E9771D132E99}"/>
    <hyperlink ref="A399" r:id="rId397" tooltip="Link to Datastream Navigator metadata for US7766961061; right-click for more" xr:uid="{D2FE0957-564E-4606-A1FC-4E2C96C6A6C8}"/>
    <hyperlink ref="A400" r:id="rId398" tooltip="Link to Datastream Navigator metadata for US7782961038; right-click for more" xr:uid="{1285BBDE-409D-4FB0-94AA-2C76610A1EB6}"/>
    <hyperlink ref="A401" r:id="rId399" tooltip="Link to Datastream Navigator metadata for US7835491082; right-click for more" xr:uid="{12FD7F64-F288-4FD2-9948-073512977CA1}"/>
    <hyperlink ref="A402" r:id="rId400" tooltip="Link to Datastream Navigator metadata for US78409V1044; right-click for more" xr:uid="{569C4A73-7A13-474E-BDE1-C8271A78F512}"/>
    <hyperlink ref="A403" r:id="rId401" tooltip="Link to Datastream Navigator metadata for US78442P1066; right-click for more" xr:uid="{32819CAE-3D41-4BEF-836D-0FB00534D7AF}"/>
    <hyperlink ref="A404" r:id="rId402" tooltip="Link to Datastream Navigator metadata for US7864291007; right-click for more" xr:uid="{7867E316-FCCB-4F4E-B276-372804F08F82}"/>
    <hyperlink ref="A405" r:id="rId403" tooltip="Link to Datastream Navigator metadata for US7865142084; right-click for more" xr:uid="{DC49D0FF-94D2-4596-8A83-C9E89191661E}"/>
    <hyperlink ref="A406" r:id="rId404" tooltip="Link to Datastream Navigator metadata for US7908491035; right-click for more" xr:uid="{6617E572-9B92-4893-9548-22208E5FCBF7}"/>
    <hyperlink ref="A407" r:id="rId405" tooltip="Link to Datastream Navigator metadata for US79466L3024; right-click for more" xr:uid="{0A1C7193-96A5-4D6D-A461-C3948D4FB04C}"/>
    <hyperlink ref="A408" r:id="rId406" tooltip="Link to Datastream Navigator metadata for US80004C1018; right-click for more" xr:uid="{DFE07895-8C68-4DF1-8A0C-0B4E93FA7619}"/>
    <hyperlink ref="A409" r:id="rId407" tooltip="Link to Datastream Navigator metadata for US80589M1027; right-click for more" xr:uid="{25DA681A-CF8C-4C2F-B11D-810A27B4DB2A}"/>
    <hyperlink ref="A410" r:id="rId408" tooltip="Link to Datastream Navigator metadata for US8066051017; right-click for more" xr:uid="{B05584B5-B40F-4CC2-BA34-6D782DB97F44}"/>
    <hyperlink ref="A411" r:id="rId409" tooltip="Link to Datastream Navigator metadata for US8085131055; right-click for more" xr:uid="{09B149DC-4E43-4854-83FA-957ED99150B4}"/>
    <hyperlink ref="A412" r:id="rId410" tooltip="Link to Datastream Navigator metadata for US81211K1007; right-click for more" xr:uid="{9DEE491A-33D3-40BD-B498-ADA4EC9C425D}"/>
    <hyperlink ref="A413" r:id="rId411" tooltip="Link to Datastream Navigator metadata for US8168511090; right-click for more" xr:uid="{A4D664EF-4A62-4C0E-A1C3-1EC021080DBC}"/>
    <hyperlink ref="A414" r:id="rId412" tooltip="Link to Datastream Navigator metadata for US8243481061; right-click for more" xr:uid="{8FF3EADC-6B3B-4FCD-86FA-F4F9970CE215}"/>
    <hyperlink ref="A415" r:id="rId413" tooltip="Link to Datastream Navigator metadata for US8265521018; right-click for more" xr:uid="{1AD3F77B-7312-4CB3-A200-DDF3DBCD721B}"/>
    <hyperlink ref="A416" r:id="rId414" tooltip="Link to Datastream Navigator metadata for US8288061091; right-click for more" xr:uid="{755FA1D1-52D5-4DF3-80E8-0D10A063E1DF}"/>
    <hyperlink ref="A417" r:id="rId415" tooltip="Link to Datastream Navigator metadata for US8326964058; right-click for more" xr:uid="{2F4E82E2-E8DF-4619-9B57-407D86D9349B}"/>
    <hyperlink ref="A418" r:id="rId416" tooltip="Link to Datastream Navigator metadata for US8330341012; right-click for more" xr:uid="{49627D2E-7670-4889-B52E-2D774042F867}"/>
    <hyperlink ref="A419" r:id="rId417" tooltip="Link to Datastream Navigator metadata for US8425871071; right-click for more" xr:uid="{225D94B4-DA5F-4F88-9AFD-55FED90BB5F4}"/>
    <hyperlink ref="A420" r:id="rId418" tooltip="Link to Datastream Navigator metadata for US8447411088; right-click for more" xr:uid="{5E3048FB-DAA7-4A37-806B-A5D2C01BCEA7}"/>
    <hyperlink ref="A421" r:id="rId419" tooltip="Link to Datastream Navigator metadata for US8475601097; right-click for more" xr:uid="{7B05D850-B589-45F5-B686-A6183056F9EF}"/>
    <hyperlink ref="A422" r:id="rId420" tooltip="Link to Datastream Navigator metadata for US8520611000; right-click for more" xr:uid="{8ED52324-542B-4C61-ADDA-A6DFD203F8B7}"/>
    <hyperlink ref="A423" r:id="rId421" tooltip="Link to Datastream Navigator metadata for US8545021011; right-click for more" xr:uid="{376DEC46-F4DB-452A-8075-13DB851081E7}"/>
    <hyperlink ref="A424" r:id="rId422" tooltip="Link to Datastream Navigator metadata for US8550301027; right-click for more" xr:uid="{BBEE9D2B-0B52-4955-867E-8EEC910E7505}"/>
    <hyperlink ref="A425" r:id="rId423" tooltip="Link to Datastream Navigator metadata for US8552441094; right-click for more" xr:uid="{95D7554A-0D9F-48ED-B57E-2B194AEDC1AB}"/>
    <hyperlink ref="A426" r:id="rId424" tooltip="Link to Datastream Navigator metadata for US85590A4013; right-click for more" xr:uid="{A379BDC2-2332-4353-BD6C-21EEB47356A9}"/>
    <hyperlink ref="A427" r:id="rId425" tooltip="Link to Datastream Navigator metadata for US8574771031; right-click for more" xr:uid="{FC703443-C3F2-4B41-9866-2EAC7386D339}"/>
    <hyperlink ref="A428" r:id="rId426" tooltip="Link to Datastream Navigator metadata for US8589121081; right-click for more" xr:uid="{83887A49-BC51-499E-BADD-FAB7D3F6C150}"/>
    <hyperlink ref="A429" r:id="rId427" tooltip="Link to Datastream Navigator metadata for US8636671013; right-click for more" xr:uid="{DA6FE701-8C11-48A4-BE2A-2B09EC04EBD8}"/>
    <hyperlink ref="A430" r:id="rId428" tooltip="Link to Datastream Navigator metadata for US8668102036; right-click for more" xr:uid="{FC6EC49F-47BD-4755-9A0C-5D7707BC5641}"/>
    <hyperlink ref="A431" r:id="rId429" tooltip="Link to Datastream Navigator metadata for US86764P1093; right-click for more" xr:uid="{A9D53A1A-D951-4AEB-95B7-2D667C0A9C72}"/>
    <hyperlink ref="A432" r:id="rId430" tooltip="Link to Datastream Navigator metadata for US8679141031; right-click for more" xr:uid="{D2F91C08-BC15-419B-8000-41272D4FD547}"/>
    <hyperlink ref="A433" r:id="rId431" tooltip="Link to Datastream Navigator metadata for US8685363017; right-click for more" xr:uid="{2DC1AB69-CB21-44AF-81DB-254D75D66A5B}"/>
    <hyperlink ref="A434" r:id="rId432" tooltip="Link to Datastream Navigator metadata for US87161C5013; right-click for more" xr:uid="{8866BEB2-9F1C-4A3B-9FBE-7A7CFAFF13E9}"/>
    <hyperlink ref="A435" r:id="rId433" tooltip="Link to Datastream Navigator metadata for US8718291078; right-click for more" xr:uid="{D53D9A6D-C57C-433D-82C3-88CF97562226}"/>
    <hyperlink ref="A436" r:id="rId434" tooltip="Link to Datastream Navigator metadata for US8723751009; right-click for more" xr:uid="{0F8F18E2-C006-4CC4-8608-36A98F69EC09}"/>
    <hyperlink ref="A437" r:id="rId435" tooltip="Link to Datastream Navigator metadata for US8725401090; right-click for more" xr:uid="{CDED0E42-1536-42A6-AC5C-FA459BE0109A}"/>
    <hyperlink ref="A438" r:id="rId436" tooltip="Link to Datastream Navigator metadata for US8760301072; right-click for more" xr:uid="{94598799-0949-41F9-A720-69325C44A2B9}"/>
    <hyperlink ref="A439" r:id="rId437" tooltip="Link to Datastream Navigator metadata for US87612E1064; right-click for more" xr:uid="{5E4685CB-8F6F-478A-A61C-5FD3CF3ECA48}"/>
    <hyperlink ref="A440" r:id="rId438" tooltip="Link to Datastream Navigator metadata for US87901J1051; right-click for more" xr:uid="{847C8AE7-DBAA-45B7-85E2-ACC34931B247}"/>
    <hyperlink ref="A441" r:id="rId439" tooltip="Link to Datastream Navigator metadata for US8796641004; right-click for more" xr:uid="{83EC4E7D-8B2C-41C1-AA6A-4BD298E79D95}"/>
    <hyperlink ref="A442" r:id="rId440" tooltip="Link to Datastream Navigator metadata for US88033G4073; right-click for more" xr:uid="{D12CFFDE-7E8D-4E2A-AE70-80A5BFFFFC98}"/>
    <hyperlink ref="A443" r:id="rId441" tooltip="Link to Datastream Navigator metadata for US8807701029; right-click for more" xr:uid="{768B0954-22C8-4EF2-BAC9-FD9DF55F4631}"/>
    <hyperlink ref="A444" r:id="rId442" tooltip="Link to Datastream Navigator metadata for US8825081040; right-click for more" xr:uid="{8E0BFC59-8ABB-4145-9B59-45FAAD771B94}"/>
    <hyperlink ref="A445" r:id="rId443" tooltip="Link to Datastream Navigator metadata for US8832031012; right-click for more" xr:uid="{D1658E26-ADD3-4421-AFC6-09B69A8D04EF}"/>
    <hyperlink ref="A446" r:id="rId444" tooltip="Link to Datastream Navigator metadata for US88337F1057; right-click for more" xr:uid="{DE514CE2-1611-4CAC-9994-7EA3E84D03B5}"/>
    <hyperlink ref="A447" r:id="rId445" tooltip="Link to Datastream Navigator metadata for US8835561023; right-click for more" xr:uid="{996766C3-D597-457A-A556-5E432A327BFF}"/>
    <hyperlink ref="A448" r:id="rId446" tooltip="Link to Datastream Navigator metadata for US88579Y1010; right-click for more" xr:uid="{746712A1-62BD-46EA-9FA4-0D22B68C7CA3}"/>
    <hyperlink ref="A449" r:id="rId447" tooltip="Link to Datastream Navigator metadata for US8865471085; right-click for more" xr:uid="{77689FBF-50C0-49D9-98E5-4176DF526475}"/>
    <hyperlink ref="A450" r:id="rId448" tooltip="Link to Datastream Navigator metadata for US8873173038; right-click for more" xr:uid="{142C332F-7024-4993-AA24-F2231D79658E}"/>
    <hyperlink ref="A451" r:id="rId449" tooltip="Link to Datastream Navigator metadata for US8919061098; right-click for more" xr:uid="{2F601D0C-0156-46D6-A1F2-AFC7D3500E37}"/>
    <hyperlink ref="A452" r:id="rId450" tooltip="Link to Datastream Navigator metadata for US8941641024; right-click for more" xr:uid="{B41FD571-39C6-423F-B39F-C60EB09F7FC6}"/>
    <hyperlink ref="A453" r:id="rId451" tooltip="Link to Datastream Navigator metadata for US89417E1091; right-click for more" xr:uid="{D6CF7EC5-E47E-488F-9E9E-052A6AE8496C}"/>
    <hyperlink ref="A454" r:id="rId452" tooltip="Link to Datastream Navigator metadata for US89832Q1094; right-click for more" xr:uid="{A09EE920-4F38-4F4F-8128-DDD2A772D142}"/>
    <hyperlink ref="A455" r:id="rId453" tooltip="Link to Datastream Navigator metadata for US90130A3095; right-click for more" xr:uid="{DD98D721-FE97-469D-8099-ACF317DC430B}"/>
    <hyperlink ref="A456" r:id="rId454" tooltip="Link to Datastream Navigator metadata for US9024941034; right-click for more" xr:uid="{B4FC1B38-748B-4B7A-9355-AC689AC96D4A}"/>
    <hyperlink ref="A457" r:id="rId455" tooltip="Link to Datastream Navigator metadata for US9029111062; right-click for more" xr:uid="{B778B05A-2BA9-466D-97D7-63EB6033503D}"/>
    <hyperlink ref="A458" r:id="rId456" tooltip="Link to Datastream Navigator metadata for US9029733048; right-click for more" xr:uid="{276896B0-6148-46A9-BCE1-ABB8BBE0C002}"/>
    <hyperlink ref="A459" r:id="rId457" tooltip="Link to Datastream Navigator metadata for US9078181081; right-click for more" xr:uid="{BEC6BD86-BE33-4422-9306-C529A1BA235D}"/>
    <hyperlink ref="A460" r:id="rId458" tooltip="Link to Datastream Navigator metadata for US9092143067; right-click for more" xr:uid="{B4036C49-3C5C-45D2-8537-FF98315728C8}"/>
    <hyperlink ref="A461" r:id="rId459" tooltip="Link to Datastream Navigator metadata for US9113121068; right-click for more" xr:uid="{CB85C896-CC4C-4678-8B1A-54B4C6183A13}"/>
    <hyperlink ref="A462" r:id="rId460" tooltip="Link to Datastream Navigator metadata for US9129091081; right-click for more" xr:uid="{27E16052-D8AC-4478-BAA9-A5CF5C6CB5AF}"/>
    <hyperlink ref="A463" r:id="rId461" tooltip="Link to Datastream Navigator metadata for US91324P1021; right-click for more" xr:uid="{0361C043-040B-4C09-9A4A-D1F1C24391AA}"/>
    <hyperlink ref="A464" r:id="rId462" tooltip="Link to Datastream Navigator metadata for US91529Y1064; right-click for more" xr:uid="{623592E6-B3BA-4F9B-AC0F-B4E52533FDCB}"/>
    <hyperlink ref="A465" r:id="rId463" tooltip="Link to Datastream Navigator metadata for US9182041080; right-click for more" xr:uid="{AD8E639F-0089-490A-BF52-3872E2E6520C}"/>
    <hyperlink ref="A466" r:id="rId464" tooltip="Link to Datastream Navigator metadata for US91913Y1001; right-click for more" xr:uid="{2BCD7CB0-6E2D-44B3-AF8A-1E3A0A34126A}"/>
    <hyperlink ref="A467" r:id="rId465" tooltip="Link to Datastream Navigator metadata for US92220P1057; right-click for more" xr:uid="{9FC59922-A4D5-428C-BFF9-63C82AE84194}"/>
    <hyperlink ref="A468" r:id="rId466" tooltip="Link to Datastream Navigator metadata for US92276F1003; right-click for more" xr:uid="{6DEF9CCB-4C8F-4925-B552-0F4C9FF2C6C0}"/>
    <hyperlink ref="A469" r:id="rId467" tooltip="Link to Datastream Navigator metadata for US92343E1029; right-click for more" xr:uid="{01E9B9D8-359B-4CAA-BDDE-C164EFD7F74E}"/>
    <hyperlink ref="A470" r:id="rId468" tooltip="Link to Datastream Navigator metadata for US92343V1044; right-click for more" xr:uid="{BAB90287-D503-40CE-ABD0-6B65072F6E27}"/>
    <hyperlink ref="A471" r:id="rId469" tooltip="Link to Datastream Navigator metadata for US92553P2011; right-click for more" xr:uid="{B9D8F8F5-7A7D-4C94-A5F9-712BF4E1CF7D}"/>
    <hyperlink ref="A472" r:id="rId470" tooltip="Link to Datastream Navigator metadata for US9255501051; right-click for more" xr:uid="{82D33508-0254-4758-AAEA-95E85B8886CA}"/>
    <hyperlink ref="A473" r:id="rId471" tooltip="Link to Datastream Navigator metadata for US92556H2067; right-click for more" xr:uid="{C0DF6AC4-6047-471D-BD2C-9DCE2D7ABB07}"/>
    <hyperlink ref="A474" r:id="rId472" tooltip="Link to Datastream Navigator metadata for US92556V1061; right-click for more" xr:uid="{CE5D9B9D-CEE8-44C7-81A2-5C7CC8052E67}"/>
    <hyperlink ref="A475" r:id="rId473" tooltip="Link to Datastream Navigator metadata for US92826C8394; right-click for more" xr:uid="{D1706474-B4F6-4CD3-ACB8-B115EF535B5A}"/>
    <hyperlink ref="A476" r:id="rId474" tooltip="Link to Datastream Navigator metadata for US9290421091; right-click for more" xr:uid="{77DBE45A-7C85-4017-8113-DD3D18452CC5}"/>
    <hyperlink ref="A477" r:id="rId475" tooltip="Link to Datastream Navigator metadata for US9291601097; right-click for more" xr:uid="{59E96132-E216-4AC1-8648-706643E9A0A9}"/>
    <hyperlink ref="A478" r:id="rId476" tooltip="Link to Datastream Navigator metadata for US92939U1060; right-click for more" xr:uid="{6D581B91-EF4E-4B49-9355-6F876F4B0E96}"/>
    <hyperlink ref="A479" r:id="rId477" tooltip="Link to Datastream Navigator metadata for US9299031024; right-click for more" xr:uid="{1B115F75-1504-4ED4-8219-5647D2723DB3}"/>
    <hyperlink ref="A480" r:id="rId478" tooltip="Link to Datastream Navigator metadata for US9311421039; right-click for more" xr:uid="{3CE4E7E2-889B-494E-9FBE-42BA1C6C10FF}"/>
    <hyperlink ref="A481" r:id="rId479" tooltip="Link to Datastream Navigator metadata for US9314271084; right-click for more" xr:uid="{BDC10BB0-3253-4AEA-B65C-063C703B960F}"/>
    <hyperlink ref="A482" r:id="rId480" tooltip="Link to Datastream Navigator metadata for US9393221034; right-click for more" xr:uid="{3A7CC42A-F0E1-49FD-91C0-698C07391B47}"/>
    <hyperlink ref="A483" r:id="rId481" tooltip="Link to Datastream Navigator metadata for US94106L1098; right-click for more" xr:uid="{9FBB0937-9384-461C-B098-C09B4360A252}"/>
    <hyperlink ref="A484" r:id="rId482" tooltip="Link to Datastream Navigator metadata for US9418481035; right-click for more" xr:uid="{00321903-BA53-464C-9CA1-681063FD3338}"/>
    <hyperlink ref="A485" r:id="rId483" tooltip="Link to Datastream Navigator metadata for US9497461015; right-click for more" xr:uid="{231EE081-36E6-4A96-9AE8-88BAB01A5721}"/>
    <hyperlink ref="A486" r:id="rId484" tooltip="Link to Datastream Navigator metadata for US95040Q1040; right-click for more" xr:uid="{37382E58-066D-484F-8AD0-E8C13AA00C58}"/>
    <hyperlink ref="A487" r:id="rId485" tooltip="Link to Datastream Navigator metadata for US9505901093; right-click for more" xr:uid="{F6B0DBF9-460D-47BE-9272-1C81E665D4CD}"/>
    <hyperlink ref="A488" r:id="rId486" tooltip="Link to Datastream Navigator metadata for US9581021055; right-click for more" xr:uid="{BE4B0EA7-25FF-4E8D-B8F4-51983B3EC758}"/>
    <hyperlink ref="A489" r:id="rId487" tooltip="Link to Datastream Navigator metadata for US9598021098; right-click for more" xr:uid="{30AE2B82-78A2-4435-997F-8807A45D03DA}"/>
    <hyperlink ref="A490" r:id="rId488" tooltip="Link to Datastream Navigator metadata for US9621661043; right-click for more" xr:uid="{F8A53FB2-A639-4782-B321-4514E1211600}"/>
    <hyperlink ref="A491" r:id="rId489" tooltip="Link to Datastream Navigator metadata for US9633201069; right-click for more" xr:uid="{1B703188-1693-4FA0-AB06-EAA6098237C4}"/>
    <hyperlink ref="A492" r:id="rId490" tooltip="Link to Datastream Navigator metadata for US9668371068; right-click for more" xr:uid="{5BFF9DEC-C7F5-43B8-AF36-1A0DC5F6FDF5}"/>
    <hyperlink ref="A493" r:id="rId491" tooltip="Link to Datastream Navigator metadata for US9694571004; right-click for more" xr:uid="{3C74F3C1-D2FE-437C-9066-A8B70536EA2A}"/>
    <hyperlink ref="A494" r:id="rId492" tooltip="Link to Datastream Navigator metadata for US9825261053; right-click for more" xr:uid="{409F6B35-2D72-40C0-8CD4-DBEEFA87518D}"/>
    <hyperlink ref="A495" r:id="rId493" tooltip="Link to Datastream Navigator metadata for US9830241009; right-click for more" xr:uid="{BFC9A76B-BE80-4780-A672-0D825DB5CDC6}"/>
    <hyperlink ref="A496" r:id="rId494" tooltip="Link to Datastream Navigator metadata for US9831341071; right-click for more" xr:uid="{E496CF17-A3C1-461A-8344-5B3BD01034A2}"/>
    <hyperlink ref="A497" r:id="rId495" tooltip="Link to Datastream Navigator metadata for US98389B1008; right-click for more" xr:uid="{5292CC56-883F-4707-AE88-B7F081EF2EAC}"/>
    <hyperlink ref="A498" r:id="rId496" tooltip="Link to Datastream Navigator metadata for US9839191015; right-click for more" xr:uid="{E9AE12F3-13E7-41B4-BF77-CE9601051250}"/>
    <hyperlink ref="A499" r:id="rId497" tooltip="Link to Datastream Navigator metadata for US98421M1062; right-click for more" xr:uid="{CFD6AAFB-F7B2-431F-8671-D2BC09ED99EC}"/>
    <hyperlink ref="A500" r:id="rId498" tooltip="Link to Datastream Navigator metadata for US9884981013; right-click for more" xr:uid="{10388B34-9358-4CE0-AA8D-262354F5AA83}"/>
    <hyperlink ref="A501" r:id="rId499" tooltip="Link to Datastream Navigator metadata for US98956P1021; right-click for more" xr:uid="{1717EAF6-37B5-4120-A9B7-3B9540012447}"/>
    <hyperlink ref="A502" r:id="rId500" tooltip="Link to Datastream Navigator metadata for US9897011071; right-click for more" xr:uid="{C55D8E4F-7D6C-41D3-9BDC-880AB0D1ED85}"/>
    <hyperlink ref="B2" r:id="rId501" tooltip="Link to Datastream Navigator metadata for NAME; right-click for more" xr:uid="{D0323C31-A0C7-4FA2-9580-4E8A78AE7EEB}"/>
    <hyperlink ref="E3" r:id="rId502" tooltip="Link to Datastream Navigator metadata for WC19600; right-click for more" xr:uid="{6C9E2C6A-0740-4EEC-8C7F-C58CDA08E000}"/>
    <hyperlink ref="E4" r:id="rId503" tooltip="Link to Datastream Navigator metadata for WC19601; right-click for more" xr:uid="{87321F84-FD2D-4005-91B2-BEF8F6F761AA}"/>
    <hyperlink ref="E5" r:id="rId504" tooltip="Link to Datastream Navigator metadata for WC19690; right-click for more" xr:uid="{98F5D183-3485-47F7-A257-1E7A9E503C73}"/>
    <hyperlink ref="E6" r:id="rId505" tooltip="Link to Datastream Navigator metadata for WC19691; right-click for more" xr:uid="{CFDD7083-CB69-4E48-BF5A-8966BBC23C6F}"/>
    <hyperlink ref="E7" r:id="rId506" tooltip="Link to Datastream Navigator metadata for WC19610; right-click for more" xr:uid="{8A55C2E9-ECEB-4CF3-963C-3EC114282ADF}"/>
    <hyperlink ref="E8" r:id="rId507" tooltip="Link to Datastream Navigator metadata for WC19611; right-click for more" xr:uid="{C53203B1-2ACB-4B6D-AD5C-2622B1C75CAB}"/>
    <hyperlink ref="E9" r:id="rId508" tooltip="Link to Datastream Navigator metadata for WC19620; right-click for more" xr:uid="{90EA5FC2-4D58-4319-AEF9-5D5A63665133}"/>
    <hyperlink ref="E10" r:id="rId509" tooltip="Link to Datastream Navigator metadata for WC19621; right-click for more" xr:uid="{C08E9510-573B-48FA-8399-81D1E54498F9}"/>
    <hyperlink ref="E11" r:id="rId510" tooltip="Link to Datastream Navigator metadata for WC19630; right-click for more" xr:uid="{D10F8E38-6EBE-496C-8B91-0856D0718FE8}"/>
    <hyperlink ref="E12" r:id="rId511" tooltip="Link to Datastream Navigator metadata for WC19631; right-click for more" xr:uid="{A0DE7BE3-6E0A-427A-AF65-F0F2AC16EA24}"/>
    <hyperlink ref="E13" r:id="rId512" tooltip="Link to Datastream Navigator metadata for WC19640; right-click for more" xr:uid="{38B5C982-6AF9-4367-B543-67F75E5ED39E}"/>
    <hyperlink ref="E14" r:id="rId513" tooltip="Link to Datastream Navigator metadata for WC19641; right-click for more" xr:uid="{B1F070F8-626F-450C-8201-97C714E6C031}"/>
    <hyperlink ref="E15" r:id="rId514" tooltip="Link to Datastream Navigator metadata for WC19650; right-click for more" xr:uid="{43A20BB6-B880-4C27-AE29-1B7D9F41C66E}"/>
    <hyperlink ref="E16" r:id="rId515" tooltip="Link to Datastream Navigator metadata for WC19651; right-click for more" xr:uid="{919F16F1-E1DB-4371-8A76-F4030BF94BEC}"/>
    <hyperlink ref="E17" r:id="rId516" tooltip="Link to Datastream Navigator metadata for WC19660; right-click for more" xr:uid="{06EAC053-8E6B-4F9E-AEDF-9660181B5AE0}"/>
    <hyperlink ref="E18" r:id="rId517" tooltip="Link to Datastream Navigator metadata for WC19661; right-click for more" xr:uid="{663E7EC8-1347-4CB7-B8BD-7018E52ADE83}"/>
    <hyperlink ref="E19" r:id="rId518" tooltip="Link to Datastream Navigator metadata for WC19670; right-click for more" xr:uid="{5DE71657-AEAE-4D48-8E1B-91E93D735109}"/>
    <hyperlink ref="E20" r:id="rId519" tooltip="Link to Datastream Navigator metadata for WC19671; right-click for more" xr:uid="{91A1251C-C54D-4D87-9282-A2F72C451A65}"/>
    <hyperlink ref="E21" r:id="rId520" tooltip="Link to Datastream Navigator metadata for WC19680; right-click for more" xr:uid="{00E1CB75-4CA0-4809-8F05-0CB044D86895}"/>
    <hyperlink ref="E22" r:id="rId521" tooltip="Link to Datastream Navigator metadata for WC19681; right-click for more" xr:uid="{F5459DD7-E47D-4C88-84E0-1DEF47C9EB15}"/>
    <hyperlink ref="E23" r:id="rId522" tooltip="Link to Datastream Navigator metadata for WC08311; right-click for more" xr:uid="{C01A79ED-52A4-46F3-9AD0-44DE4051E3ED}"/>
    <hyperlink ref="E24" r:id="rId523" tooltip="Link to Datastream Navigator metadata for WC01001; right-click for more" xr:uid="{94ACD804-B6AF-4C20-B685-5976F16BCCDF}"/>
    <hyperlink ref="F3" r:id="rId524" tooltip="Link to Datastream Navigator metadata for WC19600; right-click for more" xr:uid="{07848AA5-B359-4B23-8BC6-DCC2BBC07CB8}"/>
    <hyperlink ref="F4" r:id="rId525" tooltip="Link to Datastream Navigator metadata for WC19601; right-click for more" xr:uid="{B19E6847-45F2-4E7A-8B81-1482A5E38ED4}"/>
    <hyperlink ref="F5" r:id="rId526" tooltip="Link to Datastream Navigator metadata for WC19690; right-click for more" xr:uid="{A1E65C91-1194-4F5A-A883-1F5C3BAF375D}"/>
    <hyperlink ref="F6" r:id="rId527" tooltip="Link to Datastream Navigator metadata for WC19691; right-click for more" xr:uid="{DBFB39EB-737A-4B82-8197-4624C51AF4BB}"/>
    <hyperlink ref="F7" r:id="rId528" tooltip="Link to Datastream Navigator metadata for WC19610; right-click for more" xr:uid="{7AFD22DF-B26A-4992-800A-310E2C27655B}"/>
    <hyperlink ref="F8" r:id="rId529" tooltip="Link to Datastream Navigator metadata for WC19611; right-click for more" xr:uid="{02CCC2BA-0619-4E57-BEB9-C0DCEA99E548}"/>
    <hyperlink ref="F9" r:id="rId530" tooltip="Link to Datastream Navigator metadata for WC19620; right-click for more" xr:uid="{99CD2A9F-176D-4409-AEB4-AFC824F9AEA1}"/>
    <hyperlink ref="F10" r:id="rId531" tooltip="Link to Datastream Navigator metadata for WC19621; right-click for more" xr:uid="{C05712DC-A7E7-4F0F-9E07-6B695EA335F5}"/>
    <hyperlink ref="F11" r:id="rId532" tooltip="Link to Datastream Navigator metadata for WC19630; right-click for more" xr:uid="{CD479700-48F6-41F5-88B7-2DFEC234D093}"/>
    <hyperlink ref="F12" r:id="rId533" tooltip="Link to Datastream Navigator metadata for WC19631; right-click for more" xr:uid="{D669032C-F32A-48E9-94F3-907E4861AF66}"/>
    <hyperlink ref="F13" r:id="rId534" tooltip="Link to Datastream Navigator metadata for WC19640; right-click for more" xr:uid="{861BB9EC-6253-4CAE-8D41-BCECE728CA06}"/>
    <hyperlink ref="F14" r:id="rId535" tooltip="Link to Datastream Navigator metadata for WC19641; right-click for more" xr:uid="{CD98B055-4DAF-4C56-9DAA-28DC28F019BF}"/>
    <hyperlink ref="F15" r:id="rId536" tooltip="Link to Datastream Navigator metadata for WC19650; right-click for more" xr:uid="{A0ADDB69-0FFC-4807-AAA5-EC77E67EAB8D}"/>
    <hyperlink ref="F16" r:id="rId537" tooltip="Link to Datastream Navigator metadata for WC19651; right-click for more" xr:uid="{4C9ACAC5-7737-4BA9-905A-46E08FA4415C}"/>
    <hyperlink ref="F17" r:id="rId538" tooltip="Link to Datastream Navigator metadata for WC19660; right-click for more" xr:uid="{591297A3-8CD1-45B3-BB33-606F4864C510}"/>
    <hyperlink ref="F18" r:id="rId539" tooltip="Link to Datastream Navigator metadata for WC19661; right-click for more" xr:uid="{780FB2A2-AF6F-409E-8300-D5D48EB3CC6A}"/>
    <hyperlink ref="F19" r:id="rId540" tooltip="Link to Datastream Navigator metadata for WC19670; right-click for more" xr:uid="{C407F774-AE79-42EF-B3B1-0233A776A647}"/>
    <hyperlink ref="F20" r:id="rId541" tooltip="Link to Datastream Navigator metadata for WC19671; right-click for more" xr:uid="{D2C66C0C-088C-4846-856B-3C0B09AC46BC}"/>
    <hyperlink ref="F21" r:id="rId542" tooltip="Link to Datastream Navigator metadata for WC19680; right-click for more" xr:uid="{362C08A3-E58C-4A68-BC80-C20CB9CCDBF8}"/>
    <hyperlink ref="F22" r:id="rId543" tooltip="Link to Datastream Navigator metadata for WC19681; right-click for more" xr:uid="{0E86AE17-5288-4E02-A08B-2C0EE55ECC86}"/>
    <hyperlink ref="F23" r:id="rId544" tooltip="Link to Datastream Navigator metadata for WC08311; right-click for more" xr:uid="{36DA165A-0DFC-44AD-B08E-FBE987627EF8}"/>
    <hyperlink ref="F24" r:id="rId545" tooltip="Link to Datastream Navigator metadata for WC01001; right-click for more" xr:uid="{A204DBF2-31DA-4845-87D3-4B65FBD389B3}"/>
  </hyperlinks>
  <pageMargins left="0.7" right="0.7" top="0.75" bottom="0.75" header="0.3" footer="0.3"/>
  <pageSetup orientation="portrait" r:id="rId54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89D14-7C0F-47D7-A4CD-6242235CD862}">
  <sheetPr codeName="Sheet7"/>
  <dimension ref="B3:H3"/>
  <sheetViews>
    <sheetView workbookViewId="0">
      <selection activeCell="H6" sqref="H6"/>
    </sheetView>
  </sheetViews>
  <sheetFormatPr defaultRowHeight="14.5"/>
  <cols>
    <col min="8" max="8" width="9" bestFit="1" customWidth="1"/>
  </cols>
  <sheetData>
    <row r="3" spans="2:8">
      <c r="B3" t="e">
        <v>#N/A</v>
      </c>
      <c r="C3" t="e">
        <v>#N/A</v>
      </c>
      <c r="D3">
        <v>20.100000000000001</v>
      </c>
      <c r="E3">
        <v>27447000</v>
      </c>
      <c r="F3" t="e">
        <v>#N/A</v>
      </c>
      <c r="H3" s="20">
        <f ca="1">SUMIF(B3:U3,"&lt;&gt;#n/a")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B0B1C-177C-4882-8C55-227937BFBC1A}">
  <sheetPr codeName="Sheet8"/>
  <dimension ref="A2:D23"/>
  <sheetViews>
    <sheetView workbookViewId="0">
      <selection activeCell="D35" sqref="D35"/>
    </sheetView>
  </sheetViews>
  <sheetFormatPr defaultRowHeight="14.5"/>
  <cols>
    <col min="1" max="1" width="36.26953125" bestFit="1" customWidth="1"/>
    <col min="2" max="2" width="26.1796875" bestFit="1" customWidth="1"/>
    <col min="3" max="3" width="94.1796875" customWidth="1"/>
  </cols>
  <sheetData>
    <row r="2" spans="1:4" ht="44.5" customHeight="1">
      <c r="A2" s="15" t="s">
        <v>1730</v>
      </c>
      <c r="B2" s="16" t="s">
        <v>1731</v>
      </c>
      <c r="C2" s="17" t="s">
        <v>1732</v>
      </c>
      <c r="D2" s="18"/>
    </row>
    <row r="3" spans="1:4">
      <c r="A3" s="15" t="s">
        <v>1733</v>
      </c>
      <c r="B3" s="19" t="s">
        <v>1734</v>
      </c>
      <c r="C3" s="17" t="s">
        <v>1735</v>
      </c>
    </row>
    <row r="4" spans="1:4">
      <c r="A4" s="15"/>
      <c r="B4" s="16"/>
    </row>
    <row r="5" spans="1:4">
      <c r="A5" s="15"/>
      <c r="B5" s="19"/>
      <c r="C5" s="15"/>
    </row>
    <row r="6" spans="1:4">
      <c r="A6" s="15"/>
      <c r="B6" s="16"/>
      <c r="C6" s="15"/>
    </row>
    <row r="7" spans="1:4">
      <c r="A7" s="15"/>
      <c r="B7" s="19"/>
      <c r="C7" s="15"/>
    </row>
    <row r="8" spans="1:4">
      <c r="A8" s="15"/>
      <c r="B8" s="16"/>
      <c r="C8" s="15"/>
    </row>
    <row r="9" spans="1:4">
      <c r="A9" s="15"/>
      <c r="B9" s="19"/>
      <c r="C9" s="15"/>
    </row>
    <row r="10" spans="1:4">
      <c r="A10" s="15"/>
      <c r="B10" s="16"/>
      <c r="C10" s="15"/>
    </row>
    <row r="11" spans="1:4">
      <c r="A11" s="15"/>
      <c r="B11" s="19"/>
      <c r="C11" s="15"/>
    </row>
    <row r="12" spans="1:4">
      <c r="A12" s="15"/>
      <c r="B12" s="16"/>
      <c r="C12" s="15"/>
    </row>
    <row r="13" spans="1:4">
      <c r="A13" s="15"/>
      <c r="B13" s="19"/>
      <c r="C13" s="15"/>
    </row>
    <row r="14" spans="1:4">
      <c r="A14" s="15"/>
      <c r="B14" s="16"/>
      <c r="C14" s="15"/>
    </row>
    <row r="15" spans="1:4">
      <c r="A15" s="15"/>
      <c r="B15" s="19"/>
      <c r="C15" s="15"/>
    </row>
    <row r="16" spans="1:4">
      <c r="A16" s="15"/>
      <c r="B16" s="16"/>
      <c r="C16" s="15"/>
    </row>
    <row r="17" spans="1:3">
      <c r="A17" s="15"/>
      <c r="B17" s="19"/>
      <c r="C17" s="15"/>
    </row>
    <row r="18" spans="1:3">
      <c r="A18" s="15"/>
      <c r="B18" s="16"/>
      <c r="C18" s="15"/>
    </row>
    <row r="19" spans="1:3">
      <c r="A19" s="15"/>
      <c r="B19" s="19"/>
      <c r="C19" s="15"/>
    </row>
    <row r="20" spans="1:3">
      <c r="A20" s="15"/>
      <c r="B20" s="16"/>
      <c r="C20" s="15"/>
    </row>
    <row r="21" spans="1:3">
      <c r="A21" s="15"/>
      <c r="B21" s="19"/>
      <c r="C21" s="15"/>
    </row>
    <row r="22" spans="1:3">
      <c r="A22" s="15"/>
      <c r="B22" s="16"/>
      <c r="C22" s="15"/>
    </row>
    <row r="23" spans="1:3">
      <c r="A23" s="15"/>
      <c r="B23" s="19"/>
      <c r="C2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01-01-2000</vt:lpstr>
      <vt:lpstr>01-01-2005</vt:lpstr>
      <vt:lpstr>01-01-2010</vt:lpstr>
      <vt:lpstr>01-01-2015</vt:lpstr>
      <vt:lpstr>01-01-2020</vt:lpstr>
      <vt:lpstr>Variables</vt:lpstr>
      <vt:lpstr>Sheet1</vt:lpstr>
      <vt:lpstr>Meta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Witteler, Anke</dc:creator>
  <cp:lastModifiedBy>Witteler, Anke</cp:lastModifiedBy>
  <dcterms:created xsi:type="dcterms:W3CDTF">2011-08-01T12:44:02Z</dcterms:created>
  <dcterms:modified xsi:type="dcterms:W3CDTF">2021-09-28T10:02:23Z</dcterms:modified>
</cp:coreProperties>
</file>