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ata" sheetId="1" state="visible" r:id="rId2"/>
    <sheet name="2024" sheetId="2" state="visible" r:id="rId3"/>
    <sheet name="2023" sheetId="3" state="visible" r:id="rId4"/>
    <sheet name="2022" sheetId="4" state="visible" r:id="rId5"/>
    <sheet name="2021" sheetId="5" state="visible" r:id="rId6"/>
    <sheet name="2020" sheetId="6" state="visible" r:id="rId7"/>
    <sheet name="2019" sheetId="7" state="visible" r:id="rId8"/>
    <sheet name="2018" sheetId="8" state="visible" r:id="rId9"/>
    <sheet name="2017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<sst xmlns="http://schemas.openxmlformats.org/spreadsheetml/2006/main" count="78" uniqueCount="29">
  <si>
    <t xml:space="preserve">Srednia za kolejny rok</t>
  </si>
  <si>
    <t xml:space="preserve">max</t>
  </si>
  <si>
    <t xml:space="preserve">Srednia</t>
  </si>
  <si>
    <t xml:space="preserve">min</t>
  </si>
  <si>
    <t xml:space="preserve">std</t>
  </si>
  <si>
    <t xml:space="preserve">Max-min</t>
  </si>
  <si>
    <t xml:space="preserve">delta z poprz. Miesiacem</t>
  </si>
  <si>
    <t xml:space="preserve">BMI'21</t>
  </si>
  <si>
    <t xml:space="preserve">72.05</t>
  </si>
  <si>
    <t xml:space="preserve">Srednia '23</t>
  </si>
  <si>
    <t xml:space="preserve">delta z poprz.</t>
  </si>
  <si>
    <t xml:space="preserve">BMI'23</t>
  </si>
  <si>
    <t xml:space="preserve">Aver</t>
  </si>
  <si>
    <t xml:space="preserve">73,4</t>
  </si>
  <si>
    <t xml:space="preserve"> </t>
  </si>
  <si>
    <t xml:space="preserve">75,4</t>
  </si>
  <si>
    <t xml:space="preserve">Srednia '22</t>
  </si>
  <si>
    <t xml:space="preserve">BMI'22</t>
  </si>
  <si>
    <t xml:space="preserve">srednia za rok</t>
  </si>
  <si>
    <t xml:space="preserve">Srednia '21</t>
  </si>
  <si>
    <t xml:space="preserve">Srednia '20</t>
  </si>
  <si>
    <t xml:space="preserve">BMI'20</t>
  </si>
  <si>
    <t xml:space="preserve">Bergen</t>
  </si>
  <si>
    <t xml:space="preserve">srednia '19</t>
  </si>
  <si>
    <t xml:space="preserve">BMI'19</t>
  </si>
  <si>
    <t xml:space="preserve">srednia '18</t>
  </si>
  <si>
    <t xml:space="preserve">BMI'18</t>
  </si>
  <si>
    <t xml:space="preserve">srednia '17</t>
  </si>
  <si>
    <t xml:space="preserve">BMI'17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</si>
</sst>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\ [$€-407];[RED]\-#,##0.00\ [$€-407]"/>
    <numFmt numFmtId="166" formatCode="0.00"/>
    <numFmt numFmtId="167" formatCode="0.0"/>
    <numFmt numFmtId="168" formatCode="0.0000"/>
    <numFmt numFmtId="169" formatCode="#.0"/>
    <numFmt numFmtId="170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1D41A"/>
        <bgColor rgb="FF579D1C"/>
      </patternFill>
    </fill>
    <fill>
      <patternFill patternType="solid">
        <fgColor rgb="FF729FCF"/>
        <bgColor rgb="FF808080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B3B3B3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CC000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k_zielony" xfId="20"/>
    <cellStyle name="Result2" xfId="21"/>
  </cellStyles>
  <dxfs count="3">
    <dxf>
      <font>
        <name val="Arial"/>
        <charset val="1"/>
        <family val="0"/>
        <color rgb="FFCC0000"/>
        <sz val="1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color rgb="FF006600"/>
        <sz val="10"/>
      </font>
      <numFmt numFmtId="164" formatCode="General"/>
      <fill>
        <patternFill>
          <bgColor rgb="FFCCFFCC"/>
        </patternFill>
      </fill>
    </dxf>
    <dxf>
      <font>
        <name val="Arial"/>
        <charset val="1"/>
        <family val="0"/>
        <color rgb="FF996600"/>
        <sz val="10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CC"/>
      <rgbColor rgb="FF3366FF"/>
      <rgbColor rgb="FF33CCCC"/>
      <rgbColor rgb="FF81D41A"/>
      <rgbColor rgb="FFFFD320"/>
      <rgbColor rgb="FFFF8000"/>
      <rgbColor rgb="FFFF420E"/>
      <rgbColor rgb="FF666699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Waga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22382796028673"/>
          <c:y val="0.0245318146971854"/>
          <c:w val="0.959251734580442"/>
          <c:h val="0.869346183331508"/>
        </c:manualLayout>
      </c:layout>
      <c:lineChart>
        <c:grouping val="standard"/>
        <c:varyColors val="0"/>
        <c:ser>
          <c:idx val="0"/>
          <c:order val="0"/>
          <c:tx>
            <c:strRef>
              <c:f>'2020'!$A$35</c:f>
              <c:strCache>
                <c:ptCount val="1"/>
                <c:pt idx="0">
                  <c:v>Srednia '20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7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'2020'!$B$35:$M$35</c:f>
              <c:numCache>
                <c:formatCode>General</c:formatCode>
                <c:ptCount val="12"/>
                <c:pt idx="0">
                  <c:v>67.9233333333333</c:v>
                </c:pt>
                <c:pt idx="1">
                  <c:v>67.5724137931035</c:v>
                </c:pt>
                <c:pt idx="2">
                  <c:v>67.7677419354839</c:v>
                </c:pt>
                <c:pt idx="3">
                  <c:v>66.93</c:v>
                </c:pt>
                <c:pt idx="4">
                  <c:v>67.3258064516129</c:v>
                </c:pt>
                <c:pt idx="5">
                  <c:v>68.32</c:v>
                </c:pt>
                <c:pt idx="6">
                  <c:v>68.7677419354839</c:v>
                </c:pt>
                <c:pt idx="7">
                  <c:v>68.5935483870968</c:v>
                </c:pt>
                <c:pt idx="8">
                  <c:v>69.04</c:v>
                </c:pt>
                <c:pt idx="9">
                  <c:v>69.2935483870968</c:v>
                </c:pt>
                <c:pt idx="10">
                  <c:v>69.7733333333333</c:v>
                </c:pt>
                <c:pt idx="11">
                  <c:v>70.2709677419355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'2019'!$A$35</c:f>
              <c:strCache>
                <c:ptCount val="1"/>
                <c:pt idx="0">
                  <c:v>srednia '19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'2019'!$B$35:$M$35</c:f>
              <c:numCache>
                <c:formatCode>General</c:formatCode>
                <c:ptCount val="12"/>
                <c:pt idx="0">
                  <c:v>77.3677419354839</c:v>
                </c:pt>
                <c:pt idx="1">
                  <c:v>75.975</c:v>
                </c:pt>
                <c:pt idx="2">
                  <c:v>75.2444444444444</c:v>
                </c:pt>
                <c:pt idx="3">
                  <c:v>74.83</c:v>
                </c:pt>
                <c:pt idx="4">
                  <c:v>73.5965517241379</c:v>
                </c:pt>
                <c:pt idx="5">
                  <c:v>72.1333333333333</c:v>
                </c:pt>
                <c:pt idx="6">
                  <c:v>70.5838709677419</c:v>
                </c:pt>
                <c:pt idx="7">
                  <c:v>70.641935483871</c:v>
                </c:pt>
                <c:pt idx="8">
                  <c:v>70.4130434782609</c:v>
                </c:pt>
                <c:pt idx="9">
                  <c:v>69.6703703703704</c:v>
                </c:pt>
                <c:pt idx="10">
                  <c:v>67.73</c:v>
                </c:pt>
                <c:pt idx="11">
                  <c:v>67.7741935483871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'2018'!$A$35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'2018'!$B$35:$M$35</c:f>
              <c:numCache>
                <c:formatCode>General</c:formatCode>
                <c:ptCount val="12"/>
                <c:pt idx="0">
                  <c:v>82.758064516129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82.9793103448276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'2017'!$A$35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x"/>
            <c:size val="7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403492"/>
        <c:axId val="9608347"/>
      </c:lineChart>
      <c:catAx>
        <c:axId val="334034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Calibri"/>
                  </a:rPr>
                  <a:t>Miesiac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8347"/>
        <c:crosses val="autoZero"/>
        <c:auto val="1"/>
        <c:lblAlgn val="ctr"/>
        <c:lblOffset val="100"/>
        <c:noMultiLvlLbl val="0"/>
      </c:catAx>
      <c:valAx>
        <c:axId val="9608347"/>
        <c:scaling>
          <c:orientation val="minMax"/>
          <c:max val="87"/>
          <c:min val="6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6480">
              <a:solidFill>
                <a:srgbClr val="dddddd"/>
              </a:solidFill>
              <a:round/>
            </a:ln>
          </c:spPr>
        </c:min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403492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BMI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87116188139686"/>
          <c:y val="0.0225605081590187"/>
          <c:w val="0.963851726913788"/>
          <c:h val="0.875698171065601"/>
        </c:manualLayout>
      </c:layout>
      <c:lineChart>
        <c:grouping val="standard"/>
        <c:varyColors val="0"/>
        <c:ser>
          <c:idx val="0"/>
          <c:order val="0"/>
          <c:tx>
            <c:strRef>
              <c:f>'2020'!$A$40</c:f>
              <c:strCache>
                <c:ptCount val="1"/>
                <c:pt idx="0">
                  <c:v>BMI'20</c:v>
                </c:pt>
              </c:strCache>
            </c:strRef>
          </c:tx>
          <c:spPr>
            <a:solidFill>
              <a:srgbClr val="579d1c"/>
            </a:solidFill>
            <a:ln cap="rnd" w="28800">
              <a:solidFill>
                <a:srgbClr val="579d1c"/>
              </a:solidFill>
              <a:round/>
            </a:ln>
          </c:spPr>
          <c:marker>
            <c:symbol val="diamond"/>
            <c:size val="7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'2020'!$B$40:$M$40</c:f>
              <c:numCache>
                <c:formatCode>General</c:formatCode>
                <c:ptCount val="12"/>
                <c:pt idx="0">
                  <c:v>23.7818470408366</c:v>
                </c:pt>
                <c:pt idx="1">
                  <c:v>23.6589803554159</c:v>
                </c:pt>
                <c:pt idx="2">
                  <c:v>23.7273701675305</c:v>
                </c:pt>
                <c:pt idx="3">
                  <c:v>23.4340534295018</c:v>
                </c:pt>
                <c:pt idx="4">
                  <c:v>23.5726362703032</c:v>
                </c:pt>
                <c:pt idx="5">
                  <c:v>23.9207310668394</c:v>
                </c:pt>
                <c:pt idx="6">
                  <c:v>24.0774979641763</c:v>
                </c:pt>
                <c:pt idx="7">
                  <c:v>24.0165079608896</c:v>
                </c:pt>
                <c:pt idx="8">
                  <c:v>24.1728230804244</c:v>
                </c:pt>
                <c:pt idx="9">
                  <c:v>24.2615974185416</c:v>
                </c:pt>
                <c:pt idx="10">
                  <c:v>24.4295834646313</c:v>
                </c:pt>
                <c:pt idx="11">
                  <c:v>24.6038191036503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'2019'!$A$40</c:f>
              <c:strCache>
                <c:ptCount val="1"/>
                <c:pt idx="0">
                  <c:v>BMI'19</c:v>
                </c:pt>
              </c:strCache>
            </c:strRef>
          </c:tx>
          <c:spPr>
            <a:solidFill>
              <a:srgbClr val="ff8000"/>
            </a:solidFill>
            <a:ln cap="rnd"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'2019'!$B$40:$M$40</c:f>
              <c:numCache>
                <c:formatCode>General</c:formatCode>
                <c:ptCount val="12"/>
                <c:pt idx="0">
                  <c:v>27.08859701533</c:v>
                </c:pt>
                <c:pt idx="1">
                  <c:v>26.6009593501628</c:v>
                </c:pt>
                <c:pt idx="2">
                  <c:v>26.3451715431688</c:v>
                </c:pt>
                <c:pt idx="3">
                  <c:v>26.2000630230034</c:v>
                </c:pt>
                <c:pt idx="4">
                  <c:v>25.7681984958993</c:v>
                </c:pt>
                <c:pt idx="5">
                  <c:v>25.2558850647153</c:v>
                </c:pt>
                <c:pt idx="6">
                  <c:v>24.7133752206652</c:v>
                </c:pt>
                <c:pt idx="7">
                  <c:v>24.7337052217608</c:v>
                </c:pt>
                <c:pt idx="8">
                  <c:v>24.6535637681667</c:v>
                </c:pt>
                <c:pt idx="9">
                  <c:v>24.3935332692729</c:v>
                </c:pt>
                <c:pt idx="10">
                  <c:v>23.7141556668184</c:v>
                </c:pt>
                <c:pt idx="11">
                  <c:v>23.7296290565411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'2018'!$A$40</c:f>
              <c:strCache>
                <c:ptCount val="1"/>
                <c:pt idx="0">
                  <c:v>BMI'18</c:v>
                </c:pt>
              </c:strCache>
            </c:strRef>
          </c:tx>
          <c:spPr>
            <a:solidFill>
              <a:srgbClr val="2a6099"/>
            </a:solidFill>
            <a:ln cap="rnd"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'2018'!$B$40:$M$40</c:f>
              <c:numCache>
                <c:formatCode>General</c:formatCode>
                <c:ptCount val="12"/>
                <c:pt idx="0">
                  <c:v>28.9758987837012</c:v>
                </c:pt>
                <c:pt idx="1">
                  <c:v>29.0981208140972</c:v>
                </c:pt>
                <c:pt idx="2">
                  <c:v>29.4096054737399</c:v>
                </c:pt>
                <c:pt idx="3">
                  <c:v>29.5379480176931</c:v>
                </c:pt>
                <c:pt idx="4">
                  <c:v>29.742791602806</c:v>
                </c:pt>
                <c:pt idx="5">
                  <c:v>29.5706266120467</c:v>
                </c:pt>
                <c:pt idx="6">
                  <c:v>29.3353227774292</c:v>
                </c:pt>
                <c:pt idx="7">
                  <c:v>29.0533630982205</c:v>
                </c:pt>
                <c:pt idx="8">
                  <c:v>28.869628323429</c:v>
                </c:pt>
                <c:pt idx="9">
                  <c:v>28.3241314114134</c:v>
                </c:pt>
                <c:pt idx="10">
                  <c:v>28.1316013678326</c:v>
                </c:pt>
                <c:pt idx="11">
                  <c:v>27.5866820421712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'2017'!$A$38</c:f>
              <c:strCache>
                <c:ptCount val="1"/>
                <c:pt idx="0">
                  <c:v>BMI'17</c:v>
                </c:pt>
              </c:strCache>
            </c:strRef>
          </c:tx>
          <c:spPr>
            <a:solidFill>
              <a:srgbClr val="ffd320"/>
            </a:solidFill>
            <a:ln cap="rnd" w="28800">
              <a:solidFill>
                <a:srgbClr val="ffd320"/>
              </a:solidFill>
              <a:round/>
            </a:ln>
          </c:spPr>
          <c:marker>
            <c:symbol val="x"/>
            <c:size val="7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'2017'!$B$38:$M$38</c:f>
              <c:numCache>
                <c:formatCode>General</c:formatCode>
                <c:ptCount val="12"/>
                <c:pt idx="4">
                  <c:v>29.7035690754398</c:v>
                </c:pt>
                <c:pt idx="5">
                  <c:v>29.5507860369035</c:v>
                </c:pt>
                <c:pt idx="6">
                  <c:v>29.2756856252532</c:v>
                </c:pt>
                <c:pt idx="7">
                  <c:v>28.9663419455794</c:v>
                </c:pt>
                <c:pt idx="8">
                  <c:v>28.335342399976</c:v>
                </c:pt>
                <c:pt idx="9">
                  <c:v>27.8999983141995</c:v>
                </c:pt>
                <c:pt idx="10">
                  <c:v>28.0300643068053</c:v>
                </c:pt>
                <c:pt idx="11">
                  <c:v>28.6554592426236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145847"/>
        <c:axId val="67983719"/>
      </c:lineChart>
      <c:catAx>
        <c:axId val="801458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983719"/>
        <c:crosses val="autoZero"/>
        <c:auto val="1"/>
        <c:lblAlgn val="ctr"/>
        <c:lblOffset val="100"/>
        <c:noMultiLvlLbl val="0"/>
      </c:catAx>
      <c:valAx>
        <c:axId val="67983719"/>
        <c:scaling>
          <c:orientation val="minMax"/>
          <c:max val="30"/>
          <c:min val="23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145847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Waga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87116188139686"/>
          <c:y val="0.0245318146971854"/>
          <c:w val="0.963851726913788"/>
          <c:h val="0.873726864527434"/>
        </c:manualLayout>
      </c:layout>
      <c:lineChart>
        <c:grouping val="standard"/>
        <c:varyColors val="0"/>
        <c:ser>
          <c:idx val="0"/>
          <c:order val="0"/>
          <c:tx>
            <c:strRef>
              <c:f>'2020'!$A$35</c:f>
              <c:strCache>
                <c:ptCount val="1"/>
                <c:pt idx="0">
                  <c:v>Srednia '20</c:v>
                </c:pt>
              </c:strCache>
            </c:strRef>
          </c:tx>
          <c:spPr>
            <a:solidFill>
              <a:srgbClr val="579d1c"/>
            </a:solidFill>
            <a:ln cap="rnd" w="28800">
              <a:solidFill>
                <a:srgbClr val="579d1c"/>
              </a:solidFill>
              <a:round/>
            </a:ln>
          </c:spPr>
          <c:marker>
            <c:symbol val="diamond"/>
            <c:size val="7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'2020'!$B$35:$M$35</c:f>
              <c:numCache>
                <c:formatCode>General</c:formatCode>
                <c:ptCount val="12"/>
                <c:pt idx="0">
                  <c:v>67.9233333333333</c:v>
                </c:pt>
                <c:pt idx="1">
                  <c:v>67.5724137931035</c:v>
                </c:pt>
                <c:pt idx="2">
                  <c:v>67.7677419354839</c:v>
                </c:pt>
                <c:pt idx="3">
                  <c:v>66.93</c:v>
                </c:pt>
                <c:pt idx="4">
                  <c:v>67.3258064516129</c:v>
                </c:pt>
                <c:pt idx="5">
                  <c:v>68.32</c:v>
                </c:pt>
                <c:pt idx="6">
                  <c:v>68.7677419354839</c:v>
                </c:pt>
                <c:pt idx="7">
                  <c:v>68.5935483870968</c:v>
                </c:pt>
                <c:pt idx="8">
                  <c:v>69.04</c:v>
                </c:pt>
                <c:pt idx="9">
                  <c:v>69.2935483870968</c:v>
                </c:pt>
                <c:pt idx="10">
                  <c:v>69.7733333333333</c:v>
                </c:pt>
                <c:pt idx="11">
                  <c:v>70.2709677419355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'2019'!$A$35</c:f>
              <c:strCache>
                <c:ptCount val="1"/>
                <c:pt idx="0">
                  <c:v>srednia '19</c:v>
                </c:pt>
              </c:strCache>
            </c:strRef>
          </c:tx>
          <c:spPr>
            <a:solidFill>
              <a:srgbClr val="ff8000"/>
            </a:solidFill>
            <a:ln cap="rnd"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'2019'!$B$35:$M$35</c:f>
              <c:numCache>
                <c:formatCode>General</c:formatCode>
                <c:ptCount val="12"/>
                <c:pt idx="0">
                  <c:v>77.3677419354839</c:v>
                </c:pt>
                <c:pt idx="1">
                  <c:v>75.975</c:v>
                </c:pt>
                <c:pt idx="2">
                  <c:v>75.2444444444444</c:v>
                </c:pt>
                <c:pt idx="3">
                  <c:v>74.83</c:v>
                </c:pt>
                <c:pt idx="4">
                  <c:v>73.5965517241379</c:v>
                </c:pt>
                <c:pt idx="5">
                  <c:v>72.1333333333333</c:v>
                </c:pt>
                <c:pt idx="6">
                  <c:v>70.5838709677419</c:v>
                </c:pt>
                <c:pt idx="7">
                  <c:v>70.641935483871</c:v>
                </c:pt>
                <c:pt idx="8">
                  <c:v>70.4130434782609</c:v>
                </c:pt>
                <c:pt idx="9">
                  <c:v>69.6703703703704</c:v>
                </c:pt>
                <c:pt idx="10">
                  <c:v>67.73</c:v>
                </c:pt>
                <c:pt idx="11">
                  <c:v>67.7741935483871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'2018'!$A$35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2a6099"/>
            </a:solidFill>
            <a:ln cap="rnd"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'2018'!$B$35:$M$35</c:f>
              <c:numCache>
                <c:formatCode>General</c:formatCode>
                <c:ptCount val="12"/>
                <c:pt idx="0">
                  <c:v>82.758064516129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82.9793103448276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'2017'!$A$35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ffd320"/>
            </a:solidFill>
            <a:ln cap="rnd" w="28800">
              <a:solidFill>
                <a:srgbClr val="ffd320"/>
              </a:solidFill>
              <a:round/>
            </a:ln>
          </c:spPr>
          <c:marker>
            <c:symbol val="x"/>
            <c:size val="7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14470"/>
        <c:axId val="40887490"/>
      </c:lineChart>
      <c:catAx>
        <c:axId val="8314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Calibri"/>
                  </a:rPr>
                  <a:t>Miesiac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887490"/>
        <c:crosses val="autoZero"/>
        <c:auto val="1"/>
        <c:lblAlgn val="ctr"/>
        <c:lblOffset val="100"/>
        <c:noMultiLvlLbl val="0"/>
      </c:catAx>
      <c:valAx>
        <c:axId val="40887490"/>
        <c:scaling>
          <c:orientation val="minMax"/>
          <c:max val="87"/>
          <c:min val="6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6480">
              <a:solidFill>
                <a:srgbClr val="dddddd"/>
              </a:solidFill>
              <a:round/>
            </a:ln>
          </c:spPr>
        </c:min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14470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srednia '19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7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"/>
                <c:pt idx="0">
                  <c:v>77.3677419354839</c:v>
                </c:pt>
                <c:pt idx="1">
                  <c:v>75.975</c:v>
                </c:pt>
                <c:pt idx="2">
                  <c:v>75.2444444444444</c:v>
                </c:pt>
                <c:pt idx="3">
                  <c:v>74.83</c:v>
                </c:pt>
                <c:pt idx="4">
                  <c:v>73.5965517241379</c:v>
                </c:pt>
                <c:pt idx="5">
                  <c:v>72.1333333333334</c:v>
                </c:pt>
                <c:pt idx="6">
                  <c:v>70.5838709677419</c:v>
                </c:pt>
                <c:pt idx="7">
                  <c:v>70.641935483871</c:v>
                </c:pt>
                <c:pt idx="8">
                  <c:v>70.4130434782609</c:v>
                </c:pt>
                <c:pt idx="9">
                  <c:v>69.6703703703704</c:v>
                </c:pt>
                <c:pt idx="10">
                  <c:v>67.73</c:v>
                </c:pt>
                <c:pt idx="11">
                  <c:v>67.7741935483871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"/>
                <c:pt idx="0">
                  <c:v>82.7580645161291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82.9793103448275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81.8428571428572</c:v>
                </c:pt>
              </c:numCache>
            </c:numRef>
          </c:yVal>
          <c:smooth val="0"/>
        </c:ser>
        <c:axId val="94146987"/>
        <c:axId val="57767660"/>
      </c:scatterChart>
      <c:valAx>
        <c:axId val="94146987"/>
        <c:scaling>
          <c:orientation val="minMax"/>
          <c:max val="12"/>
          <c:min val="1"/>
        </c:scaling>
        <c:delete val="0"/>
        <c:axPos val="b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999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67660"/>
        <c:crosses val="autoZero"/>
        <c:crossBetween val="midCat"/>
        <c:majorUnit val="1"/>
        <c:minorUnit val="0.5"/>
      </c:valAx>
      <c:valAx>
        <c:axId val="57767660"/>
        <c:scaling>
          <c:orientation val="minMax"/>
          <c:max val="86"/>
          <c:min val="67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0">
              <a:solidFill>
                <a:srgbClr val="000000"/>
              </a:solidFill>
            </a:ln>
          </c:spPr>
        </c:min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999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46987"/>
        <c:crosses val="autoZero"/>
        <c:crossBetween val="midCat"/>
      </c:valAx>
      <c:spPr>
        <a:noFill/>
        <a:ln w="36000">
          <a:solidFill>
            <a:srgbClr val="000000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999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BMI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87116188139686"/>
          <c:y val="0.0225605081590187"/>
          <c:w val="0.963890060183233"/>
          <c:h val="0.875698171065601"/>
        </c:manualLayout>
      </c:layout>
      <c:lineChart>
        <c:grouping val="standard"/>
        <c:varyColors val="0"/>
        <c:ser>
          <c:idx val="0"/>
          <c:order val="0"/>
          <c:tx>
            <c:strRef>
              <c:f>'2019'!$A$40</c:f>
              <c:strCache>
                <c:ptCount val="1"/>
                <c:pt idx="0">
                  <c:v>BMI'19</c:v>
                </c:pt>
              </c:strCache>
            </c:strRef>
          </c:tx>
          <c:spPr>
            <a:solidFill>
              <a:srgbClr val="ff8000"/>
            </a:solidFill>
            <a:ln cap="rnd"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'2019'!$B$40:$M$40</c:f>
              <c:numCache>
                <c:formatCode>General</c:formatCode>
                <c:ptCount val="12"/>
                <c:pt idx="0">
                  <c:v>27.08859701533</c:v>
                </c:pt>
                <c:pt idx="1">
                  <c:v>26.6009593501628</c:v>
                </c:pt>
                <c:pt idx="2">
                  <c:v>26.3451715431688</c:v>
                </c:pt>
                <c:pt idx="3">
                  <c:v>26.2000630230034</c:v>
                </c:pt>
                <c:pt idx="4">
                  <c:v>25.7681984958993</c:v>
                </c:pt>
                <c:pt idx="5">
                  <c:v>25.2558850647153</c:v>
                </c:pt>
                <c:pt idx="6">
                  <c:v>24.7133752206652</c:v>
                </c:pt>
                <c:pt idx="7">
                  <c:v>24.7337052217608</c:v>
                </c:pt>
                <c:pt idx="8">
                  <c:v>24.6535637681667</c:v>
                </c:pt>
                <c:pt idx="9">
                  <c:v>24.3935332692729</c:v>
                </c:pt>
                <c:pt idx="10">
                  <c:v>23.7141556668184</c:v>
                </c:pt>
                <c:pt idx="11">
                  <c:v>23.7296290565411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'2018'!$A$40</c:f>
              <c:strCache>
                <c:ptCount val="1"/>
                <c:pt idx="0">
                  <c:v>BMI'18</c:v>
                </c:pt>
              </c:strCache>
            </c:strRef>
          </c:tx>
          <c:spPr>
            <a:solidFill>
              <a:srgbClr val="2a6099"/>
            </a:solidFill>
            <a:ln cap="rnd"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'2018'!$B$40:$M$40</c:f>
              <c:numCache>
                <c:formatCode>General</c:formatCode>
                <c:ptCount val="12"/>
                <c:pt idx="0">
                  <c:v>28.9758987837012</c:v>
                </c:pt>
                <c:pt idx="1">
                  <c:v>29.0981208140972</c:v>
                </c:pt>
                <c:pt idx="2">
                  <c:v>29.4096054737399</c:v>
                </c:pt>
                <c:pt idx="3">
                  <c:v>29.5379480176931</c:v>
                </c:pt>
                <c:pt idx="4">
                  <c:v>29.742791602806</c:v>
                </c:pt>
                <c:pt idx="5">
                  <c:v>29.5706266120467</c:v>
                </c:pt>
                <c:pt idx="6">
                  <c:v>29.3353227774292</c:v>
                </c:pt>
                <c:pt idx="7">
                  <c:v>29.0533630982205</c:v>
                </c:pt>
                <c:pt idx="8">
                  <c:v>28.869628323429</c:v>
                </c:pt>
                <c:pt idx="9">
                  <c:v>28.3241314114134</c:v>
                </c:pt>
                <c:pt idx="10">
                  <c:v>28.1316013678326</c:v>
                </c:pt>
                <c:pt idx="11">
                  <c:v>27.5866820421712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'2017'!$A$38</c:f>
              <c:strCache>
                <c:ptCount val="1"/>
                <c:pt idx="0">
                  <c:v>BMI'17</c:v>
                </c:pt>
              </c:strCache>
            </c:strRef>
          </c:tx>
          <c:spPr>
            <a:solidFill>
              <a:srgbClr val="ffd320"/>
            </a:solidFill>
            <a:ln cap="rnd" w="28800">
              <a:solidFill>
                <a:srgbClr val="ffd32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'2017'!$B$38:$M$38</c:f>
              <c:numCache>
                <c:formatCode>General</c:formatCode>
                <c:ptCount val="12"/>
                <c:pt idx="4">
                  <c:v>29.7035690754398</c:v>
                </c:pt>
                <c:pt idx="5">
                  <c:v>29.5507860369035</c:v>
                </c:pt>
                <c:pt idx="6">
                  <c:v>29.2756856252532</c:v>
                </c:pt>
                <c:pt idx="7">
                  <c:v>28.9663419455794</c:v>
                </c:pt>
                <c:pt idx="8">
                  <c:v>28.335342399976</c:v>
                </c:pt>
                <c:pt idx="9">
                  <c:v>27.8999983141995</c:v>
                </c:pt>
                <c:pt idx="10">
                  <c:v>28.0300643068053</c:v>
                </c:pt>
                <c:pt idx="11">
                  <c:v>28.6554592426236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065043"/>
        <c:axId val="75347188"/>
      </c:lineChart>
      <c:catAx>
        <c:axId val="640650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347188"/>
        <c:crosses val="autoZero"/>
        <c:auto val="1"/>
        <c:lblAlgn val="ctr"/>
        <c:lblOffset val="100"/>
        <c:noMultiLvlLbl val="0"/>
      </c:catAx>
      <c:valAx>
        <c:axId val="75347188"/>
        <c:scaling>
          <c:orientation val="minMax"/>
          <c:max val="30"/>
          <c:min val="23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065043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'2018'!$A$35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004586"/>
            </a:solidFill>
            <a:ln cap="rnd"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'2018'!$B$35:$M$35</c:f>
              <c:numCache>
                <c:formatCode>General</c:formatCode>
                <c:ptCount val="12"/>
                <c:pt idx="0">
                  <c:v>82.758064516129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82.9793103448276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776931"/>
        <c:axId val="27976436"/>
      </c:lineChart>
      <c:catAx>
        <c:axId val="70776931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976436"/>
        <c:crosses val="autoZero"/>
        <c:auto val="1"/>
        <c:lblAlgn val="ctr"/>
        <c:lblOffset val="100"/>
        <c:noMultiLvlLbl val="0"/>
      </c:catAx>
      <c:valAx>
        <c:axId val="27976436"/>
        <c:scaling>
          <c:orientation val="minMax"/>
          <c:max val="85"/>
          <c:min val="78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0">
              <a:solidFill>
                <a:srgbClr val="000000"/>
              </a:solidFill>
            </a:ln>
          </c:spPr>
        </c:min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776931"/>
        <c:crosses val="min"/>
        <c:crossBetween val="midCat"/>
      </c:valAx>
      <c:spPr>
        <a:noFill/>
        <a:ln w="9360">
          <a:solidFill>
            <a:srgbClr val="000000"/>
          </a:solidFill>
          <a:round/>
        </a:ln>
      </c:spPr>
    </c:plotArea>
    <c:plotVisOnly val="0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'2017'!$A$35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004586"/>
            </a:solidFill>
            <a:ln cap="rnd"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934287"/>
        <c:axId val="26637160"/>
      </c:lineChart>
      <c:catAx>
        <c:axId val="369342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637160"/>
        <c:crosses val="autoZero"/>
        <c:auto val="1"/>
        <c:lblAlgn val="ctr"/>
        <c:lblOffset val="100"/>
        <c:noMultiLvlLbl val="0"/>
      </c:catAx>
      <c:valAx>
        <c:axId val="26637160"/>
        <c:scaling>
          <c:orientation val="minMax"/>
          <c:max val="85"/>
          <c:min val="79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934287"/>
        <c:crosses val="min"/>
        <c:crossBetween val="midCat"/>
        <c:majorUnit val="0.5"/>
        <c:minorUnit val="0.5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309600</xdr:colOff>
      <xdr:row>42</xdr:row>
      <xdr:rowOff>3240</xdr:rowOff>
    </xdr:from>
    <xdr:to>
      <xdr:col>13</xdr:col>
      <xdr:colOff>745920</xdr:colOff>
      <xdr:row>60</xdr:row>
      <xdr:rowOff>135360</xdr:rowOff>
    </xdr:to>
    <xdr:graphicFrame>
      <xdr:nvGraphicFramePr>
        <xdr:cNvPr id="0" name="Chart 1"/>
        <xdr:cNvGraphicFramePr/>
      </xdr:nvGraphicFramePr>
      <xdr:xfrm>
        <a:off x="1937880" y="7351920"/>
        <a:ext cx="9390960" cy="328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50400</xdr:colOff>
      <xdr:row>61</xdr:row>
      <xdr:rowOff>130320</xdr:rowOff>
    </xdr:from>
    <xdr:to>
      <xdr:col>13</xdr:col>
      <xdr:colOff>535680</xdr:colOff>
      <xdr:row>80</xdr:row>
      <xdr:rowOff>87120</xdr:rowOff>
    </xdr:to>
    <xdr:graphicFrame>
      <xdr:nvGraphicFramePr>
        <xdr:cNvPr id="1" name="Chart 1"/>
        <xdr:cNvGraphicFramePr/>
      </xdr:nvGraphicFramePr>
      <xdr:xfrm>
        <a:off x="1669680" y="10821240"/>
        <a:ext cx="9390960" cy="328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66960</xdr:colOff>
      <xdr:row>41</xdr:row>
      <xdr:rowOff>48960</xdr:rowOff>
    </xdr:from>
    <xdr:to>
      <xdr:col>13</xdr:col>
      <xdr:colOff>552240</xdr:colOff>
      <xdr:row>60</xdr:row>
      <xdr:rowOff>5760</xdr:rowOff>
    </xdr:to>
    <xdr:graphicFrame>
      <xdr:nvGraphicFramePr>
        <xdr:cNvPr id="2" name="Chart 2"/>
        <xdr:cNvGraphicFramePr/>
      </xdr:nvGraphicFramePr>
      <xdr:xfrm>
        <a:off x="1686240" y="7234560"/>
        <a:ext cx="9390960" cy="328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775440</xdr:colOff>
      <xdr:row>43</xdr:row>
      <xdr:rowOff>22680</xdr:rowOff>
    </xdr:from>
    <xdr:to>
      <xdr:col>13</xdr:col>
      <xdr:colOff>938160</xdr:colOff>
      <xdr:row>60</xdr:row>
      <xdr:rowOff>42120</xdr:rowOff>
    </xdr:to>
    <xdr:graphicFrame>
      <xdr:nvGraphicFramePr>
        <xdr:cNvPr id="3" name="Chart 1"/>
        <xdr:cNvGraphicFramePr/>
      </xdr:nvGraphicFramePr>
      <xdr:xfrm>
        <a:off x="1718280" y="7558920"/>
        <a:ext cx="9878400" cy="299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200520</xdr:colOff>
      <xdr:row>61</xdr:row>
      <xdr:rowOff>7200</xdr:rowOff>
    </xdr:from>
    <xdr:to>
      <xdr:col>13</xdr:col>
      <xdr:colOff>685440</xdr:colOff>
      <xdr:row>79</xdr:row>
      <xdr:rowOff>139320</xdr:rowOff>
    </xdr:to>
    <xdr:graphicFrame>
      <xdr:nvGraphicFramePr>
        <xdr:cNvPr id="4" name="Chart 2"/>
        <xdr:cNvGraphicFramePr/>
      </xdr:nvGraphicFramePr>
      <xdr:xfrm>
        <a:off x="1953000" y="10698120"/>
        <a:ext cx="9390960" cy="328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735480</xdr:colOff>
      <xdr:row>45</xdr:row>
      <xdr:rowOff>114120</xdr:rowOff>
    </xdr:from>
    <xdr:to>
      <xdr:col>13</xdr:col>
      <xdr:colOff>787680</xdr:colOff>
      <xdr:row>56</xdr:row>
      <xdr:rowOff>94320</xdr:rowOff>
    </xdr:to>
    <xdr:graphicFrame>
      <xdr:nvGraphicFramePr>
        <xdr:cNvPr id="5" name="Chart 1"/>
        <xdr:cNvGraphicFramePr/>
      </xdr:nvGraphicFramePr>
      <xdr:xfrm>
        <a:off x="1545120" y="8001000"/>
        <a:ext cx="9767520" cy="190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433800</xdr:colOff>
      <xdr:row>42</xdr:row>
      <xdr:rowOff>133920</xdr:rowOff>
    </xdr:from>
    <xdr:to>
      <xdr:col>13</xdr:col>
      <xdr:colOff>1017360</xdr:colOff>
      <xdr:row>60</xdr:row>
      <xdr:rowOff>7560</xdr:rowOff>
    </xdr:to>
    <xdr:graphicFrame>
      <xdr:nvGraphicFramePr>
        <xdr:cNvPr id="6" name="Chart 1"/>
        <xdr:cNvGraphicFramePr/>
      </xdr:nvGraphicFramePr>
      <xdr:xfrm>
        <a:off x="433800" y="7494840"/>
        <a:ext cx="9223200" cy="302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0" activeCellId="0" sqref="C10"/>
    </sheetView>
  </sheetViews>
  <sheetFormatPr defaultColWidth="10.484375" defaultRowHeight="12.8" zeroHeight="false" outlineLevelRow="0" outlineLevelCol="0"/>
  <cols>
    <col collapsed="false" customWidth="true" hidden="false" outlineLevel="0" max="1" min="1" style="0" width="8.03"/>
    <col collapsed="false" customWidth="true" hidden="false" outlineLevel="0" max="2" min="2" style="0" width="20.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>
      <c r="C7" s="1" t="s">
        <v>0</v>
      </c>
      <c r="D7" s="1"/>
      <c r="E7" s="1"/>
      <c r="F7" s="1"/>
      <c r="G7" s="1"/>
      <c r="H7" s="1"/>
    </row>
    <row r="8" customFormat="false" ht="13.8" hidden="false" customHeight="false" outlineLevel="0" collapsed="false">
      <c r="C8" s="2" t="n">
        <v>2022</v>
      </c>
      <c r="D8" s="3" t="n">
        <v>2021</v>
      </c>
      <c r="E8" s="3" t="n">
        <v>2020</v>
      </c>
      <c r="F8" s="3" t="n">
        <v>2019</v>
      </c>
      <c r="G8" s="3" t="n">
        <v>2018</v>
      </c>
      <c r="H8" s="4" t="n">
        <v>2017</v>
      </c>
    </row>
    <row r="9" customFormat="false" ht="13.8" hidden="false" customHeight="false" outlineLevel="0" collapsed="false">
      <c r="B9" s="5" t="s">
        <v>1</v>
      </c>
      <c r="C9" s="6" t="n">
        <v>75.3</v>
      </c>
      <c r="D9" s="7" t="n">
        <v>71.9</v>
      </c>
      <c r="E9" s="7" t="n">
        <v>69.4</v>
      </c>
      <c r="F9" s="7" t="n">
        <v>73.4</v>
      </c>
      <c r="G9" s="7" t="n">
        <v>83.8</v>
      </c>
      <c r="H9" s="8" t="n">
        <v>75.5</v>
      </c>
    </row>
    <row r="10" customFormat="false" ht="13.8" hidden="false" customHeight="false" outlineLevel="0" collapsed="false">
      <c r="B10" s="9" t="s">
        <v>2</v>
      </c>
      <c r="C10" s="10" t="n">
        <v>73.9</v>
      </c>
      <c r="D10" s="11" t="n">
        <v>70.7</v>
      </c>
      <c r="E10" s="11" t="n">
        <v>68.5</v>
      </c>
      <c r="F10" s="11" t="n">
        <v>72.2</v>
      </c>
      <c r="G10" s="11" t="n">
        <v>82.7</v>
      </c>
      <c r="H10" s="12" t="n">
        <v>74.3</v>
      </c>
    </row>
    <row r="11" customFormat="false" ht="13.8" hidden="false" customHeight="false" outlineLevel="0" collapsed="false">
      <c r="B11" s="13" t="s">
        <v>3</v>
      </c>
      <c r="C11" s="14" t="n">
        <v>72.6</v>
      </c>
      <c r="D11" s="15" t="n">
        <v>69.6</v>
      </c>
      <c r="E11" s="15" t="n">
        <v>67.6</v>
      </c>
      <c r="F11" s="15" t="n">
        <v>71.2</v>
      </c>
      <c r="G11" s="15" t="n">
        <v>81.9</v>
      </c>
      <c r="H11" s="16" t="n">
        <v>73.2</v>
      </c>
    </row>
    <row r="12" customFormat="false" ht="13.8" hidden="false" customHeight="false" outlineLevel="0" collapsed="false">
      <c r="B12" s="13" t="s">
        <v>4</v>
      </c>
      <c r="C12" s="14" t="n">
        <v>0.7</v>
      </c>
      <c r="D12" s="15" t="n">
        <v>0.5</v>
      </c>
      <c r="E12" s="15" t="n">
        <v>0.4</v>
      </c>
      <c r="F12" s="15" t="n">
        <v>0.6</v>
      </c>
      <c r="G12" s="15" t="n">
        <v>0.5</v>
      </c>
      <c r="H12" s="16" t="n">
        <v>0.6</v>
      </c>
    </row>
    <row r="13" customFormat="false" ht="13.8" hidden="false" customHeight="false" outlineLevel="0" collapsed="false">
      <c r="B13" s="13" t="s">
        <v>5</v>
      </c>
      <c r="C13" s="14" t="n">
        <v>2.7</v>
      </c>
      <c r="D13" s="15" t="n">
        <v>2.3</v>
      </c>
      <c r="E13" s="15" t="n">
        <v>1.8</v>
      </c>
      <c r="F13" s="15" t="n">
        <v>2.3</v>
      </c>
      <c r="G13" s="15" t="n">
        <v>1.9</v>
      </c>
      <c r="H13" s="16"/>
    </row>
    <row r="14" customFormat="false" ht="13.8" hidden="false" customHeight="false" outlineLevel="0" collapsed="false">
      <c r="B14" s="13" t="s">
        <v>6</v>
      </c>
      <c r="C14" s="14" t="n">
        <v>0</v>
      </c>
      <c r="D14" s="15" t="n">
        <v>0.4</v>
      </c>
      <c r="E14" s="15" t="n">
        <v>0.2</v>
      </c>
      <c r="F14" s="15" t="n">
        <v>-0.9</v>
      </c>
      <c r="G14" s="15" t="n">
        <v>-0.4</v>
      </c>
      <c r="H14" s="16"/>
    </row>
    <row r="15" customFormat="false" ht="13.8" hidden="false" customHeight="false" outlineLevel="0" collapsed="false">
      <c r="B15" s="17" t="s">
        <v>7</v>
      </c>
      <c r="C15" s="18" t="n">
        <v>25.9</v>
      </c>
      <c r="D15" s="19" t="n">
        <v>24.8</v>
      </c>
      <c r="E15" s="19" t="n">
        <v>24</v>
      </c>
      <c r="F15" s="19" t="n">
        <v>25.3</v>
      </c>
      <c r="G15" s="19" t="n">
        <v>29</v>
      </c>
      <c r="H15" s="20" t="n">
        <v>28.8</v>
      </c>
    </row>
  </sheetData>
  <mergeCells count="1">
    <mergeCell ref="C7:H7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" activeCellId="0" sqref="L4"/>
    </sheetView>
  </sheetViews>
  <sheetFormatPr defaultColWidth="10.484375" defaultRowHeight="12.8" zeroHeight="false" outlineLevelRow="0" outlineLevelCol="0"/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</row>
    <row r="2" customFormat="false" ht="14.05" hidden="false" customHeight="false" outlineLevel="0" collapsed="false">
      <c r="A2" s="25" t="n">
        <v>1</v>
      </c>
      <c r="B2" s="26" t="n">
        <v>74.95</v>
      </c>
      <c r="C2" s="26" t="n">
        <v>72.3</v>
      </c>
      <c r="D2" s="26" t="n">
        <v>71.85</v>
      </c>
      <c r="E2" s="26" t="n">
        <v>73.25</v>
      </c>
      <c r="F2" s="26" t="n">
        <v>71.3</v>
      </c>
      <c r="G2" s="27" t="n">
        <v>74</v>
      </c>
      <c r="H2" s="26" t="n">
        <v>74.65</v>
      </c>
      <c r="I2" s="27" t="n">
        <v>72.75</v>
      </c>
      <c r="J2" s="26" t="n">
        <v>73</v>
      </c>
      <c r="K2" s="26" t="n">
        <v>74.55</v>
      </c>
      <c r="L2" s="26" t="n">
        <v>74.15</v>
      </c>
      <c r="M2" s="28" t="n">
        <v>0</v>
      </c>
    </row>
    <row r="3" customFormat="false" ht="14.05" hidden="false" customHeight="false" outlineLevel="0" collapsed="false">
      <c r="A3" s="29" t="n">
        <v>2</v>
      </c>
      <c r="B3" s="30" t="n">
        <v>74.5</v>
      </c>
      <c r="C3" s="30" t="n">
        <v>73.25</v>
      </c>
      <c r="D3" s="30" t="n">
        <v>71.7</v>
      </c>
      <c r="E3" s="30" t="n">
        <v>72.55</v>
      </c>
      <c r="F3" s="30" t="n">
        <v>72.05</v>
      </c>
      <c r="G3" s="27" t="n">
        <v>74</v>
      </c>
      <c r="H3" s="30" t="n">
        <v>76.2</v>
      </c>
      <c r="I3" s="27" t="n">
        <v>72.45</v>
      </c>
      <c r="J3" s="30" t="n">
        <v>73.2</v>
      </c>
      <c r="K3" s="30" t="n">
        <v>75.05</v>
      </c>
      <c r="L3" s="30" t="n">
        <v>73.65</v>
      </c>
      <c r="M3" s="31"/>
    </row>
    <row r="4" customFormat="false" ht="14.05" hidden="false" customHeight="false" outlineLevel="0" collapsed="false">
      <c r="A4" s="29" t="n">
        <v>3</v>
      </c>
      <c r="B4" s="30" t="n">
        <v>74.35</v>
      </c>
      <c r="C4" s="30" t="n">
        <v>73.2</v>
      </c>
      <c r="D4" s="30" t="n">
        <v>71.95</v>
      </c>
      <c r="E4" s="30" t="n">
        <v>72.55</v>
      </c>
      <c r="F4" s="30" t="n">
        <v>71.75</v>
      </c>
      <c r="G4" s="27"/>
      <c r="H4" s="30" t="n">
        <v>75.25</v>
      </c>
      <c r="I4" s="27" t="n">
        <v>72.85</v>
      </c>
      <c r="J4" s="30"/>
      <c r="K4" s="30" t="n">
        <v>74.35</v>
      </c>
      <c r="L4" s="30" t="n">
        <v>74.2</v>
      </c>
      <c r="M4" s="31"/>
    </row>
    <row r="5" customFormat="false" ht="14.05" hidden="false" customHeight="false" outlineLevel="0" collapsed="false">
      <c r="A5" s="29" t="n">
        <v>4</v>
      </c>
      <c r="B5" s="30" t="n">
        <v>73.75</v>
      </c>
      <c r="C5" s="30" t="n">
        <v>72.6</v>
      </c>
      <c r="D5" s="30" t="n">
        <v>72.8</v>
      </c>
      <c r="E5" s="30" t="n">
        <v>73.55</v>
      </c>
      <c r="F5" s="30" t="n">
        <v>72.25</v>
      </c>
      <c r="G5" s="27"/>
      <c r="H5" s="30" t="n">
        <v>73.75</v>
      </c>
      <c r="I5" s="27" t="n">
        <v>73.2</v>
      </c>
      <c r="J5" s="30"/>
      <c r="K5" s="30" t="n">
        <v>74.35</v>
      </c>
      <c r="L5" s="30" t="n">
        <v>74.3</v>
      </c>
      <c r="M5" s="31"/>
    </row>
    <row r="6" customFormat="false" ht="14.05" hidden="false" customHeight="false" outlineLevel="0" collapsed="false">
      <c r="A6" s="29" t="n">
        <v>5</v>
      </c>
      <c r="B6" s="30" t="n">
        <v>73.75</v>
      </c>
      <c r="C6" s="30" t="n">
        <v>72.05</v>
      </c>
      <c r="D6" s="30" t="n">
        <v>72.1</v>
      </c>
      <c r="E6" s="30" t="n">
        <v>72.95</v>
      </c>
      <c r="F6" s="30" t="n">
        <v>71.9</v>
      </c>
      <c r="G6" s="27"/>
      <c r="H6" s="30" t="n">
        <v>74.15</v>
      </c>
      <c r="I6" s="27" t="n">
        <v>73.2</v>
      </c>
      <c r="J6" s="30"/>
      <c r="K6" s="30" t="n">
        <v>74.35</v>
      </c>
      <c r="L6" s="30" t="n">
        <v>73.5</v>
      </c>
      <c r="M6" s="31"/>
    </row>
    <row r="7" customFormat="false" ht="14.05" hidden="false" customHeight="false" outlineLevel="0" collapsed="false">
      <c r="A7" s="29" t="n">
        <v>6</v>
      </c>
      <c r="B7" s="30" t="n">
        <v>73.65</v>
      </c>
      <c r="C7" s="30" t="n">
        <v>72.55</v>
      </c>
      <c r="D7" s="30" t="n">
        <v>71.2</v>
      </c>
      <c r="E7" s="30" t="n">
        <v>72.95</v>
      </c>
      <c r="F7" s="30" t="n">
        <v>72.5</v>
      </c>
      <c r="G7" s="27"/>
      <c r="H7" s="30" t="n">
        <v>75.1</v>
      </c>
      <c r="I7" s="27" t="n">
        <v>73.2</v>
      </c>
      <c r="J7" s="30"/>
      <c r="K7" s="30" t="n">
        <v>75.15</v>
      </c>
      <c r="L7" s="30" t="n">
        <v>73.05</v>
      </c>
      <c r="M7" s="31"/>
    </row>
    <row r="8" customFormat="false" ht="14.05" hidden="false" customHeight="false" outlineLevel="0" collapsed="false">
      <c r="A8" s="29" t="n">
        <v>7</v>
      </c>
      <c r="B8" s="30" t="n">
        <v>73.25</v>
      </c>
      <c r="C8" s="30" t="n">
        <v>72.2</v>
      </c>
      <c r="D8" s="30" t="n">
        <v>71.65</v>
      </c>
      <c r="E8" s="30" t="n">
        <v>72.95</v>
      </c>
      <c r="F8" s="30" t="n">
        <v>71.55</v>
      </c>
      <c r="G8" s="27"/>
      <c r="H8" s="30" t="n">
        <v>74.7</v>
      </c>
      <c r="I8" s="27" t="n">
        <v>73.2</v>
      </c>
      <c r="J8" s="30"/>
      <c r="K8" s="30" t="n">
        <v>74.65</v>
      </c>
      <c r="L8" s="30" t="n">
        <v>72.7</v>
      </c>
      <c r="M8" s="31"/>
    </row>
    <row r="9" customFormat="false" ht="14.05" hidden="false" customHeight="false" outlineLevel="0" collapsed="false">
      <c r="A9" s="29" t="n">
        <v>8</v>
      </c>
      <c r="B9" s="30" t="n">
        <v>72.85</v>
      </c>
      <c r="C9" s="30" t="n">
        <v>72.2</v>
      </c>
      <c r="D9" s="30" t="n">
        <v>71.1</v>
      </c>
      <c r="E9" s="30" t="n">
        <v>72.7</v>
      </c>
      <c r="F9" s="30" t="s">
        <v>8</v>
      </c>
      <c r="G9" s="27"/>
      <c r="H9" s="30" t="n">
        <v>74.2</v>
      </c>
      <c r="I9" s="27" t="n">
        <v>73.7</v>
      </c>
      <c r="J9" s="30"/>
      <c r="K9" s="30" t="n">
        <v>74.25</v>
      </c>
      <c r="L9" s="30" t="n">
        <v>73.55</v>
      </c>
      <c r="M9" s="31"/>
    </row>
    <row r="10" customFormat="false" ht="14.05" hidden="false" customHeight="false" outlineLevel="0" collapsed="false">
      <c r="A10" s="29" t="n">
        <v>9</v>
      </c>
      <c r="B10" s="30" t="n">
        <v>73.4</v>
      </c>
      <c r="C10" s="30" t="n">
        <v>72.35</v>
      </c>
      <c r="D10" s="30" t="n">
        <v>71.45</v>
      </c>
      <c r="E10" s="30" t="n">
        <v>72.35</v>
      </c>
      <c r="F10" s="30"/>
      <c r="G10" s="27"/>
      <c r="H10" s="30" t="n">
        <v>74</v>
      </c>
      <c r="I10" s="27" t="n">
        <v>73.5</v>
      </c>
      <c r="J10" s="30"/>
      <c r="K10" s="30" t="n">
        <v>74.3</v>
      </c>
      <c r="L10" s="30" t="n">
        <v>73.7</v>
      </c>
      <c r="M10" s="31"/>
    </row>
    <row r="11" customFormat="false" ht="14.05" hidden="false" customHeight="false" outlineLevel="0" collapsed="false">
      <c r="A11" s="32" t="n">
        <v>10</v>
      </c>
      <c r="B11" s="33" t="n">
        <v>72.85</v>
      </c>
      <c r="C11" s="33" t="n">
        <v>73.3</v>
      </c>
      <c r="D11" s="33" t="n">
        <v>72.6</v>
      </c>
      <c r="E11" s="33" t="n">
        <v>72.6</v>
      </c>
      <c r="F11" s="33"/>
      <c r="G11" s="27"/>
      <c r="H11" s="33" t="n">
        <v>74.15</v>
      </c>
      <c r="I11" s="34"/>
      <c r="J11" s="33"/>
      <c r="K11" s="33" t="n">
        <v>74.3</v>
      </c>
      <c r="L11" s="33" t="n">
        <v>73.25</v>
      </c>
      <c r="M11" s="35"/>
    </row>
    <row r="12" customFormat="false" ht="14.05" hidden="false" customHeight="false" outlineLevel="0" collapsed="false">
      <c r="A12" s="25" t="n">
        <v>11</v>
      </c>
      <c r="B12" s="26" t="n">
        <v>72.7</v>
      </c>
      <c r="C12" s="26" t="n">
        <v>72.55</v>
      </c>
      <c r="D12" s="26" t="n">
        <v>72.6</v>
      </c>
      <c r="E12" s="26" t="n">
        <v>72.1</v>
      </c>
      <c r="F12" s="26"/>
      <c r="G12" s="26"/>
      <c r="H12" s="26" t="n">
        <v>73.5</v>
      </c>
      <c r="I12" s="27" t="n">
        <v>73.65</v>
      </c>
      <c r="J12" s="26"/>
      <c r="K12" s="26" t="n">
        <v>73.85</v>
      </c>
      <c r="L12" s="26" t="n">
        <v>73.65</v>
      </c>
      <c r="M12" s="28"/>
    </row>
    <row r="13" customFormat="false" ht="14.05" hidden="false" customHeight="false" outlineLevel="0" collapsed="false">
      <c r="A13" s="29" t="n">
        <v>12</v>
      </c>
      <c r="B13" s="30" t="n">
        <v>73.55</v>
      </c>
      <c r="C13" s="30" t="n">
        <v>72.1</v>
      </c>
      <c r="D13" s="30" t="n">
        <v>72.95</v>
      </c>
      <c r="E13" s="30" t="n">
        <v>73.65</v>
      </c>
      <c r="F13" s="30"/>
      <c r="G13" s="30"/>
      <c r="H13" s="30" t="n">
        <v>73.45</v>
      </c>
      <c r="I13" s="27"/>
      <c r="J13" s="30"/>
      <c r="K13" s="30" t="n">
        <v>74.1</v>
      </c>
      <c r="L13" s="30" t="n">
        <v>73.75</v>
      </c>
      <c r="M13" s="31"/>
    </row>
    <row r="14" customFormat="false" ht="14.05" hidden="false" customHeight="false" outlineLevel="0" collapsed="false">
      <c r="A14" s="29" t="n">
        <v>13</v>
      </c>
      <c r="B14" s="30" t="n">
        <v>73.2</v>
      </c>
      <c r="C14" s="30" t="n">
        <v>72.6</v>
      </c>
      <c r="D14" s="30" t="n">
        <v>71.55</v>
      </c>
      <c r="E14" s="30" t="n">
        <v>73.2</v>
      </c>
      <c r="F14" s="30"/>
      <c r="G14" s="30"/>
      <c r="H14" s="30" t="n">
        <v>74.3</v>
      </c>
      <c r="I14" s="27" t="n">
        <v>73.15</v>
      </c>
      <c r="J14" s="30"/>
      <c r="K14" s="30" t="n">
        <v>74.35</v>
      </c>
      <c r="L14" s="30"/>
      <c r="M14" s="31"/>
    </row>
    <row r="15" customFormat="false" ht="14.05" hidden="false" customHeight="false" outlineLevel="0" collapsed="false">
      <c r="A15" s="29" t="n">
        <v>14</v>
      </c>
      <c r="B15" s="30" t="n">
        <v>73.45</v>
      </c>
      <c r="C15" s="30" t="n">
        <v>72.3</v>
      </c>
      <c r="D15" s="30" t="n">
        <v>71.55</v>
      </c>
      <c r="E15" s="30" t="n">
        <v>72.15</v>
      </c>
      <c r="F15" s="30"/>
      <c r="G15" s="30"/>
      <c r="H15" s="30" t="n">
        <v>73.6</v>
      </c>
      <c r="I15" s="27" t="n">
        <v>74</v>
      </c>
      <c r="J15" s="30"/>
      <c r="K15" s="36" t="n">
        <v>74.35</v>
      </c>
      <c r="L15" s="30"/>
      <c r="M15" s="31"/>
    </row>
    <row r="16" customFormat="false" ht="14.05" hidden="false" customHeight="false" outlineLevel="0" collapsed="false">
      <c r="A16" s="29" t="n">
        <v>15</v>
      </c>
      <c r="B16" s="30" t="n">
        <v>73.45</v>
      </c>
      <c r="C16" s="30" t="n">
        <v>71.7</v>
      </c>
      <c r="D16" s="30" t="n">
        <v>71.55</v>
      </c>
      <c r="E16" s="30" t="n">
        <v>71.85</v>
      </c>
      <c r="F16" s="30"/>
      <c r="G16" s="30"/>
      <c r="H16" s="30" t="n">
        <v>73.7</v>
      </c>
      <c r="I16" s="27" t="n">
        <v>73.25</v>
      </c>
      <c r="J16" s="30"/>
      <c r="K16" s="30" t="n">
        <v>73.95</v>
      </c>
      <c r="L16" s="30"/>
      <c r="M16" s="31"/>
    </row>
    <row r="17" customFormat="false" ht="14.05" hidden="false" customHeight="false" outlineLevel="0" collapsed="false">
      <c r="A17" s="29" t="n">
        <v>16</v>
      </c>
      <c r="B17" s="30" t="n">
        <v>72.95</v>
      </c>
      <c r="C17" s="30" t="n">
        <v>72.2</v>
      </c>
      <c r="D17" s="30" t="n">
        <v>71.55</v>
      </c>
      <c r="E17" s="30" t="n">
        <v>72.8</v>
      </c>
      <c r="F17" s="30"/>
      <c r="G17" s="30"/>
      <c r="H17" s="30" t="n">
        <v>73.2</v>
      </c>
      <c r="I17" s="27" t="n">
        <v>73.5</v>
      </c>
      <c r="J17" s="30"/>
      <c r="K17" s="30" t="n">
        <v>74.05</v>
      </c>
      <c r="L17" s="30"/>
      <c r="M17" s="31"/>
    </row>
    <row r="18" customFormat="false" ht="14.05" hidden="false" customHeight="false" outlineLevel="0" collapsed="false">
      <c r="A18" s="29" t="n">
        <v>17</v>
      </c>
      <c r="B18" s="30" t="n">
        <v>73.25</v>
      </c>
      <c r="C18" s="30" t="n">
        <v>72.85</v>
      </c>
      <c r="D18" s="30" t="n">
        <v>72.3</v>
      </c>
      <c r="E18" s="30" t="n">
        <v>72.25</v>
      </c>
      <c r="F18" s="30"/>
      <c r="G18" s="30"/>
      <c r="H18" s="30" t="n">
        <v>73.2</v>
      </c>
      <c r="I18" s="30" t="n">
        <v>73.5</v>
      </c>
      <c r="J18" s="30"/>
      <c r="K18" s="30" t="n">
        <v>74.8</v>
      </c>
      <c r="L18" s="30"/>
      <c r="M18" s="31"/>
    </row>
    <row r="19" customFormat="false" ht="14.05" hidden="false" customHeight="false" outlineLevel="0" collapsed="false">
      <c r="A19" s="29" t="n">
        <v>18</v>
      </c>
      <c r="B19" s="30" t="n">
        <v>73.15</v>
      </c>
      <c r="C19" s="30" t="n">
        <v>72.85</v>
      </c>
      <c r="D19" s="30" t="n">
        <v>71.95</v>
      </c>
      <c r="E19" s="30" t="n">
        <v>71.9</v>
      </c>
      <c r="F19" s="30"/>
      <c r="G19" s="30"/>
      <c r="H19" s="27" t="n">
        <v>72.9</v>
      </c>
      <c r="I19" s="30" t="n">
        <v>73.15</v>
      </c>
      <c r="J19" s="30"/>
      <c r="K19" s="30" t="n">
        <v>74.1</v>
      </c>
      <c r="L19" s="30"/>
      <c r="M19" s="31"/>
    </row>
    <row r="20" customFormat="false" ht="14.05" hidden="false" customHeight="false" outlineLevel="0" collapsed="false">
      <c r="A20" s="29" t="n">
        <v>19</v>
      </c>
      <c r="B20" s="30" t="n">
        <v>72.55</v>
      </c>
      <c r="C20" s="30" t="n">
        <v>72.55</v>
      </c>
      <c r="D20" s="30" t="n">
        <v>71.95</v>
      </c>
      <c r="E20" s="30" t="n">
        <v>71.85</v>
      </c>
      <c r="F20" s="30"/>
      <c r="G20" s="30"/>
      <c r="H20" s="27" t="n">
        <v>72.8</v>
      </c>
      <c r="I20" s="30" t="n">
        <v>73.4</v>
      </c>
      <c r="J20" s="30"/>
      <c r="K20" s="36" t="n">
        <v>73.55</v>
      </c>
      <c r="L20" s="30"/>
      <c r="M20" s="31"/>
    </row>
    <row r="21" customFormat="false" ht="14.05" hidden="false" customHeight="false" outlineLevel="0" collapsed="false">
      <c r="A21" s="32" t="n">
        <v>20</v>
      </c>
      <c r="B21" s="33" t="n">
        <v>72.85</v>
      </c>
      <c r="C21" s="33" t="n">
        <v>72.75</v>
      </c>
      <c r="D21" s="33" t="n">
        <v>71.5</v>
      </c>
      <c r="E21" s="33" t="n">
        <v>71.45</v>
      </c>
      <c r="F21" s="33"/>
      <c r="G21" s="33"/>
      <c r="H21" s="34" t="n">
        <v>72.8</v>
      </c>
      <c r="I21" s="33" t="n">
        <v>73.35</v>
      </c>
      <c r="J21" s="33"/>
      <c r="K21" s="33" t="n">
        <v>73.1</v>
      </c>
      <c r="L21" s="33"/>
      <c r="M21" s="35"/>
    </row>
    <row r="22" customFormat="false" ht="14.05" hidden="false" customHeight="false" outlineLevel="0" collapsed="false">
      <c r="A22" s="25" t="n">
        <v>21</v>
      </c>
      <c r="B22" s="26" t="n">
        <v>73.65</v>
      </c>
      <c r="C22" s="26" t="n">
        <v>72.3</v>
      </c>
      <c r="D22" s="26" t="n">
        <v>70.75</v>
      </c>
      <c r="E22" s="30" t="n">
        <v>71.75</v>
      </c>
      <c r="F22" s="37"/>
      <c r="G22" s="26"/>
      <c r="H22" s="27" t="n">
        <v>73.35</v>
      </c>
      <c r="I22" s="26" t="n">
        <v>73.35</v>
      </c>
      <c r="J22" s="26"/>
      <c r="K22" s="36" t="n">
        <v>74.3</v>
      </c>
      <c r="L22" s="26"/>
      <c r="M22" s="28"/>
    </row>
    <row r="23" customFormat="false" ht="14.05" hidden="false" customHeight="false" outlineLevel="0" collapsed="false">
      <c r="A23" s="29" t="n">
        <v>22</v>
      </c>
      <c r="B23" s="30" t="n">
        <v>73.1</v>
      </c>
      <c r="C23" s="30" t="n">
        <v>72.35</v>
      </c>
      <c r="D23" s="30" t="n">
        <v>71.55</v>
      </c>
      <c r="E23" s="30" t="n">
        <v>72.15</v>
      </c>
      <c r="F23" s="30"/>
      <c r="G23" s="30"/>
      <c r="H23" s="27" t="n">
        <v>73.05</v>
      </c>
      <c r="I23" s="30" t="n">
        <v>72.9</v>
      </c>
      <c r="J23" s="30"/>
      <c r="K23" s="30" t="n">
        <v>73.2</v>
      </c>
      <c r="L23" s="30"/>
      <c r="M23" s="31"/>
    </row>
    <row r="24" customFormat="false" ht="14.05" hidden="false" customHeight="false" outlineLevel="0" collapsed="false">
      <c r="A24" s="29" t="n">
        <v>23</v>
      </c>
      <c r="B24" s="30" t="n">
        <v>72.8</v>
      </c>
      <c r="C24" s="30" t="n">
        <v>72.9</v>
      </c>
      <c r="D24" s="30" t="n">
        <v>71.55</v>
      </c>
      <c r="E24" s="30" t="n">
        <v>72.15</v>
      </c>
      <c r="F24" s="30"/>
      <c r="G24" s="30"/>
      <c r="H24" s="27" t="n">
        <v>73.45</v>
      </c>
      <c r="I24" s="30" t="n">
        <v>72.3</v>
      </c>
      <c r="J24" s="30"/>
      <c r="K24" s="30" t="n">
        <v>74.45</v>
      </c>
      <c r="L24" s="30"/>
      <c r="M24" s="31"/>
    </row>
    <row r="25" customFormat="false" ht="14.05" hidden="false" customHeight="false" outlineLevel="0" collapsed="false">
      <c r="A25" s="29" t="n">
        <v>24</v>
      </c>
      <c r="B25" s="30" t="n">
        <v>72.3</v>
      </c>
      <c r="C25" s="30" t="n">
        <v>72.3</v>
      </c>
      <c r="D25" s="30" t="n">
        <v>71.2</v>
      </c>
      <c r="E25" s="30" t="n">
        <v>71.3</v>
      </c>
      <c r="F25" s="27"/>
      <c r="G25" s="30"/>
      <c r="H25" s="27" t="n">
        <v>72.75</v>
      </c>
      <c r="I25" s="30" t="n">
        <v>72.9</v>
      </c>
      <c r="J25" s="30"/>
      <c r="K25" s="30" t="n">
        <v>74.05</v>
      </c>
      <c r="L25" s="30"/>
      <c r="M25" s="31"/>
    </row>
    <row r="26" customFormat="false" ht="14.05" hidden="false" customHeight="false" outlineLevel="0" collapsed="false">
      <c r="A26" s="29" t="n">
        <v>25</v>
      </c>
      <c r="B26" s="30" t="n">
        <v>72</v>
      </c>
      <c r="C26" s="30" t="n">
        <v>72.85</v>
      </c>
      <c r="D26" s="30" t="n">
        <v>72.25</v>
      </c>
      <c r="E26" s="30" t="n">
        <v>72.1</v>
      </c>
      <c r="F26" s="27"/>
      <c r="G26" s="30"/>
      <c r="H26" s="27" t="n">
        <v>72.3</v>
      </c>
      <c r="I26" s="30" t="n">
        <v>73.2</v>
      </c>
      <c r="J26" s="30"/>
      <c r="K26" s="30" t="n">
        <v>75.05</v>
      </c>
      <c r="L26" s="30"/>
      <c r="M26" s="31"/>
    </row>
    <row r="27" customFormat="false" ht="14.05" hidden="false" customHeight="false" outlineLevel="0" collapsed="false">
      <c r="A27" s="29" t="n">
        <v>26</v>
      </c>
      <c r="B27" s="30" t="n">
        <v>73</v>
      </c>
      <c r="C27" s="30" t="n">
        <v>72.85</v>
      </c>
      <c r="D27" s="30" t="n">
        <v>71.75</v>
      </c>
      <c r="E27" s="30" t="n">
        <v>72.45</v>
      </c>
      <c r="F27" s="27"/>
      <c r="G27" s="30"/>
      <c r="H27" s="27" t="n">
        <v>72.6</v>
      </c>
      <c r="I27" s="30" t="n">
        <v>74.25</v>
      </c>
      <c r="J27" s="30" t="n">
        <v>75.6</v>
      </c>
      <c r="K27" s="30" t="n">
        <v>74.45</v>
      </c>
      <c r="L27" s="30"/>
      <c r="M27" s="31"/>
    </row>
    <row r="28" customFormat="false" ht="14.05" hidden="false" customHeight="false" outlineLevel="0" collapsed="false">
      <c r="A28" s="29" t="n">
        <v>27</v>
      </c>
      <c r="B28" s="30" t="n">
        <v>72.95</v>
      </c>
      <c r="C28" s="30" t="n">
        <v>72.25</v>
      </c>
      <c r="D28" s="30" t="n">
        <v>72.25</v>
      </c>
      <c r="E28" s="30" t="n">
        <v>72.45</v>
      </c>
      <c r="F28" s="27"/>
      <c r="G28" s="30"/>
      <c r="H28" s="27" t="n">
        <v>72.05</v>
      </c>
      <c r="I28" s="30" t="n">
        <v>72.95</v>
      </c>
      <c r="J28" s="30" t="n">
        <v>75.9</v>
      </c>
      <c r="K28" s="30"/>
      <c r="L28" s="30"/>
      <c r="M28" s="31"/>
    </row>
    <row r="29" customFormat="false" ht="14.05" hidden="false" customHeight="false" outlineLevel="0" collapsed="false">
      <c r="A29" s="29" t="n">
        <v>28</v>
      </c>
      <c r="B29" s="30" t="n">
        <v>73.2</v>
      </c>
      <c r="C29" s="30" t="n">
        <v>72.35</v>
      </c>
      <c r="D29" s="30" t="n">
        <v>72.25</v>
      </c>
      <c r="E29" s="30" t="n">
        <v>72</v>
      </c>
      <c r="F29" s="27"/>
      <c r="G29" s="30"/>
      <c r="H29" s="27" t="n">
        <v>71.6</v>
      </c>
      <c r="I29" s="30" t="n">
        <v>72.95</v>
      </c>
      <c r="J29" s="30" t="n">
        <v>75.2</v>
      </c>
      <c r="K29" s="30" t="n">
        <v>73.35</v>
      </c>
      <c r="L29" s="30"/>
      <c r="M29" s="31"/>
    </row>
    <row r="30" customFormat="false" ht="14.05" hidden="false" customHeight="false" outlineLevel="0" collapsed="false">
      <c r="A30" s="29" t="n">
        <v>29</v>
      </c>
      <c r="B30" s="30" t="n">
        <v>72.6</v>
      </c>
      <c r="C30" s="30" t="n">
        <v>71.85</v>
      </c>
      <c r="D30" s="30" t="n">
        <v>72.65</v>
      </c>
      <c r="E30" s="30" t="n">
        <v>71.75</v>
      </c>
      <c r="F30" s="27"/>
      <c r="G30" s="30"/>
      <c r="H30" s="27" t="n">
        <v>71.7</v>
      </c>
      <c r="I30" s="30" t="n">
        <v>72.95</v>
      </c>
      <c r="J30" s="30" t="n">
        <v>74.65</v>
      </c>
      <c r="K30" s="30" t="n">
        <v>73.45</v>
      </c>
      <c r="L30" s="30"/>
      <c r="M30" s="31"/>
    </row>
    <row r="31" customFormat="false" ht="14.05" hidden="false" customHeight="false" outlineLevel="0" collapsed="false">
      <c r="A31" s="32" t="n">
        <v>30</v>
      </c>
      <c r="B31" s="30" t="n">
        <v>72.6</v>
      </c>
      <c r="C31" s="33"/>
      <c r="D31" s="33" t="n">
        <v>72.7</v>
      </c>
      <c r="E31" s="33" t="n">
        <v>71.35</v>
      </c>
      <c r="F31" s="27"/>
      <c r="G31" s="30"/>
      <c r="H31" s="27" t="n">
        <v>72.55</v>
      </c>
      <c r="I31" s="33" t="n">
        <v>73.2</v>
      </c>
      <c r="J31" s="33" t="n">
        <v>74.55</v>
      </c>
      <c r="K31" s="33" t="n">
        <v>73.35</v>
      </c>
      <c r="L31" s="33"/>
      <c r="M31" s="35"/>
    </row>
    <row r="32" customFormat="false" ht="14.05" hidden="false" customHeight="false" outlineLevel="0" collapsed="false">
      <c r="A32" s="38" t="n">
        <v>31</v>
      </c>
      <c r="B32" s="39" t="n">
        <v>72.25</v>
      </c>
      <c r="C32" s="40"/>
      <c r="D32" s="40" t="n">
        <v>72.6</v>
      </c>
      <c r="E32" s="40" t="n">
        <v>71.3</v>
      </c>
      <c r="F32" s="40"/>
      <c r="G32" s="40"/>
      <c r="H32" s="40" t="n">
        <v>73.75</v>
      </c>
      <c r="I32" s="40" t="n">
        <v>73.2</v>
      </c>
      <c r="J32" s="40"/>
      <c r="K32" s="40" t="n">
        <v>74.1</v>
      </c>
      <c r="L32" s="40"/>
      <c r="M32" s="41"/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customFormat="false" ht="13.8" hidden="false" customHeight="false" outlineLevel="0" collapsed="false">
      <c r="A34" s="42" t="s">
        <v>1</v>
      </c>
      <c r="B34" s="43" t="n">
        <f aca="false">MAX(B2:B32)</f>
        <v>74.95</v>
      </c>
      <c r="C34" s="43" t="n">
        <f aca="false">MAX(C2:C32)</f>
        <v>73.3</v>
      </c>
      <c r="D34" s="43" t="n">
        <f aca="false">MAX(D2:D32)</f>
        <v>72.95</v>
      </c>
      <c r="E34" s="43" t="n">
        <f aca="false">MAX(E2:E32)</f>
        <v>73.65</v>
      </c>
      <c r="F34" s="43" t="n">
        <f aca="false">MAX(F2:F32)</f>
        <v>72.5</v>
      </c>
      <c r="G34" s="43" t="n">
        <f aca="false">MAX(G2:G32)</f>
        <v>74</v>
      </c>
      <c r="H34" s="43" t="n">
        <f aca="false">MAX(H2:H32)</f>
        <v>76.2</v>
      </c>
      <c r="I34" s="43" t="n">
        <f aca="false">MAX(I2:I32)</f>
        <v>74.25</v>
      </c>
      <c r="J34" s="43" t="n">
        <f aca="false">MAX(J2:J32)</f>
        <v>75.9</v>
      </c>
      <c r="K34" s="43" t="n">
        <f aca="false">MAX(K2:K32)</f>
        <v>75.15</v>
      </c>
      <c r="L34" s="43" t="n">
        <f aca="false">MAX(L2:L32)</f>
        <v>74.3</v>
      </c>
      <c r="M34" s="44" t="n">
        <f aca="false">MAX(M2:M32)</f>
        <v>0</v>
      </c>
    </row>
    <row r="35" customFormat="false" ht="13.8" hidden="false" customHeight="false" outlineLevel="0" collapsed="false">
      <c r="A35" s="29" t="s">
        <v>9</v>
      </c>
      <c r="B35" s="45" t="n">
        <f aca="false">AVERAGE(B2:B32)</f>
        <v>73.1887096774194</v>
      </c>
      <c r="C35" s="45" t="n">
        <f aca="false">AVERAGE(C2:C32)</f>
        <v>72.498275862069</v>
      </c>
      <c r="D35" s="45" t="n">
        <f aca="false">AVERAGE(D2:D32)</f>
        <v>71.9145161290323</v>
      </c>
      <c r="E35" s="45" t="n">
        <f aca="false">AVERAGE(E2:E32)</f>
        <v>72.3338709677419</v>
      </c>
      <c r="F35" s="45" t="n">
        <f aca="false">AVERAGE(F2:F32)</f>
        <v>71.9</v>
      </c>
      <c r="G35" s="45" t="n">
        <f aca="false">AVERAGE(G2:G32)</f>
        <v>74</v>
      </c>
      <c r="H35" s="45" t="n">
        <f aca="false">AVERAGE(H2:H32)</f>
        <v>73.508064516129</v>
      </c>
      <c r="I35" s="45" t="n">
        <f aca="false">AVERAGE(I2:I32)</f>
        <v>73.2120689655172</v>
      </c>
      <c r="J35" s="45" t="n">
        <f aca="false">AVERAGE(J2:J32)</f>
        <v>74.5857142857143</v>
      </c>
      <c r="K35" s="45" t="n">
        <f aca="false">AVERAGE(K2:K32)</f>
        <v>74.175</v>
      </c>
      <c r="L35" s="45" t="n">
        <f aca="false">AVERAGE(L2:L32)</f>
        <v>73.6208333333333</v>
      </c>
      <c r="M35" s="45" t="n">
        <f aca="false">AVERAGE(M2:M32)</f>
        <v>0</v>
      </c>
    </row>
    <row r="36" customFormat="false" ht="13.8" hidden="false" customHeight="false" outlineLevel="0" collapsed="false">
      <c r="A36" s="46" t="s">
        <v>3</v>
      </c>
      <c r="B36" s="47" t="n">
        <f aca="false">MIN(B2:B32)</f>
        <v>72</v>
      </c>
      <c r="C36" s="47" t="n">
        <f aca="false">MIN(C2:C32)</f>
        <v>71.7</v>
      </c>
      <c r="D36" s="47" t="n">
        <f aca="false">MIN(D2:D32)</f>
        <v>70.75</v>
      </c>
      <c r="E36" s="47" t="n">
        <f aca="false">MIN(E2:E32)</f>
        <v>71.3</v>
      </c>
      <c r="F36" s="47" t="n">
        <f aca="false">MIN(F2:F32)</f>
        <v>71.3</v>
      </c>
      <c r="G36" s="47" t="n">
        <f aca="false">MIN(G2:G32)</f>
        <v>74</v>
      </c>
      <c r="H36" s="47" t="n">
        <f aca="false">MIN(H2:H32)</f>
        <v>71.6</v>
      </c>
      <c r="I36" s="47" t="n">
        <f aca="false">MIN(I2:I32)</f>
        <v>72.3</v>
      </c>
      <c r="J36" s="47" t="n">
        <f aca="false">MIN(J2:J32)</f>
        <v>73</v>
      </c>
      <c r="K36" s="47" t="n">
        <f aca="false">MIN(K2:K32)</f>
        <v>73.1</v>
      </c>
      <c r="L36" s="47" t="n">
        <f aca="false">MIN(L2:L32)</f>
        <v>72.7</v>
      </c>
      <c r="M36" s="48" t="n">
        <f aca="false">MIN(M2:M32)</f>
        <v>0</v>
      </c>
    </row>
    <row r="37" customFormat="false" ht="13.8" hidden="false" customHeight="false" outlineLevel="0" collapsed="false">
      <c r="A37" s="46" t="s">
        <v>4</v>
      </c>
      <c r="B37" s="47" t="n">
        <f aca="false">_xlfn.STDEV.P(B2:B32)</f>
        <v>0.638131051033756</v>
      </c>
      <c r="C37" s="47" t="n">
        <f aca="false">_xlfn.STDEV.P(C2:C32)</f>
        <v>0.390287859861527</v>
      </c>
      <c r="D37" s="47" t="n">
        <f aca="false">_xlfn.STDEV.P(D2:D32)</f>
        <v>0.548339656392014</v>
      </c>
      <c r="E37" s="47" t="n">
        <f aca="false">_xlfn.STDEV.P(E2:E32)</f>
        <v>0.623127788992911</v>
      </c>
      <c r="F37" s="47" t="n">
        <f aca="false">_xlfn.STDEV.P(F2:F32)</f>
        <v>0.379849594294525</v>
      </c>
      <c r="G37" s="47" t="n">
        <f aca="false">_xlfn.STDEV.P(G2:G32)</f>
        <v>0</v>
      </c>
      <c r="H37" s="47" t="n">
        <f aca="false">_xlfn.STDEV.P(H2:H32)</f>
        <v>1.02375784483926</v>
      </c>
      <c r="I37" s="47" t="n">
        <f aca="false">_xlfn.STDEV.P(I2:I32)</f>
        <v>0.399062516149389</v>
      </c>
      <c r="J37" s="47" t="n">
        <f aca="false">_xlfn.STDEV.P(J2:J32)</f>
        <v>1.04016286008981</v>
      </c>
      <c r="K37" s="47" t="n">
        <f aca="false">_xlfn.STDEV.P(K2:K32)</f>
        <v>0.522294616731464</v>
      </c>
      <c r="L37" s="47" t="n">
        <f aca="false">_xlfn.STDEV.P(L2:L32)</f>
        <v>0.450212141353632</v>
      </c>
      <c r="M37" s="49" t="n">
        <f aca="false">_xlfn.STDEV.P(M2:M32)</f>
        <v>0</v>
      </c>
    </row>
    <row r="38" customFormat="false" ht="13.8" hidden="false" customHeight="false" outlineLevel="0" collapsed="false">
      <c r="A38" s="46" t="s">
        <v>5</v>
      </c>
      <c r="B38" s="47" t="n">
        <f aca="false">B34-B36</f>
        <v>2.95</v>
      </c>
      <c r="C38" s="47" t="n">
        <f aca="false">C34-C36</f>
        <v>1.59999999999999</v>
      </c>
      <c r="D38" s="47" t="n">
        <f aca="false">D34-D36</f>
        <v>2.2</v>
      </c>
      <c r="E38" s="47" t="n">
        <f aca="false">E34-E36</f>
        <v>2.35000000000001</v>
      </c>
      <c r="F38" s="47" t="n">
        <f aca="false">F34-F36</f>
        <v>1.2</v>
      </c>
      <c r="G38" s="47" t="n">
        <f aca="false">G34-G36</f>
        <v>0</v>
      </c>
      <c r="H38" s="47" t="n">
        <f aca="false">H34-H36</f>
        <v>4.60000000000001</v>
      </c>
      <c r="I38" s="47" t="n">
        <f aca="false">I34-I36</f>
        <v>1.95</v>
      </c>
      <c r="J38" s="47" t="n">
        <f aca="false">J34-J36</f>
        <v>2.90000000000001</v>
      </c>
      <c r="K38" s="47" t="n">
        <f aca="false">K34-K36</f>
        <v>2.05000000000001</v>
      </c>
      <c r="L38" s="47" t="n">
        <f aca="false">L34-L36</f>
        <v>1.59999999999999</v>
      </c>
      <c r="M38" s="48" t="n">
        <f aca="false">M34-M36</f>
        <v>0</v>
      </c>
    </row>
    <row r="39" customFormat="false" ht="13.8" hidden="false" customHeight="false" outlineLevel="0" collapsed="false">
      <c r="A39" s="46" t="s">
        <v>10</v>
      </c>
      <c r="B39" s="47" t="n">
        <f aca="false">B35-72.4</f>
        <v>0.788709677419348</v>
      </c>
      <c r="C39" s="47" t="n">
        <f aca="false">C35-B35</f>
        <v>-0.690433815350431</v>
      </c>
      <c r="D39" s="47" t="n">
        <f aca="false">D35-C35</f>
        <v>-0.583759733036715</v>
      </c>
      <c r="E39" s="47" t="n">
        <f aca="false">E35-D35</f>
        <v>0.41935483870968</v>
      </c>
      <c r="F39" s="47" t="n">
        <f aca="false">F35-E35</f>
        <v>-0.433870967741896</v>
      </c>
      <c r="G39" s="47" t="n">
        <f aca="false">G35-F35</f>
        <v>2.09999999999999</v>
      </c>
      <c r="H39" s="47" t="n">
        <f aca="false">H35-G35</f>
        <v>-0.491935483870961</v>
      </c>
      <c r="I39" s="47" t="n">
        <f aca="false">I35-H35</f>
        <v>-0.295995550611792</v>
      </c>
      <c r="J39" s="47" t="n">
        <f aca="false">J35-I35</f>
        <v>1.37364532019708</v>
      </c>
      <c r="K39" s="47" t="n">
        <f aca="false">K35-J35</f>
        <v>-0.410714285714292</v>
      </c>
      <c r="L39" s="47" t="n">
        <f aca="false">L35-K35</f>
        <v>-0.55416666666666</v>
      </c>
      <c r="M39" s="48" t="n">
        <f aca="false">M35-L35</f>
        <v>-73.6208333333333</v>
      </c>
    </row>
    <row r="40" customFormat="false" ht="13.8" hidden="false" customHeight="false" outlineLevel="0" collapsed="false">
      <c r="A40" s="32" t="s">
        <v>11</v>
      </c>
      <c r="B40" s="50" t="n">
        <f aca="false">B35/(1.69*1.69)</f>
        <v>25.6254016587022</v>
      </c>
      <c r="C40" s="50" t="n">
        <f aca="false">C35/(1.69*1.69)</f>
        <v>25.3836615882038</v>
      </c>
      <c r="D40" s="50" t="n">
        <f aca="false">D35/(1.69*1.69)</f>
        <v>25.1792710791052</v>
      </c>
      <c r="E40" s="50" t="n">
        <f aca="false">E35/(1.69*1.69)</f>
        <v>25.3260988647953</v>
      </c>
      <c r="F40" s="50" t="n">
        <f aca="false">F35/(1.69*1.69)</f>
        <v>25.1741885788313</v>
      </c>
      <c r="G40" s="50" t="n">
        <f aca="false">G35/(1.69*1.69)</f>
        <v>25.9094569517874</v>
      </c>
      <c r="H40" s="50" t="n">
        <f aca="false">H35/(1.69*1.69)</f>
        <v>25.7372166647278</v>
      </c>
      <c r="I40" s="50" t="n">
        <f aca="false">I35/(1.69*1.69)</f>
        <v>25.6335803947751</v>
      </c>
      <c r="J40" s="50" t="n">
        <f aca="false">J35/(1.69*1.69)</f>
        <v>26.1145318041085</v>
      </c>
      <c r="K40" s="50" t="n">
        <f aca="false">K35/(1.69*1.69)</f>
        <v>25.9707293162004</v>
      </c>
      <c r="L40" s="50" t="n">
        <f aca="false">L35/(1.69*1.69)</f>
        <v>25.7767001622259</v>
      </c>
      <c r="M40" s="51" t="n">
        <f aca="false">M35/(1.69*1.69)</f>
        <v>0</v>
      </c>
    </row>
  </sheetData>
  <conditionalFormatting sqref="B2:B32">
    <cfRule type="top10" priority="2" aboveAverage="0" equalAverage="0" bottom="0" percent="0" rank="1" text="" dxfId="0"/>
    <cfRule type="top10" priority="3" aboveAverage="0" equalAverage="0" bottom="1" percent="0" rank="1" text="" dxfId="1"/>
  </conditionalFormatting>
  <conditionalFormatting sqref="C2:C30">
    <cfRule type="top10" priority="4" aboveAverage="0" equalAverage="0" bottom="0" percent="0" rank="1" text="" dxfId="0"/>
    <cfRule type="top10" priority="5" aboveAverage="0" equalAverage="0" bottom="1" percent="0" rank="1" text="" dxfId="1"/>
  </conditionalFormatting>
  <conditionalFormatting sqref="D2:D32">
    <cfRule type="top10" priority="6" aboveAverage="0" equalAverage="0" bottom="0" percent="0" rank="1" text="" dxfId="0"/>
    <cfRule type="top10" priority="7" aboveAverage="0" equalAverage="0" bottom="1" percent="0" rank="1" text="" dxfId="1"/>
  </conditionalFormatting>
  <conditionalFormatting sqref="E2:E32">
    <cfRule type="top10" priority="8" aboveAverage="0" equalAverage="0" bottom="0" percent="0" rank="1" text="" dxfId="0"/>
    <cfRule type="top10" priority="9" aboveAverage="0" equalAverage="0" bottom="1" percent="0" rank="1" text="" dxfId="1"/>
  </conditionalFormatting>
  <conditionalFormatting sqref="F2:F32">
    <cfRule type="top10" priority="10" aboveAverage="0" equalAverage="0" bottom="0" percent="0" rank="1" text="" dxfId="0"/>
    <cfRule type="top10" priority="11" aboveAverage="0" equalAverage="0" bottom="1" percent="0" rank="1" text="" dxfId="1"/>
  </conditionalFormatting>
  <conditionalFormatting sqref="H2:H31">
    <cfRule type="top10" priority="12" aboveAverage="0" equalAverage="0" bottom="0" percent="0" rank="1" text="" dxfId="0"/>
    <cfRule type="top10" priority="13" aboveAverage="0" equalAverage="0" bottom="1" percent="0" rank="1" text="" dxfId="1"/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34" activeCellId="0" sqref="N34"/>
    </sheetView>
  </sheetViews>
  <sheetFormatPr defaultColWidth="10.484375" defaultRowHeight="13.8" zeroHeight="false" outlineLevelRow="0" outlineLevelCol="0"/>
  <cols>
    <col collapsed="false" customWidth="true" hidden="false" outlineLevel="0" max="14" min="14" style="0" width="15.79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  <c r="N1" s="21"/>
      <c r="O1" s="21"/>
      <c r="P1" s="21"/>
    </row>
    <row r="2" customFormat="false" ht="13.8" hidden="false" customHeight="false" outlineLevel="0" collapsed="false">
      <c r="A2" s="25" t="n">
        <v>1</v>
      </c>
      <c r="B2" s="43" t="n">
        <v>73.3</v>
      </c>
      <c r="C2" s="43" t="n">
        <v>72.1</v>
      </c>
      <c r="D2" s="43" t="n">
        <v>70.9</v>
      </c>
      <c r="E2" s="43" t="n">
        <v>71.7</v>
      </c>
      <c r="F2" s="43" t="n">
        <v>69.9</v>
      </c>
      <c r="G2" s="52"/>
      <c r="H2" s="43" t="n">
        <v>70.25</v>
      </c>
      <c r="I2" s="52"/>
      <c r="J2" s="43" t="n">
        <v>74.3</v>
      </c>
      <c r="K2" s="26" t="n">
        <v>71.1</v>
      </c>
      <c r="L2" s="26" t="n">
        <v>73.75</v>
      </c>
      <c r="M2" s="28" t="n">
        <v>70.7</v>
      </c>
      <c r="N2" s="53"/>
      <c r="O2" s="54"/>
      <c r="P2" s="54"/>
    </row>
    <row r="3" customFormat="false" ht="13.8" hidden="false" customHeight="false" outlineLevel="0" collapsed="false">
      <c r="A3" s="29" t="n">
        <v>2</v>
      </c>
      <c r="B3" s="47" t="n">
        <v>75</v>
      </c>
      <c r="C3" s="47" t="n">
        <v>72.5</v>
      </c>
      <c r="D3" s="47" t="n">
        <v>71.1</v>
      </c>
      <c r="E3" s="47" t="n">
        <v>71.4</v>
      </c>
      <c r="F3" s="47" t="n">
        <v>70</v>
      </c>
      <c r="G3" s="52"/>
      <c r="H3" s="47" t="n">
        <v>70.15</v>
      </c>
      <c r="I3" s="52"/>
      <c r="J3" s="47" t="n">
        <v>73.35</v>
      </c>
      <c r="K3" s="30" t="n">
        <v>71.1</v>
      </c>
      <c r="L3" s="30" t="n">
        <v>73.25</v>
      </c>
      <c r="M3" s="31" t="n">
        <v>71.1</v>
      </c>
      <c r="N3" s="53"/>
      <c r="O3" s="54"/>
      <c r="P3" s="54"/>
    </row>
    <row r="4" customFormat="false" ht="13.8" hidden="false" customHeight="false" outlineLevel="0" collapsed="false">
      <c r="A4" s="29" t="n">
        <v>3</v>
      </c>
      <c r="B4" s="47" t="n">
        <v>73.7</v>
      </c>
      <c r="C4" s="47" t="n">
        <v>73.2</v>
      </c>
      <c r="D4" s="47" t="n">
        <v>71</v>
      </c>
      <c r="E4" s="47" t="n">
        <v>70.9</v>
      </c>
      <c r="F4" s="47" t="n">
        <v>69.6</v>
      </c>
      <c r="G4" s="52"/>
      <c r="H4" s="47" t="n">
        <v>70.15</v>
      </c>
      <c r="I4" s="52"/>
      <c r="J4" s="47" t="n">
        <v>73.35</v>
      </c>
      <c r="K4" s="30" t="n">
        <v>71.25</v>
      </c>
      <c r="L4" s="30" t="n">
        <v>72.55</v>
      </c>
      <c r="M4" s="31" t="n">
        <v>71.2</v>
      </c>
      <c r="N4" s="53"/>
      <c r="O4" s="54"/>
      <c r="P4" s="54"/>
    </row>
    <row r="5" customFormat="false" ht="13.8" hidden="false" customHeight="false" outlineLevel="0" collapsed="false">
      <c r="A5" s="29" t="n">
        <v>4</v>
      </c>
      <c r="B5" s="47" t="n">
        <v>73.7</v>
      </c>
      <c r="C5" s="47" t="n">
        <v>73</v>
      </c>
      <c r="D5" s="47" t="n">
        <v>71.5</v>
      </c>
      <c r="E5" s="47" t="n">
        <v>70.7</v>
      </c>
      <c r="F5" s="47" t="n">
        <v>69.5</v>
      </c>
      <c r="G5" s="52"/>
      <c r="H5" s="47" t="n">
        <v>70.15</v>
      </c>
      <c r="I5" s="52"/>
      <c r="J5" s="47" t="n">
        <v>72.85</v>
      </c>
      <c r="K5" s="30" t="n">
        <v>71.65</v>
      </c>
      <c r="L5" s="30" t="n">
        <v>71.75</v>
      </c>
      <c r="M5" s="31" t="n">
        <v>71.25</v>
      </c>
      <c r="N5" s="53"/>
      <c r="O5" s="54"/>
      <c r="P5" s="54"/>
    </row>
    <row r="6" customFormat="false" ht="13.8" hidden="false" customHeight="false" outlineLevel="0" collapsed="false">
      <c r="A6" s="29" t="n">
        <v>5</v>
      </c>
      <c r="B6" s="47" t="n">
        <v>73.2</v>
      </c>
      <c r="C6" s="47" t="n">
        <v>72.4</v>
      </c>
      <c r="D6" s="47" t="n">
        <v>71.8</v>
      </c>
      <c r="E6" s="47" t="n">
        <v>70.2</v>
      </c>
      <c r="F6" s="47" t="n">
        <v>69.2</v>
      </c>
      <c r="G6" s="52"/>
      <c r="H6" s="47" t="n">
        <v>70.15</v>
      </c>
      <c r="I6" s="52"/>
      <c r="J6" s="47" t="n">
        <v>72.4</v>
      </c>
      <c r="K6" s="30" t="n">
        <v>72.2</v>
      </c>
      <c r="L6" s="30" t="n">
        <v>72.55</v>
      </c>
      <c r="M6" s="31" t="n">
        <v>71.25</v>
      </c>
      <c r="N6" s="53"/>
      <c r="O6" s="54"/>
      <c r="P6" s="54"/>
    </row>
    <row r="7" customFormat="false" ht="13.8" hidden="false" customHeight="false" outlineLevel="0" collapsed="false">
      <c r="A7" s="29" t="n">
        <v>6</v>
      </c>
      <c r="B7" s="47" t="n">
        <v>73.6</v>
      </c>
      <c r="C7" s="47" t="n">
        <v>71.6</v>
      </c>
      <c r="D7" s="47" t="n">
        <v>72.7</v>
      </c>
      <c r="E7" s="47" t="n">
        <v>70.5</v>
      </c>
      <c r="F7" s="47" t="n">
        <v>70.4</v>
      </c>
      <c r="G7" s="52"/>
      <c r="H7" s="47" t="n">
        <v>70.35</v>
      </c>
      <c r="I7" s="52"/>
      <c r="J7" s="47" t="n">
        <v>72.4</v>
      </c>
      <c r="K7" s="30" t="n">
        <v>72.7</v>
      </c>
      <c r="L7" s="30" t="n">
        <v>72.55</v>
      </c>
      <c r="M7" s="31" t="n">
        <v>70.7</v>
      </c>
      <c r="N7" s="53"/>
      <c r="O7" s="54"/>
      <c r="P7" s="54"/>
    </row>
    <row r="8" customFormat="false" ht="13.8" hidden="false" customHeight="false" outlineLevel="0" collapsed="false">
      <c r="A8" s="29" t="n">
        <v>7</v>
      </c>
      <c r="B8" s="47" t="n">
        <v>73.6</v>
      </c>
      <c r="C8" s="47" t="n">
        <v>71.7</v>
      </c>
      <c r="D8" s="47" t="n">
        <v>73.2</v>
      </c>
      <c r="E8" s="47" t="n">
        <v>70.1</v>
      </c>
      <c r="F8" s="47" t="n">
        <v>70.4</v>
      </c>
      <c r="G8" s="52"/>
      <c r="H8" s="47" t="n">
        <v>70.35</v>
      </c>
      <c r="I8" s="52"/>
      <c r="J8" s="47" t="n">
        <v>72.7</v>
      </c>
      <c r="K8" s="30" t="n">
        <v>72</v>
      </c>
      <c r="L8" s="30" t="n">
        <v>72.3</v>
      </c>
      <c r="M8" s="31" t="n">
        <v>71.75</v>
      </c>
      <c r="N8" s="53"/>
      <c r="O8" s="54"/>
      <c r="P8" s="54"/>
    </row>
    <row r="9" customFormat="false" ht="13.8" hidden="false" customHeight="false" outlineLevel="0" collapsed="false">
      <c r="A9" s="29" t="n">
        <v>8</v>
      </c>
      <c r="B9" s="47" t="n">
        <v>73.1</v>
      </c>
      <c r="C9" s="47" t="n">
        <v>71.7</v>
      </c>
      <c r="D9" s="47" t="n">
        <v>72.4</v>
      </c>
      <c r="E9" s="47" t="n">
        <v>70.4</v>
      </c>
      <c r="F9" s="47" t="n">
        <v>70.6</v>
      </c>
      <c r="G9" s="52"/>
      <c r="H9" s="47" t="n">
        <v>69.35</v>
      </c>
      <c r="I9" s="52"/>
      <c r="J9" s="47" t="n">
        <v>72.7</v>
      </c>
      <c r="K9" s="30" t="n">
        <v>72.35</v>
      </c>
      <c r="L9" s="30" t="n">
        <v>73.15</v>
      </c>
      <c r="M9" s="31" t="n">
        <v>72.3</v>
      </c>
      <c r="N9" s="53"/>
      <c r="O9" s="54"/>
      <c r="P9" s="54"/>
    </row>
    <row r="10" customFormat="false" ht="13.8" hidden="false" customHeight="false" outlineLevel="0" collapsed="false">
      <c r="A10" s="29" t="n">
        <v>9</v>
      </c>
      <c r="B10" s="47" t="n">
        <v>73.1</v>
      </c>
      <c r="C10" s="47" t="n">
        <v>71.7</v>
      </c>
      <c r="D10" s="47" t="n">
        <v>72.7</v>
      </c>
      <c r="E10" s="47" t="n">
        <v>70.3</v>
      </c>
      <c r="F10" s="47" t="n">
        <v>71.2</v>
      </c>
      <c r="G10" s="47" t="n">
        <v>71.1</v>
      </c>
      <c r="H10" s="47" t="n">
        <v>70</v>
      </c>
      <c r="I10" s="52"/>
      <c r="J10" s="47" t="n">
        <v>72.85</v>
      </c>
      <c r="K10" s="30" t="n">
        <v>73.1</v>
      </c>
      <c r="L10" s="30" t="n">
        <v>72.85</v>
      </c>
      <c r="M10" s="31" t="n">
        <v>71.7</v>
      </c>
      <c r="N10" s="53"/>
      <c r="O10" s="54"/>
      <c r="P10" s="54"/>
    </row>
    <row r="11" customFormat="false" ht="13.8" hidden="false" customHeight="false" outlineLevel="0" collapsed="false">
      <c r="A11" s="32" t="n">
        <v>10</v>
      </c>
      <c r="B11" s="55" t="n">
        <v>72.9</v>
      </c>
      <c r="C11" s="55" t="n">
        <v>71.9</v>
      </c>
      <c r="D11" s="55" t="n">
        <v>71.7</v>
      </c>
      <c r="E11" s="55" t="n">
        <v>71.6</v>
      </c>
      <c r="F11" s="55" t="n">
        <v>70.3</v>
      </c>
      <c r="G11" s="55" t="n">
        <v>69.7</v>
      </c>
      <c r="H11" s="55" t="n">
        <v>69.7</v>
      </c>
      <c r="I11" s="56"/>
      <c r="J11" s="55" t="n">
        <v>72.85</v>
      </c>
      <c r="K11" s="33" t="n">
        <v>74.5</v>
      </c>
      <c r="L11" s="33" t="n">
        <v>72.45</v>
      </c>
      <c r="M11" s="35" t="n">
        <v>72.85</v>
      </c>
      <c r="N11" s="53"/>
      <c r="O11" s="54"/>
      <c r="P11" s="54"/>
    </row>
    <row r="12" customFormat="false" ht="13.8" hidden="false" customHeight="false" outlineLevel="0" collapsed="false">
      <c r="A12" s="25" t="n">
        <v>11</v>
      </c>
      <c r="B12" s="43" t="n">
        <v>72.4</v>
      </c>
      <c r="C12" s="43" t="n">
        <v>71.3</v>
      </c>
      <c r="D12" s="43" t="n">
        <v>73</v>
      </c>
      <c r="E12" s="43" t="n">
        <v>72.4</v>
      </c>
      <c r="F12" s="43" t="n">
        <v>70.1</v>
      </c>
      <c r="G12" s="43" t="n">
        <v>70.3</v>
      </c>
      <c r="H12" s="43" t="n">
        <v>71.6</v>
      </c>
      <c r="I12" s="52"/>
      <c r="J12" s="43" t="n">
        <v>73.55</v>
      </c>
      <c r="K12" s="26" t="n">
        <v>72.6</v>
      </c>
      <c r="L12" s="26" t="n">
        <v>71.5</v>
      </c>
      <c r="M12" s="28" t="n">
        <v>72.85</v>
      </c>
      <c r="N12" s="53"/>
      <c r="O12" s="54"/>
      <c r="P12" s="54"/>
    </row>
    <row r="13" customFormat="false" ht="13.8" hidden="false" customHeight="false" outlineLevel="0" collapsed="false">
      <c r="A13" s="29" t="n">
        <v>12</v>
      </c>
      <c r="B13" s="47" t="n">
        <v>71.9</v>
      </c>
      <c r="C13" s="47" t="n">
        <v>72.1</v>
      </c>
      <c r="D13" s="47" t="n">
        <v>73.3</v>
      </c>
      <c r="E13" s="47" t="n">
        <v>71.2</v>
      </c>
      <c r="F13" s="47" t="n">
        <v>70.1</v>
      </c>
      <c r="G13" s="47" t="n">
        <v>69.5</v>
      </c>
      <c r="H13" s="47" t="n">
        <v>71.5</v>
      </c>
      <c r="I13" s="52"/>
      <c r="J13" s="47" t="n">
        <v>72.2</v>
      </c>
      <c r="K13" s="30" t="n">
        <v>71.8</v>
      </c>
      <c r="L13" s="30" t="n">
        <v>71.5</v>
      </c>
      <c r="M13" s="31" t="n">
        <v>73.15</v>
      </c>
      <c r="N13" s="53"/>
      <c r="O13" s="54"/>
      <c r="P13" s="54"/>
    </row>
    <row r="14" customFormat="false" ht="13.8" hidden="false" customHeight="false" outlineLevel="0" collapsed="false">
      <c r="A14" s="29" t="n">
        <v>13</v>
      </c>
      <c r="B14" s="47" t="n">
        <v>72.6</v>
      </c>
      <c r="C14" s="47" t="n">
        <v>72.2</v>
      </c>
      <c r="D14" s="47" t="n">
        <v>74.3</v>
      </c>
      <c r="E14" s="47" t="n">
        <v>71.2</v>
      </c>
      <c r="F14" s="47" t="n">
        <v>70.1</v>
      </c>
      <c r="G14" s="47" t="n">
        <v>69.7</v>
      </c>
      <c r="H14" s="47" t="n">
        <v>70.9</v>
      </c>
      <c r="I14" s="52"/>
      <c r="J14" s="47" t="n">
        <v>72.2</v>
      </c>
      <c r="K14" s="30" t="n">
        <v>71.8</v>
      </c>
      <c r="L14" s="30" t="n">
        <v>72.15</v>
      </c>
      <c r="M14" s="31" t="n">
        <v>73.25</v>
      </c>
      <c r="N14" s="53"/>
      <c r="O14" s="54"/>
      <c r="P14" s="54"/>
    </row>
    <row r="15" customFormat="false" ht="13.8" hidden="false" customHeight="false" outlineLevel="0" collapsed="false">
      <c r="A15" s="29" t="n">
        <v>14</v>
      </c>
      <c r="B15" s="47" t="n">
        <v>72.2</v>
      </c>
      <c r="C15" s="47" t="n">
        <v>72.1</v>
      </c>
      <c r="D15" s="47" t="n">
        <v>73</v>
      </c>
      <c r="E15" s="47" t="n">
        <v>71.2</v>
      </c>
      <c r="F15" s="47" t="n">
        <v>71.1</v>
      </c>
      <c r="G15" s="47" t="n">
        <v>69</v>
      </c>
      <c r="H15" s="47" t="n">
        <v>70.6</v>
      </c>
      <c r="I15" s="52"/>
      <c r="J15" s="47" t="n">
        <v>72.25</v>
      </c>
      <c r="L15" s="30" t="n">
        <v>72.15</v>
      </c>
      <c r="M15" s="31" t="n">
        <v>74</v>
      </c>
      <c r="N15" s="53"/>
      <c r="O15" s="54"/>
      <c r="P15" s="54"/>
    </row>
    <row r="16" customFormat="false" ht="13.8" hidden="false" customHeight="false" outlineLevel="0" collapsed="false">
      <c r="A16" s="29" t="n">
        <v>15</v>
      </c>
      <c r="B16" s="47" t="n">
        <v>72</v>
      </c>
      <c r="C16" s="47" t="n">
        <v>72.1</v>
      </c>
      <c r="D16" s="47" t="n">
        <v>73</v>
      </c>
      <c r="E16" s="47" t="n">
        <v>70.5</v>
      </c>
      <c r="F16" s="47" t="n">
        <v>72.2</v>
      </c>
      <c r="G16" s="47" t="n">
        <v>68.5</v>
      </c>
      <c r="H16" s="47" t="n">
        <v>70.6</v>
      </c>
      <c r="I16" s="52"/>
      <c r="J16" s="47" t="n">
        <v>72.25</v>
      </c>
      <c r="K16" s="30" t="n">
        <v>71.25</v>
      </c>
      <c r="L16" s="30" t="n">
        <v>72.45</v>
      </c>
      <c r="M16" s="31" t="n">
        <v>72.6</v>
      </c>
      <c r="N16" s="53"/>
      <c r="O16" s="54"/>
      <c r="P16" s="54"/>
    </row>
    <row r="17" customFormat="false" ht="13.8" hidden="false" customHeight="false" outlineLevel="0" collapsed="false">
      <c r="A17" s="29" t="n">
        <v>16</v>
      </c>
      <c r="B17" s="47" t="n">
        <v>73</v>
      </c>
      <c r="C17" s="47" t="n">
        <v>71.6</v>
      </c>
      <c r="D17" s="47" t="n">
        <v>73</v>
      </c>
      <c r="E17" s="47" t="n">
        <v>70.8</v>
      </c>
      <c r="F17" s="47" t="n">
        <v>72.3</v>
      </c>
      <c r="G17" s="47" t="n">
        <v>68.9</v>
      </c>
      <c r="H17" s="47" t="n">
        <v>70.7</v>
      </c>
      <c r="I17" s="52"/>
      <c r="J17" s="47" t="n">
        <v>72.25</v>
      </c>
      <c r="K17" s="30" t="n">
        <v>71.65</v>
      </c>
      <c r="L17" s="30" t="n">
        <v>73</v>
      </c>
      <c r="M17" s="31" t="n">
        <v>72.95</v>
      </c>
      <c r="N17" s="53"/>
      <c r="O17" s="54"/>
      <c r="P17" s="54"/>
    </row>
    <row r="18" customFormat="false" ht="13.8" hidden="false" customHeight="false" outlineLevel="0" collapsed="false">
      <c r="A18" s="29" t="n">
        <v>17</v>
      </c>
      <c r="B18" s="47" t="n">
        <v>71.8</v>
      </c>
      <c r="C18" s="47" t="n">
        <v>72.3</v>
      </c>
      <c r="D18" s="47" t="n">
        <v>72.2</v>
      </c>
      <c r="E18" s="47" t="n">
        <v>71.8</v>
      </c>
      <c r="F18" s="47" t="n">
        <v>71.1</v>
      </c>
      <c r="G18" s="47" t="n">
        <v>69</v>
      </c>
      <c r="H18" s="47" t="n">
        <v>70.9</v>
      </c>
      <c r="I18" s="47" t="n">
        <v>73.8</v>
      </c>
      <c r="J18" s="47" t="n">
        <v>72.35</v>
      </c>
      <c r="K18" s="30" t="n">
        <v>72.6</v>
      </c>
      <c r="L18" s="30" t="n">
        <v>72.55</v>
      </c>
      <c r="M18" s="31" t="n">
        <v>73</v>
      </c>
      <c r="N18" s="53"/>
      <c r="O18" s="54"/>
      <c r="P18" s="54"/>
    </row>
    <row r="19" customFormat="false" ht="13.8" hidden="false" customHeight="false" outlineLevel="0" collapsed="false">
      <c r="A19" s="29" t="n">
        <v>18</v>
      </c>
      <c r="B19" s="47" t="n">
        <v>71.8</v>
      </c>
      <c r="C19" s="47" t="n">
        <v>72.3</v>
      </c>
      <c r="D19" s="47" t="n">
        <v>73.4</v>
      </c>
      <c r="E19" s="47" t="n">
        <v>71.5</v>
      </c>
      <c r="F19" s="47" t="n">
        <v>70.5</v>
      </c>
      <c r="G19" s="47" t="n">
        <v>69.3</v>
      </c>
      <c r="H19" s="52"/>
      <c r="I19" s="47" t="n">
        <v>75.4</v>
      </c>
      <c r="J19" s="47" t="n">
        <v>73.8</v>
      </c>
      <c r="K19" s="30" t="n">
        <v>73</v>
      </c>
      <c r="L19" s="30" t="n">
        <v>72.25</v>
      </c>
      <c r="M19" s="31" t="n">
        <v>73.75</v>
      </c>
      <c r="N19" s="53"/>
      <c r="O19" s="54"/>
      <c r="P19" s="54"/>
    </row>
    <row r="20" customFormat="false" ht="13.8" hidden="false" customHeight="false" outlineLevel="0" collapsed="false">
      <c r="A20" s="29" t="n">
        <v>19</v>
      </c>
      <c r="B20" s="47" t="n">
        <v>72.3</v>
      </c>
      <c r="C20" s="47" t="n">
        <v>73</v>
      </c>
      <c r="D20" s="47" t="n">
        <v>72.8</v>
      </c>
      <c r="E20" s="47" t="n">
        <v>71</v>
      </c>
      <c r="F20" s="47" t="n">
        <v>70.7</v>
      </c>
      <c r="G20" s="47" t="n">
        <v>69.3</v>
      </c>
      <c r="H20" s="52"/>
      <c r="I20" s="47" t="n">
        <v>74.4</v>
      </c>
      <c r="J20" s="47" t="n">
        <v>72.75</v>
      </c>
      <c r="L20" s="30" t="n">
        <v>72.15</v>
      </c>
      <c r="M20" s="31" t="n">
        <v>73.75</v>
      </c>
      <c r="N20" s="53"/>
      <c r="O20" s="54"/>
      <c r="P20" s="54"/>
    </row>
    <row r="21" customFormat="false" ht="13.8" hidden="false" customHeight="false" outlineLevel="0" collapsed="false">
      <c r="A21" s="32" t="n">
        <v>20</v>
      </c>
      <c r="B21" s="55" t="n">
        <v>72</v>
      </c>
      <c r="C21" s="55" t="n">
        <v>73</v>
      </c>
      <c r="D21" s="55" t="n">
        <v>74</v>
      </c>
      <c r="E21" s="55" t="n">
        <v>70.4</v>
      </c>
      <c r="F21" s="55" t="n">
        <v>70.5</v>
      </c>
      <c r="G21" s="55" t="n">
        <v>69.7</v>
      </c>
      <c r="H21" s="34"/>
      <c r="I21" s="55" t="n">
        <v>74.05</v>
      </c>
      <c r="J21" s="55" t="n">
        <v>72.3</v>
      </c>
      <c r="K21" s="33" t="n">
        <v>73.45</v>
      </c>
      <c r="L21" s="33" t="n">
        <v>72.8</v>
      </c>
      <c r="M21" s="35" t="n">
        <v>73.2</v>
      </c>
      <c r="N21" s="53"/>
      <c r="O21" s="54"/>
      <c r="P21" s="54"/>
    </row>
    <row r="22" customFormat="false" ht="13.8" hidden="false" customHeight="false" outlineLevel="0" collapsed="false">
      <c r="A22" s="25" t="n">
        <v>21</v>
      </c>
      <c r="B22" s="43" t="n">
        <v>72.4</v>
      </c>
      <c r="C22" s="43" t="n">
        <v>72.7</v>
      </c>
      <c r="D22" s="43" t="n">
        <f aca="false">(72.1+72.7+72.4+72.6+72.2)/5</f>
        <v>72.4</v>
      </c>
      <c r="E22" s="47" t="n">
        <v>70.4</v>
      </c>
      <c r="F22" s="57" t="n">
        <v>69.9</v>
      </c>
      <c r="G22" s="43" t="n">
        <v>69.55</v>
      </c>
      <c r="H22" s="52"/>
      <c r="I22" s="43" t="n">
        <v>74.4</v>
      </c>
      <c r="J22" s="43" t="n">
        <v>71.95</v>
      </c>
      <c r="L22" s="26" t="n">
        <v>72.65</v>
      </c>
      <c r="M22" s="28" t="n">
        <v>73.65</v>
      </c>
      <c r="N22" s="53"/>
      <c r="O22" s="54"/>
      <c r="P22" s="54"/>
    </row>
    <row r="23" customFormat="false" ht="13.8" hidden="false" customHeight="false" outlineLevel="0" collapsed="false">
      <c r="A23" s="29" t="n">
        <v>22</v>
      </c>
      <c r="B23" s="47" t="n">
        <v>71.7</v>
      </c>
      <c r="C23" s="47" t="n">
        <v>71.6</v>
      </c>
      <c r="D23" s="47" t="n">
        <v>72.5</v>
      </c>
      <c r="E23" s="47" t="n">
        <v>71.1</v>
      </c>
      <c r="F23" s="47" t="n">
        <v>71.4</v>
      </c>
      <c r="G23" s="47" t="n">
        <v>70</v>
      </c>
      <c r="H23" s="52"/>
      <c r="I23" s="47" t="n">
        <v>73.7</v>
      </c>
      <c r="J23" s="47" t="n">
        <v>71.8</v>
      </c>
      <c r="K23" s="30" t="n">
        <v>71.85</v>
      </c>
      <c r="L23" s="30" t="n">
        <v>72.5</v>
      </c>
      <c r="M23" s="31" t="n">
        <v>72.2</v>
      </c>
      <c r="N23" s="53"/>
      <c r="O23" s="54"/>
      <c r="P23" s="54"/>
    </row>
    <row r="24" customFormat="false" ht="13.8" hidden="false" customHeight="false" outlineLevel="0" collapsed="false">
      <c r="A24" s="29" t="n">
        <v>23</v>
      </c>
      <c r="B24" s="47" t="n">
        <v>71.9</v>
      </c>
      <c r="C24" s="47" t="n">
        <v>71.7</v>
      </c>
      <c r="D24" s="47" t="n">
        <v>72.6</v>
      </c>
      <c r="E24" s="47" t="n">
        <v>71.1</v>
      </c>
      <c r="F24" s="47" t="n">
        <v>70.8</v>
      </c>
      <c r="G24" s="47" t="n">
        <v>69.8</v>
      </c>
      <c r="H24" s="52"/>
      <c r="I24" s="47" t="n">
        <v>73.7</v>
      </c>
      <c r="J24" s="47" t="n">
        <v>71.8</v>
      </c>
      <c r="K24" s="30" t="n">
        <v>71.6</v>
      </c>
      <c r="L24" s="30" t="n">
        <v>72.7</v>
      </c>
      <c r="M24" s="31" t="n">
        <v>72.55</v>
      </c>
      <c r="N24" s="53"/>
      <c r="O24" s="54"/>
      <c r="P24" s="54"/>
    </row>
    <row r="25" customFormat="false" ht="13.8" hidden="false" customHeight="false" outlineLevel="0" collapsed="false">
      <c r="A25" s="29" t="n">
        <v>24</v>
      </c>
      <c r="B25" s="47" t="n">
        <v>72.4</v>
      </c>
      <c r="C25" s="47" t="n">
        <v>71.7</v>
      </c>
      <c r="D25" s="47" t="n">
        <v>72.5</v>
      </c>
      <c r="E25" s="47" t="n">
        <v>71</v>
      </c>
      <c r="F25" s="52"/>
      <c r="G25" s="47" t="n">
        <v>70.3</v>
      </c>
      <c r="H25" s="52"/>
      <c r="I25" s="47" t="n">
        <v>74.4</v>
      </c>
      <c r="J25" s="47" t="n">
        <v>71.75</v>
      </c>
      <c r="K25" s="30" t="n">
        <v>72.05</v>
      </c>
      <c r="L25" s="30" t="n">
        <v>71.6</v>
      </c>
      <c r="M25" s="31" t="n">
        <v>73.95</v>
      </c>
      <c r="N25" s="53"/>
      <c r="O25" s="54"/>
      <c r="P25" s="54"/>
    </row>
    <row r="26" customFormat="false" ht="13.8" hidden="false" customHeight="false" outlineLevel="0" collapsed="false">
      <c r="A26" s="29" t="n">
        <v>25</v>
      </c>
      <c r="B26" s="47" t="n">
        <v>73.2</v>
      </c>
      <c r="C26" s="47" t="n">
        <v>72.2</v>
      </c>
      <c r="D26" s="47" t="n">
        <v>72</v>
      </c>
      <c r="E26" s="47" t="n">
        <v>71.9</v>
      </c>
      <c r="F26" s="52"/>
      <c r="G26" s="47" t="n">
        <v>69.7</v>
      </c>
      <c r="H26" s="52"/>
      <c r="I26" s="47" t="n">
        <v>73.5</v>
      </c>
      <c r="J26" s="47" t="n">
        <v>71.75</v>
      </c>
      <c r="K26" s="30" t="n">
        <v>72.05</v>
      </c>
      <c r="L26" s="30" t="n">
        <v>71.9</v>
      </c>
      <c r="M26" s="31" t="n">
        <v>73.7</v>
      </c>
      <c r="N26" s="53"/>
      <c r="O26" s="54"/>
      <c r="P26" s="54"/>
    </row>
    <row r="27" customFormat="false" ht="13.8" hidden="false" customHeight="false" outlineLevel="0" collapsed="false">
      <c r="A27" s="29" t="n">
        <v>26</v>
      </c>
      <c r="B27" s="47" t="n">
        <v>72.5</v>
      </c>
      <c r="C27" s="47" t="n">
        <v>71.6</v>
      </c>
      <c r="D27" s="47" t="n">
        <v>72.2</v>
      </c>
      <c r="E27" s="47" t="n">
        <v>70.3</v>
      </c>
      <c r="F27" s="52"/>
      <c r="G27" s="47" t="n">
        <v>70.3</v>
      </c>
      <c r="H27" s="52"/>
      <c r="I27" s="47" t="n">
        <v>73.5</v>
      </c>
      <c r="J27" s="47" t="n">
        <v>71.45</v>
      </c>
      <c r="K27" s="30" t="n">
        <v>72.05</v>
      </c>
      <c r="L27" s="30" t="n">
        <v>72.3</v>
      </c>
      <c r="M27" s="31" t="n">
        <v>74</v>
      </c>
      <c r="N27" s="53"/>
      <c r="O27" s="54"/>
      <c r="P27" s="54"/>
    </row>
    <row r="28" customFormat="false" ht="13.8" hidden="false" customHeight="false" outlineLevel="0" collapsed="false">
      <c r="A28" s="29" t="n">
        <v>27</v>
      </c>
      <c r="B28" s="47" t="n">
        <v>71.8</v>
      </c>
      <c r="C28" s="47" t="n">
        <v>71.3</v>
      </c>
      <c r="D28" s="47" t="n">
        <v>72.1</v>
      </c>
      <c r="E28" s="47" t="n">
        <v>69.9</v>
      </c>
      <c r="F28" s="52"/>
      <c r="G28" s="47" t="n">
        <v>69.8</v>
      </c>
      <c r="H28" s="52"/>
      <c r="I28" s="47" t="n">
        <v>73.35</v>
      </c>
      <c r="J28" s="47" t="n">
        <v>72.15</v>
      </c>
      <c r="K28" s="30" t="n">
        <v>72.5</v>
      </c>
      <c r="L28" s="30" t="n">
        <v>72.5</v>
      </c>
      <c r="M28" s="31" t="n">
        <v>73.7</v>
      </c>
      <c r="N28" s="53"/>
      <c r="O28" s="54"/>
      <c r="P28" s="54"/>
    </row>
    <row r="29" customFormat="false" ht="13.8" hidden="false" customHeight="false" outlineLevel="0" collapsed="false">
      <c r="A29" s="29" t="n">
        <v>28</v>
      </c>
      <c r="B29" s="47" t="n">
        <v>71.6</v>
      </c>
      <c r="C29" s="47" t="n">
        <v>70.9</v>
      </c>
      <c r="D29" s="47" t="n">
        <v>72.4</v>
      </c>
      <c r="E29" s="47" t="n">
        <v>70</v>
      </c>
      <c r="F29" s="52"/>
      <c r="G29" s="47" t="n">
        <v>70.2</v>
      </c>
      <c r="H29" s="52"/>
      <c r="I29" s="47" t="n">
        <v>72.7</v>
      </c>
      <c r="J29" s="47" t="n">
        <v>71.6</v>
      </c>
      <c r="K29" s="30" t="n">
        <v>73.25</v>
      </c>
      <c r="L29" s="30" t="n">
        <v>71.5</v>
      </c>
      <c r="M29" s="31" t="n">
        <v>73.05</v>
      </c>
      <c r="N29" s="53"/>
      <c r="O29" s="54"/>
      <c r="P29" s="54"/>
    </row>
    <row r="30" customFormat="false" ht="13.8" hidden="false" customHeight="false" outlineLevel="0" collapsed="false">
      <c r="A30" s="29" t="n">
        <v>29</v>
      </c>
      <c r="B30" s="47" t="n">
        <v>71.9</v>
      </c>
      <c r="C30" s="47"/>
      <c r="D30" s="47" t="n">
        <v>71.8</v>
      </c>
      <c r="E30" s="47" t="n">
        <v>69.9</v>
      </c>
      <c r="F30" s="52"/>
      <c r="G30" s="47" t="n">
        <v>70.4</v>
      </c>
      <c r="H30" s="52"/>
      <c r="I30" s="47" t="n">
        <v>73.25</v>
      </c>
      <c r="J30" s="47" t="n">
        <v>71.2</v>
      </c>
      <c r="K30" s="30" t="n">
        <v>72.55</v>
      </c>
      <c r="L30" s="30" t="n">
        <v>71.15</v>
      </c>
      <c r="M30" s="31" t="n">
        <v>73.3</v>
      </c>
      <c r="N30" s="53"/>
      <c r="O30" s="54"/>
      <c r="P30" s="54"/>
    </row>
    <row r="31" customFormat="false" ht="13.8" hidden="false" customHeight="false" outlineLevel="0" collapsed="false">
      <c r="A31" s="32" t="n">
        <v>30</v>
      </c>
      <c r="B31" s="47" t="n">
        <v>71.9</v>
      </c>
      <c r="C31" s="55"/>
      <c r="D31" s="55" t="n">
        <v>71.5</v>
      </c>
      <c r="E31" s="55" t="n">
        <v>69.9</v>
      </c>
      <c r="F31" s="52"/>
      <c r="G31" s="47" t="n">
        <v>69.95</v>
      </c>
      <c r="H31" s="27"/>
      <c r="I31" s="55" t="n">
        <v>73.35</v>
      </c>
      <c r="J31" s="55" t="n">
        <v>71.1</v>
      </c>
      <c r="K31" s="33" t="n">
        <v>72.05</v>
      </c>
      <c r="L31" s="33"/>
      <c r="M31" s="35" t="n">
        <v>73.3</v>
      </c>
      <c r="N31" s="53"/>
      <c r="O31" s="54"/>
      <c r="P31" s="54"/>
    </row>
    <row r="32" customFormat="false" ht="13.8" hidden="false" customHeight="false" outlineLevel="0" collapsed="false">
      <c r="A32" s="38" t="n">
        <v>31</v>
      </c>
      <c r="B32" s="58" t="n">
        <v>71.4</v>
      </c>
      <c r="C32" s="59"/>
      <c r="D32" s="59" t="n">
        <v>71.3</v>
      </c>
      <c r="E32" s="59"/>
      <c r="F32" s="59"/>
      <c r="G32" s="59"/>
      <c r="H32" s="59"/>
      <c r="I32" s="59"/>
      <c r="J32" s="59"/>
      <c r="K32" s="59" t="n">
        <v>72.5</v>
      </c>
      <c r="L32" s="59"/>
      <c r="M32" s="60" t="n">
        <v>73.9</v>
      </c>
      <c r="N32" s="53"/>
      <c r="O32" s="54"/>
      <c r="P32" s="54"/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1" t="s">
        <v>12</v>
      </c>
    </row>
    <row r="34" customFormat="false" ht="13.8" hidden="false" customHeight="false" outlineLevel="0" collapsed="false">
      <c r="A34" s="42" t="s">
        <v>1</v>
      </c>
      <c r="B34" s="43" t="n">
        <f aca="false">MAX(B2:B32)</f>
        <v>75</v>
      </c>
      <c r="C34" s="43" t="n">
        <f aca="false">MAX(C2:C32)</f>
        <v>73.2</v>
      </c>
      <c r="D34" s="43" t="n">
        <f aca="false">MAX(D2:D32)</f>
        <v>74.3</v>
      </c>
      <c r="E34" s="43" t="n">
        <f aca="false">MAX(E2:E32)</f>
        <v>72.4</v>
      </c>
      <c r="F34" s="43" t="n">
        <f aca="false">MAX(F2:F32)</f>
        <v>72.3</v>
      </c>
      <c r="G34" s="43" t="n">
        <f aca="false">MAX(G2:G32)</f>
        <v>71.1</v>
      </c>
      <c r="H34" s="43" t="n">
        <f aca="false">MAX(H2:H32)</f>
        <v>71.6</v>
      </c>
      <c r="I34" s="43" t="n">
        <f aca="false">MAX(I2:I32)</f>
        <v>75.4</v>
      </c>
      <c r="J34" s="43" t="n">
        <f aca="false">MAX(J2:J32)</f>
        <v>74.3</v>
      </c>
      <c r="K34" s="43" t="n">
        <f aca="false">MAX(K2:K32)</f>
        <v>74.5</v>
      </c>
      <c r="L34" s="43" t="n">
        <f aca="false">MAX(L2:L32)</f>
        <v>73.75</v>
      </c>
      <c r="M34" s="44" t="n">
        <f aca="false">MAX(M2:M32)</f>
        <v>74</v>
      </c>
      <c r="N34" s="62" t="n">
        <f aca="false">AVERAGE(B34:M34)</f>
        <v>73.4875</v>
      </c>
      <c r="O34" s="53"/>
      <c r="P34" s="53"/>
    </row>
    <row r="35" customFormat="false" ht="13.8" hidden="false" customHeight="false" outlineLevel="0" collapsed="false">
      <c r="A35" s="29" t="s">
        <v>9</v>
      </c>
      <c r="B35" s="63" t="n">
        <f aca="false">AVERAGE(B2:B32)</f>
        <v>72.5774193548387</v>
      </c>
      <c r="C35" s="63" t="n">
        <f aca="false">AVERAGE(C2:C32)</f>
        <v>72.0535714285714</v>
      </c>
      <c r="D35" s="63" t="n">
        <f aca="false">AVERAGE(D2:D32)</f>
        <v>72.3967741935484</v>
      </c>
      <c r="E35" s="63" t="n">
        <f aca="false">AVERAGE(E2:E32)</f>
        <v>70.8433333333333</v>
      </c>
      <c r="F35" s="63" t="n">
        <f aca="false">AVERAGE(F2:F32)</f>
        <v>70.5173913043478</v>
      </c>
      <c r="G35" s="63" t="n">
        <f aca="false">AVERAGE(G2:G32)</f>
        <v>69.7272727272727</v>
      </c>
      <c r="H35" s="63" t="n">
        <f aca="false">AVERAGE(H2:H32)</f>
        <v>70.4352941176471</v>
      </c>
      <c r="I35" s="63" t="n">
        <f aca="false">AVERAGE(I2:I32)</f>
        <v>73.8214285714286</v>
      </c>
      <c r="J35" s="63" t="n">
        <f aca="false">AVERAGE(J2:J32)</f>
        <v>72.4066666666667</v>
      </c>
      <c r="K35" s="63" t="n">
        <f aca="false">AVERAGE(K2:K32)</f>
        <v>72.2339285714286</v>
      </c>
      <c r="L35" s="63" t="n">
        <f aca="false">AVERAGE(L2:L32)</f>
        <v>72.3603448275862</v>
      </c>
      <c r="M35" s="64" t="n">
        <f aca="false">AVERAGE(M2:M32)</f>
        <v>72.7290322580645</v>
      </c>
      <c r="N35" s="62" t="n">
        <f aca="false">AVERAGE(B35:M35)</f>
        <v>71.8418714462278</v>
      </c>
      <c r="O35" s="53"/>
      <c r="P35" s="53"/>
    </row>
    <row r="36" customFormat="false" ht="13.8" hidden="false" customHeight="false" outlineLevel="0" collapsed="false">
      <c r="A36" s="46" t="s">
        <v>3</v>
      </c>
      <c r="B36" s="47" t="n">
        <f aca="false">MIN(B2:B32)</f>
        <v>71.4</v>
      </c>
      <c r="C36" s="47" t="n">
        <f aca="false">MIN(C2:C32)</f>
        <v>70.9</v>
      </c>
      <c r="D36" s="47" t="n">
        <f aca="false">MIN(D2:D32)</f>
        <v>70.9</v>
      </c>
      <c r="E36" s="47" t="n">
        <f aca="false">MIN(E2:E32)</f>
        <v>69.9</v>
      </c>
      <c r="F36" s="47" t="n">
        <f aca="false">MIN(F2:F32)</f>
        <v>69.2</v>
      </c>
      <c r="G36" s="47" t="n">
        <f aca="false">MIN(G2:G32)</f>
        <v>68.5</v>
      </c>
      <c r="H36" s="47" t="n">
        <f aca="false">MIN(H2:H32)</f>
        <v>69.35</v>
      </c>
      <c r="I36" s="47" t="n">
        <f aca="false">MIN(I2:I32)</f>
        <v>72.7</v>
      </c>
      <c r="J36" s="47" t="n">
        <f aca="false">MIN(J2:J32)</f>
        <v>71.1</v>
      </c>
      <c r="K36" s="47" t="n">
        <f aca="false">MIN(K2:K32)</f>
        <v>71.1</v>
      </c>
      <c r="L36" s="47" t="n">
        <f aca="false">MIN(L2:L32)</f>
        <v>71.15</v>
      </c>
      <c r="M36" s="48" t="n">
        <f aca="false">MIN(M2:M32)</f>
        <v>70.7</v>
      </c>
      <c r="N36" s="62" t="n">
        <f aca="false">AVERAGE(B36:M36)</f>
        <v>70.575</v>
      </c>
      <c r="O36" s="53"/>
      <c r="P36" s="53"/>
    </row>
    <row r="37" customFormat="false" ht="13.8" hidden="false" customHeight="false" outlineLevel="0" collapsed="false">
      <c r="A37" s="46" t="s">
        <v>4</v>
      </c>
      <c r="B37" s="47" t="n">
        <f aca="false">_xlfn.STDEV.P(B2:B32)</f>
        <v>0.810300492815873</v>
      </c>
      <c r="C37" s="47" t="n">
        <f aca="false">_xlfn.STDEV.P(C2:C32)</f>
        <v>0.562190958188931</v>
      </c>
      <c r="D37" s="47" t="n">
        <f aca="false">_xlfn.STDEV.P(D2:D32)</f>
        <v>0.817740344847979</v>
      </c>
      <c r="E37" s="47" t="n">
        <f aca="false">_xlfn.STDEV.P(E2:E32)</f>
        <v>0.654565165247552</v>
      </c>
      <c r="F37" s="47" t="n">
        <f aca="false">_xlfn.STDEV.P(F2:F32)</f>
        <v>0.760235760865206</v>
      </c>
      <c r="G37" s="47" t="n">
        <f aca="false">_xlfn.STDEV.P(G2:G32)</f>
        <v>0.579130867752247</v>
      </c>
      <c r="H37" s="47" t="n">
        <f aca="false">_xlfn.STDEV.P(H2:H32)</f>
        <v>0.559875171455617</v>
      </c>
      <c r="I37" s="47" t="n">
        <f aca="false">_xlfn.STDEV.P(I2:I32)</f>
        <v>0.644402903501233</v>
      </c>
      <c r="J37" s="47" t="n">
        <f aca="false">_xlfn.STDEV.P(J2:J32)</f>
        <v>0.736402667627493</v>
      </c>
      <c r="K37" s="47" t="n">
        <f aca="false">_xlfn.STDEV.P(K2:K32)</f>
        <v>0.75664361910118</v>
      </c>
      <c r="L37" s="47" t="n">
        <f aca="false">_xlfn.STDEV.P(L2:L32)</f>
        <v>0.57496316378932</v>
      </c>
      <c r="M37" s="49" t="n">
        <f aca="false">_xlfn.STDEV.P(M2:M32)</f>
        <v>1.02577855510861</v>
      </c>
      <c r="N37" s="62" t="n">
        <f aca="false">AVERAGE(B37:M37)</f>
        <v>0.706852472525103</v>
      </c>
      <c r="O37" s="53"/>
      <c r="P37" s="53"/>
    </row>
    <row r="38" customFormat="false" ht="13.8" hidden="false" customHeight="false" outlineLevel="0" collapsed="false">
      <c r="A38" s="46" t="s">
        <v>5</v>
      </c>
      <c r="B38" s="47" t="n">
        <f aca="false">B34-B36</f>
        <v>3.59999999999999</v>
      </c>
      <c r="C38" s="47" t="n">
        <f aca="false">C34-C36</f>
        <v>2.3</v>
      </c>
      <c r="D38" s="47" t="n">
        <f aca="false">D34-D36</f>
        <v>3.39999999999999</v>
      </c>
      <c r="E38" s="47" t="n">
        <f aca="false">E34-E36</f>
        <v>2.5</v>
      </c>
      <c r="F38" s="47" t="n">
        <f aca="false">F34-F36</f>
        <v>3.09999999999999</v>
      </c>
      <c r="G38" s="47" t="n">
        <f aca="false">G34-G36</f>
        <v>2.59999999999999</v>
      </c>
      <c r="H38" s="47" t="n">
        <f aca="false">H34-H36</f>
        <v>2.25</v>
      </c>
      <c r="I38" s="47" t="n">
        <f aca="false">I34-I36</f>
        <v>2.7</v>
      </c>
      <c r="J38" s="47" t="n">
        <f aca="false">J34-J36</f>
        <v>3.2</v>
      </c>
      <c r="K38" s="47" t="n">
        <f aca="false">K34-K36</f>
        <v>3.40000000000001</v>
      </c>
      <c r="L38" s="47" t="n">
        <f aca="false">L34-L36</f>
        <v>2.59999999999999</v>
      </c>
      <c r="M38" s="48" t="n">
        <f aca="false">M34-M36</f>
        <v>3.3</v>
      </c>
      <c r="N38" s="62" t="n">
        <f aca="false">AVERAGE(B38:M38)</f>
        <v>2.9125</v>
      </c>
      <c r="O38" s="53"/>
      <c r="P38" s="53"/>
    </row>
    <row r="39" customFormat="false" ht="13.8" hidden="false" customHeight="false" outlineLevel="0" collapsed="false">
      <c r="A39" s="46" t="s">
        <v>10</v>
      </c>
      <c r="B39" s="47" t="n">
        <f aca="false">B35-72.4</f>
        <v>0.177419354838705</v>
      </c>
      <c r="C39" s="47" t="n">
        <f aca="false">C35-B35</f>
        <v>-0.52384792626728</v>
      </c>
      <c r="D39" s="47" t="n">
        <f aca="false">D35-C35</f>
        <v>0.343202764976965</v>
      </c>
      <c r="E39" s="47" t="n">
        <f aca="false">E35-D35</f>
        <v>-1.55344086021506</v>
      </c>
      <c r="F39" s="47" t="n">
        <f aca="false">F35-E35</f>
        <v>-0.325942028985509</v>
      </c>
      <c r="G39" s="47" t="n">
        <f aca="false">G35-F35</f>
        <v>-0.790118577075091</v>
      </c>
      <c r="H39" s="47" t="n">
        <f aca="false">H35-G35</f>
        <v>0.708021390374327</v>
      </c>
      <c r="I39" s="47" t="n">
        <f aca="false">I35-H35</f>
        <v>3.38613445378151</v>
      </c>
      <c r="J39" s="47" t="n">
        <f aca="false">J35-I35</f>
        <v>-1.4147619047619</v>
      </c>
      <c r="K39" s="47" t="n">
        <f aca="false">K35-J35</f>
        <v>-0.172738095238103</v>
      </c>
      <c r="L39" s="47" t="n">
        <f aca="false">L35-K35</f>
        <v>0.12641625615764</v>
      </c>
      <c r="M39" s="48" t="n">
        <f aca="false">M35-L35</f>
        <v>0.368687430478303</v>
      </c>
      <c r="N39" s="62" t="n">
        <f aca="false">AVERAGE(B39:M39)</f>
        <v>0.0274193548387089</v>
      </c>
      <c r="O39" s="53"/>
      <c r="P39" s="53"/>
    </row>
    <row r="40" customFormat="false" ht="13.8" hidden="false" customHeight="false" outlineLevel="0" collapsed="false">
      <c r="A40" s="32" t="s">
        <v>11</v>
      </c>
      <c r="B40" s="50" t="n">
        <f aca="false">B35/(1.69*1.69)</f>
        <v>25.4113719249462</v>
      </c>
      <c r="C40" s="50" t="n">
        <f aca="false">C35/(1.69*1.69)</f>
        <v>25.2279582047447</v>
      </c>
      <c r="D40" s="50" t="n">
        <f aca="false">D35/(1.69*1.69)</f>
        <v>25.3481230326489</v>
      </c>
      <c r="E40" s="50" t="n">
        <f aca="false">E35/(1.69*1.69)</f>
        <v>24.8042202070422</v>
      </c>
      <c r="F40" s="50" t="n">
        <f aca="false">F35/(1.69*1.69)</f>
        <v>24.6900988425993</v>
      </c>
      <c r="G40" s="50" t="n">
        <f aca="false">G35/(1.69*1.69)</f>
        <v>24.4134563661191</v>
      </c>
      <c r="H40" s="50" t="n">
        <f aca="false">H35/(1.69*1.69)</f>
        <v>24.6613543355089</v>
      </c>
      <c r="I40" s="50" t="n">
        <f aca="false">I35/(1.69*1.69)</f>
        <v>25.8469341309578</v>
      </c>
      <c r="J40" s="50" t="n">
        <f aca="false">J35/(1.69*1.69)</f>
        <v>25.3515866624651</v>
      </c>
      <c r="K40" s="50" t="n">
        <f aca="false">K35/(1.69*1.69)</f>
        <v>25.2911062537826</v>
      </c>
      <c r="L40" s="50" t="n">
        <f aca="false">L35/(1.69*1.69)</f>
        <v>25.3353680990113</v>
      </c>
      <c r="M40" s="51" t="n">
        <f aca="false">M35/(1.69*1.69)</f>
        <v>25.4644558166957</v>
      </c>
      <c r="N40" s="62" t="n">
        <f aca="false">AVERAGE(B40:M40)</f>
        <v>25.1538361563768</v>
      </c>
      <c r="O40" s="53"/>
      <c r="P40" s="53"/>
    </row>
    <row r="42" customFormat="false" ht="13.8" hidden="false" customHeight="false" outlineLevel="0" collapsed="false">
      <c r="F42" s="65"/>
    </row>
  </sheetData>
  <conditionalFormatting sqref="B2:B32">
    <cfRule type="top10" priority="2" aboveAverage="0" equalAverage="0" bottom="0" percent="0" rank="1" text="" dxfId="0"/>
    <cfRule type="top10" priority="3" aboveAverage="0" equalAverage="0" bottom="1" percent="0" rank="1" text="" dxfId="1"/>
  </conditionalFormatting>
  <conditionalFormatting sqref="C2:C29">
    <cfRule type="top10" priority="4" aboveAverage="0" equalAverage="0" bottom="0" percent="0" rank="1" text="" dxfId="0"/>
    <cfRule type="top10" priority="5" aboveAverage="0" equalAverage="0" bottom="1" percent="0" rank="1" text="" dxfId="1"/>
  </conditionalFormatting>
  <conditionalFormatting sqref="D2:D32">
    <cfRule type="top10" priority="6" aboveAverage="0" equalAverage="0" bottom="0" percent="0" rank="1" text="" dxfId="0"/>
    <cfRule type="top10" priority="7" aboveAverage="0" equalAverage="0" bottom="1" percent="0" rank="1" text="" dxfId="1"/>
  </conditionalFormatting>
  <conditionalFormatting sqref="E2:E31">
    <cfRule type="top10" priority="8" aboveAverage="0" equalAverage="0" bottom="0" percent="0" rank="1" text="" dxfId="0"/>
    <cfRule type="top10" priority="9" aboveAverage="0" equalAverage="0" bottom="1" percent="0" rank="1" text="" dxfId="1"/>
  </conditionalFormatting>
  <conditionalFormatting sqref="F2:F24">
    <cfRule type="top10" priority="10" aboveAverage="0" equalAverage="0" bottom="0" percent="0" rank="1" text="" dxfId="0"/>
    <cfRule type="top10" priority="11" aboveAverage="0" equalAverage="0" bottom="1" percent="0" rank="1" text="" dxfId="1"/>
  </conditionalFormatting>
  <conditionalFormatting sqref="G10:G31">
    <cfRule type="top10" priority="12" aboveAverage="0" equalAverage="0" bottom="0" percent="0" rank="1" text="" dxfId="0"/>
    <cfRule type="top10" priority="13" aboveAverage="0" equalAverage="0" bottom="1" percent="0" rank="1" text="" dxfId="1"/>
  </conditionalFormatting>
  <conditionalFormatting sqref="H2:H18">
    <cfRule type="top10" priority="14" aboveAverage="0" equalAverage="0" bottom="0" percent="0" rank="1" text="" dxfId="0"/>
    <cfRule type="top10" priority="15" aboveAverage="0" equalAverage="0" bottom="1" percent="0" rank="1" text="" dxfId="1"/>
  </conditionalFormatting>
  <conditionalFormatting sqref="I18:I31">
    <cfRule type="top10" priority="16" aboveAverage="0" equalAverage="0" bottom="0" percent="0" rank="1" text="" dxfId="0"/>
    <cfRule type="top10" priority="17" aboveAverage="0" equalAverage="0" bottom="1" percent="0" rank="1" text="" dxfId="1"/>
  </conditionalFormatting>
  <conditionalFormatting sqref="J2:J31">
    <cfRule type="top10" priority="18" aboveAverage="0" equalAverage="0" bottom="0" percent="0" rank="1" text="" dxfId="0"/>
    <cfRule type="top10" priority="19" aboveAverage="0" equalAverage="0" bottom="1" percent="0" rank="1" text="" dxfId="1"/>
  </conditionalFormatting>
  <conditionalFormatting sqref="K23:K32 K2:K14 K16:K19 K21">
    <cfRule type="top10" priority="20" aboveAverage="0" equalAverage="0" bottom="0" percent="0" rank="1" text="" dxfId="0"/>
    <cfRule type="top10" priority="21" aboveAverage="0" equalAverage="0" bottom="1" percent="0" rank="1" text="" dxfId="1"/>
  </conditionalFormatting>
  <conditionalFormatting sqref="L2:L31">
    <cfRule type="top10" priority="22" aboveAverage="0" equalAverage="0" bottom="0" percent="0" rank="1" text="" dxfId="0"/>
    <cfRule type="top10" priority="23" aboveAverage="0" equalAverage="0" bottom="1" percent="0" rank="1" text="" dxfId="1"/>
  </conditionalFormatting>
  <conditionalFormatting sqref="M2:M32">
    <cfRule type="top10" priority="24" aboveAverage="0" equalAverage="0" bottom="0" percent="0" rank="1" text="" dxfId="0"/>
    <cfRule type="top10" priority="25" aboveAverage="0" equalAverage="0" bottom="1" percent="0" rank="1" text="" dxfId="1"/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1" activeCellId="0" sqref="A41"/>
    </sheetView>
  </sheetViews>
  <sheetFormatPr defaultColWidth="10.484375" defaultRowHeight="13.8" zeroHeight="false" outlineLevelRow="0" outlineLevelCol="0"/>
  <cols>
    <col collapsed="false" customWidth="true" hidden="false" outlineLevel="0" max="14" min="14" style="0" width="15.79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  <c r="N1" s="21"/>
      <c r="O1" s="21"/>
      <c r="P1" s="21"/>
    </row>
    <row r="2" customFormat="false" ht="13.8" hidden="false" customHeight="false" outlineLevel="0" collapsed="false">
      <c r="A2" s="25" t="n">
        <v>1</v>
      </c>
      <c r="B2" s="66" t="n">
        <v>71.7</v>
      </c>
      <c r="C2" s="66" t="n">
        <v>72.9</v>
      </c>
      <c r="D2" s="66" t="n">
        <v>74.1</v>
      </c>
      <c r="E2" s="66" t="n">
        <v>75.2</v>
      </c>
      <c r="F2" s="66" t="n">
        <v>75.2</v>
      </c>
      <c r="G2" s="66" t="n">
        <v>73.3</v>
      </c>
      <c r="H2" s="66"/>
      <c r="I2" s="66" t="n">
        <v>74.8</v>
      </c>
      <c r="J2" s="66" t="n">
        <v>75.3</v>
      </c>
      <c r="K2" s="66" t="n">
        <v>75.3</v>
      </c>
      <c r="L2" s="66" t="n">
        <v>73.4</v>
      </c>
      <c r="M2" s="67" t="n">
        <v>71.7</v>
      </c>
      <c r="N2" s="53"/>
      <c r="O2" s="54"/>
      <c r="P2" s="54"/>
    </row>
    <row r="3" customFormat="false" ht="13.8" hidden="false" customHeight="false" outlineLevel="0" collapsed="false">
      <c r="A3" s="29" t="n">
        <v>2</v>
      </c>
      <c r="B3" s="68" t="n">
        <v>72.6</v>
      </c>
      <c r="C3" s="68" t="n">
        <v>72.3</v>
      </c>
      <c r="D3" s="68" t="n">
        <v>75</v>
      </c>
      <c r="E3" s="68" t="n">
        <v>74.8</v>
      </c>
      <c r="F3" s="68" t="n">
        <v>74.8</v>
      </c>
      <c r="G3" s="68" t="n">
        <v>73</v>
      </c>
      <c r="H3" s="68"/>
      <c r="I3" s="68" t="n">
        <v>75.2</v>
      </c>
      <c r="J3" s="68" t="n">
        <v>75.6</v>
      </c>
      <c r="K3" s="68" t="n">
        <v>75.3</v>
      </c>
      <c r="L3" s="68" t="n">
        <v>72.4</v>
      </c>
      <c r="M3" s="69" t="n">
        <v>71.8</v>
      </c>
      <c r="N3" s="53"/>
      <c r="O3" s="54"/>
      <c r="P3" s="54"/>
    </row>
    <row r="4" customFormat="false" ht="13.8" hidden="false" customHeight="false" outlineLevel="0" collapsed="false">
      <c r="A4" s="29" t="n">
        <v>3</v>
      </c>
      <c r="B4" s="68" t="n">
        <v>72.6</v>
      </c>
      <c r="C4" s="68" t="n">
        <v>72.7</v>
      </c>
      <c r="D4" s="68" t="n">
        <v>74.1</v>
      </c>
      <c r="E4" s="68" t="n">
        <v>75.2</v>
      </c>
      <c r="F4" s="68" t="n">
        <v>74.5</v>
      </c>
      <c r="G4" s="68" t="n">
        <v>73.4</v>
      </c>
      <c r="H4" s="68"/>
      <c r="I4" s="68" t="n">
        <v>74.8</v>
      </c>
      <c r="J4" s="68" t="n">
        <v>75.2</v>
      </c>
      <c r="K4" s="68" t="n">
        <v>74.8</v>
      </c>
      <c r="L4" s="68" t="n">
        <v>72.1</v>
      </c>
      <c r="M4" s="69" t="n">
        <v>72</v>
      </c>
      <c r="N4" s="53"/>
      <c r="O4" s="54"/>
      <c r="P4" s="54"/>
    </row>
    <row r="5" customFormat="false" ht="13.8" hidden="false" customHeight="false" outlineLevel="0" collapsed="false">
      <c r="A5" s="29" t="n">
        <v>4</v>
      </c>
      <c r="B5" s="68" t="n">
        <v>72.4</v>
      </c>
      <c r="C5" s="68" t="n">
        <v>72.8</v>
      </c>
      <c r="D5" s="68" t="n">
        <v>73.1</v>
      </c>
      <c r="E5" s="68" t="n">
        <v>75.1</v>
      </c>
      <c r="F5" s="68" t="n">
        <v>74.6</v>
      </c>
      <c r="G5" s="68" t="n">
        <v>73.1</v>
      </c>
      <c r="H5" s="68"/>
      <c r="I5" s="68"/>
      <c r="J5" s="68" t="n">
        <v>74.6</v>
      </c>
      <c r="K5" s="68" t="n">
        <v>74.7</v>
      </c>
      <c r="L5" s="68" t="n">
        <v>71.9</v>
      </c>
      <c r="M5" s="69" t="n">
        <v>73</v>
      </c>
      <c r="N5" s="53"/>
      <c r="O5" s="54"/>
      <c r="P5" s="54"/>
    </row>
    <row r="6" customFormat="false" ht="13.8" hidden="false" customHeight="false" outlineLevel="0" collapsed="false">
      <c r="A6" s="29" t="n">
        <v>5</v>
      </c>
      <c r="B6" s="68" t="n">
        <v>72.9</v>
      </c>
      <c r="C6" s="68" t="n">
        <v>72.3</v>
      </c>
      <c r="D6" s="68" t="n">
        <v>73.7</v>
      </c>
      <c r="E6" s="68" t="n">
        <v>75.1</v>
      </c>
      <c r="F6" s="68" t="n">
        <v>74.2</v>
      </c>
      <c r="G6" s="68" t="n">
        <v>73.1</v>
      </c>
      <c r="H6" s="68"/>
      <c r="I6" s="68"/>
      <c r="J6" s="68" t="n">
        <v>75.1</v>
      </c>
      <c r="K6" s="68" t="n">
        <v>75.4</v>
      </c>
      <c r="L6" s="68" t="n">
        <v>71.9</v>
      </c>
      <c r="M6" s="69" t="n">
        <v>72.1</v>
      </c>
      <c r="N6" s="53"/>
      <c r="O6" s="54"/>
      <c r="P6" s="54"/>
    </row>
    <row r="7" customFormat="false" ht="13.8" hidden="false" customHeight="false" outlineLevel="0" collapsed="false">
      <c r="A7" s="29" t="n">
        <v>6</v>
      </c>
      <c r="B7" s="68" t="n">
        <v>73.3</v>
      </c>
      <c r="C7" s="68" t="n">
        <v>72.8</v>
      </c>
      <c r="D7" s="68" t="n">
        <v>73.7</v>
      </c>
      <c r="E7" s="68" t="n">
        <v>75</v>
      </c>
      <c r="F7" s="68" t="n">
        <v>74.4</v>
      </c>
      <c r="G7" s="68" t="n">
        <v>72.9</v>
      </c>
      <c r="H7" s="68"/>
      <c r="I7" s="68"/>
      <c r="J7" s="68" t="n">
        <v>75</v>
      </c>
      <c r="K7" s="68" t="n">
        <v>74.8</v>
      </c>
      <c r="L7" s="68" t="n">
        <v>73.2</v>
      </c>
      <c r="M7" s="69" t="n">
        <v>72.3</v>
      </c>
      <c r="N7" s="53"/>
      <c r="O7" s="54"/>
      <c r="P7" s="54"/>
    </row>
    <row r="8" customFormat="false" ht="13.8" hidden="false" customHeight="false" outlineLevel="0" collapsed="false">
      <c r="A8" s="29" t="n">
        <v>7</v>
      </c>
      <c r="B8" s="68" t="n">
        <v>72.9</v>
      </c>
      <c r="C8" s="68" t="n">
        <v>72.2</v>
      </c>
      <c r="D8" s="68" t="n">
        <v>73.4</v>
      </c>
      <c r="E8" s="68" t="n">
        <v>75.2</v>
      </c>
      <c r="F8" s="68" t="n">
        <v>74.7</v>
      </c>
      <c r="G8" s="68" t="n">
        <v>73.2</v>
      </c>
      <c r="H8" s="68"/>
      <c r="I8" s="68"/>
      <c r="J8" s="68" t="n">
        <v>74.7</v>
      </c>
      <c r="K8" s="68" t="n">
        <v>75.2</v>
      </c>
      <c r="L8" s="68" t="n">
        <v>72.3</v>
      </c>
      <c r="M8" s="69" t="n">
        <v>71.9</v>
      </c>
      <c r="N8" s="53"/>
      <c r="O8" s="54"/>
      <c r="P8" s="54"/>
    </row>
    <row r="9" customFormat="false" ht="13.8" hidden="false" customHeight="false" outlineLevel="0" collapsed="false">
      <c r="A9" s="29" t="n">
        <v>8</v>
      </c>
      <c r="B9" s="68" t="n">
        <v>72.5</v>
      </c>
      <c r="C9" s="68" t="n">
        <v>72.2</v>
      </c>
      <c r="D9" s="68" t="n">
        <v>74.7</v>
      </c>
      <c r="E9" s="68" t="n">
        <v>75.9</v>
      </c>
      <c r="F9" s="68" t="n">
        <v>75.7</v>
      </c>
      <c r="G9" s="68" t="n">
        <v>74.1</v>
      </c>
      <c r="H9" s="68"/>
      <c r="I9" s="68"/>
      <c r="J9" s="68" t="n">
        <v>74.2</v>
      </c>
      <c r="K9" s="68" t="n">
        <v>74.6</v>
      </c>
      <c r="L9" s="68" t="n">
        <v>71.6</v>
      </c>
      <c r="M9" s="69" t="n">
        <v>71.1</v>
      </c>
      <c r="N9" s="53"/>
      <c r="O9" s="54"/>
      <c r="P9" s="54"/>
    </row>
    <row r="10" customFormat="false" ht="13.8" hidden="false" customHeight="false" outlineLevel="0" collapsed="false">
      <c r="A10" s="29" t="n">
        <v>9</v>
      </c>
      <c r="B10" s="68" t="n">
        <v>73</v>
      </c>
      <c r="C10" s="68" t="n">
        <v>72.8</v>
      </c>
      <c r="D10" s="68" t="n">
        <v>74.1</v>
      </c>
      <c r="E10" s="68" t="n">
        <v>75.9</v>
      </c>
      <c r="F10" s="68" t="n">
        <v>74.7</v>
      </c>
      <c r="G10" s="68" t="n">
        <v>74.5</v>
      </c>
      <c r="H10" s="68"/>
      <c r="I10" s="68"/>
      <c r="J10" s="68" t="n">
        <v>75.6</v>
      </c>
      <c r="K10" s="68" t="n">
        <v>76</v>
      </c>
      <c r="L10" s="68" t="n">
        <v>71.9</v>
      </c>
      <c r="M10" s="69" t="n">
        <v>71.9</v>
      </c>
      <c r="N10" s="53"/>
      <c r="O10" s="54"/>
      <c r="P10" s="54"/>
    </row>
    <row r="11" customFormat="false" ht="13.8" hidden="false" customHeight="false" outlineLevel="0" collapsed="false">
      <c r="A11" s="32" t="n">
        <v>10</v>
      </c>
      <c r="B11" s="70" t="n">
        <v>72.5</v>
      </c>
      <c r="C11" s="70" t="n">
        <v>72.8</v>
      </c>
      <c r="D11" s="70" t="n">
        <v>74.7</v>
      </c>
      <c r="E11" s="70" t="n">
        <v>75.2</v>
      </c>
      <c r="F11" s="70" t="n">
        <v>75.5</v>
      </c>
      <c r="G11" s="70" t="n">
        <v>75</v>
      </c>
      <c r="H11" s="70"/>
      <c r="I11" s="70" t="n">
        <v>76</v>
      </c>
      <c r="J11" s="70" t="n">
        <v>74.9</v>
      </c>
      <c r="K11" s="70" t="n">
        <v>75.3</v>
      </c>
      <c r="L11" s="70" t="n">
        <v>71.3</v>
      </c>
      <c r="M11" s="71" t="n">
        <v>72.3</v>
      </c>
      <c r="N11" s="53"/>
      <c r="O11" s="54"/>
      <c r="P11" s="54"/>
    </row>
    <row r="12" customFormat="false" ht="13.8" hidden="false" customHeight="false" outlineLevel="0" collapsed="false">
      <c r="A12" s="25" t="n">
        <v>11</v>
      </c>
      <c r="B12" s="66" t="n">
        <v>72.7</v>
      </c>
      <c r="C12" s="66" t="n">
        <v>72.4</v>
      </c>
      <c r="D12" s="66" t="n">
        <v>74.7</v>
      </c>
      <c r="E12" s="66"/>
      <c r="F12" s="66" t="n">
        <v>75.3</v>
      </c>
      <c r="G12" s="66" t="n">
        <v>73.8</v>
      </c>
      <c r="H12" s="66"/>
      <c r="I12" s="68" t="n">
        <v>76</v>
      </c>
      <c r="J12" s="66" t="n">
        <v>75.1</v>
      </c>
      <c r="K12" s="66" t="n">
        <v>75.2</v>
      </c>
      <c r="L12" s="66" t="n">
        <v>72.4</v>
      </c>
      <c r="M12" s="67" t="n">
        <v>72.3</v>
      </c>
      <c r="N12" s="53"/>
      <c r="O12" s="54"/>
      <c r="P12" s="54"/>
    </row>
    <row r="13" customFormat="false" ht="13.8" hidden="false" customHeight="false" outlineLevel="0" collapsed="false">
      <c r="A13" s="29" t="n">
        <v>12</v>
      </c>
      <c r="B13" s="68" t="n">
        <v>71.7</v>
      </c>
      <c r="C13" s="68" t="n">
        <v>72.4</v>
      </c>
      <c r="D13" s="68" t="n">
        <v>74.1</v>
      </c>
      <c r="E13" s="68"/>
      <c r="F13" s="68" t="n">
        <v>74.6</v>
      </c>
      <c r="G13" s="68" t="n">
        <v>74.2</v>
      </c>
      <c r="H13" s="68"/>
      <c r="I13" s="68" t="n">
        <v>75.1</v>
      </c>
      <c r="J13" s="68" t="n">
        <v>77.1</v>
      </c>
      <c r="K13" s="68" t="n">
        <v>74.7</v>
      </c>
      <c r="L13" s="68" t="n">
        <v>72</v>
      </c>
      <c r="M13" s="69" t="n">
        <v>72.4</v>
      </c>
      <c r="N13" s="53"/>
      <c r="O13" s="54"/>
      <c r="P13" s="54"/>
    </row>
    <row r="14" customFormat="false" ht="13.8" hidden="false" customHeight="false" outlineLevel="0" collapsed="false">
      <c r="A14" s="29" t="n">
        <v>13</v>
      </c>
      <c r="B14" s="68" t="n">
        <v>71.4</v>
      </c>
      <c r="C14" s="68" t="n">
        <v>73.1</v>
      </c>
      <c r="D14" s="68" t="n">
        <v>74.1</v>
      </c>
      <c r="E14" s="68"/>
      <c r="F14" s="68" t="n">
        <v>75.4</v>
      </c>
      <c r="G14" s="68" t="n">
        <v>74.1</v>
      </c>
      <c r="H14" s="68"/>
      <c r="I14" s="68" t="n">
        <v>75</v>
      </c>
      <c r="J14" s="68" t="n">
        <v>76.2</v>
      </c>
      <c r="K14" s="68" t="n">
        <v>75.4</v>
      </c>
      <c r="L14" s="68" t="n">
        <v>73.3</v>
      </c>
      <c r="M14" s="69" t="n">
        <v>73</v>
      </c>
      <c r="N14" s="53"/>
      <c r="O14" s="54"/>
      <c r="P14" s="54"/>
    </row>
    <row r="15" customFormat="false" ht="13.8" hidden="false" customHeight="false" outlineLevel="0" collapsed="false">
      <c r="A15" s="29" t="n">
        <v>14</v>
      </c>
      <c r="B15" s="68" t="n">
        <v>71.4</v>
      </c>
      <c r="C15" s="68" t="n">
        <v>73.1</v>
      </c>
      <c r="D15" s="68" t="n">
        <v>74.1</v>
      </c>
      <c r="E15" s="68"/>
      <c r="F15" s="68" t="n">
        <v>74.6</v>
      </c>
      <c r="G15" s="68" t="n">
        <v>74.4</v>
      </c>
      <c r="H15" s="68"/>
      <c r="I15" s="68" t="n">
        <v>74.4</v>
      </c>
      <c r="J15" s="68" t="n">
        <v>75.8</v>
      </c>
      <c r="K15" s="68" t="n">
        <v>75</v>
      </c>
      <c r="L15" s="68" t="n">
        <v>72.5</v>
      </c>
      <c r="M15" s="69" t="n">
        <v>73.3</v>
      </c>
      <c r="N15" s="53"/>
      <c r="O15" s="54"/>
      <c r="P15" s="54"/>
    </row>
    <row r="16" customFormat="false" ht="13.8" hidden="false" customHeight="false" outlineLevel="0" collapsed="false">
      <c r="A16" s="29" t="n">
        <v>15</v>
      </c>
      <c r="B16" s="68" t="n">
        <v>72.1</v>
      </c>
      <c r="C16" s="68" t="n">
        <v>73.4</v>
      </c>
      <c r="D16" s="68" t="n">
        <v>74.5</v>
      </c>
      <c r="E16" s="68"/>
      <c r="F16" s="68" t="n">
        <v>74.4</v>
      </c>
      <c r="G16" s="68" t="n">
        <v>73.8</v>
      </c>
      <c r="H16" s="68"/>
      <c r="I16" s="68" t="n">
        <v>74.3</v>
      </c>
      <c r="J16" s="68" t="n">
        <v>75.2</v>
      </c>
      <c r="K16" s="68" t="n">
        <v>74.8</v>
      </c>
      <c r="L16" s="68" t="n">
        <v>72.4</v>
      </c>
      <c r="M16" s="69" t="n">
        <v>73.1</v>
      </c>
      <c r="N16" s="53"/>
      <c r="O16" s="54"/>
      <c r="P16" s="54"/>
    </row>
    <row r="17" customFormat="false" ht="13.8" hidden="false" customHeight="false" outlineLevel="0" collapsed="false">
      <c r="A17" s="29" t="n">
        <v>16</v>
      </c>
      <c r="B17" s="68" t="n">
        <v>73</v>
      </c>
      <c r="C17" s="68" t="n">
        <v>73.4</v>
      </c>
      <c r="D17" s="68" t="n">
        <v>74.2</v>
      </c>
      <c r="E17" s="68"/>
      <c r="F17" s="68" t="n">
        <v>74.4</v>
      </c>
      <c r="G17" s="68" t="n">
        <v>73.8</v>
      </c>
      <c r="H17" s="68"/>
      <c r="I17" s="68" t="n">
        <v>74.3</v>
      </c>
      <c r="J17" s="68" t="n">
        <v>75</v>
      </c>
      <c r="K17" s="68" t="n">
        <v>75.3</v>
      </c>
      <c r="L17" s="68" t="n">
        <v>72.1</v>
      </c>
      <c r="M17" s="69" t="n">
        <v>73.9</v>
      </c>
      <c r="N17" s="53"/>
      <c r="O17" s="54"/>
      <c r="P17" s="54"/>
    </row>
    <row r="18" customFormat="false" ht="13.8" hidden="false" customHeight="false" outlineLevel="0" collapsed="false">
      <c r="A18" s="29" t="n">
        <v>17</v>
      </c>
      <c r="B18" s="68" t="n">
        <v>73</v>
      </c>
      <c r="C18" s="68" t="n">
        <v>74.4</v>
      </c>
      <c r="D18" s="68" t="n">
        <v>74.9</v>
      </c>
      <c r="E18" s="68" t="n">
        <v>74.1</v>
      </c>
      <c r="F18" s="68" t="n">
        <v>75.7</v>
      </c>
      <c r="G18" s="68" t="n">
        <v>73.4</v>
      </c>
      <c r="H18" s="68"/>
      <c r="I18" s="68" t="n">
        <v>74</v>
      </c>
      <c r="J18" s="68" t="n">
        <v>75.4</v>
      </c>
      <c r="K18" s="68" t="n">
        <v>75.2</v>
      </c>
      <c r="L18" s="68" t="n">
        <v>72.5</v>
      </c>
      <c r="M18" s="69" t="n">
        <v>73.4</v>
      </c>
      <c r="N18" s="53"/>
      <c r="O18" s="54"/>
      <c r="P18" s="54"/>
    </row>
    <row r="19" customFormat="false" ht="13.8" hidden="false" customHeight="false" outlineLevel="0" collapsed="false">
      <c r="A19" s="29" t="n">
        <v>18</v>
      </c>
      <c r="B19" s="68" t="n">
        <v>72.2</v>
      </c>
      <c r="C19" s="68" t="n">
        <v>73.5</v>
      </c>
      <c r="D19" s="68" t="n">
        <v>75.2</v>
      </c>
      <c r="E19" s="68" t="n">
        <v>74.2</v>
      </c>
      <c r="F19" s="68" t="n">
        <v>74.7</v>
      </c>
      <c r="G19" s="68" t="n">
        <v>73.8</v>
      </c>
      <c r="H19" s="68" t="n">
        <v>75</v>
      </c>
      <c r="I19" s="68" t="n">
        <v>74.3</v>
      </c>
      <c r="J19" s="68" t="n">
        <v>75.8</v>
      </c>
      <c r="K19" s="68" t="n">
        <v>74.1</v>
      </c>
      <c r="L19" s="68" t="n">
        <v>71.5</v>
      </c>
      <c r="M19" s="69" t="n">
        <v>71.3</v>
      </c>
      <c r="N19" s="53"/>
      <c r="O19" s="54"/>
      <c r="P19" s="54"/>
    </row>
    <row r="20" customFormat="false" ht="13.8" hidden="false" customHeight="false" outlineLevel="0" collapsed="false">
      <c r="A20" s="29" t="n">
        <v>19</v>
      </c>
      <c r="B20" s="68" t="s">
        <v>13</v>
      </c>
      <c r="C20" s="68" t="n">
        <v>74.1</v>
      </c>
      <c r="D20" s="68" t="n">
        <v>75.2</v>
      </c>
      <c r="E20" s="68" t="n">
        <v>73.1</v>
      </c>
      <c r="F20" s="68" t="n">
        <v>74.6</v>
      </c>
      <c r="G20" s="68" t="n">
        <v>74.1</v>
      </c>
      <c r="H20" s="68" t="n">
        <v>74</v>
      </c>
      <c r="I20" s="68" t="n">
        <v>74</v>
      </c>
      <c r="J20" s="68" t="n">
        <v>75.1</v>
      </c>
      <c r="K20" s="68" t="n">
        <v>74.8</v>
      </c>
      <c r="L20" s="68" t="n">
        <v>72.1</v>
      </c>
      <c r="M20" s="69" t="n">
        <v>70.9</v>
      </c>
      <c r="N20" s="53"/>
      <c r="O20" s="54"/>
      <c r="P20" s="54"/>
    </row>
    <row r="21" customFormat="false" ht="13.8" hidden="false" customHeight="false" outlineLevel="0" collapsed="false">
      <c r="A21" s="32" t="n">
        <v>20</v>
      </c>
      <c r="B21" s="70" t="n">
        <v>72.2</v>
      </c>
      <c r="C21" s="70" t="n">
        <v>73.7</v>
      </c>
      <c r="D21" s="70" t="n">
        <v>74.4</v>
      </c>
      <c r="E21" s="70" t="n">
        <v>74.1</v>
      </c>
      <c r="F21" s="70" t="n">
        <v>74.6</v>
      </c>
      <c r="G21" s="70" t="n">
        <v>73.4</v>
      </c>
      <c r="H21" s="70" t="n">
        <v>73.9</v>
      </c>
      <c r="I21" s="70" t="n">
        <v>74.3</v>
      </c>
      <c r="J21" s="70" t="n">
        <v>76.2</v>
      </c>
      <c r="K21" s="70" t="n">
        <v>73.9</v>
      </c>
      <c r="L21" s="70" t="n">
        <v>71.7</v>
      </c>
      <c r="M21" s="71" t="n">
        <v>71.9</v>
      </c>
      <c r="N21" s="53"/>
      <c r="O21" s="54"/>
      <c r="P21" s="54"/>
    </row>
    <row r="22" customFormat="false" ht="13.8" hidden="false" customHeight="false" outlineLevel="0" collapsed="false">
      <c r="A22" s="25" t="n">
        <v>21</v>
      </c>
      <c r="B22" s="66" t="n">
        <v>72.5</v>
      </c>
      <c r="C22" s="66" t="n">
        <v>73.4</v>
      </c>
      <c r="D22" s="66" t="n">
        <v>74.8</v>
      </c>
      <c r="E22" s="68" t="n">
        <v>74.3</v>
      </c>
      <c r="F22" s="72" t="n">
        <v>75</v>
      </c>
      <c r="G22" s="66" t="n">
        <v>73.4</v>
      </c>
      <c r="H22" s="68" t="n">
        <v>73.2</v>
      </c>
      <c r="I22" s="66" t="n">
        <v>75.5</v>
      </c>
      <c r="J22" s="66" t="n">
        <v>75.4</v>
      </c>
      <c r="K22" s="66" t="n">
        <v>74.5</v>
      </c>
      <c r="L22" s="66" t="n">
        <v>71.4</v>
      </c>
      <c r="M22" s="67" t="n">
        <v>71.5</v>
      </c>
      <c r="N22" s="53"/>
      <c r="O22" s="54"/>
      <c r="P22" s="54"/>
    </row>
    <row r="23" customFormat="false" ht="13.8" hidden="false" customHeight="false" outlineLevel="0" collapsed="false">
      <c r="A23" s="29" t="n">
        <v>22</v>
      </c>
      <c r="B23" s="68" t="n">
        <v>72.2</v>
      </c>
      <c r="C23" s="68" t="n">
        <v>73.4</v>
      </c>
      <c r="D23" s="68" t="n">
        <v>74.4</v>
      </c>
      <c r="E23" s="68"/>
      <c r="F23" s="68" t="n">
        <v>75.2</v>
      </c>
      <c r="G23" s="68" t="n">
        <v>72.9</v>
      </c>
      <c r="H23" s="68" t="n">
        <v>73.6</v>
      </c>
      <c r="I23" s="68" t="n">
        <v>74.6</v>
      </c>
      <c r="J23" s="68" t="n">
        <v>74.9</v>
      </c>
      <c r="K23" s="68" t="n">
        <v>73.6</v>
      </c>
      <c r="L23" s="68" t="n">
        <v>71.6</v>
      </c>
      <c r="M23" s="69" t="n">
        <v>72</v>
      </c>
      <c r="N23" s="53"/>
      <c r="O23" s="54"/>
      <c r="P23" s="54"/>
    </row>
    <row r="24" customFormat="false" ht="13.8" hidden="false" customHeight="false" outlineLevel="0" collapsed="false">
      <c r="A24" s="29" t="n">
        <v>23</v>
      </c>
      <c r="B24" s="68" t="n">
        <v>72.2</v>
      </c>
      <c r="C24" s="68" t="n">
        <v>73.4</v>
      </c>
      <c r="D24" s="68" t="n">
        <v>74.9</v>
      </c>
      <c r="E24" s="68"/>
      <c r="F24" s="68" t="n">
        <v>75.2</v>
      </c>
      <c r="G24" s="68" t="n">
        <v>73.4</v>
      </c>
      <c r="H24" s="68" t="n">
        <v>73.9</v>
      </c>
      <c r="I24" s="68" t="n">
        <v>75.5</v>
      </c>
      <c r="J24" s="68" t="n">
        <v>74.2</v>
      </c>
      <c r="K24" s="68" t="n">
        <v>73.7</v>
      </c>
      <c r="L24" s="68" t="n">
        <v>71.3</v>
      </c>
      <c r="M24" s="69" t="n">
        <v>71.7</v>
      </c>
      <c r="N24" s="53"/>
      <c r="O24" s="54"/>
      <c r="P24" s="54"/>
    </row>
    <row r="25" customFormat="false" ht="13.8" hidden="false" customHeight="false" outlineLevel="0" collapsed="false">
      <c r="A25" s="29" t="n">
        <v>24</v>
      </c>
      <c r="B25" s="68" t="n">
        <v>73.4</v>
      </c>
      <c r="C25" s="68" t="n">
        <v>74.1</v>
      </c>
      <c r="D25" s="68" t="n">
        <v>74.4</v>
      </c>
      <c r="E25" s="68"/>
      <c r="F25" s="68" t="n">
        <v>74.8</v>
      </c>
      <c r="G25" s="68" t="n">
        <v>73.4</v>
      </c>
      <c r="H25" s="68" t="n">
        <v>75.2</v>
      </c>
      <c r="I25" s="68" t="n">
        <v>75.3</v>
      </c>
      <c r="J25" s="68" t="n">
        <v>74.3</v>
      </c>
      <c r="K25" s="68" t="n">
        <v>73.6</v>
      </c>
      <c r="L25" s="68" t="n">
        <v>71.1</v>
      </c>
      <c r="M25" s="69" t="n">
        <v>71.9</v>
      </c>
      <c r="N25" s="53"/>
      <c r="O25" s="54"/>
      <c r="P25" s="54"/>
    </row>
    <row r="26" customFormat="false" ht="13.8" hidden="false" customHeight="false" outlineLevel="0" collapsed="false">
      <c r="A26" s="29" t="n">
        <v>25</v>
      </c>
      <c r="B26" s="68" t="n">
        <v>73.7</v>
      </c>
      <c r="C26" s="68" t="n">
        <v>75.1</v>
      </c>
      <c r="D26" s="68" t="n">
        <v>74.9</v>
      </c>
      <c r="E26" s="15" t="n">
        <v>75.2</v>
      </c>
      <c r="F26" s="68" t="n">
        <v>73.7</v>
      </c>
      <c r="G26" s="68" t="n">
        <v>73.7</v>
      </c>
      <c r="H26" s="68" t="n">
        <v>75.5</v>
      </c>
      <c r="I26" s="68" t="n">
        <v>75.5</v>
      </c>
      <c r="J26" s="68" t="n">
        <v>75.1</v>
      </c>
      <c r="K26" s="68" t="n">
        <v>73.1</v>
      </c>
      <c r="L26" s="68" t="n">
        <v>71</v>
      </c>
      <c r="M26" s="69" t="n">
        <v>72.9</v>
      </c>
      <c r="N26" s="53"/>
      <c r="O26" s="54"/>
      <c r="P26" s="54"/>
    </row>
    <row r="27" customFormat="false" ht="13.8" hidden="false" customHeight="false" outlineLevel="0" collapsed="false">
      <c r="A27" s="29" t="n">
        <v>26</v>
      </c>
      <c r="B27" s="68" t="n">
        <v>72</v>
      </c>
      <c r="C27" s="68" t="n">
        <v>74.7</v>
      </c>
      <c r="D27" s="68" t="n">
        <v>75.2</v>
      </c>
      <c r="E27" s="68" t="n">
        <v>75.4</v>
      </c>
      <c r="F27" s="68" t="n">
        <v>73.6</v>
      </c>
      <c r="G27" s="68" t="n">
        <v>73.7</v>
      </c>
      <c r="H27" s="68" t="n">
        <v>74.5</v>
      </c>
      <c r="I27" s="68" t="n">
        <v>74.3</v>
      </c>
      <c r="J27" s="68" t="n">
        <v>74.7</v>
      </c>
      <c r="K27" s="68" t="n">
        <v>73.4</v>
      </c>
      <c r="L27" s="68" t="n">
        <v>71.9</v>
      </c>
      <c r="M27" s="69" t="n">
        <v>72.7</v>
      </c>
      <c r="N27" s="53"/>
      <c r="O27" s="54"/>
      <c r="P27" s="54"/>
    </row>
    <row r="28" customFormat="false" ht="13.8" hidden="false" customHeight="false" outlineLevel="0" collapsed="false">
      <c r="A28" s="29" t="n">
        <v>27</v>
      </c>
      <c r="B28" s="68" t="n">
        <v>72</v>
      </c>
      <c r="C28" s="68" t="n">
        <v>74.1</v>
      </c>
      <c r="D28" s="68" t="n">
        <v>75.2</v>
      </c>
      <c r="E28" s="68" t="n">
        <v>75.4</v>
      </c>
      <c r="F28" s="68" t="n">
        <v>73.6</v>
      </c>
      <c r="G28" s="68" t="n">
        <v>74</v>
      </c>
      <c r="H28" s="68" t="n">
        <v>75</v>
      </c>
      <c r="I28" s="68" t="n">
        <v>74.9</v>
      </c>
      <c r="J28" s="68" t="n">
        <v>74</v>
      </c>
      <c r="K28" s="68" t="n">
        <v>72.7</v>
      </c>
      <c r="L28" s="68" t="n">
        <v>72.3</v>
      </c>
      <c r="M28" s="69" t="n">
        <v>73.2</v>
      </c>
      <c r="N28" s="53"/>
      <c r="O28" s="54"/>
      <c r="P28" s="54"/>
    </row>
    <row r="29" customFormat="false" ht="13.8" hidden="false" customHeight="false" outlineLevel="0" collapsed="false">
      <c r="A29" s="29" t="n">
        <v>28</v>
      </c>
      <c r="B29" s="68" t="n">
        <v>72.4</v>
      </c>
      <c r="C29" s="68" t="n">
        <v>73.5</v>
      </c>
      <c r="D29" s="68" t="n">
        <v>75.2</v>
      </c>
      <c r="E29" s="68" t="n">
        <v>75.1</v>
      </c>
      <c r="F29" s="68" t="n">
        <v>73.2</v>
      </c>
      <c r="G29" s="68" t="s">
        <v>14</v>
      </c>
      <c r="H29" s="68" t="n">
        <v>75.4</v>
      </c>
      <c r="I29" s="68" t="n">
        <v>74.9</v>
      </c>
      <c r="J29" s="68" t="n">
        <v>74.7</v>
      </c>
      <c r="K29" s="68" t="n">
        <v>72.1</v>
      </c>
      <c r="L29" s="68" t="n">
        <v>73</v>
      </c>
      <c r="M29" s="69" t="n">
        <v>74</v>
      </c>
      <c r="N29" s="53"/>
      <c r="O29" s="54"/>
      <c r="P29" s="54"/>
    </row>
    <row r="30" customFormat="false" ht="13.8" hidden="false" customHeight="false" outlineLevel="0" collapsed="false">
      <c r="A30" s="29" t="n">
        <v>29</v>
      </c>
      <c r="B30" s="68" t="n">
        <v>72.9</v>
      </c>
      <c r="C30" s="68"/>
      <c r="D30" s="68" t="n">
        <v>74.4</v>
      </c>
      <c r="E30" s="68" t="n">
        <v>75.4</v>
      </c>
      <c r="F30" s="68" t="n">
        <v>73.7</v>
      </c>
      <c r="G30" s="68" t="s">
        <v>14</v>
      </c>
      <c r="H30" s="68" t="n">
        <v>74.8</v>
      </c>
      <c r="I30" s="68" t="n">
        <v>74.8</v>
      </c>
      <c r="J30" s="68" t="n">
        <v>74.7</v>
      </c>
      <c r="K30" s="68" t="n">
        <v>73.2</v>
      </c>
      <c r="L30" s="68" t="n">
        <v>72.3</v>
      </c>
      <c r="M30" s="69" t="n">
        <v>74.2</v>
      </c>
      <c r="N30" s="53"/>
      <c r="O30" s="54"/>
      <c r="P30" s="54"/>
    </row>
    <row r="31" customFormat="false" ht="13.8" hidden="false" customHeight="false" outlineLevel="0" collapsed="false">
      <c r="A31" s="32" t="n">
        <v>30</v>
      </c>
      <c r="B31" s="68" t="n">
        <v>72.9</v>
      </c>
      <c r="C31" s="70"/>
      <c r="D31" s="70" t="n">
        <v>74.8</v>
      </c>
      <c r="E31" s="70" t="s">
        <v>15</v>
      </c>
      <c r="F31" s="70" t="n">
        <v>74.1</v>
      </c>
      <c r="G31" s="68" t="s">
        <v>14</v>
      </c>
      <c r="H31" s="70" t="n">
        <v>74.8</v>
      </c>
      <c r="I31" s="70" t="n">
        <v>75.4</v>
      </c>
      <c r="J31" s="70" t="s">
        <v>14</v>
      </c>
      <c r="K31" s="70" t="n">
        <v>72.7</v>
      </c>
      <c r="L31" s="70" t="n">
        <v>72.1</v>
      </c>
      <c r="M31" s="71"/>
      <c r="N31" s="53"/>
      <c r="O31" s="54"/>
      <c r="P31" s="54"/>
    </row>
    <row r="32" customFormat="false" ht="13.8" hidden="false" customHeight="false" outlineLevel="0" collapsed="false">
      <c r="A32" s="38" t="n">
        <v>31</v>
      </c>
      <c r="B32" s="73" t="n">
        <v>73.3</v>
      </c>
      <c r="C32" s="74"/>
      <c r="D32" s="74" t="n">
        <v>75.4</v>
      </c>
      <c r="E32" s="74"/>
      <c r="F32" s="74" t="n">
        <v>73.9</v>
      </c>
      <c r="G32" s="75" t="s">
        <v>14</v>
      </c>
      <c r="H32" s="74" t="n">
        <v>74.8</v>
      </c>
      <c r="I32" s="74" t="n">
        <v>75</v>
      </c>
      <c r="J32" s="74"/>
      <c r="K32" s="74" t="n">
        <v>72.6</v>
      </c>
      <c r="L32" s="74"/>
      <c r="M32" s="76" t="n">
        <v>73.3</v>
      </c>
      <c r="N32" s="53"/>
      <c r="O32" s="54"/>
      <c r="P32" s="54"/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1"/>
    </row>
    <row r="34" customFormat="false" ht="13.8" hidden="false" customHeight="false" outlineLevel="0" collapsed="false">
      <c r="A34" s="42" t="s">
        <v>1</v>
      </c>
      <c r="B34" s="77" t="n">
        <f aca="false">MAX(B2:B32)</f>
        <v>73.7</v>
      </c>
      <c r="C34" s="77" t="n">
        <f aca="false">MAX(C2:C32)</f>
        <v>75.1</v>
      </c>
      <c r="D34" s="77" t="n">
        <f aca="false">MAX(D2:D32)</f>
        <v>75.4</v>
      </c>
      <c r="E34" s="77" t="n">
        <f aca="false">MAX(E2:E32)</f>
        <v>75.9</v>
      </c>
      <c r="F34" s="77" t="n">
        <f aca="false">MAX(F2:F32)</f>
        <v>75.7</v>
      </c>
      <c r="G34" s="77" t="n">
        <f aca="false">MAX(G2:G32)</f>
        <v>75</v>
      </c>
      <c r="H34" s="77" t="n">
        <f aca="false">MAX(H2:H32)</f>
        <v>75.5</v>
      </c>
      <c r="I34" s="77" t="n">
        <f aca="false">MAX(I2:I32)</f>
        <v>76</v>
      </c>
      <c r="J34" s="77" t="n">
        <f aca="false">MAX(J2:J32)</f>
        <v>77.1</v>
      </c>
      <c r="K34" s="43" t="n">
        <f aca="false">MAX(K2:K32)</f>
        <v>76</v>
      </c>
      <c r="L34" s="77" t="n">
        <f aca="false">MAX(L2:L32)</f>
        <v>73.4</v>
      </c>
      <c r="M34" s="78" t="n">
        <f aca="false">MAX(M2:M32)</f>
        <v>74.2</v>
      </c>
      <c r="N34" s="62" t="n">
        <f aca="false">AVERAGE(B34:M34)</f>
        <v>75.25</v>
      </c>
      <c r="O34" s="53"/>
      <c r="P34" s="53"/>
    </row>
    <row r="35" customFormat="false" ht="13.8" hidden="false" customHeight="false" outlineLevel="0" collapsed="false">
      <c r="A35" s="29" t="s">
        <v>16</v>
      </c>
      <c r="B35" s="63" t="n">
        <f aca="false">AVERAGE(B2:B32)</f>
        <v>72.52</v>
      </c>
      <c r="C35" s="63" t="n">
        <f aca="false">AVERAGE(C2:C32)</f>
        <v>73.25</v>
      </c>
      <c r="D35" s="63" t="n">
        <f aca="false">AVERAGE(D2:D32)</f>
        <v>74.5032258064516</v>
      </c>
      <c r="E35" s="63" t="n">
        <f aca="false">AVERAGE(E2:E32)</f>
        <v>74.945</v>
      </c>
      <c r="F35" s="63" t="n">
        <f aca="false">AVERAGE(F2:F32)</f>
        <v>74.6</v>
      </c>
      <c r="G35" s="63" t="n">
        <f aca="false">AVERAGE(G2:G32)</f>
        <v>73.662962962963</v>
      </c>
      <c r="H35" s="63" t="n">
        <f aca="false">AVERAGE(H2:H32)</f>
        <v>74.5428571428571</v>
      </c>
      <c r="I35" s="63" t="n">
        <f aca="false">AVERAGE(I2:I32)</f>
        <v>74.888</v>
      </c>
      <c r="J35" s="63" t="n">
        <f aca="false">AVERAGE(J2:J32)</f>
        <v>75.1413793103448</v>
      </c>
      <c r="K35" s="63" t="n">
        <f aca="false">AVERAGE(K2:K32)</f>
        <v>74.3548387096774</v>
      </c>
      <c r="L35" s="63" t="n">
        <f aca="false">AVERAGE(L2:L32)</f>
        <v>72.0833333333333</v>
      </c>
      <c r="M35" s="79" t="n">
        <f aca="false">AVERAGE(M2:M32)</f>
        <v>72.4333333333333</v>
      </c>
      <c r="N35" s="62" t="n">
        <f aca="false">AVERAGE(B35:M35)</f>
        <v>73.9104108832467</v>
      </c>
      <c r="O35" s="53"/>
      <c r="P35" s="53"/>
    </row>
    <row r="36" customFormat="false" ht="13.8" hidden="false" customHeight="false" outlineLevel="0" collapsed="false">
      <c r="A36" s="46" t="s">
        <v>3</v>
      </c>
      <c r="B36" s="80" t="n">
        <f aca="false">MIN(B2:B32)</f>
        <v>71.4</v>
      </c>
      <c r="C36" s="80" t="n">
        <f aca="false">MIN(C2:C32)</f>
        <v>72.2</v>
      </c>
      <c r="D36" s="80" t="n">
        <f aca="false">MIN(D2:D32)</f>
        <v>73.1</v>
      </c>
      <c r="E36" s="80" t="n">
        <f aca="false">MIN(E2:E32)</f>
        <v>73.1</v>
      </c>
      <c r="F36" s="80" t="n">
        <f aca="false">MIN(F2:F32)</f>
        <v>73.2</v>
      </c>
      <c r="G36" s="80" t="n">
        <f aca="false">MIN(G2:G32)</f>
        <v>72.9</v>
      </c>
      <c r="H36" s="80" t="n">
        <f aca="false">MIN(H2:H32)</f>
        <v>73.2</v>
      </c>
      <c r="I36" s="80" t="n">
        <f aca="false">MIN(I2:I32)</f>
        <v>74</v>
      </c>
      <c r="J36" s="80" t="n">
        <f aca="false">MIN(J2:J32)</f>
        <v>74</v>
      </c>
      <c r="K36" s="80" t="n">
        <f aca="false">MIN(K2:K32)</f>
        <v>72.1</v>
      </c>
      <c r="L36" s="80" t="n">
        <f aca="false">MIN(L2:L32)</f>
        <v>71</v>
      </c>
      <c r="M36" s="81" t="n">
        <f aca="false">MIN(M2:M32)</f>
        <v>70.9</v>
      </c>
      <c r="N36" s="62" t="n">
        <f aca="false">AVERAGE(B36:M36)</f>
        <v>72.5916666666667</v>
      </c>
      <c r="O36" s="53"/>
      <c r="P36" s="53"/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0.568858506133115</v>
      </c>
      <c r="C37" s="30" t="n">
        <f aca="false">_xlfn.STDEV.P(C2:C32)</f>
        <v>0.760404027944542</v>
      </c>
      <c r="D37" s="30" t="n">
        <f aca="false">_xlfn.STDEV.P(D2:D32)</f>
        <v>0.563104225136242</v>
      </c>
      <c r="E37" s="30" t="n">
        <f aca="false">_xlfn.STDEV.P(E2:E32)</f>
        <v>0.658388183369055</v>
      </c>
      <c r="F37" s="30" t="n">
        <f aca="false">_xlfn.STDEV.P(F2:F32)</f>
        <v>0.630412051628703</v>
      </c>
      <c r="G37" s="30" t="n">
        <f aca="false">_xlfn.STDEV.P(G2:G32)</f>
        <v>0.51218352335</v>
      </c>
      <c r="H37" s="30" t="n">
        <f aca="false">_xlfn.STDEV.P(H2:H32)</f>
        <v>0.682133507789332</v>
      </c>
      <c r="I37" s="30" t="n">
        <f aca="false">_xlfn.STDEV.P(I2:I32)</f>
        <v>0.560228524800372</v>
      </c>
      <c r="J37" s="30" t="n">
        <f aca="false">_xlfn.STDEV.P(J2:J32)</f>
        <v>0.657852955679364</v>
      </c>
      <c r="K37" s="30" t="n">
        <f aca="false">_xlfn.STDEV.P(K2:K32)</f>
        <v>1.00702010412626</v>
      </c>
      <c r="L37" s="30" t="n">
        <f aca="false">_xlfn.STDEV.P(L2:L32)</f>
        <v>0.606126132821288</v>
      </c>
      <c r="M37" s="82" t="n">
        <f aca="false">_xlfn.STDEV.P(M2:M32)</f>
        <v>0.847873156131794</v>
      </c>
      <c r="N37" s="62" t="n">
        <f aca="false">AVERAGE(B37:M37)</f>
        <v>0.671215408242506</v>
      </c>
      <c r="O37" s="53"/>
      <c r="P37" s="53"/>
    </row>
    <row r="38" customFormat="false" ht="13.8" hidden="false" customHeight="false" outlineLevel="0" collapsed="false">
      <c r="A38" s="46" t="s">
        <v>5</v>
      </c>
      <c r="B38" s="30" t="n">
        <f aca="false">B34-B36</f>
        <v>2.3</v>
      </c>
      <c r="C38" s="30" t="n">
        <f aca="false">C34-C36</f>
        <v>2.89999999999999</v>
      </c>
      <c r="D38" s="30" t="n">
        <f aca="false">D34-D36</f>
        <v>2.30000000000001</v>
      </c>
      <c r="E38" s="30" t="n">
        <f aca="false">E34-E36</f>
        <v>2.80000000000001</v>
      </c>
      <c r="F38" s="30" t="n">
        <f aca="false">F34-F36</f>
        <v>2.5</v>
      </c>
      <c r="G38" s="30" t="n">
        <f aca="false">G34-G36</f>
        <v>2.09999999999999</v>
      </c>
      <c r="H38" s="30" t="n">
        <f aca="false">H34-H36</f>
        <v>2.3</v>
      </c>
      <c r="I38" s="30" t="n">
        <f aca="false">I34-I36</f>
        <v>2</v>
      </c>
      <c r="J38" s="30" t="n">
        <f aca="false">J34-J36</f>
        <v>3.09999999999999</v>
      </c>
      <c r="K38" s="30" t="n">
        <f aca="false">K34-K36</f>
        <v>3.90000000000001</v>
      </c>
      <c r="L38" s="30" t="n">
        <f aca="false">L34-L36</f>
        <v>2.40000000000001</v>
      </c>
      <c r="M38" s="31" t="n">
        <f aca="false">M34-M36</f>
        <v>3.3</v>
      </c>
      <c r="N38" s="62" t="n">
        <f aca="false">AVERAGE(B38:M38)</f>
        <v>2.65833333333333</v>
      </c>
      <c r="O38" s="53"/>
      <c r="P38" s="53"/>
    </row>
    <row r="39" customFormat="false" ht="13.8" hidden="false" customHeight="false" outlineLevel="0" collapsed="false">
      <c r="A39" s="46" t="s">
        <v>10</v>
      </c>
      <c r="B39" s="47" t="n">
        <f aca="false">B35-72.1</f>
        <v>0.420000000000002</v>
      </c>
      <c r="C39" s="47" t="n">
        <f aca="false">C35-B35</f>
        <v>0.730000000000004</v>
      </c>
      <c r="D39" s="47" t="n">
        <f aca="false">D35-C35</f>
        <v>1.25322580645161</v>
      </c>
      <c r="E39" s="47" t="n">
        <f aca="false">E35-D35</f>
        <v>0.441774193548397</v>
      </c>
      <c r="F39" s="47" t="n">
        <f aca="false">F35-E35</f>
        <v>-0.345000000000013</v>
      </c>
      <c r="G39" s="47" t="n">
        <f aca="false">G35-F35</f>
        <v>-0.93703703703703</v>
      </c>
      <c r="H39" s="47" t="n">
        <f aca="false">H35-G35</f>
        <v>0.879894179894166</v>
      </c>
      <c r="I39" s="47" t="n">
        <f aca="false">I35-H35</f>
        <v>0.345142857142875</v>
      </c>
      <c r="J39" s="47" t="n">
        <f aca="false">J35-I35</f>
        <v>0.253379310344826</v>
      </c>
      <c r="K39" s="47" t="n">
        <f aca="false">K35-J35</f>
        <v>-0.786540600667408</v>
      </c>
      <c r="L39" s="47" t="n">
        <f aca="false">L35-K35</f>
        <v>-2.27150537634409</v>
      </c>
      <c r="M39" s="48" t="n">
        <f aca="false">M35-L35</f>
        <v>0.350000000000009</v>
      </c>
      <c r="N39" s="62" t="n">
        <f aca="false">AVERAGE(B39:M39)</f>
        <v>0.0277777777777786</v>
      </c>
      <c r="O39" s="53"/>
      <c r="P39" s="53"/>
    </row>
    <row r="40" customFormat="false" ht="13.8" hidden="false" customHeight="false" outlineLevel="0" collapsed="false">
      <c r="A40" s="32" t="s">
        <v>17</v>
      </c>
      <c r="B40" s="50" t="n">
        <f aca="false">B35/(1.69*1.69)</f>
        <v>25.3912678127517</v>
      </c>
      <c r="C40" s="50" t="n">
        <f aca="false">C35/(1.69*1.69)</f>
        <v>25.6468611043031</v>
      </c>
      <c r="D40" s="50" t="n">
        <f aca="false">D35/(1.69*1.69)</f>
        <v>26.0856502946156</v>
      </c>
      <c r="E40" s="50" t="n">
        <f aca="false">E35/(1.69*1.69)</f>
        <v>26.2403277196177</v>
      </c>
      <c r="F40" s="50" t="n">
        <f aca="false">F35/(1.69*1.69)</f>
        <v>26.1195336297749</v>
      </c>
      <c r="G40" s="50" t="n">
        <f aca="false">G35/(1.69*1.69)</f>
        <v>25.7914509166216</v>
      </c>
      <c r="H40" s="50" t="n">
        <f aca="false">H35/(1.69*1.69)</f>
        <v>26.0995263271094</v>
      </c>
      <c r="I40" s="50" t="n">
        <f aca="false">I35/(1.69*1.69)</f>
        <v>26.2203704352089</v>
      </c>
      <c r="J40" s="50" t="n">
        <f aca="false">J35/(1.69*1.69)</f>
        <v>26.3090855748555</v>
      </c>
      <c r="K40" s="50" t="n">
        <f aca="false">K35/(1.69*1.69)</f>
        <v>26.0336958473714</v>
      </c>
      <c r="L40" s="50" t="n">
        <f aca="false">L35/(1.69*1.69)</f>
        <v>25.238378674883</v>
      </c>
      <c r="M40" s="51" t="n">
        <f aca="false">M35/(1.69*1.69)</f>
        <v>25.360923403709</v>
      </c>
      <c r="N40" s="62" t="n">
        <f aca="false">AVERAGE(B40:M40)</f>
        <v>25.8780893117351</v>
      </c>
      <c r="O40" s="53"/>
      <c r="P40" s="53"/>
    </row>
    <row r="42" customFormat="false" ht="13.8" hidden="false" customHeight="false" outlineLevel="0" collapsed="false">
      <c r="F42" s="65"/>
    </row>
  </sheetData>
  <conditionalFormatting sqref="F2:F32">
    <cfRule type="top10" priority="2" aboveAverage="0" equalAverage="0" bottom="0" percent="0" rank="1" text="" dxfId="0"/>
    <cfRule type="top10" priority="3" aboveAverage="0" equalAverage="0" bottom="1" percent="0" rank="1" text="" dxfId="1"/>
  </conditionalFormatting>
  <conditionalFormatting sqref="B2:B32">
    <cfRule type="top10" priority="4" aboveAverage="0" equalAverage="0" bottom="0" percent="0" rank="1" text="" dxfId="0"/>
    <cfRule type="top10" priority="5" aboveAverage="0" equalAverage="0" bottom="1" percent="0" rank="1" text="" dxfId="1"/>
  </conditionalFormatting>
  <conditionalFormatting sqref="C2:C28">
    <cfRule type="top10" priority="6" aboveAverage="0" equalAverage="0" bottom="0" percent="0" rank="1" text="" dxfId="0"/>
    <cfRule type="top10" priority="7" aboveAverage="0" equalAverage="0" bottom="1" percent="0" rank="1" text="" dxfId="1"/>
  </conditionalFormatting>
  <conditionalFormatting sqref="D2:D32">
    <cfRule type="top10" priority="8" aboveAverage="0" equalAverage="0" bottom="0" percent="0" rank="1" text="" dxfId="0"/>
    <cfRule type="top10" priority="9" aboveAverage="0" equalAverage="0" bottom="1" percent="0" rank="1" text="" dxfId="1"/>
  </conditionalFormatting>
  <conditionalFormatting sqref="E2:E31">
    <cfRule type="top10" priority="10" aboveAverage="0" equalAverage="0" bottom="0" percent="0" rank="1" text="" dxfId="0"/>
    <cfRule type="top10" priority="11" aboveAverage="0" equalAverage="0" bottom="1" percent="0" rank="1" text="" dxfId="1"/>
  </conditionalFormatting>
  <conditionalFormatting sqref="G2:G32">
    <cfRule type="top10" priority="12" aboveAverage="0" equalAverage="0" bottom="0" percent="0" rank="1" text="" dxfId="0"/>
    <cfRule type="top10" priority="13" aboveAverage="0" equalAverage="0" bottom="1" percent="0" rank="1" text="" dxfId="1"/>
  </conditionalFormatting>
  <conditionalFormatting sqref="H2:H32">
    <cfRule type="top10" priority="14" aboveAverage="0" equalAverage="0" bottom="0" percent="0" rank="1" text="" dxfId="0"/>
    <cfRule type="top10" priority="15" aboveAverage="0" equalAverage="0" bottom="1" percent="0" rank="1" text="" dxfId="1"/>
  </conditionalFormatting>
  <conditionalFormatting sqref="I2:I32">
    <cfRule type="top10" priority="16" aboveAverage="0" equalAverage="0" bottom="0" percent="0" rank="1" text="" dxfId="0"/>
    <cfRule type="top10" priority="17" aboveAverage="0" equalAverage="0" bottom="1" percent="0" rank="1" text="" dxfId="1"/>
  </conditionalFormatting>
  <conditionalFormatting sqref="J2:J31">
    <cfRule type="top10" priority="18" aboveAverage="0" equalAverage="0" bottom="0" percent="0" rank="1" text="" dxfId="0"/>
    <cfRule type="top10" priority="19" aboveAverage="0" equalAverage="0" bottom="1" percent="0" rank="1" text="" dxfId="1"/>
  </conditionalFormatting>
  <conditionalFormatting sqref="K2:K32">
    <cfRule type="top10" priority="20" aboveAverage="0" equalAverage="0" bottom="0" percent="0" rank="1" text="" dxfId="0"/>
    <cfRule type="top10" priority="21" aboveAverage="0" equalAverage="0" bottom="1" percent="0" rank="1" text="" dxfId="1"/>
    <cfRule type="expression" priority="22" aboveAverage="0" equalAverage="0" bottom="0" percent="0" rank="0" text="" dxfId="2">
      <formula>ISBLANK($K$2)</formula>
    </cfRule>
  </conditionalFormatting>
  <conditionalFormatting sqref="L2:L31">
    <cfRule type="top10" priority="23" aboveAverage="0" equalAverage="0" bottom="0" percent="0" rank="1" text="" dxfId="0"/>
    <cfRule type="top10" priority="24" aboveAverage="0" equalAverage="0" bottom="1" percent="0" rank="1" text="" dxfId="1"/>
  </conditionalFormatting>
  <conditionalFormatting sqref="M2:M32">
    <cfRule type="top10" priority="25" aboveAverage="0" equalAverage="0" bottom="0" percent="0" rank="1" text="" dxfId="0"/>
    <cfRule type="top10" priority="26" aboveAverage="0" equalAverage="0" bottom="1" percent="0" rank="1" text="" dxfId="1"/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1" activeCellId="0" sqref="L1"/>
    </sheetView>
  </sheetViews>
  <sheetFormatPr defaultColWidth="8.85546875" defaultRowHeight="13.8" zeroHeight="false" outlineLevelRow="0" outlineLevelCol="0"/>
  <cols>
    <col collapsed="false" customWidth="true" hidden="false" outlineLevel="0" max="13" min="1" style="0" width="10.52"/>
    <col collapsed="false" customWidth="true" hidden="false" outlineLevel="0" max="14" min="14" style="0" width="21.95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  <c r="N1" s="83"/>
    </row>
    <row r="2" customFormat="false" ht="13.8" hidden="false" customHeight="false" outlineLevel="0" collapsed="false">
      <c r="A2" s="25" t="n">
        <v>1</v>
      </c>
      <c r="B2" s="66" t="n">
        <v>71.7</v>
      </c>
      <c r="C2" s="66" t="n">
        <v>72.2</v>
      </c>
      <c r="D2" s="66" t="n">
        <v>72.1</v>
      </c>
      <c r="E2" s="66" t="n">
        <v>72</v>
      </c>
      <c r="F2" s="66" t="n">
        <v>71.6</v>
      </c>
      <c r="G2" s="66" t="n">
        <v>70.3</v>
      </c>
      <c r="H2" s="66" t="n">
        <v>69.8</v>
      </c>
      <c r="I2" s="66" t="n">
        <v>68.6</v>
      </c>
      <c r="J2" s="66" t="n">
        <v>68.4</v>
      </c>
      <c r="K2" s="66" t="n">
        <v>69.7</v>
      </c>
      <c r="L2" s="66" t="n">
        <v>70.6</v>
      </c>
      <c r="M2" s="67" t="n">
        <v>70.5</v>
      </c>
      <c r="N2" s="83" t="n">
        <f aca="false">L2/(1.69*1.69)</f>
        <v>24.7190224431918</v>
      </c>
    </row>
    <row r="3" customFormat="false" ht="13.8" hidden="false" customHeight="false" outlineLevel="0" collapsed="false">
      <c r="A3" s="29" t="n">
        <v>2</v>
      </c>
      <c r="B3" s="68" t="n">
        <v>71.4</v>
      </c>
      <c r="C3" s="68" t="n">
        <v>72.5</v>
      </c>
      <c r="D3" s="68" t="n">
        <v>71.2</v>
      </c>
      <c r="E3" s="68" t="n">
        <v>71.7</v>
      </c>
      <c r="F3" s="68" t="n">
        <v>71.6</v>
      </c>
      <c r="G3" s="68" t="n">
        <v>70.7</v>
      </c>
      <c r="H3" s="68" t="n">
        <v>69.8</v>
      </c>
      <c r="I3" s="68" t="n">
        <v>68.8</v>
      </c>
      <c r="J3" s="68" t="n">
        <v>68.2</v>
      </c>
      <c r="K3" s="68" t="n">
        <v>69.7</v>
      </c>
      <c r="L3" s="68" t="n">
        <v>71.6</v>
      </c>
      <c r="M3" s="69" t="n">
        <v>71.3</v>
      </c>
      <c r="N3" s="83" t="n">
        <f aca="false">L3/(1.69*1.69)</f>
        <v>25.0691502398375</v>
      </c>
    </row>
    <row r="4" customFormat="false" ht="13.8" hidden="false" customHeight="false" outlineLevel="0" collapsed="false">
      <c r="A4" s="29" t="n">
        <v>3</v>
      </c>
      <c r="B4" s="68" t="n">
        <v>71.7</v>
      </c>
      <c r="C4" s="68" t="n">
        <v>71.4</v>
      </c>
      <c r="D4" s="68" t="n">
        <v>71.8</v>
      </c>
      <c r="E4" s="68" t="n">
        <v>72.4</v>
      </c>
      <c r="F4" s="68" t="n">
        <v>71.9</v>
      </c>
      <c r="G4" s="68" t="n">
        <v>70.7</v>
      </c>
      <c r="H4" s="68" t="n">
        <v>70</v>
      </c>
      <c r="I4" s="68" t="n">
        <v>68.8</v>
      </c>
      <c r="J4" s="68" t="n">
        <v>68.6</v>
      </c>
      <c r="K4" s="68" t="n">
        <v>69.4</v>
      </c>
      <c r="L4" s="68" t="n">
        <v>71.1</v>
      </c>
      <c r="M4" s="69" t="n">
        <v>72.1</v>
      </c>
      <c r="N4" s="83" t="n">
        <f aca="false">L4/(1.69*1.69)</f>
        <v>24.8940863415147</v>
      </c>
    </row>
    <row r="5" customFormat="false" ht="13.8" hidden="false" customHeight="false" outlineLevel="0" collapsed="false">
      <c r="A5" s="29" t="n">
        <v>4</v>
      </c>
      <c r="B5" s="68" t="n">
        <v>71.7</v>
      </c>
      <c r="C5" s="68" t="n">
        <v>71.4</v>
      </c>
      <c r="D5" s="68" t="n">
        <v>70.6</v>
      </c>
      <c r="E5" s="68" t="n">
        <v>72.2</v>
      </c>
      <c r="F5" s="68" t="n">
        <v>71.5</v>
      </c>
      <c r="G5" s="68" t="n">
        <v>70.7</v>
      </c>
      <c r="H5" s="68" t="n">
        <v>71.2</v>
      </c>
      <c r="I5" s="68" t="n">
        <v>68.8</v>
      </c>
      <c r="J5" s="68" t="n">
        <v>68.3</v>
      </c>
      <c r="K5" s="68" t="n">
        <v>69.9</v>
      </c>
      <c r="L5" s="68" t="n">
        <v>70.3</v>
      </c>
      <c r="M5" s="69" t="n">
        <v>72.1</v>
      </c>
      <c r="N5" s="83" t="n">
        <f aca="false">L5/(1.69*1.69)</f>
        <v>24.613984104198</v>
      </c>
    </row>
    <row r="6" customFormat="false" ht="13.8" hidden="false" customHeight="false" outlineLevel="0" collapsed="false">
      <c r="A6" s="29" t="n">
        <v>5</v>
      </c>
      <c r="B6" s="68" t="n">
        <v>71.6</v>
      </c>
      <c r="C6" s="68" t="n">
        <v>71</v>
      </c>
      <c r="D6" s="68" t="n">
        <v>71.1</v>
      </c>
      <c r="E6" s="68" t="n">
        <v>72.2</v>
      </c>
      <c r="F6" s="68" t="n">
        <v>71.1</v>
      </c>
      <c r="G6" s="68" t="n">
        <v>70.3</v>
      </c>
      <c r="H6" s="68" t="n">
        <v>70.9</v>
      </c>
      <c r="I6" s="68" t="n">
        <v>68.8</v>
      </c>
      <c r="J6" s="68" t="n">
        <v>68.5</v>
      </c>
      <c r="K6" s="68" t="n">
        <v>70.2</v>
      </c>
      <c r="L6" s="68" t="n">
        <v>70.8</v>
      </c>
      <c r="M6" s="69" t="n">
        <v>71.8</v>
      </c>
      <c r="N6" s="83" t="n">
        <f aca="false">L6/(1.69*1.69)</f>
        <v>24.7890480025209</v>
      </c>
    </row>
    <row r="7" customFormat="false" ht="13.8" hidden="false" customHeight="false" outlineLevel="0" collapsed="false">
      <c r="A7" s="29" t="n">
        <v>6</v>
      </c>
      <c r="B7" s="68" t="n">
        <v>70</v>
      </c>
      <c r="C7" s="68" t="n">
        <v>69.9</v>
      </c>
      <c r="D7" s="68" t="n">
        <v>71.1</v>
      </c>
      <c r="E7" s="68" t="n">
        <v>72.5</v>
      </c>
      <c r="F7" s="68" t="n">
        <v>71.4</v>
      </c>
      <c r="G7" s="68" t="n">
        <v>71.5</v>
      </c>
      <c r="H7" s="68" t="n">
        <v>70.9</v>
      </c>
      <c r="I7" s="68" t="n">
        <v>68.8</v>
      </c>
      <c r="J7" s="68" t="n">
        <v>68</v>
      </c>
      <c r="K7" s="68" t="n">
        <v>70.2</v>
      </c>
      <c r="L7" s="68" t="n">
        <v>71.1</v>
      </c>
      <c r="M7" s="69" t="n">
        <v>72.3</v>
      </c>
      <c r="N7" s="83" t="n">
        <f aca="false">L7/(1.69*1.69)</f>
        <v>24.8940863415147</v>
      </c>
    </row>
    <row r="8" customFormat="false" ht="13.8" hidden="false" customHeight="false" outlineLevel="0" collapsed="false">
      <c r="A8" s="29" t="n">
        <v>7</v>
      </c>
      <c r="B8" s="68" t="n">
        <v>70.6</v>
      </c>
      <c r="C8" s="68" t="n">
        <v>69.9</v>
      </c>
      <c r="D8" s="68" t="n">
        <v>71.6</v>
      </c>
      <c r="E8" s="68" t="n">
        <v>72.8</v>
      </c>
      <c r="F8" s="68" t="n">
        <v>71.7</v>
      </c>
      <c r="G8" s="68" t="n">
        <v>70.5</v>
      </c>
      <c r="H8" s="68" t="n">
        <v>70.2</v>
      </c>
      <c r="I8" s="68" t="n">
        <v>68.8</v>
      </c>
      <c r="J8" s="68" t="n">
        <v>68.7</v>
      </c>
      <c r="K8" s="68" t="n">
        <v>69.5</v>
      </c>
      <c r="L8" s="68" t="n">
        <v>71.3</v>
      </c>
      <c r="M8" s="69" t="n">
        <v>72.4</v>
      </c>
      <c r="N8" s="83" t="n">
        <f aca="false">L8/(1.69*1.69)</f>
        <v>24.9641119008438</v>
      </c>
    </row>
    <row r="9" customFormat="false" ht="13.8" hidden="false" customHeight="false" outlineLevel="0" collapsed="false">
      <c r="A9" s="29" t="n">
        <v>8</v>
      </c>
      <c r="B9" s="68" t="n">
        <v>71.7</v>
      </c>
      <c r="C9" s="68" t="n">
        <v>70.7</v>
      </c>
      <c r="D9" s="68" t="n">
        <v>72.4</v>
      </c>
      <c r="E9" s="68" t="n">
        <v>71.9</v>
      </c>
      <c r="F9" s="68" t="n">
        <v>71</v>
      </c>
      <c r="G9" s="68" t="n">
        <v>70.9</v>
      </c>
      <c r="H9" s="68" t="n">
        <v>69.9</v>
      </c>
      <c r="I9" s="68" t="n">
        <v>68.8</v>
      </c>
      <c r="J9" s="68" t="n">
        <v>67.9</v>
      </c>
      <c r="K9" s="68" t="n">
        <v>69.2</v>
      </c>
      <c r="L9" s="68" t="n">
        <v>70.5</v>
      </c>
      <c r="M9" s="69" t="n">
        <v>72.2</v>
      </c>
      <c r="N9" s="83" t="n">
        <f aca="false">L9/(1.69*1.69)</f>
        <v>24.6840096635272</v>
      </c>
    </row>
    <row r="10" customFormat="false" ht="13.8" hidden="false" customHeight="false" outlineLevel="0" collapsed="false">
      <c r="A10" s="29" t="n">
        <v>9</v>
      </c>
      <c r="B10" s="68" t="n">
        <v>70.4</v>
      </c>
      <c r="C10" s="68" t="n">
        <v>71.7</v>
      </c>
      <c r="D10" s="68" t="n">
        <v>71.6</v>
      </c>
      <c r="E10" s="68" t="n">
        <v>72.3</v>
      </c>
      <c r="F10" s="68" t="n">
        <v>71</v>
      </c>
      <c r="G10" s="68" t="n">
        <v>70.3</v>
      </c>
      <c r="H10" s="68" t="n">
        <v>69.4</v>
      </c>
      <c r="I10" s="68" t="n">
        <v>68.8</v>
      </c>
      <c r="J10" s="68" t="n">
        <v>67.9</v>
      </c>
      <c r="K10" s="68" t="n">
        <v>69.8</v>
      </c>
      <c r="L10" s="68" t="n">
        <v>71.4</v>
      </c>
      <c r="M10" s="69" t="n">
        <v>73.3</v>
      </c>
      <c r="N10" s="83" t="n">
        <f aca="false">L10/(1.69*1.69)</f>
        <v>24.9991246805084</v>
      </c>
    </row>
    <row r="11" customFormat="false" ht="13.8" hidden="false" customHeight="false" outlineLevel="0" collapsed="false">
      <c r="A11" s="32" t="n">
        <v>10</v>
      </c>
      <c r="B11" s="70"/>
      <c r="C11" s="70" t="n">
        <v>70.6</v>
      </c>
      <c r="D11" s="70" t="n">
        <v>71.2</v>
      </c>
      <c r="E11" s="70" t="n">
        <v>72.9</v>
      </c>
      <c r="F11" s="70" t="n">
        <v>71</v>
      </c>
      <c r="G11" s="70" t="n">
        <v>70.3</v>
      </c>
      <c r="H11" s="70" t="n">
        <v>69.4</v>
      </c>
      <c r="I11" s="70" t="n">
        <v>68.8</v>
      </c>
      <c r="J11" s="70" t="n">
        <v>68.8</v>
      </c>
      <c r="K11" s="70" t="n">
        <v>69.5</v>
      </c>
      <c r="L11" s="70" t="n">
        <v>71.7</v>
      </c>
      <c r="M11" s="71" t="n">
        <v>73.3</v>
      </c>
      <c r="N11" s="83" t="n">
        <f aca="false">L11/(1.69*1.69)</f>
        <v>25.1041630195021</v>
      </c>
    </row>
    <row r="12" customFormat="false" ht="13.8" hidden="false" customHeight="false" outlineLevel="0" collapsed="false">
      <c r="A12" s="25" t="n">
        <v>11</v>
      </c>
      <c r="B12" s="66"/>
      <c r="C12" s="66" t="n">
        <v>71</v>
      </c>
      <c r="D12" s="66" t="n">
        <v>70.8</v>
      </c>
      <c r="E12" s="66" t="n">
        <v>72.6</v>
      </c>
      <c r="F12" s="66" t="n">
        <v>71.2</v>
      </c>
      <c r="G12" s="66" t="n">
        <v>70</v>
      </c>
      <c r="H12" s="66" t="n">
        <v>70.1</v>
      </c>
      <c r="I12" s="68" t="n">
        <v>68.4</v>
      </c>
      <c r="J12" s="66" t="n">
        <v>69.2</v>
      </c>
      <c r="K12" s="66" t="n">
        <v>69.2</v>
      </c>
      <c r="L12" s="66" t="n">
        <v>70.7</v>
      </c>
      <c r="M12" s="67" t="n">
        <v>72.2</v>
      </c>
      <c r="N12" s="83" t="n">
        <f aca="false">L12/(1.69*1.69)</f>
        <v>24.7540352228563</v>
      </c>
    </row>
    <row r="13" customFormat="false" ht="13.8" hidden="false" customHeight="false" outlineLevel="0" collapsed="false">
      <c r="A13" s="29" t="n">
        <v>12</v>
      </c>
      <c r="B13" s="68" t="n">
        <v>71.9</v>
      </c>
      <c r="C13" s="68" t="n">
        <v>71</v>
      </c>
      <c r="D13" s="68" t="n">
        <v>70.6</v>
      </c>
      <c r="E13" s="68" t="n">
        <v>72.3</v>
      </c>
      <c r="F13" s="68" t="n">
        <v>72.1</v>
      </c>
      <c r="G13" s="68" t="n">
        <v>70.2</v>
      </c>
      <c r="H13" s="68" t="n">
        <v>70.7</v>
      </c>
      <c r="I13" s="68" t="n">
        <v>69.2</v>
      </c>
      <c r="J13" s="68" t="n">
        <v>69.3</v>
      </c>
      <c r="K13" s="68" t="n">
        <v>69.2</v>
      </c>
      <c r="L13" s="68" t="n">
        <v>70.9</v>
      </c>
      <c r="M13" s="69" t="n">
        <v>72.6</v>
      </c>
      <c r="N13" s="83" t="n">
        <f aca="false">L13/(1.69*1.69)</f>
        <v>24.8240607821855</v>
      </c>
    </row>
    <row r="14" customFormat="false" ht="13.8" hidden="false" customHeight="false" outlineLevel="0" collapsed="false">
      <c r="A14" s="29" t="n">
        <v>13</v>
      </c>
      <c r="B14" s="68" t="n">
        <v>71.3</v>
      </c>
      <c r="C14" s="68" t="n">
        <v>70.8</v>
      </c>
      <c r="D14" s="68" t="n">
        <v>70.7</v>
      </c>
      <c r="E14" s="68" t="n">
        <v>72.1</v>
      </c>
      <c r="F14" s="68" t="n">
        <v>72.1</v>
      </c>
      <c r="G14" s="68" t="n">
        <v>71.2</v>
      </c>
      <c r="H14" s="68" t="n">
        <v>70.7</v>
      </c>
      <c r="I14" s="68" t="n">
        <v>69</v>
      </c>
      <c r="J14" s="68" t="n">
        <v>69.3</v>
      </c>
      <c r="K14" s="68" t="n">
        <v>69.4</v>
      </c>
      <c r="L14" s="68" t="n">
        <v>70.9</v>
      </c>
      <c r="M14" s="69" t="n">
        <v>73.3</v>
      </c>
      <c r="N14" s="83" t="n">
        <f aca="false">L14/(1.69*1.69)</f>
        <v>24.8240607821855</v>
      </c>
    </row>
    <row r="15" customFormat="false" ht="13.8" hidden="false" customHeight="false" outlineLevel="0" collapsed="false">
      <c r="A15" s="29" t="n">
        <v>14</v>
      </c>
      <c r="B15" s="68" t="n">
        <v>71.7</v>
      </c>
      <c r="C15" s="68" t="n">
        <v>70.8</v>
      </c>
      <c r="D15" s="68" t="n">
        <v>71.8</v>
      </c>
      <c r="E15" s="68" t="n">
        <v>72.2</v>
      </c>
      <c r="F15" s="68" t="n">
        <v>72.1</v>
      </c>
      <c r="G15" s="68" t="n">
        <v>70.2</v>
      </c>
      <c r="H15" s="68" t="n">
        <v>69.7</v>
      </c>
      <c r="I15" s="68" t="n">
        <v>69.4</v>
      </c>
      <c r="J15" s="68" t="n">
        <v>69</v>
      </c>
      <c r="K15" s="68" t="n">
        <v>69.7</v>
      </c>
      <c r="L15" s="68" t="n">
        <v>72</v>
      </c>
      <c r="M15" s="69" t="n">
        <v>72.1</v>
      </c>
      <c r="N15" s="83" t="n">
        <f aca="false">L15/(1.69*1.69)</f>
        <v>25.2092013584959</v>
      </c>
    </row>
    <row r="16" customFormat="false" ht="13.8" hidden="false" customHeight="false" outlineLevel="0" collapsed="false">
      <c r="A16" s="29" t="n">
        <v>15</v>
      </c>
      <c r="B16" s="68" t="n">
        <v>72.2</v>
      </c>
      <c r="C16" s="68" t="n">
        <v>71.4</v>
      </c>
      <c r="D16" s="68" t="n">
        <v>72.3</v>
      </c>
      <c r="E16" s="68" t="n">
        <v>71.7</v>
      </c>
      <c r="F16" s="68" t="n">
        <v>72.1</v>
      </c>
      <c r="G16" s="68" t="n">
        <v>70.5</v>
      </c>
      <c r="H16" s="68" t="n">
        <v>69.4</v>
      </c>
      <c r="I16" s="68" t="n">
        <v>69.4</v>
      </c>
      <c r="J16" s="68" t="n">
        <v>69</v>
      </c>
      <c r="K16" s="68" t="n">
        <v>69.7</v>
      </c>
      <c r="L16" s="68" t="n">
        <v>71.1</v>
      </c>
      <c r="M16" s="69" t="n">
        <v>72.2</v>
      </c>
      <c r="N16" s="83" t="n">
        <f aca="false">L16/(1.69*1.69)</f>
        <v>24.8940863415147</v>
      </c>
    </row>
    <row r="17" customFormat="false" ht="13.8" hidden="false" customHeight="false" outlineLevel="0" collapsed="false">
      <c r="A17" s="29" t="n">
        <v>16</v>
      </c>
      <c r="B17" s="68" t="n">
        <v>70.2</v>
      </c>
      <c r="C17" s="68" t="n">
        <v>71.6</v>
      </c>
      <c r="D17" s="68" t="n">
        <v>70.7</v>
      </c>
      <c r="E17" s="68" t="n">
        <v>72.4</v>
      </c>
      <c r="F17" s="68" t="n">
        <v>71.3</v>
      </c>
      <c r="G17" s="68" t="n">
        <v>70.8</v>
      </c>
      <c r="H17" s="68" t="n">
        <v>69.4</v>
      </c>
      <c r="I17" s="68" t="n">
        <v>68.5</v>
      </c>
      <c r="J17" s="68" t="n">
        <v>68.5</v>
      </c>
      <c r="K17" s="68" t="n">
        <v>69.7</v>
      </c>
      <c r="L17" s="68" t="n">
        <v>71.1</v>
      </c>
      <c r="M17" s="69" t="n">
        <v>72.1</v>
      </c>
      <c r="N17" s="83" t="n">
        <f aca="false">L17/(1.69*1.69)</f>
        <v>24.8940863415147</v>
      </c>
    </row>
    <row r="18" customFormat="false" ht="13.8" hidden="false" customHeight="false" outlineLevel="0" collapsed="false">
      <c r="A18" s="29" t="n">
        <v>17</v>
      </c>
      <c r="B18" s="68" t="n">
        <v>71.2</v>
      </c>
      <c r="C18" s="68" t="n">
        <v>71.9</v>
      </c>
      <c r="D18" s="68" t="n">
        <v>71.2</v>
      </c>
      <c r="E18" s="68" t="n">
        <v>72.1</v>
      </c>
      <c r="F18" s="68" t="n">
        <v>72.1</v>
      </c>
      <c r="G18" s="68" t="n">
        <v>70.4</v>
      </c>
      <c r="H18" s="68" t="n">
        <v>69.4</v>
      </c>
      <c r="I18" s="68" t="n">
        <v>68.1</v>
      </c>
      <c r="J18" s="68" t="n">
        <v>69.4</v>
      </c>
      <c r="K18" s="68" t="n">
        <v>69.7</v>
      </c>
      <c r="L18" s="68" t="n">
        <v>70.9</v>
      </c>
      <c r="M18" s="69" t="n">
        <v>72.6</v>
      </c>
      <c r="N18" s="83" t="n">
        <f aca="false">L18/(1.69*1.69)</f>
        <v>24.8240607821855</v>
      </c>
    </row>
    <row r="19" customFormat="false" ht="13.8" hidden="false" customHeight="false" outlineLevel="0" collapsed="false">
      <c r="A19" s="29" t="n">
        <v>18</v>
      </c>
      <c r="B19" s="68" t="n">
        <v>71.6</v>
      </c>
      <c r="C19" s="68" t="n">
        <v>71.4</v>
      </c>
      <c r="D19" s="68" t="n">
        <v>70.9</v>
      </c>
      <c r="E19" s="68" t="n">
        <v>72.1</v>
      </c>
      <c r="F19" s="68" t="n">
        <v>71.3</v>
      </c>
      <c r="G19" s="68" t="n">
        <v>70.4</v>
      </c>
      <c r="H19" s="68" t="n">
        <v>70</v>
      </c>
      <c r="I19" s="68" t="n">
        <v>68.6</v>
      </c>
      <c r="J19" s="68" t="n">
        <v>69.3</v>
      </c>
      <c r="K19" s="68" t="n">
        <v>71.8</v>
      </c>
      <c r="L19" s="68" t="n">
        <v>71.4</v>
      </c>
      <c r="M19" s="69" t="n">
        <v>72.1</v>
      </c>
      <c r="N19" s="83" t="n">
        <f aca="false">L19/(1.69*1.69)</f>
        <v>24.9991246805084</v>
      </c>
    </row>
    <row r="20" customFormat="false" ht="13.8" hidden="false" customHeight="false" outlineLevel="0" collapsed="false">
      <c r="A20" s="29" t="n">
        <v>19</v>
      </c>
      <c r="B20" s="68" t="n">
        <v>71.3</v>
      </c>
      <c r="C20" s="68" t="n">
        <v>71.4</v>
      </c>
      <c r="D20" s="68" t="n">
        <v>71.3</v>
      </c>
      <c r="E20" s="68" t="n">
        <v>72.4</v>
      </c>
      <c r="F20" s="68" t="n">
        <v>71.5</v>
      </c>
      <c r="G20" s="68" t="n">
        <v>70.4</v>
      </c>
      <c r="H20" s="68" t="n">
        <v>69.4</v>
      </c>
      <c r="I20" s="68" t="n">
        <v>68.2</v>
      </c>
      <c r="J20" s="68" t="n">
        <v>69.6</v>
      </c>
      <c r="K20" s="68" t="n">
        <v>71.8</v>
      </c>
      <c r="L20" s="68" t="n">
        <v>70.2</v>
      </c>
      <c r="M20" s="69" t="n">
        <v>72.1</v>
      </c>
      <c r="N20" s="83" t="n">
        <f aca="false">L20/(1.69*1.69)</f>
        <v>24.5789713245335</v>
      </c>
    </row>
    <row r="21" customFormat="false" ht="13.8" hidden="false" customHeight="false" outlineLevel="0" collapsed="false">
      <c r="A21" s="32" t="n">
        <v>20</v>
      </c>
      <c r="B21" s="70" t="n">
        <v>70.8</v>
      </c>
      <c r="C21" s="70" t="n">
        <v>71.4</v>
      </c>
      <c r="D21" s="70" t="n">
        <v>71.8</v>
      </c>
      <c r="E21" s="70" t="n">
        <v>72.6</v>
      </c>
      <c r="F21" s="70" t="n">
        <v>71.5</v>
      </c>
      <c r="G21" s="70" t="n">
        <v>70.4</v>
      </c>
      <c r="H21" s="70" t="n">
        <v>69.4</v>
      </c>
      <c r="I21" s="70" t="n">
        <v>68.2</v>
      </c>
      <c r="J21" s="70" t="n">
        <v>69</v>
      </c>
      <c r="K21" s="70" t="n">
        <v>70.8</v>
      </c>
      <c r="L21" s="70" t="n">
        <v>70.6</v>
      </c>
      <c r="M21" s="71" t="n">
        <v>71.9</v>
      </c>
      <c r="N21" s="83" t="n">
        <f aca="false">L21/(1.69*1.69)</f>
        <v>24.7190224431918</v>
      </c>
    </row>
    <row r="22" customFormat="false" ht="13.8" hidden="false" customHeight="false" outlineLevel="0" collapsed="false">
      <c r="A22" s="25" t="n">
        <v>21</v>
      </c>
      <c r="B22" s="66" t="n">
        <v>70.6</v>
      </c>
      <c r="C22" s="66" t="n">
        <v>71.7</v>
      </c>
      <c r="D22" s="66" t="n">
        <v>71.3</v>
      </c>
      <c r="E22" s="68" t="n">
        <v>72.4</v>
      </c>
      <c r="F22" s="72" t="n">
        <v>71.2</v>
      </c>
      <c r="G22" s="66" t="n">
        <v>70.1</v>
      </c>
      <c r="H22" s="68" t="n">
        <v>69.7</v>
      </c>
      <c r="I22" s="66" t="n">
        <v>67.5</v>
      </c>
      <c r="J22" s="66" t="n">
        <v>69</v>
      </c>
      <c r="K22" s="66" t="n">
        <v>70.8</v>
      </c>
      <c r="L22" s="66" t="n">
        <v>70.1</v>
      </c>
      <c r="M22" s="67" t="n">
        <v>72.1</v>
      </c>
      <c r="N22" s="83" t="n">
        <f aca="false">L22/(1.69*1.69)</f>
        <v>24.5439585448689</v>
      </c>
    </row>
    <row r="23" customFormat="false" ht="13.8" hidden="false" customHeight="false" outlineLevel="0" collapsed="false">
      <c r="A23" s="29" t="n">
        <v>22</v>
      </c>
      <c r="B23" s="68" t="n">
        <v>70.6</v>
      </c>
      <c r="C23" s="68" t="n">
        <v>71.7</v>
      </c>
      <c r="D23" s="68" t="n">
        <v>71.6</v>
      </c>
      <c r="E23" s="68" t="n">
        <v>71.8</v>
      </c>
      <c r="F23" s="68" t="n">
        <v>71.5</v>
      </c>
      <c r="G23" s="68" t="n">
        <v>70.8</v>
      </c>
      <c r="H23" s="68" t="n">
        <v>70</v>
      </c>
      <c r="I23" s="68" t="n">
        <v>68.2</v>
      </c>
      <c r="J23" s="68" t="n">
        <v>68.7</v>
      </c>
      <c r="K23" s="68" t="n">
        <v>70.4</v>
      </c>
      <c r="L23" s="68" t="n">
        <v>70.5</v>
      </c>
      <c r="M23" s="69" t="n">
        <v>71.2</v>
      </c>
      <c r="N23" s="83" t="n">
        <f aca="false">L23/(1.69*1.69)</f>
        <v>24.6840096635272</v>
      </c>
    </row>
    <row r="24" customFormat="false" ht="13.8" hidden="false" customHeight="false" outlineLevel="0" collapsed="false">
      <c r="A24" s="29" t="n">
        <v>23</v>
      </c>
      <c r="B24" s="68" t="n">
        <v>70.8</v>
      </c>
      <c r="C24" s="68" t="n">
        <v>72.2</v>
      </c>
      <c r="D24" s="68" t="n">
        <v>72.1</v>
      </c>
      <c r="E24" s="68" t="n">
        <v>71.7</v>
      </c>
      <c r="F24" s="68" t="n">
        <v>71.5</v>
      </c>
      <c r="G24" s="68" t="n">
        <v>70.1</v>
      </c>
      <c r="H24" s="68" t="n">
        <v>69.7</v>
      </c>
      <c r="I24" s="68" t="n">
        <v>68.2</v>
      </c>
      <c r="J24" s="68" t="n">
        <v>69.2</v>
      </c>
      <c r="K24" s="68" t="n">
        <v>70.3</v>
      </c>
      <c r="L24" s="68" t="n">
        <v>70.5</v>
      </c>
      <c r="M24" s="69" t="n">
        <v>71.5</v>
      </c>
      <c r="N24" s="83" t="n">
        <f aca="false">L24/(1.69*1.69)</f>
        <v>24.6840096635272</v>
      </c>
    </row>
    <row r="25" customFormat="false" ht="13.8" hidden="false" customHeight="false" outlineLevel="0" collapsed="false">
      <c r="A25" s="29" t="n">
        <v>24</v>
      </c>
      <c r="B25" s="68" t="n">
        <v>70.8</v>
      </c>
      <c r="C25" s="68" t="n">
        <v>71.8</v>
      </c>
      <c r="D25" s="68" t="n">
        <v>71.8</v>
      </c>
      <c r="E25" s="68" t="n">
        <v>71.8</v>
      </c>
      <c r="F25" s="68" t="n">
        <v>71.8</v>
      </c>
      <c r="G25" s="68" t="n">
        <v>70.6</v>
      </c>
      <c r="H25" s="68" t="n">
        <v>69.7</v>
      </c>
      <c r="I25" s="68" t="n">
        <v>68.5</v>
      </c>
      <c r="J25" s="68" t="n">
        <v>68.8</v>
      </c>
      <c r="K25" s="68" t="n">
        <v>70.9</v>
      </c>
      <c r="L25" s="68" t="n">
        <v>71.1</v>
      </c>
      <c r="M25" s="69" t="n">
        <v>71.3</v>
      </c>
      <c r="N25" s="83" t="n">
        <f aca="false">L25/(1.69*1.69)</f>
        <v>24.8940863415147</v>
      </c>
    </row>
    <row r="26" customFormat="false" ht="13.8" hidden="false" customHeight="false" outlineLevel="0" collapsed="false">
      <c r="A26" s="29" t="n">
        <v>25</v>
      </c>
      <c r="B26" s="68" t="n">
        <v>71.8</v>
      </c>
      <c r="C26" s="68" t="n">
        <v>71.8</v>
      </c>
      <c r="D26" s="68" t="n">
        <v>71.3</v>
      </c>
      <c r="E26" s="15" t="n">
        <v>72.2</v>
      </c>
      <c r="F26" s="68" t="n">
        <v>72.3</v>
      </c>
      <c r="G26" s="68" t="n">
        <v>70.6</v>
      </c>
      <c r="H26" s="68" t="n">
        <v>70</v>
      </c>
      <c r="I26" s="68" t="n">
        <v>68.2</v>
      </c>
      <c r="J26" s="68" t="n">
        <v>68.6</v>
      </c>
      <c r="K26" s="68" t="n">
        <v>70.3</v>
      </c>
      <c r="L26" s="68" t="n">
        <v>70.5</v>
      </c>
      <c r="M26" s="69" t="n">
        <v>71.7</v>
      </c>
      <c r="N26" s="83" t="n">
        <f aca="false">L26/(1.69*1.69)</f>
        <v>24.6840096635272</v>
      </c>
    </row>
    <row r="27" customFormat="false" ht="13.8" hidden="false" customHeight="false" outlineLevel="0" collapsed="false">
      <c r="A27" s="29" t="n">
        <v>26</v>
      </c>
      <c r="B27" s="68" t="n">
        <v>71</v>
      </c>
      <c r="C27" s="68" t="n">
        <v>71.4</v>
      </c>
      <c r="D27" s="68" t="n">
        <v>71</v>
      </c>
      <c r="E27" s="68" t="n">
        <v>72.2</v>
      </c>
      <c r="F27" s="68" t="n">
        <v>71.5</v>
      </c>
      <c r="G27" s="68" t="n">
        <v>70.6</v>
      </c>
      <c r="H27" s="68" t="n">
        <v>69.2</v>
      </c>
      <c r="I27" s="68" t="n">
        <v>68.5</v>
      </c>
      <c r="J27" s="68" t="n">
        <v>69.3</v>
      </c>
      <c r="K27" s="68" t="n">
        <v>71.2</v>
      </c>
      <c r="L27" s="68" t="n">
        <v>70.5</v>
      </c>
      <c r="M27" s="69" t="n">
        <v>72.4</v>
      </c>
      <c r="N27" s="83" t="n">
        <f aca="false">L27/(1.69*1.69)</f>
        <v>24.6840096635272</v>
      </c>
    </row>
    <row r="28" customFormat="false" ht="13.8" hidden="false" customHeight="false" outlineLevel="0" collapsed="false">
      <c r="A28" s="29" t="n">
        <v>27</v>
      </c>
      <c r="B28" s="68" t="n">
        <v>71</v>
      </c>
      <c r="C28" s="68" t="n">
        <v>70.8</v>
      </c>
      <c r="D28" s="68" t="n">
        <v>71.7</v>
      </c>
      <c r="E28" s="68" t="n">
        <v>71.1</v>
      </c>
      <c r="F28" s="68" t="n">
        <v>70.9</v>
      </c>
      <c r="G28" s="68" t="n">
        <v>71</v>
      </c>
      <c r="H28" s="68" t="n">
        <v>69.6</v>
      </c>
      <c r="I28" s="68" t="n">
        <v>68.2</v>
      </c>
      <c r="J28" s="68" t="n">
        <v>69.3</v>
      </c>
      <c r="K28" s="68" t="n">
        <v>71.6</v>
      </c>
      <c r="L28" s="68" t="n">
        <v>71.8</v>
      </c>
      <c r="M28" s="69" t="n">
        <v>72.8</v>
      </c>
      <c r="N28" s="83" t="n">
        <f aca="false">L28/(1.69*1.69)</f>
        <v>25.1391757991667</v>
      </c>
    </row>
    <row r="29" customFormat="false" ht="13.8" hidden="false" customHeight="false" outlineLevel="0" collapsed="false">
      <c r="A29" s="29" t="n">
        <v>28</v>
      </c>
      <c r="B29" s="68" t="n">
        <v>70.2</v>
      </c>
      <c r="C29" s="68" t="n">
        <v>72.1</v>
      </c>
      <c r="D29" s="68" t="n">
        <v>71.7</v>
      </c>
      <c r="E29" s="68" t="n">
        <v>71.2</v>
      </c>
      <c r="F29" s="68" t="n">
        <v>71</v>
      </c>
      <c r="G29" s="68" t="n">
        <v>71</v>
      </c>
      <c r="H29" s="68" t="n">
        <v>68.9</v>
      </c>
      <c r="I29" s="68" t="n">
        <v>68.2</v>
      </c>
      <c r="J29" s="68" t="n">
        <v>70.2</v>
      </c>
      <c r="K29" s="68" t="n">
        <v>70.6</v>
      </c>
      <c r="L29" s="68" t="n">
        <v>72.2</v>
      </c>
      <c r="M29" s="69" t="n">
        <v>72.1</v>
      </c>
      <c r="N29" s="83" t="n">
        <f aca="false">L29/(1.69*1.69)</f>
        <v>25.279226917825</v>
      </c>
    </row>
    <row r="30" customFormat="false" ht="12.85" hidden="false" customHeight="true" outlineLevel="0" collapsed="false">
      <c r="A30" s="29" t="n">
        <v>29</v>
      </c>
      <c r="B30" s="68" t="n">
        <v>70.4</v>
      </c>
      <c r="C30" s="68"/>
      <c r="D30" s="68" t="n">
        <v>71.7</v>
      </c>
      <c r="E30" s="68" t="n">
        <v>71.6</v>
      </c>
      <c r="F30" s="68" t="n">
        <v>70.3</v>
      </c>
      <c r="G30" s="68" t="n">
        <v>71</v>
      </c>
      <c r="H30" s="68" t="n">
        <v>68.6</v>
      </c>
      <c r="I30" s="68" t="n">
        <v>68.5</v>
      </c>
      <c r="J30" s="68" t="n">
        <v>71.2</v>
      </c>
      <c r="K30" s="68" t="n">
        <v>70.2</v>
      </c>
      <c r="L30" s="68" t="n">
        <v>71.3</v>
      </c>
      <c r="M30" s="69" t="n">
        <v>72.1</v>
      </c>
      <c r="N30" s="83" t="n">
        <f aca="false">L30/(1.69*1.69)</f>
        <v>24.9641119008438</v>
      </c>
    </row>
    <row r="31" customFormat="false" ht="13.8" hidden="false" customHeight="false" outlineLevel="0" collapsed="false">
      <c r="A31" s="32" t="n">
        <v>30</v>
      </c>
      <c r="B31" s="68" t="n">
        <v>71.9</v>
      </c>
      <c r="C31" s="70"/>
      <c r="D31" s="70" t="n">
        <v>71.7</v>
      </c>
      <c r="E31" s="70" t="n">
        <v>71.6</v>
      </c>
      <c r="F31" s="70" t="n">
        <v>70.2</v>
      </c>
      <c r="G31" s="68" t="n">
        <v>70.4</v>
      </c>
      <c r="H31" s="70" t="n">
        <v>68.9</v>
      </c>
      <c r="I31" s="70" t="n">
        <v>68.4</v>
      </c>
      <c r="J31" s="70" t="n">
        <v>70.1</v>
      </c>
      <c r="K31" s="70" t="n">
        <v>69.9</v>
      </c>
      <c r="L31" s="70" t="n">
        <v>70.9</v>
      </c>
      <c r="M31" s="71" t="n">
        <v>72.4</v>
      </c>
      <c r="N31" s="83" t="n">
        <f aca="false">L31/(1.69*1.69)</f>
        <v>24.8240607821855</v>
      </c>
    </row>
    <row r="32" customFormat="false" ht="13.8" hidden="false" customHeight="false" outlineLevel="0" collapsed="false">
      <c r="A32" s="38" t="n">
        <v>31</v>
      </c>
      <c r="B32" s="73" t="n">
        <v>71.9</v>
      </c>
      <c r="C32" s="74"/>
      <c r="D32" s="74" t="n">
        <v>71.7</v>
      </c>
      <c r="E32" s="74"/>
      <c r="F32" s="74" t="n">
        <v>70.2</v>
      </c>
      <c r="G32" s="74"/>
      <c r="H32" s="74" t="n">
        <v>68.9</v>
      </c>
      <c r="I32" s="74"/>
      <c r="J32" s="74"/>
      <c r="K32" s="74" t="n">
        <v>70.6</v>
      </c>
      <c r="L32" s="74"/>
      <c r="M32" s="76" t="n">
        <v>71.8</v>
      </c>
      <c r="N32" s="83" t="n">
        <f aca="false">L32/(1.69*1.69)</f>
        <v>0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84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72.2</v>
      </c>
      <c r="C34" s="77" t="n">
        <f aca="false">MAX(C2:C32)</f>
        <v>72.5</v>
      </c>
      <c r="D34" s="77" t="n">
        <f aca="false">MAX(D2:D32)</f>
        <v>72.4</v>
      </c>
      <c r="E34" s="77" t="n">
        <f aca="false">MAX(E2:E32)</f>
        <v>72.9</v>
      </c>
      <c r="F34" s="77" t="n">
        <f aca="false">MAX(F2:F32)</f>
        <v>72.3</v>
      </c>
      <c r="G34" s="77" t="n">
        <f aca="false">MAX(G2:G32)</f>
        <v>71.5</v>
      </c>
      <c r="H34" s="77" t="n">
        <f aca="false">MAX(H2:H32)</f>
        <v>71.2</v>
      </c>
      <c r="I34" s="77" t="n">
        <f aca="false">MAX(I2:I32)</f>
        <v>69.4</v>
      </c>
      <c r="J34" s="77" t="n">
        <f aca="false">MAX(J2:J32)</f>
        <v>71.2</v>
      </c>
      <c r="K34" s="77" t="n">
        <f aca="false">MAX(K2:K32)</f>
        <v>71.8</v>
      </c>
      <c r="L34" s="77" t="n">
        <f aca="false">MAX(L2:L32)</f>
        <v>72.2</v>
      </c>
      <c r="M34" s="78" t="n">
        <f aca="false">MAX(M2:M32)</f>
        <v>73.3</v>
      </c>
      <c r="N34" s="85" t="n">
        <f aca="false">AVERAGE(B34:M34)</f>
        <v>71.9083333333333</v>
      </c>
    </row>
    <row r="35" customFormat="false" ht="13.8" hidden="false" customHeight="false" outlineLevel="0" collapsed="false">
      <c r="A35" s="29" t="s">
        <v>19</v>
      </c>
      <c r="B35" s="63" t="n">
        <f aca="false">AVERAGE(B2:B32)</f>
        <v>71.1724137931035</v>
      </c>
      <c r="C35" s="63" t="n">
        <f aca="false">AVERAGE(C2:C32)</f>
        <v>71.3392857142857</v>
      </c>
      <c r="D35" s="63" t="n">
        <f aca="false">AVERAGE(D2:D32)</f>
        <v>71.4322580645161</v>
      </c>
      <c r="E35" s="63" t="n">
        <f aca="false">AVERAGE(E2:E32)</f>
        <v>72.1</v>
      </c>
      <c r="F35" s="63" t="n">
        <f aca="false">AVERAGE(F2:F32)</f>
        <v>71.4032258064516</v>
      </c>
      <c r="G35" s="63" t="n">
        <f aca="false">AVERAGE(G2:G32)</f>
        <v>70.5633333333333</v>
      </c>
      <c r="H35" s="63" t="n">
        <f aca="false">AVERAGE(H2:H32)</f>
        <v>69.7709677419355</v>
      </c>
      <c r="I35" s="63" t="n">
        <f aca="false">AVERAGE(I2:I32)</f>
        <v>68.5733333333333</v>
      </c>
      <c r="J35" s="63" t="n">
        <f aca="false">AVERAGE(J2:J32)</f>
        <v>68.9766666666667</v>
      </c>
      <c r="K35" s="63" t="n">
        <f aca="false">AVERAGE(K2:K32)</f>
        <v>70.158064516129</v>
      </c>
      <c r="L35" s="63" t="n">
        <f aca="false">AVERAGE(L2:L32)</f>
        <v>70.9866666666667</v>
      </c>
      <c r="M35" s="79" t="n">
        <f aca="false">AVERAGE(M2:M32)</f>
        <v>72.1258064516129</v>
      </c>
      <c r="N35" s="85" t="n">
        <f aca="false">AVERAGE(B35:M35)</f>
        <v>70.7168351740029</v>
      </c>
    </row>
    <row r="36" customFormat="false" ht="13.8" hidden="false" customHeight="false" outlineLevel="0" collapsed="false">
      <c r="A36" s="46" t="s">
        <v>3</v>
      </c>
      <c r="B36" s="80" t="n">
        <f aca="false">MIN(B2:B32)</f>
        <v>70</v>
      </c>
      <c r="C36" s="80" t="n">
        <f aca="false">MIN(C2:C32)</f>
        <v>69.9</v>
      </c>
      <c r="D36" s="80" t="n">
        <f aca="false">MIN(D2:D32)</f>
        <v>70.6</v>
      </c>
      <c r="E36" s="80" t="n">
        <f aca="false">MIN(E2:E32)</f>
        <v>71.1</v>
      </c>
      <c r="F36" s="80" t="n">
        <f aca="false">MIN(F2:F32)</f>
        <v>70.2</v>
      </c>
      <c r="G36" s="80" t="n">
        <f aca="false">MIN(G2:G32)</f>
        <v>70</v>
      </c>
      <c r="H36" s="80" t="n">
        <f aca="false">MIN(H2:H32)</f>
        <v>68.6</v>
      </c>
      <c r="I36" s="80" t="n">
        <f aca="false">MIN(I2:I32)</f>
        <v>67.5</v>
      </c>
      <c r="J36" s="80" t="n">
        <f aca="false">MIN(J2:J32)</f>
        <v>67.9</v>
      </c>
      <c r="K36" s="80" t="n">
        <f aca="false">MIN(K2:K32)</f>
        <v>69.2</v>
      </c>
      <c r="L36" s="80" t="n">
        <f aca="false">MIN(L2:L32)</f>
        <v>70.1</v>
      </c>
      <c r="M36" s="81" t="n">
        <f aca="false">MIN(M2:M32)</f>
        <v>70.5</v>
      </c>
      <c r="N36" s="85" t="n">
        <f aca="false">AVERAGE(B36:M36)</f>
        <v>69.6333333333333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0.610198696708641</v>
      </c>
      <c r="C37" s="30" t="n">
        <f aca="false">_xlfn.STDEV.P(C2:C32)</f>
        <v>0.625265249836468</v>
      </c>
      <c r="D37" s="30" t="n">
        <f aca="false">_xlfn.STDEV.P(D2:D32)</f>
        <v>0.486188000790212</v>
      </c>
      <c r="E37" s="30" t="n">
        <f aca="false">_xlfn.STDEV.P(E2:E32)</f>
        <v>0.420317340430617</v>
      </c>
      <c r="F37" s="30" t="n">
        <f aca="false">_xlfn.STDEV.P(F2:F32)</f>
        <v>0.540897623708984</v>
      </c>
      <c r="G37" s="30" t="n">
        <f aca="false">_xlfn.STDEV.P(G2:G32)</f>
        <v>0.344947661086271</v>
      </c>
      <c r="H37" s="30" t="n">
        <f aca="false">_xlfn.STDEV.P(H2:H32)</f>
        <v>0.617588206257053</v>
      </c>
      <c r="I37" s="30" t="n">
        <f aca="false">_xlfn.STDEV.P(I2:I32)</f>
        <v>0.401607879515441</v>
      </c>
      <c r="J37" s="30" t="n">
        <f aca="false">_xlfn.STDEV.P(J2:J32)</f>
        <v>0.695549343245243</v>
      </c>
      <c r="K37" s="30" t="n">
        <f aca="false">_xlfn.STDEV.P(K2:K32)</f>
        <v>0.734308625257792</v>
      </c>
      <c r="L37" s="30" t="n">
        <f aca="false">_xlfn.STDEV.P(L2:L32)</f>
        <v>0.521365727893791</v>
      </c>
      <c r="M37" s="82" t="n">
        <f aca="false">_xlfn.STDEV.P(M2:M32)</f>
        <v>0.596207228497957</v>
      </c>
      <c r="N37" s="85" t="n">
        <f aca="false">AVERAGE(B37:M37)</f>
        <v>0.549536798602372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2.2</v>
      </c>
      <c r="C38" s="30" t="n">
        <f aca="false">C34-C36</f>
        <v>2.59999999999999</v>
      </c>
      <c r="D38" s="30" t="n">
        <f aca="false">D34-D36</f>
        <v>1.80000000000001</v>
      </c>
      <c r="E38" s="30" t="n">
        <f aca="false">E34-E36</f>
        <v>1.80000000000001</v>
      </c>
      <c r="F38" s="30" t="n">
        <f aca="false">F34-F36</f>
        <v>2.09999999999999</v>
      </c>
      <c r="G38" s="30" t="n">
        <f aca="false">G34-G36</f>
        <v>1.5</v>
      </c>
      <c r="H38" s="30" t="n">
        <f aca="false">H34-H36</f>
        <v>2.60000000000001</v>
      </c>
      <c r="I38" s="30" t="n">
        <f aca="false">I34-I36</f>
        <v>1.90000000000001</v>
      </c>
      <c r="J38" s="30" t="n">
        <f aca="false">J34-J36</f>
        <v>3.3</v>
      </c>
      <c r="K38" s="30" t="n">
        <f aca="false">K34-K36</f>
        <v>2.59999999999999</v>
      </c>
      <c r="L38" s="30" t="n">
        <f aca="false">L34-L36</f>
        <v>2.10000000000001</v>
      </c>
      <c r="M38" s="31" t="n">
        <f aca="false">M34-M36</f>
        <v>2.8</v>
      </c>
      <c r="N38" s="85" t="n">
        <f aca="false">AVERAGE(B38:M38)</f>
        <v>2.275</v>
      </c>
    </row>
    <row r="39" customFormat="false" ht="13.8" hidden="false" customHeight="false" outlineLevel="0" collapsed="false">
      <c r="A39" s="46" t="s">
        <v>10</v>
      </c>
      <c r="B39" s="47" t="n">
        <f aca="false">B35-70.3</f>
        <v>0.872413793103448</v>
      </c>
      <c r="C39" s="47" t="n">
        <f aca="false">C35-B35</f>
        <v>0.166871921182263</v>
      </c>
      <c r="D39" s="47" t="n">
        <f aca="false">D35-C35</f>
        <v>0.0929723502304256</v>
      </c>
      <c r="E39" s="47" t="n">
        <f aca="false">E35-D35</f>
        <v>0.667741935483861</v>
      </c>
      <c r="F39" s="47" t="n">
        <f aca="false">F35-E35</f>
        <v>-0.696774193548379</v>
      </c>
      <c r="G39" s="47" t="n">
        <f aca="false">G35-F35</f>
        <v>-0.839892473118283</v>
      </c>
      <c r="H39" s="47" t="n">
        <f aca="false">H35-G35</f>
        <v>-0.792365591397839</v>
      </c>
      <c r="I39" s="47" t="n">
        <f aca="false">I35-H35</f>
        <v>-1.19763440860217</v>
      </c>
      <c r="J39" s="47" t="n">
        <f aca="false">J35-I35</f>
        <v>0.40333333333335</v>
      </c>
      <c r="K39" s="47" t="n">
        <f aca="false">K35-J35</f>
        <v>1.18139784946236</v>
      </c>
      <c r="L39" s="47" t="n">
        <f aca="false">L35-K35</f>
        <v>0.828602150537634</v>
      </c>
      <c r="M39" s="48" t="n">
        <f aca="false">M35-L35</f>
        <v>1.13913978494624</v>
      </c>
      <c r="N39" s="85" t="n">
        <f aca="false">AVERAGE(B39:M39)</f>
        <v>0.152150537634409</v>
      </c>
    </row>
    <row r="40" customFormat="false" ht="13.8" hidden="false" customHeight="false" outlineLevel="0" collapsed="false">
      <c r="A40" s="32" t="s">
        <v>7</v>
      </c>
      <c r="B40" s="50" t="n">
        <f aca="false">B35/(1.69*1.69)</f>
        <v>24.9194404233407</v>
      </c>
      <c r="C40" s="50" t="n">
        <f aca="false">C35/(1.69*1.69)</f>
        <v>24.9778669214263</v>
      </c>
      <c r="D40" s="50" t="n">
        <f aca="false">D35/(1.69*1.69)</f>
        <v>25.0104191255615</v>
      </c>
      <c r="E40" s="50" t="n">
        <f aca="false">E35/(1.69*1.69)</f>
        <v>25.2442141381604</v>
      </c>
      <c r="F40" s="50" t="n">
        <f aca="false">F35/(1.69*1.69)</f>
        <v>25.0002541250137</v>
      </c>
      <c r="G40" s="50" t="n">
        <f aca="false">G35/(1.69*1.69)</f>
        <v>24.7061844239814</v>
      </c>
      <c r="H40" s="50" t="n">
        <f aca="false">H35/(1.69*1.69)</f>
        <v>24.4287552053274</v>
      </c>
      <c r="I40" s="50" t="n">
        <f aca="false">I35/(1.69*1.69)</f>
        <v>24.0094301086563</v>
      </c>
      <c r="J40" s="50" t="n">
        <f aca="false">J35/(1.69*1.69)</f>
        <v>24.1506483199701</v>
      </c>
      <c r="K40" s="50" t="n">
        <f aca="false">K35/(1.69*1.69)</f>
        <v>24.5642885459644</v>
      </c>
      <c r="L40" s="50" t="n">
        <f aca="false">L35/(1.69*1.69)</f>
        <v>24.8544051912281</v>
      </c>
      <c r="M40" s="51" t="n">
        <f aca="false">M35/(1.69*1.69)</f>
        <v>25.2532496942029</v>
      </c>
      <c r="N40" s="85" t="n">
        <f aca="false">AVERAGE(B40:M40)</f>
        <v>24.7599296852361</v>
      </c>
    </row>
    <row r="41" customFormat="false" ht="13.8" hidden="false" customHeight="false" outlineLevel="0" collapsed="false">
      <c r="N41" s="83"/>
    </row>
    <row r="42" customFormat="false" ht="13.8" hidden="false" customHeight="false" outlineLevel="0" collapsed="false">
      <c r="N42" s="83"/>
    </row>
    <row r="43" customFormat="false" ht="13.8" hidden="false" customHeight="false" outlineLevel="0" collapsed="false">
      <c r="N43" s="83"/>
    </row>
    <row r="44" customFormat="false" ht="13.8" hidden="false" customHeight="false" outlineLevel="0" collapsed="false">
      <c r="N44" s="83"/>
    </row>
    <row r="45" customFormat="false" ht="13.8" hidden="false" customHeight="false" outlineLevel="0" collapsed="false">
      <c r="N45" s="83"/>
    </row>
    <row r="46" customFormat="false" ht="13.8" hidden="false" customHeight="false" outlineLevel="0" collapsed="false">
      <c r="N46" s="83"/>
    </row>
    <row r="47" customFormat="false" ht="13.8" hidden="false" customHeight="false" outlineLevel="0" collapsed="false">
      <c r="N47" s="83"/>
    </row>
    <row r="48" customFormat="false" ht="13.8" hidden="false" customHeight="false" outlineLevel="0" collapsed="false">
      <c r="N48" s="83"/>
    </row>
    <row r="49" customFormat="false" ht="13.8" hidden="false" customHeight="false" outlineLevel="0" collapsed="false">
      <c r="N49" s="83"/>
    </row>
    <row r="50" customFormat="false" ht="13.8" hidden="false" customHeight="false" outlineLevel="0" collapsed="false">
      <c r="N50" s="83"/>
    </row>
    <row r="51" customFormat="false" ht="13.8" hidden="false" customHeight="false" outlineLevel="0" collapsed="false">
      <c r="N51" s="83"/>
    </row>
    <row r="52" customFormat="false" ht="13.8" hidden="false" customHeight="false" outlineLevel="0" collapsed="false">
      <c r="N52" s="83"/>
    </row>
    <row r="53" customFormat="false" ht="13.8" hidden="false" customHeight="false" outlineLevel="0" collapsed="false">
      <c r="N53" s="83"/>
    </row>
    <row r="54" customFormat="false" ht="13.8" hidden="false" customHeight="false" outlineLevel="0" collapsed="false">
      <c r="N54" s="83"/>
    </row>
    <row r="55" customFormat="false" ht="13.8" hidden="false" customHeight="false" outlineLevel="0" collapsed="false">
      <c r="N55" s="83"/>
    </row>
    <row r="56" customFormat="false" ht="13.8" hidden="false" customHeight="false" outlineLevel="0" collapsed="false">
      <c r="N56" s="83"/>
    </row>
    <row r="57" customFormat="false" ht="13.8" hidden="false" customHeight="false" outlineLevel="0" collapsed="false">
      <c r="N57" s="83"/>
    </row>
    <row r="58" customFormat="false" ht="13.8" hidden="false" customHeight="false" outlineLevel="0" collapsed="false">
      <c r="N58" s="83"/>
    </row>
    <row r="59" customFormat="false" ht="13.8" hidden="false" customHeight="false" outlineLevel="0" collapsed="false">
      <c r="N59" s="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9" scale="55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9" activeCellId="0" sqref="B39"/>
    </sheetView>
  </sheetViews>
  <sheetFormatPr defaultColWidth="8.85546875" defaultRowHeight="13.8" zeroHeight="false" outlineLevelRow="0" outlineLevelCol="0"/>
  <cols>
    <col collapsed="false" customWidth="true" hidden="false" outlineLevel="0" max="13" min="1" style="0" width="10.46"/>
    <col collapsed="false" customWidth="true" hidden="false" outlineLevel="0" max="14" min="14" style="83" width="14.61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</row>
    <row r="2" customFormat="false" ht="13.8" hidden="false" customHeight="false" outlineLevel="0" collapsed="false">
      <c r="A2" s="25" t="n">
        <v>1</v>
      </c>
      <c r="B2" s="66" t="n">
        <v>68.8</v>
      </c>
      <c r="C2" s="86" t="n">
        <v>67.6</v>
      </c>
      <c r="D2" s="87" t="n">
        <v>67.1</v>
      </c>
      <c r="E2" s="66" t="n">
        <v>67.3</v>
      </c>
      <c r="F2" s="66" t="n">
        <v>66.5</v>
      </c>
      <c r="G2" s="66" t="n">
        <v>68.2</v>
      </c>
      <c r="H2" s="66" t="n">
        <v>69</v>
      </c>
      <c r="I2" s="66" t="n">
        <v>68.6</v>
      </c>
      <c r="J2" s="66" t="n">
        <v>68.5</v>
      </c>
      <c r="K2" s="66" t="n">
        <v>69.2</v>
      </c>
      <c r="L2" s="66" t="n">
        <v>70</v>
      </c>
      <c r="M2" s="67" t="n">
        <v>69.5</v>
      </c>
      <c r="N2" s="83" t="n">
        <f aca="false">M2/(1.69*1.69)</f>
        <v>24.3338818668814</v>
      </c>
    </row>
    <row r="3" customFormat="false" ht="13.8" hidden="false" customHeight="false" outlineLevel="0" collapsed="false">
      <c r="A3" s="29" t="n">
        <v>2</v>
      </c>
      <c r="B3" s="68" t="n">
        <v>69.2</v>
      </c>
      <c r="C3" s="88" t="n">
        <v>67.6</v>
      </c>
      <c r="D3" s="68" t="n">
        <v>67.9</v>
      </c>
      <c r="E3" s="68" t="n">
        <v>66.6</v>
      </c>
      <c r="F3" s="68" t="n">
        <v>66.5</v>
      </c>
      <c r="G3" s="68" t="n">
        <v>68</v>
      </c>
      <c r="H3" s="68" t="n">
        <v>68.7</v>
      </c>
      <c r="I3" s="68" t="n">
        <v>67.8</v>
      </c>
      <c r="J3" s="68" t="n">
        <v>68.5</v>
      </c>
      <c r="K3" s="68" t="n">
        <v>68.6</v>
      </c>
      <c r="L3" s="68" t="n">
        <v>69.4</v>
      </c>
      <c r="M3" s="69" t="n">
        <v>69.8</v>
      </c>
      <c r="N3" s="83" t="n">
        <f aca="false">M3/(1.69*1.69)</f>
        <v>24.4389202058751</v>
      </c>
    </row>
    <row r="4" customFormat="false" ht="13.8" hidden="false" customHeight="false" outlineLevel="0" collapsed="false">
      <c r="A4" s="29" t="n">
        <v>3</v>
      </c>
      <c r="B4" s="68"/>
      <c r="C4" s="68" t="n">
        <v>67.1</v>
      </c>
      <c r="D4" s="68" t="n">
        <v>68.1</v>
      </c>
      <c r="E4" s="68" t="n">
        <v>66.8</v>
      </c>
      <c r="F4" s="68" t="n">
        <v>67.5</v>
      </c>
      <c r="G4" s="68" t="n">
        <v>68.5</v>
      </c>
      <c r="H4" s="68" t="n">
        <v>69.2</v>
      </c>
      <c r="I4" s="68" t="n">
        <v>68.7</v>
      </c>
      <c r="J4" s="68" t="n">
        <v>68.2</v>
      </c>
      <c r="K4" s="68" t="n">
        <v>68.9</v>
      </c>
      <c r="L4" s="68" t="n">
        <v>69.7</v>
      </c>
      <c r="M4" s="69" t="n">
        <v>70.1</v>
      </c>
      <c r="N4" s="83" t="n">
        <f aca="false">M4/(1.69*1.69)</f>
        <v>24.5439585448689</v>
      </c>
    </row>
    <row r="5" customFormat="false" ht="13.8" hidden="false" customHeight="false" outlineLevel="0" collapsed="false">
      <c r="A5" s="29" t="n">
        <v>4</v>
      </c>
      <c r="B5" s="89" t="n">
        <v>68.2</v>
      </c>
      <c r="C5" s="68" t="n">
        <v>68.2</v>
      </c>
      <c r="D5" s="68" t="n">
        <v>68.1</v>
      </c>
      <c r="E5" s="89" t="n">
        <v>66.5</v>
      </c>
      <c r="F5" s="68" t="n">
        <v>68</v>
      </c>
      <c r="G5" s="68" t="n">
        <v>68.1</v>
      </c>
      <c r="H5" s="68" t="n">
        <v>69.5</v>
      </c>
      <c r="I5" s="68" t="n">
        <v>69</v>
      </c>
      <c r="J5" s="68" t="n">
        <v>68.5</v>
      </c>
      <c r="K5" s="68" t="n">
        <v>68.9</v>
      </c>
      <c r="L5" s="68" t="n">
        <v>70.1</v>
      </c>
      <c r="M5" s="69" t="n">
        <v>70</v>
      </c>
      <c r="N5" s="83" t="n">
        <f aca="false">M5/(1.69*1.69)</f>
        <v>24.5089457652043</v>
      </c>
    </row>
    <row r="6" customFormat="false" ht="13.8" hidden="false" customHeight="false" outlineLevel="0" collapsed="false">
      <c r="A6" s="29" t="n">
        <v>5</v>
      </c>
      <c r="B6" s="90" t="n">
        <v>67.9</v>
      </c>
      <c r="C6" s="68" t="n">
        <v>68.6</v>
      </c>
      <c r="D6" s="68" t="n">
        <v>67.6</v>
      </c>
      <c r="E6" s="88" t="n">
        <v>66.4</v>
      </c>
      <c r="F6" s="68" t="n">
        <v>68</v>
      </c>
      <c r="G6" s="68" t="n">
        <v>68.1</v>
      </c>
      <c r="H6" s="68" t="n">
        <v>68</v>
      </c>
      <c r="I6" s="68" t="n">
        <v>69</v>
      </c>
      <c r="J6" s="68" t="n">
        <v>68</v>
      </c>
      <c r="K6" s="68" t="n">
        <v>68.9</v>
      </c>
      <c r="L6" s="68" t="n">
        <v>70.1</v>
      </c>
      <c r="M6" s="69" t="n">
        <v>69.5</v>
      </c>
      <c r="N6" s="83" t="n">
        <f aca="false">M6/(1.69*1.69)</f>
        <v>24.3338818668814</v>
      </c>
    </row>
    <row r="7" customFormat="false" ht="13.8" hidden="false" customHeight="false" outlineLevel="0" collapsed="false">
      <c r="A7" s="29" t="n">
        <v>6</v>
      </c>
      <c r="B7" s="68" t="n">
        <v>68.3</v>
      </c>
      <c r="C7" s="68" t="n">
        <v>68</v>
      </c>
      <c r="D7" s="68" t="n">
        <v>67.8</v>
      </c>
      <c r="E7" s="68" t="n">
        <v>66.2</v>
      </c>
      <c r="F7" s="68" t="n">
        <v>66.9</v>
      </c>
      <c r="G7" s="68" t="n">
        <v>67.8</v>
      </c>
      <c r="H7" s="68" t="n">
        <v>68.6</v>
      </c>
      <c r="I7" s="68" t="n">
        <v>69.4</v>
      </c>
      <c r="J7" s="68" t="n">
        <v>68.2</v>
      </c>
      <c r="K7" s="68" t="n">
        <v>68.9</v>
      </c>
      <c r="L7" s="68" t="n">
        <v>69.6</v>
      </c>
      <c r="M7" s="69" t="n">
        <v>69.7</v>
      </c>
      <c r="N7" s="83" t="n">
        <f aca="false">M7/(1.69*1.69)</f>
        <v>24.4039074262106</v>
      </c>
    </row>
    <row r="8" customFormat="false" ht="13.8" hidden="false" customHeight="false" outlineLevel="0" collapsed="false">
      <c r="A8" s="29" t="n">
        <v>7</v>
      </c>
      <c r="B8" s="68" t="n">
        <v>68.6</v>
      </c>
      <c r="C8" s="68" t="n">
        <v>67.3</v>
      </c>
      <c r="D8" s="89" t="n">
        <v>67.5</v>
      </c>
      <c r="E8" s="68" t="n">
        <v>66.7</v>
      </c>
      <c r="F8" s="68" t="n">
        <v>66.9</v>
      </c>
      <c r="G8" s="68" t="n">
        <v>68.2</v>
      </c>
      <c r="H8" s="68" t="n">
        <v>68.9</v>
      </c>
      <c r="I8" s="68" t="n">
        <v>68.9</v>
      </c>
      <c r="J8" s="68" t="n">
        <v>68.6</v>
      </c>
      <c r="K8" s="68" t="n">
        <v>68.9</v>
      </c>
      <c r="L8" s="68" t="n">
        <v>69.3</v>
      </c>
      <c r="M8" s="69" t="n">
        <v>70.1</v>
      </c>
      <c r="N8" s="83" t="n">
        <f aca="false">M8/(1.69*1.69)</f>
        <v>24.5439585448689</v>
      </c>
    </row>
    <row r="9" customFormat="false" ht="13.8" hidden="false" customHeight="false" outlineLevel="0" collapsed="false">
      <c r="A9" s="29" t="n">
        <v>8</v>
      </c>
      <c r="B9" s="68" t="n">
        <v>68</v>
      </c>
      <c r="C9" s="89" t="n">
        <v>67</v>
      </c>
      <c r="D9" s="88" t="n">
        <v>67.5</v>
      </c>
      <c r="E9" s="68" t="n">
        <v>66.7</v>
      </c>
      <c r="F9" s="68" t="n">
        <v>66.4</v>
      </c>
      <c r="G9" s="68" t="n">
        <v>67.8</v>
      </c>
      <c r="H9" s="68" t="n">
        <v>68.9</v>
      </c>
      <c r="I9" s="68" t="n">
        <v>68.4</v>
      </c>
      <c r="J9" s="68" t="n">
        <v>68.6</v>
      </c>
      <c r="K9" s="68" t="n">
        <v>69.4</v>
      </c>
      <c r="L9" s="68" t="n">
        <v>69.4</v>
      </c>
      <c r="M9" s="69" t="n">
        <v>70.1</v>
      </c>
      <c r="N9" s="83" t="n">
        <f aca="false">M9/(1.69*1.69)</f>
        <v>24.5439585448689</v>
      </c>
    </row>
    <row r="10" customFormat="false" ht="13.8" hidden="false" customHeight="false" outlineLevel="0" collapsed="false">
      <c r="A10" s="29" t="n">
        <v>9</v>
      </c>
      <c r="B10" s="68" t="n">
        <v>68.1</v>
      </c>
      <c r="C10" s="88" t="n">
        <v>67.5</v>
      </c>
      <c r="D10" s="68" t="n">
        <v>68.2</v>
      </c>
      <c r="E10" s="68" t="n">
        <v>66.5</v>
      </c>
      <c r="F10" s="68" t="n">
        <v>66</v>
      </c>
      <c r="G10" s="68" t="n">
        <v>68.1</v>
      </c>
      <c r="H10" s="68" t="n">
        <v>68.9</v>
      </c>
      <c r="I10" s="68" t="n">
        <v>68.4</v>
      </c>
      <c r="J10" s="68" t="n">
        <v>68.6</v>
      </c>
      <c r="K10" s="68" t="n">
        <v>68.9</v>
      </c>
      <c r="L10" s="68" t="n">
        <v>70</v>
      </c>
      <c r="M10" s="69" t="n">
        <v>69.8</v>
      </c>
      <c r="N10" s="83" t="n">
        <f aca="false">M10/(1.69*1.69)</f>
        <v>24.4389202058751</v>
      </c>
    </row>
    <row r="11" customFormat="false" ht="13.8" hidden="false" customHeight="false" outlineLevel="0" collapsed="false">
      <c r="A11" s="32" t="n">
        <v>10</v>
      </c>
      <c r="B11" s="70" t="n">
        <v>68.3</v>
      </c>
      <c r="C11" s="70" t="n">
        <v>67.7</v>
      </c>
      <c r="D11" s="70" t="n">
        <v>68.2</v>
      </c>
      <c r="E11" s="70" t="n">
        <v>66.8</v>
      </c>
      <c r="F11" s="70" t="n">
        <v>67.3</v>
      </c>
      <c r="G11" s="70" t="n">
        <v>67.9</v>
      </c>
      <c r="H11" s="70" t="n">
        <v>68.6</v>
      </c>
      <c r="I11" s="70" t="n">
        <v>68.7</v>
      </c>
      <c r="J11" s="70" t="n">
        <v>68.8</v>
      </c>
      <c r="K11" s="70" t="n">
        <v>68.9</v>
      </c>
      <c r="L11" s="70" t="n">
        <v>70.1</v>
      </c>
      <c r="M11" s="71" t="n">
        <v>69.8</v>
      </c>
      <c r="N11" s="83" t="n">
        <f aca="false">M11/(1.69*1.69)</f>
        <v>24.4389202058751</v>
      </c>
    </row>
    <row r="12" customFormat="false" ht="13.8" hidden="false" customHeight="false" outlineLevel="0" collapsed="false">
      <c r="A12" s="25" t="n">
        <v>11</v>
      </c>
      <c r="B12" s="86" t="n">
        <v>67.7</v>
      </c>
      <c r="C12" s="66" t="n">
        <v>68.3</v>
      </c>
      <c r="D12" s="66" t="n">
        <v>68.9</v>
      </c>
      <c r="E12" s="86" t="n">
        <v>67.4</v>
      </c>
      <c r="F12" s="66" t="n">
        <v>66.9</v>
      </c>
      <c r="G12" s="66" t="n">
        <v>68.2</v>
      </c>
      <c r="H12" s="66" t="n">
        <v>68.4</v>
      </c>
      <c r="I12" s="70" t="n">
        <v>68.7</v>
      </c>
      <c r="J12" s="66" t="n">
        <v>68.6</v>
      </c>
      <c r="K12" s="66" t="n">
        <v>69.1</v>
      </c>
      <c r="L12" s="66" t="n">
        <v>70.4</v>
      </c>
      <c r="M12" s="67" t="n">
        <v>69.8</v>
      </c>
      <c r="N12" s="83" t="n">
        <f aca="false">M12/(1.69*1.69)</f>
        <v>24.4389202058751</v>
      </c>
    </row>
    <row r="13" customFormat="false" ht="13.8" hidden="false" customHeight="false" outlineLevel="0" collapsed="false">
      <c r="A13" s="29" t="n">
        <v>12</v>
      </c>
      <c r="B13" s="90" t="n">
        <v>67.7</v>
      </c>
      <c r="C13" s="68" t="n">
        <v>67.7</v>
      </c>
      <c r="D13" s="68" t="n">
        <v>67.6</v>
      </c>
      <c r="E13" s="88" t="n">
        <v>66.6</v>
      </c>
      <c r="F13" s="68" t="n">
        <v>66.9</v>
      </c>
      <c r="G13" s="68" t="n">
        <v>68.2</v>
      </c>
      <c r="H13" s="68" t="n">
        <v>68.8</v>
      </c>
      <c r="I13" s="68" t="n">
        <v>68.4</v>
      </c>
      <c r="J13" s="68" t="n">
        <v>69.2</v>
      </c>
      <c r="K13" s="68" t="n">
        <v>69.1</v>
      </c>
      <c r="L13" s="68" t="n">
        <v>70</v>
      </c>
      <c r="M13" s="69" t="n">
        <v>70.2</v>
      </c>
      <c r="N13" s="83" t="n">
        <f aca="false">M13/(1.69*1.69)</f>
        <v>24.5789713245335</v>
      </c>
    </row>
    <row r="14" customFormat="false" ht="13.8" hidden="false" customHeight="false" outlineLevel="0" collapsed="false">
      <c r="A14" s="29" t="n">
        <v>13</v>
      </c>
      <c r="B14" s="68" t="n">
        <v>68.3</v>
      </c>
      <c r="C14" s="68" t="n">
        <v>67.5</v>
      </c>
      <c r="D14" s="68" t="n">
        <v>67.7</v>
      </c>
      <c r="E14" s="68" t="n">
        <v>67.3</v>
      </c>
      <c r="F14" s="68" t="n">
        <v>66.6</v>
      </c>
      <c r="G14" s="68" t="n">
        <v>68.2</v>
      </c>
      <c r="H14" s="68" t="n">
        <v>68.5</v>
      </c>
      <c r="I14" s="68" t="n">
        <v>68.4</v>
      </c>
      <c r="J14" s="68" t="n">
        <v>69.2</v>
      </c>
      <c r="K14" s="68" t="n">
        <v>69.5</v>
      </c>
      <c r="L14" s="68" t="n">
        <v>69.4</v>
      </c>
      <c r="M14" s="69" t="n">
        <v>70.2</v>
      </c>
      <c r="N14" s="83" t="n">
        <f aca="false">M14/(1.69*1.69)</f>
        <v>24.5789713245335</v>
      </c>
    </row>
    <row r="15" customFormat="false" ht="13.8" hidden="false" customHeight="false" outlineLevel="0" collapsed="false">
      <c r="A15" s="29" t="n">
        <v>14</v>
      </c>
      <c r="B15" s="68" t="n">
        <v>68.3</v>
      </c>
      <c r="C15" s="68" t="n">
        <v>67.5</v>
      </c>
      <c r="D15" s="89" t="n">
        <v>67.7</v>
      </c>
      <c r="E15" s="68" t="n">
        <v>67.3</v>
      </c>
      <c r="F15" s="68" t="n">
        <v>66.6</v>
      </c>
      <c r="G15" s="68" t="n">
        <v>69.2</v>
      </c>
      <c r="H15" s="68" t="n">
        <v>69.3</v>
      </c>
      <c r="I15" s="68" t="n">
        <v>68.4</v>
      </c>
      <c r="J15" s="68" t="n">
        <v>69.4</v>
      </c>
      <c r="K15" s="68" t="n">
        <v>69.5</v>
      </c>
      <c r="L15" s="68" t="n">
        <v>69.4</v>
      </c>
      <c r="M15" s="69" t="n">
        <v>70.5</v>
      </c>
      <c r="N15" s="83" t="n">
        <f aca="false">M15/(1.69*1.69)</f>
        <v>24.6840096635272</v>
      </c>
    </row>
    <row r="16" customFormat="false" ht="13.8" hidden="false" customHeight="false" outlineLevel="0" collapsed="false">
      <c r="A16" s="29" t="n">
        <v>15</v>
      </c>
      <c r="B16" s="68" t="n">
        <v>68.3</v>
      </c>
      <c r="C16" s="89" t="n">
        <v>67.2</v>
      </c>
      <c r="D16" s="88" t="n">
        <v>68</v>
      </c>
      <c r="E16" s="68" t="n">
        <v>67.1</v>
      </c>
      <c r="F16" s="68" t="n">
        <v>66.6</v>
      </c>
      <c r="G16" s="68" t="n">
        <v>68.7</v>
      </c>
      <c r="H16" s="68" t="n">
        <v>68.8</v>
      </c>
      <c r="I16" s="68" t="n">
        <v>68.6</v>
      </c>
      <c r="J16" s="68" t="n">
        <v>69.8</v>
      </c>
      <c r="K16" s="68" t="n">
        <v>70</v>
      </c>
      <c r="L16" s="68" t="n">
        <v>69.8</v>
      </c>
      <c r="M16" s="69" t="n">
        <v>70</v>
      </c>
      <c r="N16" s="83" t="n">
        <f aca="false">M16/(1.69*1.69)</f>
        <v>24.5089457652043</v>
      </c>
    </row>
    <row r="17" customFormat="false" ht="13.8" hidden="false" customHeight="false" outlineLevel="0" collapsed="false">
      <c r="A17" s="29" t="n">
        <v>16</v>
      </c>
      <c r="B17" s="68" t="n">
        <v>68.3</v>
      </c>
      <c r="C17" s="88" t="n">
        <v>67.6</v>
      </c>
      <c r="D17" s="68" t="n">
        <v>67.5</v>
      </c>
      <c r="E17" s="68" t="n">
        <v>66.6</v>
      </c>
      <c r="F17" s="68" t="n">
        <v>67.1</v>
      </c>
      <c r="G17" s="68" t="n">
        <v>68.7</v>
      </c>
      <c r="H17" s="68" t="n">
        <v>68.8</v>
      </c>
      <c r="I17" s="68" t="n">
        <v>69.2</v>
      </c>
      <c r="J17" s="68" t="n">
        <v>69.2</v>
      </c>
      <c r="K17" s="68" t="n">
        <v>69.2</v>
      </c>
      <c r="L17" s="68" t="n">
        <v>69.8</v>
      </c>
      <c r="M17" s="69" t="n">
        <v>69.8</v>
      </c>
      <c r="N17" s="83" t="n">
        <f aca="false">M17/(1.69*1.69)</f>
        <v>24.4389202058751</v>
      </c>
    </row>
    <row r="18" customFormat="false" ht="13.8" hidden="false" customHeight="false" outlineLevel="0" collapsed="false">
      <c r="A18" s="29" t="n">
        <v>17</v>
      </c>
      <c r="B18" s="68" t="n">
        <v>67.6</v>
      </c>
      <c r="C18" s="68" t="n">
        <v>67.3</v>
      </c>
      <c r="D18" s="68" t="n">
        <v>67.9</v>
      </c>
      <c r="E18" s="68" t="n">
        <v>67.1</v>
      </c>
      <c r="F18" s="68" t="n">
        <v>67.1</v>
      </c>
      <c r="G18" s="68" t="n">
        <v>68.5</v>
      </c>
      <c r="H18" s="68" t="n">
        <v>68.8</v>
      </c>
      <c r="I18" s="68" t="n">
        <v>69.5</v>
      </c>
      <c r="J18" s="68" t="n">
        <v>69.2</v>
      </c>
      <c r="K18" s="68" t="n">
        <v>69.2</v>
      </c>
      <c r="L18" s="68" t="n">
        <v>70.3</v>
      </c>
      <c r="M18" s="69" t="n">
        <v>70</v>
      </c>
      <c r="N18" s="83" t="n">
        <f aca="false">M18/(1.69*1.69)</f>
        <v>24.5089457652043</v>
      </c>
    </row>
    <row r="19" customFormat="false" ht="13.8" hidden="false" customHeight="false" outlineLevel="0" collapsed="false">
      <c r="A19" s="29" t="n">
        <v>18</v>
      </c>
      <c r="B19" s="89" t="n">
        <v>67.9</v>
      </c>
      <c r="C19" s="68" t="n">
        <v>67.3</v>
      </c>
      <c r="D19" s="68" t="n">
        <v>67.9</v>
      </c>
      <c r="E19" s="89" t="n">
        <v>67.1</v>
      </c>
      <c r="F19" s="68" t="n">
        <v>67.4</v>
      </c>
      <c r="G19" s="68" t="n">
        <v>69.1</v>
      </c>
      <c r="H19" s="68" t="n">
        <v>68.5</v>
      </c>
      <c r="I19" s="68" t="n">
        <v>68.8</v>
      </c>
      <c r="J19" s="68" t="n">
        <v>69.4</v>
      </c>
      <c r="K19" s="68" t="n">
        <v>69.8</v>
      </c>
      <c r="L19" s="68" t="n">
        <v>69.6</v>
      </c>
      <c r="M19" s="69" t="n">
        <v>70</v>
      </c>
      <c r="N19" s="83" t="n">
        <f aca="false">M19/(1.69*1.69)</f>
        <v>24.5089457652043</v>
      </c>
    </row>
    <row r="20" customFormat="false" ht="13.8" hidden="false" customHeight="false" outlineLevel="0" collapsed="false">
      <c r="A20" s="29" t="n">
        <v>19</v>
      </c>
      <c r="B20" s="90" t="n">
        <v>67.5</v>
      </c>
      <c r="C20" s="68" t="n">
        <v>67.8</v>
      </c>
      <c r="D20" s="68" t="n">
        <v>67.3</v>
      </c>
      <c r="E20" s="88" t="n">
        <v>67.1</v>
      </c>
      <c r="F20" s="68" t="n">
        <v>67.4</v>
      </c>
      <c r="G20" s="68" t="n">
        <v>68.5</v>
      </c>
      <c r="H20" s="68" t="n">
        <v>69</v>
      </c>
      <c r="I20" s="68" t="n">
        <v>68.4</v>
      </c>
      <c r="J20" s="68" t="n">
        <v>69.6</v>
      </c>
      <c r="K20" s="68" t="n">
        <v>69.8</v>
      </c>
      <c r="L20" s="68" t="n">
        <v>69.5</v>
      </c>
      <c r="M20" s="69" t="n">
        <v>70</v>
      </c>
      <c r="N20" s="83" t="n">
        <f aca="false">M20/(1.69*1.69)</f>
        <v>24.5089457652043</v>
      </c>
    </row>
    <row r="21" customFormat="false" ht="13.8" hidden="false" customHeight="false" outlineLevel="0" collapsed="false">
      <c r="A21" s="32" t="n">
        <v>20</v>
      </c>
      <c r="B21" s="70" t="n">
        <v>68.5</v>
      </c>
      <c r="C21" s="70" t="n">
        <v>67.3</v>
      </c>
      <c r="D21" s="70" t="n">
        <v>67.3</v>
      </c>
      <c r="E21" s="70" t="n">
        <v>67.1</v>
      </c>
      <c r="F21" s="70" t="n">
        <v>68.4</v>
      </c>
      <c r="G21" s="70" t="n">
        <v>68.3</v>
      </c>
      <c r="H21" s="70" t="n">
        <v>69</v>
      </c>
      <c r="I21" s="70" t="n">
        <v>68.1</v>
      </c>
      <c r="J21" s="70" t="n">
        <v>70</v>
      </c>
      <c r="K21" s="70" t="n">
        <v>69</v>
      </c>
      <c r="L21" s="70" t="n">
        <v>69.7</v>
      </c>
      <c r="M21" s="71" t="n">
        <v>70</v>
      </c>
      <c r="N21" s="83" t="n">
        <f aca="false">M21/(1.69*1.69)</f>
        <v>24.5089457652043</v>
      </c>
    </row>
    <row r="22" customFormat="false" ht="13.8" hidden="false" customHeight="false" outlineLevel="0" collapsed="false">
      <c r="A22" s="25" t="n">
        <v>21</v>
      </c>
      <c r="B22" s="66" t="n">
        <v>68</v>
      </c>
      <c r="C22" s="66" t="n">
        <v>67.3</v>
      </c>
      <c r="D22" s="86" t="n">
        <v>68.6</v>
      </c>
      <c r="E22" s="68" t="n">
        <v>67.1</v>
      </c>
      <c r="F22" s="21" t="n">
        <v>68.4</v>
      </c>
      <c r="G22" s="66" t="n">
        <v>68.8</v>
      </c>
      <c r="H22" s="68" t="n">
        <v>69</v>
      </c>
      <c r="I22" s="66" t="n">
        <v>68.6</v>
      </c>
      <c r="J22" s="66" t="n">
        <v>70</v>
      </c>
      <c r="K22" s="66" t="n">
        <v>69</v>
      </c>
      <c r="L22" s="66" t="n">
        <v>69.7</v>
      </c>
      <c r="M22" s="67" t="n">
        <v>70.7</v>
      </c>
      <c r="N22" s="83" t="n">
        <f aca="false">M22/(1.69*1.69)</f>
        <v>24.7540352228563</v>
      </c>
    </row>
    <row r="23" customFormat="false" ht="13.8" hidden="false" customHeight="false" outlineLevel="0" collapsed="false">
      <c r="A23" s="29" t="n">
        <v>22</v>
      </c>
      <c r="B23" s="68" t="n">
        <v>67.5</v>
      </c>
      <c r="C23" s="89" t="n">
        <v>66.8</v>
      </c>
      <c r="D23" s="88" t="n">
        <v>68.1</v>
      </c>
      <c r="E23" s="68" t="n">
        <v>67.1</v>
      </c>
      <c r="F23" s="66" t="n">
        <v>67.9</v>
      </c>
      <c r="G23" s="68" t="n">
        <v>67.9</v>
      </c>
      <c r="H23" s="68" t="n">
        <v>68.7</v>
      </c>
      <c r="I23" s="68" t="n">
        <v>68.6</v>
      </c>
      <c r="J23" s="68" t="n">
        <v>69.2</v>
      </c>
      <c r="K23" s="68" t="n">
        <v>69</v>
      </c>
      <c r="L23" s="68" t="n">
        <v>69.7</v>
      </c>
      <c r="M23" s="69" t="n">
        <v>71.4</v>
      </c>
      <c r="N23" s="83" t="n">
        <f aca="false">M23/(1.69*1.69)</f>
        <v>24.9991246805084</v>
      </c>
    </row>
    <row r="24" customFormat="false" ht="13.8" hidden="false" customHeight="false" outlineLevel="0" collapsed="false">
      <c r="A24" s="29" t="n">
        <v>23</v>
      </c>
      <c r="B24" s="68" t="n">
        <v>67.5</v>
      </c>
      <c r="C24" s="88" t="n">
        <v>67.1</v>
      </c>
      <c r="D24" s="68" t="n">
        <v>68.1</v>
      </c>
      <c r="E24" s="68" t="n">
        <v>67.1</v>
      </c>
      <c r="F24" s="68" t="n">
        <v>67.5</v>
      </c>
      <c r="G24" s="68" t="n">
        <v>67.9</v>
      </c>
      <c r="H24" s="68" t="n">
        <v>68.7</v>
      </c>
      <c r="I24" s="68" t="n">
        <v>68.6</v>
      </c>
      <c r="J24" s="68" t="n">
        <v>68.8</v>
      </c>
      <c r="K24" s="68" t="n">
        <v>69.6</v>
      </c>
      <c r="L24" s="68" t="n">
        <v>70</v>
      </c>
      <c r="M24" s="69" t="n">
        <v>70.8</v>
      </c>
      <c r="N24" s="83" t="n">
        <f aca="false">M24/(1.69*1.69)</f>
        <v>24.7890480025209</v>
      </c>
    </row>
    <row r="25" customFormat="false" ht="13.8" hidden="false" customHeight="false" outlineLevel="0" collapsed="false">
      <c r="A25" s="29" t="n">
        <v>24</v>
      </c>
      <c r="B25" s="68" t="n">
        <v>67.6</v>
      </c>
      <c r="C25" s="68" t="n">
        <v>67.8</v>
      </c>
      <c r="D25" s="68" t="n">
        <v>67.8</v>
      </c>
      <c r="E25" s="68" t="n">
        <v>66.6</v>
      </c>
      <c r="F25" s="68" t="n">
        <v>67.8</v>
      </c>
      <c r="G25" s="68" t="n">
        <v>68.2</v>
      </c>
      <c r="H25" s="68" t="n">
        <v>68.7</v>
      </c>
      <c r="I25" s="68" t="n">
        <v>69.7</v>
      </c>
      <c r="J25" s="68" t="n">
        <v>69.3</v>
      </c>
      <c r="K25" s="68" t="n">
        <v>70</v>
      </c>
      <c r="L25" s="68" t="n">
        <v>69.6</v>
      </c>
      <c r="M25" s="69" t="n">
        <v>70.9</v>
      </c>
      <c r="N25" s="83" t="n">
        <f aca="false">M25/(1.69*1.69)</f>
        <v>24.8240607821855</v>
      </c>
    </row>
    <row r="26" customFormat="false" ht="13.8" hidden="false" customHeight="false" outlineLevel="0" collapsed="false">
      <c r="A26" s="29" t="n">
        <v>25</v>
      </c>
      <c r="B26" s="89" t="n">
        <v>67.9</v>
      </c>
      <c r="C26" s="68" t="n">
        <v>67.8</v>
      </c>
      <c r="D26" s="68" t="n">
        <v>67.1</v>
      </c>
      <c r="E26" s="91" t="n">
        <v>67</v>
      </c>
      <c r="F26" s="68" t="n">
        <v>67.8</v>
      </c>
      <c r="G26" s="68" t="n">
        <v>68.2</v>
      </c>
      <c r="H26" s="68" t="n">
        <v>68.5</v>
      </c>
      <c r="I26" s="68" t="n">
        <v>69.2</v>
      </c>
      <c r="J26" s="68" t="n">
        <v>69.3</v>
      </c>
      <c r="K26" s="68" t="n">
        <v>69.1</v>
      </c>
      <c r="L26" s="68" t="n">
        <v>69.6</v>
      </c>
      <c r="M26" s="69" t="n">
        <v>70.2</v>
      </c>
      <c r="N26" s="83" t="n">
        <f aca="false">M26/(1.69*1.69)</f>
        <v>24.5789713245335</v>
      </c>
    </row>
    <row r="27" customFormat="false" ht="13.8" hidden="false" customHeight="false" outlineLevel="0" collapsed="false">
      <c r="A27" s="29" t="n">
        <v>26</v>
      </c>
      <c r="B27" s="90" t="n">
        <v>67.4</v>
      </c>
      <c r="C27" s="68" t="n">
        <v>68.2</v>
      </c>
      <c r="D27" s="68" t="n">
        <v>67.7</v>
      </c>
      <c r="E27" s="88" t="n">
        <v>67.2</v>
      </c>
      <c r="F27" s="68" t="n">
        <v>67.4</v>
      </c>
      <c r="G27" s="68" t="n">
        <v>68.8</v>
      </c>
      <c r="H27" s="68" t="n">
        <v>69</v>
      </c>
      <c r="I27" s="68" t="n">
        <v>68.6</v>
      </c>
      <c r="J27" s="68" t="n">
        <v>69.3</v>
      </c>
      <c r="K27" s="68" t="n">
        <v>69.9</v>
      </c>
      <c r="L27" s="68" t="n">
        <v>69.6</v>
      </c>
      <c r="M27" s="69" t="n">
        <v>70.7</v>
      </c>
      <c r="N27" s="83" t="n">
        <f aca="false">M27/(1.69*1.69)</f>
        <v>24.7540352228563</v>
      </c>
    </row>
    <row r="28" customFormat="false" ht="13.8" hidden="false" customHeight="false" outlineLevel="0" collapsed="false">
      <c r="A28" s="29" t="n">
        <v>27</v>
      </c>
      <c r="B28" s="68" t="n">
        <v>67.3</v>
      </c>
      <c r="C28" s="68" t="n">
        <v>67.7</v>
      </c>
      <c r="D28" s="68" t="n">
        <v>67.1</v>
      </c>
      <c r="E28" s="68" t="n">
        <v>67.6</v>
      </c>
      <c r="F28" s="68" t="n">
        <v>68</v>
      </c>
      <c r="G28" s="68" t="n">
        <v>68.8</v>
      </c>
      <c r="H28" s="68" t="n">
        <v>69</v>
      </c>
      <c r="I28" s="68" t="n">
        <v>67.6</v>
      </c>
      <c r="J28" s="68" t="n">
        <v>68.9</v>
      </c>
      <c r="K28" s="68" t="n">
        <v>69.9</v>
      </c>
      <c r="L28" s="68" t="n">
        <v>70</v>
      </c>
      <c r="M28" s="69" t="n">
        <v>70.7</v>
      </c>
      <c r="N28" s="83" t="n">
        <f aca="false">M28/(1.69*1.69)</f>
        <v>24.7540352228563</v>
      </c>
    </row>
    <row r="29" customFormat="false" ht="13.8" hidden="false" customHeight="false" outlineLevel="0" collapsed="false">
      <c r="A29" s="29" t="n">
        <v>28</v>
      </c>
      <c r="B29" s="68" t="n">
        <v>67.6</v>
      </c>
      <c r="C29" s="68" t="n">
        <v>67.7</v>
      </c>
      <c r="D29" s="89" t="n">
        <v>67.2</v>
      </c>
      <c r="E29" s="68" t="n">
        <v>67</v>
      </c>
      <c r="F29" s="68" t="n">
        <v>67.7</v>
      </c>
      <c r="G29" s="68" t="n">
        <v>68.1</v>
      </c>
      <c r="H29" s="68" t="n">
        <v>68.6</v>
      </c>
      <c r="I29" s="68" t="n">
        <v>67.4</v>
      </c>
      <c r="J29" s="68" t="n">
        <v>69.3</v>
      </c>
      <c r="K29" s="68" t="n">
        <v>69.1</v>
      </c>
      <c r="L29" s="68" t="n">
        <v>70</v>
      </c>
      <c r="M29" s="69" t="n">
        <v>71.4</v>
      </c>
      <c r="N29" s="83" t="n">
        <f aca="false">M29/(1.69*1.69)</f>
        <v>24.9991246805084</v>
      </c>
    </row>
    <row r="30" customFormat="false" ht="13.8" hidden="false" customHeight="false" outlineLevel="0" collapsed="false">
      <c r="A30" s="29" t="n">
        <v>29</v>
      </c>
      <c r="B30" s="68" t="n">
        <v>67.2</v>
      </c>
      <c r="C30" s="89" t="n">
        <v>67.1</v>
      </c>
      <c r="D30" s="88" t="n">
        <v>68</v>
      </c>
      <c r="E30" s="68" t="n">
        <v>67</v>
      </c>
      <c r="F30" s="68" t="n">
        <v>67.7</v>
      </c>
      <c r="G30" s="68" t="n">
        <v>68.3</v>
      </c>
      <c r="H30" s="68" t="n">
        <v>68.2</v>
      </c>
      <c r="I30" s="68" t="n">
        <v>68.1</v>
      </c>
      <c r="J30" s="68" t="n">
        <v>69.8</v>
      </c>
      <c r="K30" s="68" t="n">
        <v>69.6</v>
      </c>
      <c r="L30" s="68" t="n">
        <v>70.1</v>
      </c>
      <c r="M30" s="69" t="n">
        <v>71.4</v>
      </c>
      <c r="N30" s="83" t="n">
        <f aca="false">M30/(1.69*1.69)</f>
        <v>24.9991246805084</v>
      </c>
    </row>
    <row r="31" customFormat="false" ht="13.8" hidden="false" customHeight="false" outlineLevel="0" collapsed="false">
      <c r="A31" s="32" t="n">
        <v>30</v>
      </c>
      <c r="B31" s="70" t="n">
        <v>66.9</v>
      </c>
      <c r="C31" s="92"/>
      <c r="D31" s="70" t="n">
        <v>68</v>
      </c>
      <c r="E31" s="70" t="n">
        <v>67</v>
      </c>
      <c r="F31" s="70" t="n">
        <v>67.7</v>
      </c>
      <c r="G31" s="68" t="n">
        <v>68.3</v>
      </c>
      <c r="H31" s="70" t="n">
        <v>68.6</v>
      </c>
      <c r="I31" s="70" t="n">
        <v>68.4</v>
      </c>
      <c r="J31" s="70" t="n">
        <v>69.2</v>
      </c>
      <c r="K31" s="70" t="n">
        <v>69.6</v>
      </c>
      <c r="L31" s="70" t="n">
        <v>69.3</v>
      </c>
      <c r="M31" s="71" t="n">
        <v>70.8</v>
      </c>
      <c r="N31" s="83" t="n">
        <f aca="false">M31/(1.69*1.69)</f>
        <v>24.7890480025209</v>
      </c>
    </row>
    <row r="32" customFormat="false" ht="13.8" hidden="false" customHeight="false" outlineLevel="0" collapsed="false">
      <c r="A32" s="38" t="n">
        <v>31</v>
      </c>
      <c r="B32" s="73" t="n">
        <v>67.3</v>
      </c>
      <c r="C32" s="74"/>
      <c r="D32" s="74" t="n">
        <v>67.3</v>
      </c>
      <c r="E32" s="74"/>
      <c r="F32" s="74" t="n">
        <v>68.2</v>
      </c>
      <c r="G32" s="74"/>
      <c r="H32" s="74" t="n">
        <v>68.6</v>
      </c>
      <c r="I32" s="74" t="n">
        <v>68.2</v>
      </c>
      <c r="J32" s="74"/>
      <c r="K32" s="74" t="n">
        <v>69.6</v>
      </c>
      <c r="L32" s="74"/>
      <c r="M32" s="76" t="n">
        <v>70.5</v>
      </c>
      <c r="N32" s="83" t="n">
        <f aca="false">M32/(1.69*1.69)</f>
        <v>24.6840096635272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84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69.2</v>
      </c>
      <c r="C34" s="77" t="n">
        <f aca="false">MAX(C2:C32)</f>
        <v>68.6</v>
      </c>
      <c r="D34" s="77" t="n">
        <f aca="false">MAX(D2:D32)</f>
        <v>68.9</v>
      </c>
      <c r="E34" s="77" t="n">
        <f aca="false">MAX(E2:E32)</f>
        <v>67.6</v>
      </c>
      <c r="F34" s="77" t="n">
        <f aca="false">MAX(F2:F32)</f>
        <v>68.4</v>
      </c>
      <c r="G34" s="77" t="n">
        <f aca="false">MAX(G2:G32)</f>
        <v>69.2</v>
      </c>
      <c r="H34" s="77" t="n">
        <f aca="false">MAX(H2:H32)</f>
        <v>69.5</v>
      </c>
      <c r="I34" s="77" t="n">
        <f aca="false">MAX(I2:I32)</f>
        <v>69.7</v>
      </c>
      <c r="J34" s="77" t="n">
        <f aca="false">MAX(J2:J32)</f>
        <v>70</v>
      </c>
      <c r="K34" s="77" t="n">
        <f aca="false">MAX(K2:K32)</f>
        <v>70</v>
      </c>
      <c r="L34" s="77" t="n">
        <f aca="false">MAX(L2:L32)</f>
        <v>70.4</v>
      </c>
      <c r="M34" s="78" t="n">
        <f aca="false">MAX(M2:M32)</f>
        <v>71.4</v>
      </c>
      <c r="N34" s="85" t="n">
        <f aca="false">AVERAGE(B34:M34)</f>
        <v>69.4083333333333</v>
      </c>
    </row>
    <row r="35" customFormat="false" ht="13.8" hidden="false" customHeight="false" outlineLevel="0" collapsed="false">
      <c r="A35" s="29" t="s">
        <v>20</v>
      </c>
      <c r="B35" s="63" t="n">
        <f aca="false">AVERAGE(B2:B32)</f>
        <v>67.9233333333333</v>
      </c>
      <c r="C35" s="63" t="n">
        <f aca="false">AVERAGE(C2:C32)</f>
        <v>67.5724137931035</v>
      </c>
      <c r="D35" s="63" t="n">
        <f aca="false">AVERAGE(D2:D32)</f>
        <v>67.7677419354839</v>
      </c>
      <c r="E35" s="63" t="n">
        <f aca="false">AVERAGE(E2:E32)</f>
        <v>66.93</v>
      </c>
      <c r="F35" s="63" t="n">
        <f aca="false">AVERAGE(F2:F32)</f>
        <v>67.3258064516129</v>
      </c>
      <c r="G35" s="63" t="n">
        <f aca="false">AVERAGE(G2:G32)</f>
        <v>68.32</v>
      </c>
      <c r="H35" s="63" t="n">
        <f aca="false">AVERAGE(H2:H32)</f>
        <v>68.7677419354839</v>
      </c>
      <c r="I35" s="63" t="n">
        <f aca="false">AVERAGE(I2:I32)</f>
        <v>68.5935483870968</v>
      </c>
      <c r="J35" s="63" t="n">
        <f aca="false">AVERAGE(J2:J32)</f>
        <v>69.04</v>
      </c>
      <c r="K35" s="63" t="n">
        <f aca="false">AVERAGE(K2:K32)</f>
        <v>69.2935483870968</v>
      </c>
      <c r="L35" s="63" t="n">
        <f aca="false">AVERAGE(L2:L32)</f>
        <v>69.7733333333333</v>
      </c>
      <c r="M35" s="79" t="n">
        <f aca="false">AVERAGE(M2:M32)</f>
        <v>70.2709677419355</v>
      </c>
      <c r="N35" s="85" t="n">
        <f aca="false">AVERAGE(B35:M35)</f>
        <v>68.4648696082067</v>
      </c>
    </row>
    <row r="36" customFormat="false" ht="13.8" hidden="false" customHeight="false" outlineLevel="0" collapsed="false">
      <c r="A36" s="46" t="s">
        <v>3</v>
      </c>
      <c r="B36" s="80" t="n">
        <f aca="false">MIN(B2:B32)</f>
        <v>66.9</v>
      </c>
      <c r="C36" s="80" t="n">
        <f aca="false">MIN(C2:C32)</f>
        <v>66.8</v>
      </c>
      <c r="D36" s="80" t="n">
        <f aca="false">MIN(D2:D32)</f>
        <v>67.1</v>
      </c>
      <c r="E36" s="80" t="n">
        <f aca="false">MIN(E2:E32)</f>
        <v>66.2</v>
      </c>
      <c r="F36" s="80" t="n">
        <f aca="false">MIN(F2:F32)</f>
        <v>66</v>
      </c>
      <c r="G36" s="80" t="n">
        <f aca="false">MIN(G2:G32)</f>
        <v>67.8</v>
      </c>
      <c r="H36" s="80" t="n">
        <f aca="false">MIN(H2:H32)</f>
        <v>68</v>
      </c>
      <c r="I36" s="80" t="n">
        <f aca="false">MIN(I2:I32)</f>
        <v>67.4</v>
      </c>
      <c r="J36" s="80" t="n">
        <f aca="false">MIN(J2:J32)</f>
        <v>68</v>
      </c>
      <c r="K36" s="80" t="n">
        <f aca="false">MIN(K2:K32)</f>
        <v>68.6</v>
      </c>
      <c r="L36" s="80" t="n">
        <f aca="false">MIN(L2:L32)</f>
        <v>69.3</v>
      </c>
      <c r="M36" s="81" t="n">
        <f aca="false">MIN(M2:M32)</f>
        <v>69.5</v>
      </c>
      <c r="N36" s="85" t="n">
        <f aca="false">AVERAGE(B36:M36)</f>
        <v>67.6333333333333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0.507729149142422</v>
      </c>
      <c r="C37" s="30" t="n">
        <f aca="false">_xlfn.STDEV.P(C2:C32)</f>
        <v>0.410967363184541</v>
      </c>
      <c r="D37" s="30" t="n">
        <f aca="false">_xlfn.STDEV.P(D2:D32)</f>
        <v>0.425317412228375</v>
      </c>
      <c r="E37" s="30" t="n">
        <f aca="false">_xlfn.STDEV.P(E2:E32)</f>
        <v>0.324704994315352</v>
      </c>
      <c r="F37" s="30" t="n">
        <f aca="false">_xlfn.STDEV.P(F2:F32)</f>
        <v>0.624741361677483</v>
      </c>
      <c r="G37" s="30" t="n">
        <f aca="false">_xlfn.STDEV.P(G2:G32)</f>
        <v>0.361847113202984</v>
      </c>
      <c r="H37" s="30" t="n">
        <f aca="false">_xlfn.STDEV.P(H2:H32)</f>
        <v>0.300952355862983</v>
      </c>
      <c r="I37" s="30" t="n">
        <f aca="false">_xlfn.STDEV.P(I2:I32)</f>
        <v>0.504134828273196</v>
      </c>
      <c r="J37" s="30" t="n">
        <f aca="false">_xlfn.STDEV.P(J2:J32)</f>
        <v>0.525103164467073</v>
      </c>
      <c r="K37" s="30" t="n">
        <f aca="false">_xlfn.STDEV.P(K2:K32)</f>
        <v>0.390149255038473</v>
      </c>
      <c r="L37" s="30" t="n">
        <f aca="false">_xlfn.STDEV.P(L2:L32)</f>
        <v>0.297694847490214</v>
      </c>
      <c r="M37" s="82" t="n">
        <f aca="false">_xlfn.STDEV.P(M2:M32)</f>
        <v>0.526824662260482</v>
      </c>
      <c r="N37" s="85" t="n">
        <f aca="false">AVERAGE(B37:M37)</f>
        <v>0.433347208928631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2.3</v>
      </c>
      <c r="C38" s="30" t="n">
        <f aca="false">C34-C36</f>
        <v>1.8</v>
      </c>
      <c r="D38" s="30" t="n">
        <f aca="false">D34-D36</f>
        <v>1.80000000000001</v>
      </c>
      <c r="E38" s="30" t="n">
        <f aca="false">E34-E36</f>
        <v>1.39999999999999</v>
      </c>
      <c r="F38" s="30" t="n">
        <f aca="false">F34-F36</f>
        <v>2.40000000000001</v>
      </c>
      <c r="G38" s="30" t="n">
        <f aca="false">G34-G36</f>
        <v>1.40000000000001</v>
      </c>
      <c r="H38" s="30" t="n">
        <f aca="false">H34-H36</f>
        <v>1.5</v>
      </c>
      <c r="I38" s="30" t="n">
        <f aca="false">I34-I36</f>
        <v>2.3</v>
      </c>
      <c r="J38" s="30" t="n">
        <f aca="false">J34-J36</f>
        <v>2</v>
      </c>
      <c r="K38" s="30" t="n">
        <f aca="false">K34-K36</f>
        <v>1.40000000000001</v>
      </c>
      <c r="L38" s="30" t="n">
        <f aca="false">L34-L36</f>
        <v>1.10000000000001</v>
      </c>
      <c r="M38" s="31" t="n">
        <f aca="false">M34-M36</f>
        <v>1.90000000000001</v>
      </c>
      <c r="N38" s="85" t="n">
        <f aca="false">AVERAGE(B38:M38)</f>
        <v>1.775</v>
      </c>
    </row>
    <row r="39" customFormat="false" ht="13.8" hidden="false" customHeight="false" outlineLevel="0" collapsed="false">
      <c r="A39" s="46" t="s">
        <v>10</v>
      </c>
      <c r="B39" s="47" t="n">
        <f aca="false">B35-67.8</f>
        <v>0.123333333333335</v>
      </c>
      <c r="C39" s="47" t="n">
        <f aca="false">C35-B35</f>
        <v>-0.350919540229881</v>
      </c>
      <c r="D39" s="47" t="n">
        <f aca="false">D35-C35</f>
        <v>0.195328142380433</v>
      </c>
      <c r="E39" s="47" t="n">
        <f aca="false">E35-D35</f>
        <v>-0.837741935483891</v>
      </c>
      <c r="F39" s="47" t="n">
        <f aca="false">F35-E35</f>
        <v>0.395806451612913</v>
      </c>
      <c r="G39" s="47" t="n">
        <f aca="false">G35-F35</f>
        <v>0.994193548387088</v>
      </c>
      <c r="H39" s="47" t="n">
        <f aca="false">H35-G35</f>
        <v>0.44774193548389</v>
      </c>
      <c r="I39" s="47" t="n">
        <f aca="false">I35-H35</f>
        <v>-0.174193548387109</v>
      </c>
      <c r="J39" s="47" t="n">
        <f aca="false">J35-I35</f>
        <v>0.446451612903218</v>
      </c>
      <c r="K39" s="47" t="n">
        <f aca="false">K35-J35</f>
        <v>0.253548387096785</v>
      </c>
      <c r="L39" s="47" t="n">
        <f aca="false">L35-K35</f>
        <v>0.479784946236549</v>
      </c>
      <c r="M39" s="48" t="n">
        <f aca="false">M35-L35</f>
        <v>0.497634408602167</v>
      </c>
      <c r="N39" s="85" t="n">
        <f aca="false">AVERAGE(B39:M39)</f>
        <v>0.205913978494625</v>
      </c>
    </row>
    <row r="40" customFormat="false" ht="13.8" hidden="false" customHeight="false" outlineLevel="0" collapsed="false">
      <c r="A40" s="32" t="s">
        <v>21</v>
      </c>
      <c r="B40" s="50" t="n">
        <f aca="false">B35/(1.69*1.69)</f>
        <v>23.7818470408366</v>
      </c>
      <c r="C40" s="50" t="n">
        <f aca="false">C35/(1.69*1.69)</f>
        <v>23.6589803554159</v>
      </c>
      <c r="D40" s="50" t="n">
        <f aca="false">D35/(1.69*1.69)</f>
        <v>23.7273701675305</v>
      </c>
      <c r="E40" s="50" t="n">
        <f aca="false">E35/(1.69*1.69)</f>
        <v>23.4340534295018</v>
      </c>
      <c r="F40" s="50" t="n">
        <f aca="false">F35/(1.69*1.69)</f>
        <v>23.5726362703032</v>
      </c>
      <c r="G40" s="50" t="n">
        <f aca="false">G35/(1.69*1.69)</f>
        <v>23.9207310668394</v>
      </c>
      <c r="H40" s="50" t="n">
        <f aca="false">H35/(1.69*1.69)</f>
        <v>24.0774979641763</v>
      </c>
      <c r="I40" s="50" t="n">
        <f aca="false">I35/(1.69*1.69)</f>
        <v>24.0165079608896</v>
      </c>
      <c r="J40" s="50" t="n">
        <f aca="false">J35/(1.69*1.69)</f>
        <v>24.1728230804244</v>
      </c>
      <c r="K40" s="50" t="n">
        <f aca="false">K35/(1.69*1.69)</f>
        <v>24.2615974185416</v>
      </c>
      <c r="L40" s="50" t="n">
        <f aca="false">L35/(1.69*1.69)</f>
        <v>24.4295834646313</v>
      </c>
      <c r="M40" s="51" t="n">
        <f aca="false">M35/(1.69*1.69)</f>
        <v>24.6038191036503</v>
      </c>
      <c r="N40" s="85" t="n">
        <f aca="false">AVERAGE(B40:M40)</f>
        <v>23.9714539435617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9" activeCellId="0" sqref="B39"/>
    </sheetView>
  </sheetViews>
  <sheetFormatPr defaultColWidth="8.85546875" defaultRowHeight="13.8" zeroHeight="false" outlineLevelRow="0" outlineLevelCol="0"/>
  <cols>
    <col collapsed="false" customWidth="true" hidden="false" outlineLevel="0" max="1" min="1" style="0" width="12.18"/>
    <col collapsed="false" customWidth="true" hidden="false" outlineLevel="0" max="13" min="2" style="0" width="10.46"/>
    <col collapsed="false" customWidth="true" hidden="false" outlineLevel="0" max="14" min="14" style="83" width="18.15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</row>
    <row r="2" customFormat="false" ht="13.8" hidden="false" customHeight="false" outlineLevel="0" collapsed="false">
      <c r="A2" s="25" t="n">
        <v>1</v>
      </c>
      <c r="B2" s="66" t="n">
        <v>78.9</v>
      </c>
      <c r="C2" s="66" t="n">
        <v>76.5</v>
      </c>
      <c r="D2" s="66" t="n">
        <v>75.6</v>
      </c>
      <c r="E2" s="66" t="n">
        <v>76.2</v>
      </c>
      <c r="F2" s="66" t="n">
        <v>74.6</v>
      </c>
      <c r="G2" s="93" t="n">
        <v>73.4</v>
      </c>
      <c r="H2" s="66" t="n">
        <v>71</v>
      </c>
      <c r="I2" s="66" t="n">
        <v>70.1</v>
      </c>
      <c r="J2" s="86" t="n">
        <v>70</v>
      </c>
      <c r="K2" s="66" t="n">
        <v>70.1</v>
      </c>
      <c r="L2" s="66" t="n">
        <v>68.4</v>
      </c>
      <c r="M2" s="94" t="n">
        <v>67.5</v>
      </c>
      <c r="N2" s="83" t="n">
        <f aca="false">B2/(1.69*1.69)</f>
        <v>27.6250831553517</v>
      </c>
    </row>
    <row r="3" customFormat="false" ht="13.8" hidden="false" customHeight="false" outlineLevel="0" collapsed="false">
      <c r="A3" s="29" t="n">
        <v>2</v>
      </c>
      <c r="B3" s="68" t="n">
        <v>78.9</v>
      </c>
      <c r="C3" s="90" t="n">
        <v>76.6</v>
      </c>
      <c r="D3" s="90" t="n">
        <v>75.5</v>
      </c>
      <c r="E3" s="68" t="n">
        <v>75.8</v>
      </c>
      <c r="F3" s="68" t="n">
        <v>74.5</v>
      </c>
      <c r="G3" s="95" t="n">
        <v>74</v>
      </c>
      <c r="H3" s="68" t="n">
        <v>71.3</v>
      </c>
      <c r="I3" s="68" t="n">
        <v>70.4</v>
      </c>
      <c r="J3" s="90"/>
      <c r="K3" s="68" t="n">
        <v>70.5</v>
      </c>
      <c r="L3" s="89" t="n">
        <v>68.4</v>
      </c>
      <c r="M3" s="69" t="n">
        <v>67.5</v>
      </c>
      <c r="N3" s="83" t="n">
        <f aca="false">M3/(1.69*1.69)</f>
        <v>23.6336262735899</v>
      </c>
    </row>
    <row r="4" customFormat="false" ht="13.8" hidden="false" customHeight="false" outlineLevel="0" collapsed="false">
      <c r="A4" s="29" t="n">
        <v>3</v>
      </c>
      <c r="B4" s="68" t="n">
        <v>78.5</v>
      </c>
      <c r="C4" s="95" t="n">
        <v>76.4</v>
      </c>
      <c r="D4" s="95" t="n">
        <v>76.1</v>
      </c>
      <c r="E4" s="68" t="n">
        <v>74.9</v>
      </c>
      <c r="F4" s="68"/>
      <c r="G4" s="68" t="n">
        <v>73.7</v>
      </c>
      <c r="H4" s="68" t="n">
        <v>71.4</v>
      </c>
      <c r="I4" s="90" t="n">
        <v>70.6</v>
      </c>
      <c r="J4" s="68"/>
      <c r="K4" s="68" t="n">
        <v>69.8</v>
      </c>
      <c r="L4" s="96" t="n">
        <v>68.4</v>
      </c>
      <c r="M4" s="69" t="n">
        <v>67.5</v>
      </c>
      <c r="N4" s="83" t="n">
        <f aca="false">M4/(1.69*1.69)</f>
        <v>23.6336262735899</v>
      </c>
    </row>
    <row r="5" customFormat="false" ht="13.8" hidden="false" customHeight="false" outlineLevel="0" collapsed="false">
      <c r="A5" s="29" t="n">
        <v>4</v>
      </c>
      <c r="B5" s="68" t="n">
        <v>78.2</v>
      </c>
      <c r="C5" s="68" t="n">
        <v>76.9</v>
      </c>
      <c r="D5" s="68" t="n">
        <v>76</v>
      </c>
      <c r="E5" s="68" t="n">
        <v>74.6</v>
      </c>
      <c r="F5" s="90"/>
      <c r="G5" s="68" t="n">
        <v>73.1</v>
      </c>
      <c r="H5" s="68" t="n">
        <v>71</v>
      </c>
      <c r="I5" s="89" t="n">
        <v>70.4</v>
      </c>
      <c r="J5" s="68"/>
      <c r="K5" s="68" t="n">
        <v>69.6</v>
      </c>
      <c r="L5" s="68" t="n">
        <v>68.9</v>
      </c>
      <c r="M5" s="69" t="n">
        <v>67.9</v>
      </c>
      <c r="N5" s="83" t="n">
        <f aca="false">M5/(1.69*1.69)</f>
        <v>23.7736773922482</v>
      </c>
    </row>
    <row r="6" customFormat="false" ht="13.8" hidden="false" customHeight="false" outlineLevel="0" collapsed="false">
      <c r="A6" s="29" t="n">
        <v>5</v>
      </c>
      <c r="B6" s="88" t="n">
        <v>78</v>
      </c>
      <c r="C6" s="68" t="n">
        <v>75.7</v>
      </c>
      <c r="D6" s="68" t="n">
        <v>75.6</v>
      </c>
      <c r="E6" s="68" t="n">
        <v>75</v>
      </c>
      <c r="F6" s="95" t="n">
        <v>73.9</v>
      </c>
      <c r="G6" s="68" t="n">
        <v>72.5</v>
      </c>
      <c r="H6" s="68" t="n">
        <v>70.7</v>
      </c>
      <c r="I6" s="68" t="n">
        <v>71.1</v>
      </c>
      <c r="J6" s="68"/>
      <c r="K6" s="89" t="n">
        <v>69.7</v>
      </c>
      <c r="L6" s="68" t="n">
        <v>68.7</v>
      </c>
      <c r="M6" s="69" t="n">
        <v>67.3</v>
      </c>
      <c r="N6" s="83" t="n">
        <f aca="false">M6/(1.69*1.69)</f>
        <v>23.5636007142607</v>
      </c>
    </row>
    <row r="7" customFormat="false" ht="13.8" hidden="false" customHeight="false" outlineLevel="0" collapsed="false">
      <c r="A7" s="29" t="n">
        <v>6</v>
      </c>
      <c r="B7" s="95" t="n">
        <v>77.1</v>
      </c>
      <c r="C7" s="68" t="n">
        <v>76.3</v>
      </c>
      <c r="D7" s="68" t="n">
        <v>75.7</v>
      </c>
      <c r="E7" s="90" t="n">
        <v>74.8</v>
      </c>
      <c r="F7" s="68" t="n">
        <v>73.6</v>
      </c>
      <c r="G7" s="68" t="n">
        <v>72.5</v>
      </c>
      <c r="H7" s="90" t="n">
        <v>71.4</v>
      </c>
      <c r="I7" s="68" t="n">
        <v>72</v>
      </c>
      <c r="J7" s="68"/>
      <c r="K7" s="90" t="n">
        <v>70.5</v>
      </c>
      <c r="L7" s="68" t="n">
        <v>68</v>
      </c>
      <c r="M7" s="69" t="n">
        <v>67</v>
      </c>
      <c r="N7" s="83" t="n">
        <f aca="false">M7/(1.69*1.69)</f>
        <v>23.458562375267</v>
      </c>
    </row>
    <row r="8" customFormat="false" ht="13.8" hidden="false" customHeight="false" outlineLevel="0" collapsed="false">
      <c r="A8" s="29" t="n">
        <v>7</v>
      </c>
      <c r="B8" s="68" t="n">
        <v>78.2</v>
      </c>
      <c r="C8" s="68" t="n">
        <v>76.2</v>
      </c>
      <c r="D8" s="68" t="n">
        <v>75</v>
      </c>
      <c r="E8" s="95" t="n">
        <v>75.3</v>
      </c>
      <c r="F8" s="68" t="n">
        <v>73.5</v>
      </c>
      <c r="G8" s="68" t="n">
        <v>73.1</v>
      </c>
      <c r="H8" s="95" t="n">
        <v>71.1</v>
      </c>
      <c r="I8" s="68" t="n">
        <v>71.4</v>
      </c>
      <c r="J8" s="95"/>
      <c r="K8" s="68" t="n">
        <v>71.3</v>
      </c>
      <c r="L8" s="68" t="n">
        <v>67.6</v>
      </c>
      <c r="M8" s="97" t="n">
        <v>67.3</v>
      </c>
      <c r="N8" s="83" t="n">
        <f aca="false">M8/(1.69*1.69)</f>
        <v>23.5636007142607</v>
      </c>
    </row>
    <row r="9" customFormat="false" ht="13.8" hidden="false" customHeight="false" outlineLevel="0" collapsed="false">
      <c r="A9" s="29" t="n">
        <v>8</v>
      </c>
      <c r="B9" s="68" t="n">
        <v>77.6</v>
      </c>
      <c r="C9" s="68" t="n">
        <v>76</v>
      </c>
      <c r="D9" s="68" t="n">
        <v>75.2</v>
      </c>
      <c r="E9" s="68" t="n">
        <v>75.8</v>
      </c>
      <c r="F9" s="68" t="n">
        <v>73.7</v>
      </c>
      <c r="G9" s="90" t="n">
        <v>72.2</v>
      </c>
      <c r="H9" s="68" t="n">
        <v>70.9</v>
      </c>
      <c r="I9" s="68" t="n">
        <v>70.6</v>
      </c>
      <c r="J9" s="90"/>
      <c r="K9" s="68" t="n">
        <v>70.2</v>
      </c>
      <c r="L9" s="68" t="n">
        <v>67.6</v>
      </c>
      <c r="M9" s="98" t="n">
        <v>67.6</v>
      </c>
      <c r="N9" s="83" t="n">
        <f aca="false">M9/(1.69*1.69)</f>
        <v>23.6686390532544</v>
      </c>
    </row>
    <row r="10" customFormat="false" ht="13.8" hidden="false" customHeight="false" outlineLevel="0" collapsed="false">
      <c r="A10" s="29" t="n">
        <v>9</v>
      </c>
      <c r="B10" s="68" t="n">
        <v>77.5</v>
      </c>
      <c r="C10" s="90" t="n">
        <v>75.8</v>
      </c>
      <c r="D10" s="90" t="n">
        <v>75</v>
      </c>
      <c r="E10" s="68" t="n">
        <v>74.7</v>
      </c>
      <c r="F10" s="68" t="n">
        <v>74</v>
      </c>
      <c r="G10" s="95" t="n">
        <v>72.7</v>
      </c>
      <c r="H10" s="68" t="n">
        <v>70.1</v>
      </c>
      <c r="I10" s="68" t="n">
        <v>70.2</v>
      </c>
      <c r="J10" s="68" t="n">
        <v>70.1</v>
      </c>
      <c r="K10" s="68" t="n">
        <v>70</v>
      </c>
      <c r="L10" s="89" t="n">
        <v>67.6</v>
      </c>
      <c r="M10" s="69" t="n">
        <v>67.6</v>
      </c>
      <c r="N10" s="83" t="n">
        <f aca="false">M10/(1.69*1.69)</f>
        <v>23.6686390532544</v>
      </c>
    </row>
    <row r="11" customFormat="false" ht="13.8" hidden="false" customHeight="false" outlineLevel="0" collapsed="false">
      <c r="A11" s="32" t="n">
        <v>10</v>
      </c>
      <c r="B11" s="70" t="n">
        <v>77.5</v>
      </c>
      <c r="C11" s="99" t="n">
        <v>76.2</v>
      </c>
      <c r="D11" s="99" t="n">
        <v>76.2</v>
      </c>
      <c r="E11" s="70" t="n">
        <v>74.6</v>
      </c>
      <c r="F11" s="70" t="n">
        <v>73.9</v>
      </c>
      <c r="G11" s="70" t="n">
        <v>73</v>
      </c>
      <c r="H11" s="70" t="n">
        <v>70.1</v>
      </c>
      <c r="I11" s="100" t="n">
        <v>70.1</v>
      </c>
      <c r="J11" s="70" t="n">
        <v>70.3</v>
      </c>
      <c r="K11" s="70" t="n">
        <v>70.1</v>
      </c>
      <c r="L11" s="101" t="n">
        <v>67.6</v>
      </c>
      <c r="M11" s="71" t="n">
        <v>67.6</v>
      </c>
      <c r="N11" s="83" t="n">
        <f aca="false">M11/(1.69*1.69)</f>
        <v>23.6686390532544</v>
      </c>
    </row>
    <row r="12" customFormat="false" ht="13.8" hidden="false" customHeight="false" outlineLevel="0" collapsed="false">
      <c r="A12" s="25" t="n">
        <v>11</v>
      </c>
      <c r="B12" s="66" t="n">
        <v>77.7</v>
      </c>
      <c r="C12" s="66" t="n">
        <v>76</v>
      </c>
      <c r="D12" s="66"/>
      <c r="E12" s="66" t="n">
        <v>74.5</v>
      </c>
      <c r="F12" s="93" t="n">
        <v>74</v>
      </c>
      <c r="G12" s="66" t="n">
        <v>72.1</v>
      </c>
      <c r="H12" s="66" t="n">
        <v>69.9</v>
      </c>
      <c r="I12" s="86" t="n">
        <v>70.8</v>
      </c>
      <c r="J12" s="66" t="n">
        <v>70</v>
      </c>
      <c r="K12" s="66" t="n">
        <v>70</v>
      </c>
      <c r="L12" s="66" t="n">
        <v>67.9</v>
      </c>
      <c r="M12" s="67" t="n">
        <v>67.6</v>
      </c>
      <c r="N12" s="83" t="n">
        <f aca="false">M12/(1.69*1.69)</f>
        <v>23.6686390532544</v>
      </c>
    </row>
    <row r="13" customFormat="false" ht="13.8" hidden="false" customHeight="false" outlineLevel="0" collapsed="false">
      <c r="A13" s="29" t="n">
        <v>12</v>
      </c>
      <c r="B13" s="88" t="n">
        <v>77.5</v>
      </c>
      <c r="C13" s="68" t="n">
        <v>75.4</v>
      </c>
      <c r="D13" s="68"/>
      <c r="E13" s="68" t="n">
        <v>74.1</v>
      </c>
      <c r="F13" s="95" t="n">
        <v>74</v>
      </c>
      <c r="G13" s="68" t="n">
        <v>72.3</v>
      </c>
      <c r="H13" s="68" t="n">
        <v>70.3</v>
      </c>
      <c r="I13" s="68" t="n">
        <v>71.2</v>
      </c>
      <c r="J13" s="68" t="n">
        <v>69.9</v>
      </c>
      <c r="K13" s="89" t="n">
        <v>70.1</v>
      </c>
      <c r="L13" s="68" t="n">
        <v>67.6</v>
      </c>
      <c r="M13" s="69" t="n">
        <v>67.3</v>
      </c>
      <c r="N13" s="83" t="n">
        <f aca="false">M13/(1.69*1.69)</f>
        <v>23.5636007142607</v>
      </c>
    </row>
    <row r="14" customFormat="false" ht="13.8" hidden="false" customHeight="false" outlineLevel="0" collapsed="false">
      <c r="A14" s="29" t="n">
        <v>13</v>
      </c>
      <c r="B14" s="95" t="n">
        <v>78.5</v>
      </c>
      <c r="C14" s="68" t="n">
        <v>76</v>
      </c>
      <c r="D14" s="68"/>
      <c r="E14" s="90" t="n">
        <v>73.8</v>
      </c>
      <c r="F14" s="68" t="n">
        <v>74.8</v>
      </c>
      <c r="G14" s="68" t="n">
        <v>71.6</v>
      </c>
      <c r="H14" s="90" t="n">
        <v>70.1</v>
      </c>
      <c r="I14" s="68" t="n">
        <v>70.7</v>
      </c>
      <c r="J14" s="68" t="n">
        <v>70.2</v>
      </c>
      <c r="K14" s="90" t="n">
        <v>70.4</v>
      </c>
      <c r="L14" s="68" t="n">
        <v>67.6</v>
      </c>
      <c r="M14" s="69" t="n">
        <v>67.3</v>
      </c>
      <c r="N14" s="83" t="n">
        <f aca="false">M14/(1.69*1.69)</f>
        <v>23.5636007142607</v>
      </c>
    </row>
    <row r="15" customFormat="false" ht="13.8" hidden="false" customHeight="false" outlineLevel="0" collapsed="false">
      <c r="A15" s="29" t="n">
        <v>14</v>
      </c>
      <c r="B15" s="68" t="n">
        <v>78.6</v>
      </c>
      <c r="C15" s="68" t="n">
        <v>75.6</v>
      </c>
      <c r="D15" s="68"/>
      <c r="E15" s="95" t="n">
        <v>75</v>
      </c>
      <c r="F15" s="68" t="n">
        <v>74.2</v>
      </c>
      <c r="G15" s="68" t="n">
        <v>71.8</v>
      </c>
      <c r="H15" s="95" t="n">
        <v>70.4</v>
      </c>
      <c r="I15" s="68" t="n">
        <v>70.7</v>
      </c>
      <c r="J15" s="95" t="n">
        <v>70.3</v>
      </c>
      <c r="K15" s="102" t="s">
        <v>22</v>
      </c>
      <c r="L15" s="68" t="n">
        <v>67.5</v>
      </c>
      <c r="M15" s="97" t="n">
        <v>67.3</v>
      </c>
      <c r="N15" s="83" t="n">
        <f aca="false">M15/(1.69*1.69)</f>
        <v>23.5636007142607</v>
      </c>
    </row>
    <row r="16" customFormat="false" ht="13.8" hidden="false" customHeight="false" outlineLevel="0" collapsed="false">
      <c r="A16" s="29" t="n">
        <v>15</v>
      </c>
      <c r="B16" s="68" t="n">
        <v>77.7</v>
      </c>
      <c r="C16" s="68" t="n">
        <v>75.7</v>
      </c>
      <c r="D16" s="68" t="n">
        <v>75.8</v>
      </c>
      <c r="E16" s="68" t="n">
        <v>75.4</v>
      </c>
      <c r="F16" s="68" t="n">
        <v>74.1</v>
      </c>
      <c r="G16" s="90" t="n">
        <v>71.8</v>
      </c>
      <c r="H16" s="68" t="n">
        <v>70.8</v>
      </c>
      <c r="I16" s="68" t="n">
        <v>70.9</v>
      </c>
      <c r="J16" s="90" t="n">
        <v>71.1</v>
      </c>
      <c r="K16" s="68"/>
      <c r="L16" s="68" t="n">
        <v>67.2</v>
      </c>
      <c r="M16" s="98" t="n">
        <v>67.8</v>
      </c>
      <c r="N16" s="83" t="n">
        <f aca="false">M16/(1.69*1.69)</f>
        <v>23.7386646125836</v>
      </c>
    </row>
    <row r="17" customFormat="false" ht="13.8" hidden="false" customHeight="false" outlineLevel="0" collapsed="false">
      <c r="A17" s="29" t="n">
        <v>16</v>
      </c>
      <c r="B17" s="68" t="n">
        <v>77.4</v>
      </c>
      <c r="C17" s="90" t="n">
        <v>76.6</v>
      </c>
      <c r="D17" s="90" t="n">
        <v>75</v>
      </c>
      <c r="E17" s="68" t="n">
        <v>74.8</v>
      </c>
      <c r="F17" s="68" t="n">
        <v>73.8</v>
      </c>
      <c r="G17" s="95" t="n">
        <v>72.5</v>
      </c>
      <c r="H17" s="68" t="n">
        <v>70.3</v>
      </c>
      <c r="I17" s="68" t="n">
        <v>70.7</v>
      </c>
      <c r="J17" s="68" t="n">
        <v>70.7</v>
      </c>
      <c r="K17" s="68"/>
      <c r="L17" s="89" t="n">
        <v>67.2</v>
      </c>
      <c r="M17" s="69" t="n">
        <v>67.8</v>
      </c>
      <c r="N17" s="83" t="n">
        <f aca="false">M17/(1.69*1.69)</f>
        <v>23.7386646125836</v>
      </c>
    </row>
    <row r="18" customFormat="false" ht="13.8" hidden="false" customHeight="false" outlineLevel="0" collapsed="false">
      <c r="A18" s="29" t="n">
        <v>17</v>
      </c>
      <c r="B18" s="68" t="n">
        <v>76.9</v>
      </c>
      <c r="C18" s="95" t="n">
        <v>76.6</v>
      </c>
      <c r="D18" s="95" t="n">
        <v>75.8</v>
      </c>
      <c r="E18" s="68" t="n">
        <v>74.2</v>
      </c>
      <c r="F18" s="68" t="n">
        <v>73.3</v>
      </c>
      <c r="G18" s="68" t="n">
        <v>72.5</v>
      </c>
      <c r="H18" s="68" t="n">
        <v>70.2</v>
      </c>
      <c r="I18" s="90" t="n">
        <v>70.5</v>
      </c>
      <c r="J18" s="68" t="n">
        <v>70</v>
      </c>
      <c r="K18" s="68"/>
      <c r="L18" s="96" t="n">
        <v>68</v>
      </c>
      <c r="M18" s="69" t="n">
        <v>67.1</v>
      </c>
      <c r="N18" s="83" t="n">
        <f aca="false">M18/(1.69*1.69)</f>
        <v>23.4935751549316</v>
      </c>
    </row>
    <row r="19" customFormat="false" ht="13.8" hidden="false" customHeight="false" outlineLevel="0" collapsed="false">
      <c r="A19" s="29" t="n">
        <v>18</v>
      </c>
      <c r="B19" s="68" t="n">
        <v>77.7</v>
      </c>
      <c r="C19" s="68" t="n">
        <v>76.4</v>
      </c>
      <c r="D19" s="68" t="n">
        <v>75</v>
      </c>
      <c r="E19" s="68" t="n">
        <v>74</v>
      </c>
      <c r="F19" s="90" t="n">
        <v>73.8</v>
      </c>
      <c r="G19" s="68" t="n">
        <v>71.8</v>
      </c>
      <c r="H19" s="68" t="n">
        <v>70.4</v>
      </c>
      <c r="I19" s="89" t="n">
        <v>71.1</v>
      </c>
      <c r="J19" s="68" t="n">
        <v>69.8</v>
      </c>
      <c r="K19" s="68" t="n">
        <v>69</v>
      </c>
      <c r="L19" s="68" t="n">
        <v>67.8</v>
      </c>
      <c r="M19" s="69" t="n">
        <v>67.1</v>
      </c>
      <c r="N19" s="83" t="n">
        <f aca="false">M19/(1.69*1.69)</f>
        <v>23.4935751549316</v>
      </c>
    </row>
    <row r="20" customFormat="false" ht="13.8" hidden="false" customHeight="false" outlineLevel="0" collapsed="false">
      <c r="A20" s="29" t="n">
        <v>19</v>
      </c>
      <c r="B20" s="88" t="n">
        <v>77.3</v>
      </c>
      <c r="C20" s="68" t="n">
        <v>75.3</v>
      </c>
      <c r="D20" s="68" t="n">
        <v>75.3</v>
      </c>
      <c r="E20" s="68" t="n">
        <v>73.8</v>
      </c>
      <c r="F20" s="95" t="n">
        <v>73.7</v>
      </c>
      <c r="G20" s="68" t="n">
        <v>71.5</v>
      </c>
      <c r="H20" s="68" t="n">
        <v>70.2</v>
      </c>
      <c r="I20" s="68" t="n">
        <v>72</v>
      </c>
      <c r="J20" s="68" t="n">
        <v>70.2</v>
      </c>
      <c r="K20" s="89" t="n">
        <v>68.8</v>
      </c>
      <c r="L20" s="68" t="n">
        <v>67.8</v>
      </c>
      <c r="M20" s="69" t="n">
        <v>67.6</v>
      </c>
      <c r="N20" s="83" t="n">
        <f aca="false">M20/(1.69*1.69)</f>
        <v>23.6686390532544</v>
      </c>
    </row>
    <row r="21" customFormat="false" ht="13.8" hidden="false" customHeight="false" outlineLevel="0" collapsed="false">
      <c r="A21" s="32" t="n">
        <v>20</v>
      </c>
      <c r="B21" s="99" t="n">
        <v>76.8</v>
      </c>
      <c r="C21" s="70" t="n">
        <v>75.4</v>
      </c>
      <c r="D21" s="70" t="n">
        <v>75.2</v>
      </c>
      <c r="E21" s="100" t="n">
        <v>74</v>
      </c>
      <c r="F21" s="70" t="n">
        <v>73.1</v>
      </c>
      <c r="G21" s="70" t="n">
        <v>71.4</v>
      </c>
      <c r="H21" s="90" t="n">
        <v>70.4</v>
      </c>
      <c r="I21" s="70" t="n">
        <v>70.7</v>
      </c>
      <c r="J21" s="70" t="n">
        <v>70</v>
      </c>
      <c r="K21" s="100" t="n">
        <v>69.5</v>
      </c>
      <c r="L21" s="70" t="n">
        <v>68.2</v>
      </c>
      <c r="M21" s="71" t="n">
        <v>67.6</v>
      </c>
      <c r="N21" s="83" t="n">
        <f aca="false">M21/(1.69*1.69)</f>
        <v>23.6686390532544</v>
      </c>
    </row>
    <row r="22" customFormat="false" ht="13.8" hidden="false" customHeight="false" outlineLevel="0" collapsed="false">
      <c r="A22" s="25" t="n">
        <v>21</v>
      </c>
      <c r="B22" s="66" t="n">
        <v>76.8</v>
      </c>
      <c r="C22" s="66" t="n">
        <v>76.1</v>
      </c>
      <c r="D22" s="66" t="n">
        <v>74.6</v>
      </c>
      <c r="E22" s="95" t="n">
        <v>75.8</v>
      </c>
      <c r="F22" s="66" t="n">
        <v>73.1</v>
      </c>
      <c r="G22" s="66" t="n">
        <v>71.8</v>
      </c>
      <c r="H22" s="95" t="n">
        <v>71.1</v>
      </c>
      <c r="I22" s="66" t="n">
        <v>70.7</v>
      </c>
      <c r="J22" s="103" t="n">
        <v>69.9</v>
      </c>
      <c r="K22" s="66" t="n">
        <v>70.3</v>
      </c>
      <c r="L22" s="66" t="n">
        <v>67.4</v>
      </c>
      <c r="M22" s="104" t="n">
        <v>67.6</v>
      </c>
      <c r="N22" s="83" t="n">
        <f aca="false">M22/(1.69*1.69)</f>
        <v>23.6686390532544</v>
      </c>
    </row>
    <row r="23" customFormat="false" ht="13.8" hidden="false" customHeight="false" outlineLevel="0" collapsed="false">
      <c r="A23" s="29" t="n">
        <v>22</v>
      </c>
      <c r="B23" s="68" t="n">
        <v>76.5</v>
      </c>
      <c r="C23" s="68" t="n">
        <v>76.2</v>
      </c>
      <c r="D23" s="68" t="n">
        <v>74.7</v>
      </c>
      <c r="E23" s="68" t="n">
        <v>74</v>
      </c>
      <c r="F23" s="68" t="n">
        <v>73.5</v>
      </c>
      <c r="G23" s="90" t="n">
        <v>71.5</v>
      </c>
      <c r="H23" s="68" t="n">
        <v>70.9</v>
      </c>
      <c r="I23" s="68" t="n">
        <v>70.3</v>
      </c>
      <c r="J23" s="90" t="n">
        <v>71.3</v>
      </c>
      <c r="K23" s="68" t="n">
        <v>70.3</v>
      </c>
      <c r="L23" s="68" t="n">
        <v>67.2</v>
      </c>
      <c r="M23" s="98" t="n">
        <v>67.6</v>
      </c>
      <c r="N23" s="83" t="n">
        <f aca="false">M23/(1.69*1.69)</f>
        <v>23.6686390532544</v>
      </c>
    </row>
    <row r="24" customFormat="false" ht="13.8" hidden="false" customHeight="false" outlineLevel="0" collapsed="false">
      <c r="A24" s="29" t="n">
        <v>23</v>
      </c>
      <c r="B24" s="68" t="n">
        <v>76.4</v>
      </c>
      <c r="C24" s="90" t="n">
        <v>75.6</v>
      </c>
      <c r="D24" s="90" t="n">
        <v>74.6</v>
      </c>
      <c r="E24" s="68" t="n">
        <v>74.3</v>
      </c>
      <c r="F24" s="68" t="n">
        <v>72.9</v>
      </c>
      <c r="G24" s="95" t="n">
        <v>72</v>
      </c>
      <c r="H24" s="68" t="n">
        <v>70.5</v>
      </c>
      <c r="I24" s="68" t="n">
        <v>70.6</v>
      </c>
      <c r="J24" s="68" t="n">
        <v>71.2</v>
      </c>
      <c r="K24" s="68" t="n">
        <v>69.3</v>
      </c>
      <c r="L24" s="89" t="n">
        <v>67.2</v>
      </c>
      <c r="M24" s="69" t="n">
        <v>67.9</v>
      </c>
      <c r="N24" s="83" t="n">
        <f aca="false">M24/(1.69*1.69)</f>
        <v>23.7736773922482</v>
      </c>
    </row>
    <row r="25" customFormat="false" ht="13.8" hidden="false" customHeight="false" outlineLevel="0" collapsed="false">
      <c r="A25" s="29" t="n">
        <v>24</v>
      </c>
      <c r="B25" s="68" t="n">
        <v>75.8</v>
      </c>
      <c r="C25" s="95" t="n">
        <v>75.7</v>
      </c>
      <c r="D25" s="95" t="n">
        <v>75.5</v>
      </c>
      <c r="E25" s="68" t="n">
        <v>73.5</v>
      </c>
      <c r="F25" s="68" t="n">
        <v>72.9</v>
      </c>
      <c r="G25" s="68" t="n">
        <v>72</v>
      </c>
      <c r="H25" s="68" t="n">
        <v>70.3</v>
      </c>
      <c r="I25" s="90" t="n">
        <v>70.4</v>
      </c>
      <c r="J25" s="68" t="n">
        <v>70.6</v>
      </c>
      <c r="K25" s="68" t="n">
        <v>68.7</v>
      </c>
      <c r="L25" s="96" t="n">
        <v>68.2</v>
      </c>
      <c r="M25" s="69" t="n">
        <v>68</v>
      </c>
      <c r="N25" s="83" t="n">
        <f aca="false">M25/(1.69*1.69)</f>
        <v>23.8086901719128</v>
      </c>
    </row>
    <row r="26" customFormat="false" ht="13.8" hidden="false" customHeight="false" outlineLevel="0" collapsed="false">
      <c r="A26" s="29" t="n">
        <v>25</v>
      </c>
      <c r="B26" s="68" t="n">
        <v>75.9</v>
      </c>
      <c r="C26" s="68" t="n">
        <v>75.8</v>
      </c>
      <c r="D26" s="68" t="n">
        <v>76.3</v>
      </c>
      <c r="E26" s="80" t="n">
        <v>74.6</v>
      </c>
      <c r="F26" s="90" t="n">
        <v>73</v>
      </c>
      <c r="G26" s="68" t="n">
        <v>71.4</v>
      </c>
      <c r="H26" s="68" t="n">
        <v>69.9</v>
      </c>
      <c r="I26" s="89" t="n">
        <v>70.2</v>
      </c>
      <c r="J26" s="68" t="n">
        <v>70.5</v>
      </c>
      <c r="K26" s="68" t="n">
        <v>68.7</v>
      </c>
      <c r="L26" s="68" t="n">
        <v>67.8</v>
      </c>
      <c r="M26" s="69" t="n">
        <v>68.6</v>
      </c>
      <c r="N26" s="83" t="n">
        <f aca="false">M26/(1.69*1.69)</f>
        <v>24.0187668499002</v>
      </c>
    </row>
    <row r="27" customFormat="false" ht="13.8" hidden="false" customHeight="false" outlineLevel="0" collapsed="false">
      <c r="A27" s="29" t="n">
        <v>26</v>
      </c>
      <c r="B27" s="88" t="n">
        <v>76.7</v>
      </c>
      <c r="C27" s="68" t="n">
        <v>75.3</v>
      </c>
      <c r="D27" s="68" t="n">
        <v>74.6</v>
      </c>
      <c r="E27" s="68" t="n">
        <v>74.7</v>
      </c>
      <c r="F27" s="95" t="n">
        <v>74.2</v>
      </c>
      <c r="G27" s="68" t="n">
        <v>71.1</v>
      </c>
      <c r="H27" s="68" t="n">
        <v>70.8</v>
      </c>
      <c r="I27" s="68" t="n">
        <v>71.2</v>
      </c>
      <c r="J27" s="68" t="n">
        <v>70.6</v>
      </c>
      <c r="K27" s="89" t="n">
        <v>68.7</v>
      </c>
      <c r="L27" s="68" t="n">
        <v>68.1</v>
      </c>
      <c r="M27" s="69" t="n">
        <v>69.1</v>
      </c>
      <c r="N27" s="83" t="n">
        <f aca="false">M27/(1.69*1.69)</f>
        <v>24.1938307482231</v>
      </c>
    </row>
    <row r="28" customFormat="false" ht="13.8" hidden="false" customHeight="false" outlineLevel="0" collapsed="false">
      <c r="A28" s="29" t="n">
        <v>27</v>
      </c>
      <c r="B28" s="95" t="n">
        <v>77.6</v>
      </c>
      <c r="C28" s="68" t="n">
        <v>75.6</v>
      </c>
      <c r="D28" s="68" t="n">
        <v>74.3</v>
      </c>
      <c r="E28" s="90" t="n">
        <v>76</v>
      </c>
      <c r="F28" s="68" t="n">
        <v>73.5</v>
      </c>
      <c r="G28" s="68" t="n">
        <v>70.9</v>
      </c>
      <c r="H28" s="90" t="n">
        <v>70.8</v>
      </c>
      <c r="I28" s="68" t="n">
        <v>70.7</v>
      </c>
      <c r="J28" s="68" t="n">
        <v>70.5</v>
      </c>
      <c r="K28" s="90" t="n">
        <v>68.7</v>
      </c>
      <c r="L28" s="68" t="n">
        <v>67.1</v>
      </c>
      <c r="M28" s="69" t="n">
        <v>68.7</v>
      </c>
      <c r="N28" s="83" t="n">
        <f aca="false">M28/(1.69*1.69)</f>
        <v>24.0537796295648</v>
      </c>
    </row>
    <row r="29" customFormat="false" ht="13.8" hidden="false" customHeight="false" outlineLevel="0" collapsed="false">
      <c r="A29" s="29" t="n">
        <v>28</v>
      </c>
      <c r="B29" s="68" t="n">
        <v>77.4</v>
      </c>
      <c r="C29" s="68" t="n">
        <v>75.4</v>
      </c>
      <c r="D29" s="68" t="n">
        <v>74.2</v>
      </c>
      <c r="E29" s="95" t="n">
        <v>75.8</v>
      </c>
      <c r="F29" s="68" t="n">
        <v>72.8</v>
      </c>
      <c r="G29" s="68" t="n">
        <v>71.4</v>
      </c>
      <c r="H29" s="95" t="n">
        <v>70.8</v>
      </c>
      <c r="I29" s="68" t="n">
        <v>70.1</v>
      </c>
      <c r="J29" s="95" t="n">
        <v>70.3</v>
      </c>
      <c r="K29" s="68" t="n">
        <v>69.3</v>
      </c>
      <c r="L29" s="68" t="n">
        <v>66.7</v>
      </c>
      <c r="M29" s="97" t="n">
        <v>68</v>
      </c>
      <c r="N29" s="83" t="n">
        <f aca="false">M29/(1.69*1.69)</f>
        <v>23.8086901719128</v>
      </c>
    </row>
    <row r="30" customFormat="false" ht="13.8" hidden="false" customHeight="false" outlineLevel="0" collapsed="false">
      <c r="A30" s="29" t="n">
        <v>29</v>
      </c>
      <c r="B30" s="68" t="n">
        <v>76.4</v>
      </c>
      <c r="C30" s="68"/>
      <c r="D30" s="68" t="n">
        <v>74.3</v>
      </c>
      <c r="E30" s="68" t="n">
        <v>75.7</v>
      </c>
      <c r="F30" s="68" t="n">
        <v>72.6</v>
      </c>
      <c r="G30" s="90" t="n">
        <v>71.4</v>
      </c>
      <c r="H30" s="68" t="n">
        <v>70.8</v>
      </c>
      <c r="I30" s="68" t="n">
        <v>69.9</v>
      </c>
      <c r="J30" s="90" t="n">
        <v>70.9</v>
      </c>
      <c r="K30" s="68" t="n">
        <v>69.3</v>
      </c>
      <c r="L30" s="68" t="n">
        <v>66.7</v>
      </c>
      <c r="M30" s="98" t="n">
        <v>68.7</v>
      </c>
      <c r="N30" s="83" t="n">
        <f aca="false">M30/(1.69*1.69)</f>
        <v>24.0537796295648</v>
      </c>
    </row>
    <row r="31" customFormat="false" ht="13.8" hidden="false" customHeight="false" outlineLevel="0" collapsed="false">
      <c r="A31" s="32" t="n">
        <v>30</v>
      </c>
      <c r="B31" s="70" t="n">
        <v>76</v>
      </c>
      <c r="C31" s="70"/>
      <c r="D31" s="100" t="n">
        <v>74.3</v>
      </c>
      <c r="E31" s="70" t="n">
        <v>75.2</v>
      </c>
      <c r="F31" s="70" t="n">
        <v>72.6</v>
      </c>
      <c r="G31" s="95" t="n">
        <v>71</v>
      </c>
      <c r="H31" s="70" t="n">
        <v>70.2</v>
      </c>
      <c r="I31" s="70" t="n">
        <v>69.9</v>
      </c>
      <c r="J31" s="70" t="n">
        <v>71.1</v>
      </c>
      <c r="K31" s="70" t="n">
        <v>69.3</v>
      </c>
      <c r="L31" s="105" t="n">
        <v>67.5</v>
      </c>
      <c r="M31" s="71" t="n">
        <v>68.7</v>
      </c>
      <c r="N31" s="83" t="n">
        <f aca="false">M31/(1.69*1.69)</f>
        <v>24.0537796295648</v>
      </c>
    </row>
    <row r="32" customFormat="false" ht="13.8" hidden="false" customHeight="false" outlineLevel="0" collapsed="false">
      <c r="A32" s="38" t="n">
        <v>31</v>
      </c>
      <c r="B32" s="73" t="n">
        <v>76.4</v>
      </c>
      <c r="C32" s="74"/>
      <c r="D32" s="106" t="n">
        <v>76.2</v>
      </c>
      <c r="E32" s="74"/>
      <c r="F32" s="74" t="n">
        <v>72.7</v>
      </c>
      <c r="G32" s="74"/>
      <c r="H32" s="74" t="n">
        <v>70</v>
      </c>
      <c r="I32" s="107" t="n">
        <v>69.7</v>
      </c>
      <c r="J32" s="74"/>
      <c r="K32" s="74" t="n">
        <v>68.9</v>
      </c>
      <c r="L32" s="74"/>
      <c r="M32" s="76" t="n">
        <v>68.8</v>
      </c>
      <c r="N32" s="83" t="n">
        <f aca="false">M32/(1.69*1.69)</f>
        <v>24.0887924092294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84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78.9</v>
      </c>
      <c r="C34" s="77" t="n">
        <f aca="false">MAX(C2:C32)</f>
        <v>76.9</v>
      </c>
      <c r="D34" s="77" t="n">
        <f aca="false">MAX(D2:D32)</f>
        <v>76.3</v>
      </c>
      <c r="E34" s="77" t="n">
        <f aca="false">MAX(E2:E32)</f>
        <v>76.2</v>
      </c>
      <c r="F34" s="77" t="n">
        <f aca="false">MAX(F2:F32)</f>
        <v>74.8</v>
      </c>
      <c r="G34" s="77" t="n">
        <f aca="false">MAX(G2:G32)</f>
        <v>74</v>
      </c>
      <c r="H34" s="77" t="n">
        <f aca="false">MAX(H2:H32)</f>
        <v>71.4</v>
      </c>
      <c r="I34" s="77" t="n">
        <f aca="false">MAX(I2:I32)</f>
        <v>72</v>
      </c>
      <c r="J34" s="77" t="n">
        <f aca="false">MAX(J2:J32)</f>
        <v>71.3</v>
      </c>
      <c r="K34" s="77" t="n">
        <f aca="false">MAX(K2:K32)</f>
        <v>71.3</v>
      </c>
      <c r="L34" s="77" t="n">
        <f aca="false">MAX(L2:L32)</f>
        <v>68.9</v>
      </c>
      <c r="M34" s="78" t="n">
        <f aca="false">MAX(M2:M32)</f>
        <v>69.1</v>
      </c>
      <c r="N34" s="85" t="n">
        <f aca="false">AVERAGE(B34:M34)</f>
        <v>73.425</v>
      </c>
    </row>
    <row r="35" customFormat="false" ht="13.8" hidden="false" customHeight="false" outlineLevel="0" collapsed="false">
      <c r="A35" s="29" t="s">
        <v>23</v>
      </c>
      <c r="B35" s="63" t="n">
        <f aca="false">AVERAGE(B2:B32)</f>
        <v>77.3677419354839</v>
      </c>
      <c r="C35" s="63" t="n">
        <f aca="false">AVERAGE(C2:C32)</f>
        <v>75.975</v>
      </c>
      <c r="D35" s="63" t="n">
        <f aca="false">AVERAGE(D2:D32)</f>
        <v>75.2444444444444</v>
      </c>
      <c r="E35" s="63" t="n">
        <f aca="false">AVERAGE(E2:E32)</f>
        <v>74.83</v>
      </c>
      <c r="F35" s="63" t="n">
        <f aca="false">AVERAGE(F2:F32)</f>
        <v>73.5965517241379</v>
      </c>
      <c r="G35" s="63" t="n">
        <f aca="false">AVERAGE(G2:G32)</f>
        <v>72.1333333333333</v>
      </c>
      <c r="H35" s="63" t="n">
        <f aca="false">AVERAGE(H2:H32)</f>
        <v>70.5838709677419</v>
      </c>
      <c r="I35" s="63" t="n">
        <f aca="false">AVERAGE(I2:I32)</f>
        <v>70.641935483871</v>
      </c>
      <c r="J35" s="63" t="n">
        <f aca="false">AVERAGE(J2:J32)</f>
        <v>70.4130434782609</v>
      </c>
      <c r="K35" s="63" t="n">
        <f aca="false">AVERAGE(K2:K32)</f>
        <v>69.6703703703704</v>
      </c>
      <c r="L35" s="63" t="n">
        <f aca="false">AVERAGE(L2:L32)</f>
        <v>67.73</v>
      </c>
      <c r="M35" s="79" t="n">
        <f aca="false">AVERAGE(M2:M32)</f>
        <v>67.7741935483871</v>
      </c>
      <c r="N35" s="85" t="n">
        <f aca="false">AVERAGE(B35:M35)</f>
        <v>72.1633737738359</v>
      </c>
    </row>
    <row r="36" customFormat="false" ht="13.8" hidden="false" customHeight="false" outlineLevel="0" collapsed="false">
      <c r="A36" s="46" t="s">
        <v>3</v>
      </c>
      <c r="B36" s="80" t="n">
        <f aca="false">MIN(B2:B32)</f>
        <v>75.8</v>
      </c>
      <c r="C36" s="80" t="n">
        <f aca="false">MIN(C2:C32)</f>
        <v>75.3</v>
      </c>
      <c r="D36" s="80" t="n">
        <f aca="false">MIN(D2:D32)</f>
        <v>74.2</v>
      </c>
      <c r="E36" s="80" t="n">
        <f aca="false">MIN(E2:E32)</f>
        <v>73.5</v>
      </c>
      <c r="F36" s="80" t="n">
        <f aca="false">MIN(F2:F32)</f>
        <v>72.6</v>
      </c>
      <c r="G36" s="80" t="n">
        <f aca="false">MIN(G2:G32)</f>
        <v>70.9</v>
      </c>
      <c r="H36" s="80" t="n">
        <f aca="false">MIN(H2:H32)</f>
        <v>69.9</v>
      </c>
      <c r="I36" s="80" t="n">
        <f aca="false">MIN(I2:I32)</f>
        <v>69.7</v>
      </c>
      <c r="J36" s="80" t="n">
        <f aca="false">MIN(J2:J32)</f>
        <v>69.8</v>
      </c>
      <c r="K36" s="80" t="n">
        <f aca="false">MIN(K2:K32)</f>
        <v>68.7</v>
      </c>
      <c r="L36" s="80" t="n">
        <f aca="false">MIN(L2:L32)</f>
        <v>66.7</v>
      </c>
      <c r="M36" s="81" t="n">
        <f aca="false">MIN(M2:M32)</f>
        <v>67</v>
      </c>
      <c r="N36" s="85" t="n">
        <f aca="false">AVERAGE(B36:M36)</f>
        <v>71.175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0.851710649326929</v>
      </c>
      <c r="C37" s="30" t="n">
        <f aca="false">_xlfn.STDEV.P(C2:C32)</f>
        <v>0.445312891603838</v>
      </c>
      <c r="D37" s="30" t="n">
        <f aca="false">_xlfn.STDEV.P(D2:D32)</f>
        <v>0.638478128824829</v>
      </c>
      <c r="E37" s="30" t="n">
        <f aca="false">_xlfn.STDEV.P(E2:E32)</f>
        <v>0.729908670085969</v>
      </c>
      <c r="F37" s="30" t="n">
        <f aca="false">_xlfn.STDEV.P(F2:F32)</f>
        <v>0.598551561239752</v>
      </c>
      <c r="G37" s="30" t="n">
        <f aca="false">_xlfn.STDEV.P(G2:G32)</f>
        <v>0.78838794736827</v>
      </c>
      <c r="H37" s="30" t="n">
        <f aca="false">_xlfn.STDEV.P(H2:H32)</f>
        <v>0.437807421350285</v>
      </c>
      <c r="I37" s="30" t="n">
        <f aca="false">_xlfn.STDEV.P(I2:I32)</f>
        <v>0.538680702330681</v>
      </c>
      <c r="J37" s="30" t="n">
        <f aca="false">_xlfn.STDEV.P(J2:J32)</f>
        <v>0.445562026937631</v>
      </c>
      <c r="K37" s="30" t="n">
        <f aca="false">_xlfn.STDEV.P(K2:K32)</f>
        <v>0.68248718062296</v>
      </c>
      <c r="L37" s="30" t="n">
        <f aca="false">_xlfn.STDEV.P(L2:L32)</f>
        <v>0.528614541356303</v>
      </c>
      <c r="M37" s="30" t="n">
        <f aca="false">_xlfn.STDEV.P(M2:M32)</f>
        <v>0.547703558821261</v>
      </c>
      <c r="N37" s="85" t="n">
        <f aca="false">AVERAGE(B37:M37)</f>
        <v>0.602767106655725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3.10000000000001</v>
      </c>
      <c r="C38" s="30" t="n">
        <f aca="false">C34-C36</f>
        <v>1.60000000000001</v>
      </c>
      <c r="D38" s="30" t="n">
        <f aca="false">D34-D36</f>
        <v>2.09999999999999</v>
      </c>
      <c r="E38" s="30" t="n">
        <f aca="false">E34-E36</f>
        <v>2.7</v>
      </c>
      <c r="F38" s="30" t="n">
        <f aca="false">F34-F36</f>
        <v>2.2</v>
      </c>
      <c r="G38" s="30" t="n">
        <f aca="false">G34-G36</f>
        <v>3.09999999999999</v>
      </c>
      <c r="H38" s="30" t="n">
        <f aca="false">H34-H36</f>
        <v>1.5</v>
      </c>
      <c r="I38" s="30" t="n">
        <f aca="false">I34-I36</f>
        <v>2.3</v>
      </c>
      <c r="J38" s="30" t="n">
        <f aca="false">J34-J36</f>
        <v>1.5</v>
      </c>
      <c r="K38" s="30" t="n">
        <f aca="false">K34-K36</f>
        <v>2.59999999999999</v>
      </c>
      <c r="L38" s="30" t="n">
        <f aca="false">L34-L36</f>
        <v>2.2</v>
      </c>
      <c r="M38" s="31" t="n">
        <f aca="false">M34-M36</f>
        <v>2.09999999999999</v>
      </c>
      <c r="N38" s="85" t="n">
        <f aca="false">AVERAGE(B38:M38)</f>
        <v>2.25</v>
      </c>
    </row>
    <row r="39" customFormat="false" ht="13.8" hidden="false" customHeight="false" outlineLevel="0" collapsed="false">
      <c r="A39" s="46" t="s">
        <v>10</v>
      </c>
      <c r="B39" s="47" t="n">
        <f aca="false">B35-78.8</f>
        <v>-1.43225806451612</v>
      </c>
      <c r="C39" s="47" t="n">
        <f aca="false">C35-B35</f>
        <v>-1.39274193548387</v>
      </c>
      <c r="D39" s="47" t="n">
        <f aca="false">D35-C35</f>
        <v>-0.730555555555569</v>
      </c>
      <c r="E39" s="47" t="n">
        <f aca="false">E35-D35</f>
        <v>-0.414444444444442</v>
      </c>
      <c r="F39" s="47" t="n">
        <f aca="false">F35-E35</f>
        <v>-1.23344827586206</v>
      </c>
      <c r="G39" s="47" t="n">
        <f aca="false">G35-F35</f>
        <v>-1.4632183908046</v>
      </c>
      <c r="H39" s="47" t="n">
        <f aca="false">H35-G35</f>
        <v>-1.54946236559141</v>
      </c>
      <c r="I39" s="47" t="n">
        <f aca="false">I35-H35</f>
        <v>0.0580645161290363</v>
      </c>
      <c r="J39" s="47" t="n">
        <f aca="false">J35-I35</f>
        <v>-0.228892005610092</v>
      </c>
      <c r="K39" s="47" t="n">
        <f aca="false">K35-J35</f>
        <v>-0.742673107890511</v>
      </c>
      <c r="L39" s="47" t="n">
        <f aca="false">L35-K35</f>
        <v>-1.94037037037036</v>
      </c>
      <c r="M39" s="48" t="n">
        <f aca="false">M35-L35</f>
        <v>0.0441935483870992</v>
      </c>
      <c r="N39" s="85" t="n">
        <f aca="false">AVERAGE(B39:M39)</f>
        <v>-0.918817204301075</v>
      </c>
    </row>
    <row r="40" customFormat="false" ht="13.8" hidden="false" customHeight="false" outlineLevel="0" collapsed="false">
      <c r="A40" s="32" t="s">
        <v>24</v>
      </c>
      <c r="B40" s="50" t="n">
        <f aca="false">B35/(1.69*1.69)</f>
        <v>27.08859701533</v>
      </c>
      <c r="C40" s="50" t="n">
        <f aca="false">C35/(1.69*1.69)</f>
        <v>26.6009593501628</v>
      </c>
      <c r="D40" s="50" t="n">
        <f aca="false">D35/(1.69*1.69)</f>
        <v>26.3451715431688</v>
      </c>
      <c r="E40" s="50" t="n">
        <f aca="false">E35/(1.69*1.69)</f>
        <v>26.2000630230034</v>
      </c>
      <c r="F40" s="50" t="n">
        <f aca="false">F35/(1.69*1.69)</f>
        <v>25.7681984958993</v>
      </c>
      <c r="G40" s="50" t="n">
        <f aca="false">G35/(1.69*1.69)</f>
        <v>25.2558850647153</v>
      </c>
      <c r="H40" s="50" t="n">
        <f aca="false">H35/(1.69*1.69)</f>
        <v>24.7133752206652</v>
      </c>
      <c r="I40" s="50" t="n">
        <f aca="false">I35/(1.69*1.69)</f>
        <v>24.7337052217608</v>
      </c>
      <c r="J40" s="50" t="n">
        <f aca="false">J35/(1.69*1.69)</f>
        <v>24.6535637681667</v>
      </c>
      <c r="K40" s="50" t="n">
        <f aca="false">K35/(1.69*1.69)</f>
        <v>24.3935332692729</v>
      </c>
      <c r="L40" s="50" t="n">
        <f aca="false">L35/(1.69*1.69)</f>
        <v>23.7141556668184</v>
      </c>
      <c r="M40" s="51" t="n">
        <f aca="false">M35/(1.69*1.69)</f>
        <v>23.7296290565411</v>
      </c>
      <c r="N40" s="85" t="n">
        <f aca="false">AVERAGE(B40:M40)</f>
        <v>25.2664030579587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34" activeCellId="0" sqref="N34"/>
    </sheetView>
  </sheetViews>
  <sheetFormatPr defaultColWidth="8.85546875" defaultRowHeight="13.8" zeroHeight="false" outlineLevelRow="0" outlineLevelCol="0"/>
  <cols>
    <col collapsed="false" customWidth="true" hidden="false" outlineLevel="0" max="13" min="1" style="0" width="10.46"/>
    <col collapsed="false" customWidth="true" hidden="false" outlineLevel="0" max="14" min="14" style="0" width="16.84"/>
    <col collapsed="false" customWidth="true" hidden="false" outlineLevel="0" max="15" min="15" style="0" width="10.46"/>
  </cols>
  <sheetData>
    <row r="1" customFormat="false" ht="13.8" hidden="false" customHeight="false" outlineLevel="0" collapsed="false">
      <c r="A1" s="21"/>
      <c r="B1" s="108" t="n">
        <v>1</v>
      </c>
      <c r="C1" s="109" t="n">
        <v>2</v>
      </c>
      <c r="D1" s="109" t="n">
        <v>3</v>
      </c>
      <c r="E1" s="109" t="n">
        <v>4</v>
      </c>
      <c r="F1" s="109" t="n">
        <v>5</v>
      </c>
      <c r="G1" s="109" t="n">
        <v>6</v>
      </c>
      <c r="H1" s="109" t="n">
        <v>7</v>
      </c>
      <c r="I1" s="109" t="n">
        <v>8</v>
      </c>
      <c r="J1" s="109" t="n">
        <v>9</v>
      </c>
      <c r="K1" s="109" t="n">
        <v>10</v>
      </c>
      <c r="L1" s="109" t="n">
        <v>11</v>
      </c>
      <c r="M1" s="110" t="n">
        <v>12</v>
      </c>
    </row>
    <row r="2" customFormat="false" ht="13.8" hidden="false" customHeight="false" outlineLevel="0" collapsed="false">
      <c r="A2" s="25" t="n">
        <v>1</v>
      </c>
      <c r="B2" s="66" t="n">
        <v>83.1</v>
      </c>
      <c r="C2" s="66" t="n">
        <v>82.3</v>
      </c>
      <c r="D2" s="66" t="n">
        <v>82.8</v>
      </c>
      <c r="E2" s="66" t="n">
        <v>83.8</v>
      </c>
      <c r="F2" s="66" t="n">
        <v>84.5</v>
      </c>
      <c r="G2" s="66" t="n">
        <v>84.7</v>
      </c>
      <c r="H2" s="66" t="n">
        <v>85.1</v>
      </c>
      <c r="I2" s="66"/>
      <c r="J2" s="66" t="n">
        <v>83.8</v>
      </c>
      <c r="K2" s="66" t="n">
        <v>81.7</v>
      </c>
      <c r="L2" s="66" t="n">
        <v>80.4</v>
      </c>
      <c r="M2" s="67" t="n">
        <v>78.9</v>
      </c>
    </row>
    <row r="3" customFormat="false" ht="13.8" hidden="false" customHeight="false" outlineLevel="0" collapsed="false">
      <c r="A3" s="29" t="n">
        <v>2</v>
      </c>
      <c r="B3" s="68" t="n">
        <v>83.2</v>
      </c>
      <c r="C3" s="68" t="n">
        <v>82</v>
      </c>
      <c r="D3" s="68" t="n">
        <v>83.1</v>
      </c>
      <c r="E3" s="68" t="n">
        <v>84.7</v>
      </c>
      <c r="F3" s="68" t="n">
        <v>85.1</v>
      </c>
      <c r="G3" s="68" t="n">
        <v>85</v>
      </c>
      <c r="H3" s="68" t="n">
        <v>84.5</v>
      </c>
      <c r="I3" s="68" t="n">
        <v>82.7</v>
      </c>
      <c r="J3" s="68" t="n">
        <v>83.3</v>
      </c>
      <c r="K3" s="68" t="n">
        <v>81.7</v>
      </c>
      <c r="L3" s="68" t="n">
        <v>80.6</v>
      </c>
      <c r="M3" s="69" t="n">
        <v>79.2</v>
      </c>
    </row>
    <row r="4" customFormat="false" ht="13.8" hidden="false" customHeight="false" outlineLevel="0" collapsed="false">
      <c r="A4" s="29" t="n">
        <v>3</v>
      </c>
      <c r="B4" s="68" t="n">
        <v>82.9</v>
      </c>
      <c r="C4" s="68" t="n">
        <v>82.3</v>
      </c>
      <c r="D4" s="68" t="n">
        <v>83.2</v>
      </c>
      <c r="E4" s="68" t="n">
        <v>84.7</v>
      </c>
      <c r="F4" s="68" t="n">
        <v>84.9</v>
      </c>
      <c r="G4" s="68" t="n">
        <v>84.6</v>
      </c>
      <c r="H4" s="68" t="n">
        <v>84.5</v>
      </c>
      <c r="I4" s="68" t="n">
        <v>82.3</v>
      </c>
      <c r="J4" s="68"/>
      <c r="K4" s="68" t="n">
        <v>81.4</v>
      </c>
      <c r="L4" s="68" t="n">
        <v>80.5</v>
      </c>
      <c r="M4" s="69" t="n">
        <v>79.7</v>
      </c>
    </row>
    <row r="5" customFormat="false" ht="13.8" hidden="false" customHeight="false" outlineLevel="0" collapsed="false">
      <c r="A5" s="29" t="n">
        <v>4</v>
      </c>
      <c r="B5" s="68" t="n">
        <v>82.6</v>
      </c>
      <c r="C5" s="68" t="n">
        <v>83.4</v>
      </c>
      <c r="D5" s="68" t="n">
        <v>84.2</v>
      </c>
      <c r="E5" s="68" t="n">
        <v>84.7</v>
      </c>
      <c r="F5" s="68" t="n">
        <v>85.2</v>
      </c>
      <c r="G5" s="68" t="n">
        <v>84.5</v>
      </c>
      <c r="H5" s="68" t="n">
        <v>83.4</v>
      </c>
      <c r="I5" s="68" t="n">
        <v>82.2</v>
      </c>
      <c r="J5" s="68"/>
      <c r="K5" s="68" t="s">
        <v>14</v>
      </c>
      <c r="L5" s="68" t="n">
        <v>80.8</v>
      </c>
      <c r="M5" s="69" t="n">
        <v>79.8</v>
      </c>
    </row>
    <row r="6" customFormat="false" ht="13.8" hidden="false" customHeight="false" outlineLevel="0" collapsed="false">
      <c r="A6" s="29" t="n">
        <v>5</v>
      </c>
      <c r="B6" s="68" t="n">
        <v>82.2</v>
      </c>
      <c r="C6" s="68" t="n">
        <v>83.7</v>
      </c>
      <c r="D6" s="68" t="n">
        <v>84.2</v>
      </c>
      <c r="E6" s="68" t="n">
        <v>84.3</v>
      </c>
      <c r="F6" s="68" t="n">
        <v>85.2</v>
      </c>
      <c r="G6" s="68" t="n">
        <v>84.6</v>
      </c>
      <c r="H6" s="68" t="n">
        <v>84.1</v>
      </c>
      <c r="I6" s="68" t="n">
        <v>82.9</v>
      </c>
      <c r="J6" s="68"/>
      <c r="K6" s="68"/>
      <c r="L6" s="68" t="n">
        <v>80.6</v>
      </c>
      <c r="M6" s="69" t="n">
        <v>78.7</v>
      </c>
    </row>
    <row r="7" customFormat="false" ht="13.8" hidden="false" customHeight="false" outlineLevel="0" collapsed="false">
      <c r="A7" s="29" t="n">
        <v>6</v>
      </c>
      <c r="B7" s="68" t="n">
        <v>82.2</v>
      </c>
      <c r="C7" s="68" t="n">
        <v>82.9</v>
      </c>
      <c r="D7" s="68" t="n">
        <v>84.4</v>
      </c>
      <c r="E7" s="68" t="n">
        <v>83.8</v>
      </c>
      <c r="F7" s="68" t="n">
        <v>85.2</v>
      </c>
      <c r="G7" s="68" t="n">
        <v>84.6</v>
      </c>
      <c r="H7" s="68" t="n">
        <v>83.9</v>
      </c>
      <c r="I7" s="68" t="n">
        <v>82.7</v>
      </c>
      <c r="J7" s="68"/>
      <c r="K7" s="68" t="n">
        <v>82.2</v>
      </c>
      <c r="L7" s="68" t="n">
        <v>80.5</v>
      </c>
      <c r="M7" s="69" t="n">
        <v>79</v>
      </c>
    </row>
    <row r="8" customFormat="false" ht="13.8" hidden="false" customHeight="false" outlineLevel="0" collapsed="false">
      <c r="A8" s="29" t="n">
        <v>7</v>
      </c>
      <c r="B8" s="68" t="n">
        <v>83.1</v>
      </c>
      <c r="C8" s="68" t="n">
        <v>82.9</v>
      </c>
      <c r="D8" s="68" t="n">
        <v>84.1</v>
      </c>
      <c r="E8" s="68" t="n">
        <v>84.2</v>
      </c>
      <c r="F8" s="68" t="n">
        <v>84.5</v>
      </c>
      <c r="G8" s="68" t="n">
        <v>84.4</v>
      </c>
      <c r="H8" s="68" t="n">
        <v>83.6</v>
      </c>
      <c r="I8" s="68" t="n">
        <v>82.9</v>
      </c>
      <c r="J8" s="68"/>
      <c r="K8" s="68" t="n">
        <v>81.6</v>
      </c>
      <c r="L8" s="68" t="n">
        <v>80.5</v>
      </c>
      <c r="M8" s="69" t="n">
        <v>78.9</v>
      </c>
    </row>
    <row r="9" customFormat="false" ht="13.8" hidden="false" customHeight="false" outlineLevel="0" collapsed="false">
      <c r="A9" s="29" t="n">
        <v>8</v>
      </c>
      <c r="B9" s="68" t="n">
        <v>83.1</v>
      </c>
      <c r="C9" s="68" t="n">
        <v>82.4</v>
      </c>
      <c r="D9" s="68" t="n">
        <v>83.8</v>
      </c>
      <c r="E9" s="68" t="n">
        <v>84.7</v>
      </c>
      <c r="F9" s="68" t="n">
        <v>85.9</v>
      </c>
      <c r="G9" s="68" t="n">
        <v>84.3</v>
      </c>
      <c r="H9" s="68" t="n">
        <v>83.4</v>
      </c>
      <c r="I9" s="68" t="n">
        <v>82.5</v>
      </c>
      <c r="J9" s="68"/>
      <c r="K9" s="68" t="n">
        <v>81.4</v>
      </c>
      <c r="L9" s="68" t="n">
        <v>80.5</v>
      </c>
      <c r="M9" s="69" t="n">
        <v>78.3</v>
      </c>
    </row>
    <row r="10" customFormat="false" ht="13.8" hidden="false" customHeight="false" outlineLevel="0" collapsed="false">
      <c r="A10" s="29" t="n">
        <v>9</v>
      </c>
      <c r="B10" s="68" t="n">
        <v>82.1</v>
      </c>
      <c r="C10" s="68" t="n">
        <v>82.6</v>
      </c>
      <c r="D10" s="68" t="n">
        <v>84.5</v>
      </c>
      <c r="E10" s="68" t="n">
        <v>84.8</v>
      </c>
      <c r="F10" s="68" t="n">
        <v>85.6</v>
      </c>
      <c r="G10" s="68" t="n">
        <v>83.9</v>
      </c>
      <c r="H10" s="68"/>
      <c r="I10" s="68" t="n">
        <v>82.6</v>
      </c>
      <c r="J10" s="68"/>
      <c r="K10" s="68" t="n">
        <v>81.3</v>
      </c>
      <c r="L10" s="68" t="n">
        <v>81</v>
      </c>
      <c r="M10" s="69" t="n">
        <v>79.3</v>
      </c>
    </row>
    <row r="11" customFormat="false" ht="13.8" hidden="false" customHeight="false" outlineLevel="0" collapsed="false">
      <c r="A11" s="32" t="n">
        <v>10</v>
      </c>
      <c r="B11" s="70" t="n">
        <v>82.9</v>
      </c>
      <c r="C11" s="70" t="n">
        <v>82.1</v>
      </c>
      <c r="D11" s="70" t="n">
        <v>84</v>
      </c>
      <c r="E11" s="70" t="n">
        <v>84.4</v>
      </c>
      <c r="F11" s="70" t="n">
        <v>84.8</v>
      </c>
      <c r="G11" s="70" t="n">
        <v>84</v>
      </c>
      <c r="H11" s="70"/>
      <c r="I11" s="70" t="n">
        <v>82.8</v>
      </c>
      <c r="J11" s="70"/>
      <c r="K11" s="70" t="n">
        <v>80.8</v>
      </c>
      <c r="L11" s="70" t="n">
        <v>80.9</v>
      </c>
      <c r="M11" s="71" t="n">
        <v>79.6</v>
      </c>
    </row>
    <row r="12" customFormat="false" ht="13.8" hidden="false" customHeight="false" outlineLevel="0" collapsed="false">
      <c r="A12" s="29" t="n">
        <v>11</v>
      </c>
      <c r="B12" s="68" t="n">
        <v>82.3</v>
      </c>
      <c r="C12" s="68" t="n">
        <v>83</v>
      </c>
      <c r="D12" s="68" t="n">
        <v>83.9</v>
      </c>
      <c r="E12" s="68" t="n">
        <v>84.3</v>
      </c>
      <c r="F12" s="68" t="n">
        <v>84.7</v>
      </c>
      <c r="G12" s="68" t="n">
        <v>84.3</v>
      </c>
      <c r="H12" s="68"/>
      <c r="I12" s="68" t="n">
        <v>82.3</v>
      </c>
      <c r="J12" s="68" t="n">
        <v>82.2</v>
      </c>
      <c r="K12" s="68" t="n">
        <v>80.9</v>
      </c>
      <c r="L12" s="68" t="n">
        <v>80.5</v>
      </c>
      <c r="M12" s="69" t="n">
        <v>78.7</v>
      </c>
    </row>
    <row r="13" customFormat="false" ht="13.8" hidden="false" customHeight="false" outlineLevel="0" collapsed="false">
      <c r="A13" s="29" t="n">
        <v>12</v>
      </c>
      <c r="B13" s="68" t="n">
        <v>82</v>
      </c>
      <c r="C13" s="68" t="n">
        <v>83.6</v>
      </c>
      <c r="D13" s="68" t="n">
        <v>84.3</v>
      </c>
      <c r="E13" s="68" t="n">
        <v>83.6</v>
      </c>
      <c r="F13" s="68" t="n">
        <v>84.8</v>
      </c>
      <c r="G13" s="68" t="n">
        <v>84.3</v>
      </c>
      <c r="H13" s="68"/>
      <c r="I13" s="68" t="n">
        <v>82.5</v>
      </c>
      <c r="J13" s="68" t="n">
        <v>82.5</v>
      </c>
      <c r="K13" s="68" t="n">
        <v>81.3</v>
      </c>
      <c r="L13" s="68" t="n">
        <v>80.7</v>
      </c>
      <c r="M13" s="69" t="n">
        <v>78.8</v>
      </c>
    </row>
    <row r="14" customFormat="false" ht="13.8" hidden="false" customHeight="false" outlineLevel="0" collapsed="false">
      <c r="A14" s="29" t="n">
        <v>13</v>
      </c>
      <c r="B14" s="68" t="n">
        <v>82.7</v>
      </c>
      <c r="C14" s="68" t="n">
        <v>83.5</v>
      </c>
      <c r="D14" s="68" t="n">
        <v>84</v>
      </c>
      <c r="E14" s="68" t="n">
        <v>83.7</v>
      </c>
      <c r="F14" s="68" t="n">
        <v>84.9</v>
      </c>
      <c r="G14" s="68" t="n">
        <v>84.3</v>
      </c>
      <c r="H14" s="68"/>
      <c r="I14" s="68" t="n">
        <v>83.4</v>
      </c>
      <c r="J14" s="68" t="n">
        <v>82.4</v>
      </c>
      <c r="K14" s="68" t="n">
        <v>80.9</v>
      </c>
      <c r="L14" s="68" t="n">
        <v>80.8</v>
      </c>
      <c r="M14" s="69" t="n">
        <v>78.6</v>
      </c>
    </row>
    <row r="15" customFormat="false" ht="13.8" hidden="false" customHeight="false" outlineLevel="0" collapsed="false">
      <c r="A15" s="29" t="n">
        <v>14</v>
      </c>
      <c r="B15" s="68" t="n">
        <v>83.5</v>
      </c>
      <c r="C15" s="68" t="n">
        <v>82.8</v>
      </c>
      <c r="D15" s="68" t="n">
        <v>83.8</v>
      </c>
      <c r="E15" s="68" t="n">
        <v>84.1</v>
      </c>
      <c r="F15" s="68" t="n">
        <v>85.3</v>
      </c>
      <c r="G15" s="68" t="n">
        <v>84.7</v>
      </c>
      <c r="H15" s="68"/>
      <c r="I15" s="68" t="n">
        <v>83.6</v>
      </c>
      <c r="J15" s="68" t="n">
        <v>82.5</v>
      </c>
      <c r="K15" s="68" t="n">
        <v>80.6</v>
      </c>
      <c r="L15" s="68" t="n">
        <v>80.4</v>
      </c>
      <c r="M15" s="69" t="n">
        <v>78.5</v>
      </c>
    </row>
    <row r="16" customFormat="false" ht="13.8" hidden="false" customHeight="false" outlineLevel="0" collapsed="false">
      <c r="A16" s="29" t="n">
        <v>15</v>
      </c>
      <c r="B16" s="68" t="n">
        <v>83</v>
      </c>
      <c r="C16" s="68" t="n">
        <v>82.6</v>
      </c>
      <c r="D16" s="68" t="n">
        <v>84.1</v>
      </c>
      <c r="E16" s="68" t="n">
        <v>84.2</v>
      </c>
      <c r="F16" s="68" t="n">
        <v>84.7</v>
      </c>
      <c r="G16" s="68" t="n">
        <v>84</v>
      </c>
      <c r="H16" s="68"/>
      <c r="I16" s="68" t="n">
        <v>83.6</v>
      </c>
      <c r="J16" s="68" t="n">
        <v>82.2</v>
      </c>
      <c r="K16" s="68" t="n">
        <v>80.9</v>
      </c>
      <c r="L16" s="68" t="n">
        <v>80.1</v>
      </c>
      <c r="M16" s="69" t="n">
        <v>78.4</v>
      </c>
    </row>
    <row r="17" customFormat="false" ht="13.8" hidden="false" customHeight="false" outlineLevel="0" collapsed="false">
      <c r="A17" s="29" t="n">
        <v>16</v>
      </c>
      <c r="B17" s="68" t="n">
        <v>82.9</v>
      </c>
      <c r="C17" s="68" t="n">
        <v>83.2</v>
      </c>
      <c r="D17" s="68" t="n">
        <v>83.8</v>
      </c>
      <c r="E17" s="68" t="n">
        <v>84.6</v>
      </c>
      <c r="F17" s="68" t="n">
        <v>84.9</v>
      </c>
      <c r="G17" s="68" t="n">
        <v>84.1</v>
      </c>
      <c r="H17" s="68"/>
      <c r="I17" s="68" t="n">
        <v>82.2</v>
      </c>
      <c r="J17" s="68" t="n">
        <v>83.2</v>
      </c>
      <c r="K17" s="68" t="n">
        <v>80.9</v>
      </c>
      <c r="L17" s="68" t="n">
        <v>80.6</v>
      </c>
      <c r="M17" s="69" t="n">
        <v>78</v>
      </c>
    </row>
    <row r="18" customFormat="false" ht="13.8" hidden="false" customHeight="false" outlineLevel="0" collapsed="false">
      <c r="A18" s="29" t="n">
        <v>17</v>
      </c>
      <c r="B18" s="68" t="n">
        <v>82.7</v>
      </c>
      <c r="C18" s="68" t="n">
        <v>83.1</v>
      </c>
      <c r="D18" s="68" t="n">
        <v>83.9</v>
      </c>
      <c r="E18" s="68" t="n">
        <v>84.9</v>
      </c>
      <c r="F18" s="68" t="n">
        <v>84.1</v>
      </c>
      <c r="G18" s="68" t="n">
        <v>84.6</v>
      </c>
      <c r="H18" s="68"/>
      <c r="I18" s="68" t="n">
        <v>82.8</v>
      </c>
      <c r="J18" s="68" t="n">
        <v>82.6</v>
      </c>
      <c r="K18" s="68" t="n">
        <v>81.1</v>
      </c>
      <c r="L18" s="68" t="n">
        <v>80.1</v>
      </c>
      <c r="M18" s="69" t="n">
        <v>79</v>
      </c>
    </row>
    <row r="19" customFormat="false" ht="13.8" hidden="false" customHeight="false" outlineLevel="0" collapsed="false">
      <c r="A19" s="29" t="n">
        <v>18</v>
      </c>
      <c r="B19" s="68" t="n">
        <v>82.7</v>
      </c>
      <c r="C19" s="68" t="n">
        <v>83.9</v>
      </c>
      <c r="D19" s="68" t="n">
        <v>84.3</v>
      </c>
      <c r="E19" s="68" t="n">
        <v>84.6</v>
      </c>
      <c r="F19" s="68" t="n">
        <v>84.2</v>
      </c>
      <c r="G19" s="68" t="n">
        <v>85.5</v>
      </c>
      <c r="H19" s="68" t="n">
        <v>84.5</v>
      </c>
      <c r="I19" s="68" t="n">
        <v>83</v>
      </c>
      <c r="J19" s="68" t="n">
        <v>81.8</v>
      </c>
      <c r="K19" s="68" t="n">
        <v>80.9</v>
      </c>
      <c r="L19" s="68" t="n">
        <v>80.7</v>
      </c>
      <c r="M19" s="69" t="n">
        <v>78.6</v>
      </c>
    </row>
    <row r="20" customFormat="false" ht="13.8" hidden="false" customHeight="false" outlineLevel="0" collapsed="false">
      <c r="A20" s="29" t="n">
        <v>19</v>
      </c>
      <c r="B20" s="68" t="n">
        <v>83.3</v>
      </c>
      <c r="C20" s="68" t="n">
        <v>84.2</v>
      </c>
      <c r="D20" s="68" t="n">
        <v>84.5</v>
      </c>
      <c r="E20" s="68" t="n">
        <v>84</v>
      </c>
      <c r="F20" s="68" t="n">
        <v>84.8</v>
      </c>
      <c r="G20" s="68" t="n">
        <v>84.7</v>
      </c>
      <c r="H20" s="68" t="n">
        <v>83.1</v>
      </c>
      <c r="I20" s="68" t="n">
        <v>83.7</v>
      </c>
      <c r="J20" s="68" t="n">
        <v>82.2</v>
      </c>
      <c r="K20" s="68" t="n">
        <v>80.8</v>
      </c>
      <c r="L20" s="68" t="n">
        <v>81</v>
      </c>
      <c r="M20" s="69" t="n">
        <v>78.2</v>
      </c>
    </row>
    <row r="21" customFormat="false" ht="13.8" hidden="false" customHeight="false" outlineLevel="0" collapsed="false">
      <c r="A21" s="29" t="n">
        <v>20</v>
      </c>
      <c r="B21" s="68" t="n">
        <v>82.7</v>
      </c>
      <c r="C21" s="68" t="n">
        <v>83.2</v>
      </c>
      <c r="D21" s="68" t="n">
        <v>83.8</v>
      </c>
      <c r="E21" s="68" t="n">
        <v>84.2</v>
      </c>
      <c r="F21" s="68" t="n">
        <v>85.5</v>
      </c>
      <c r="G21" s="68" t="n">
        <v>84.4</v>
      </c>
      <c r="H21" s="68" t="n">
        <v>82.8</v>
      </c>
      <c r="I21" s="68" t="n">
        <v>84.4</v>
      </c>
      <c r="J21" s="68" t="n">
        <v>82</v>
      </c>
      <c r="K21" s="68" t="n">
        <v>80.8</v>
      </c>
      <c r="L21" s="68" t="n">
        <v>80.7</v>
      </c>
      <c r="M21" s="69" t="n">
        <v>78.2</v>
      </c>
    </row>
    <row r="22" customFormat="false" ht="13.8" hidden="false" customHeight="false" outlineLevel="0" collapsed="false">
      <c r="A22" s="25" t="n">
        <v>21</v>
      </c>
      <c r="B22" s="66" t="n">
        <v>82.8</v>
      </c>
      <c r="C22" s="66" t="n">
        <v>83.6</v>
      </c>
      <c r="D22" s="66" t="n">
        <v>83.7</v>
      </c>
      <c r="E22" s="66" t="n">
        <v>84</v>
      </c>
      <c r="F22" s="66" t="n">
        <v>85.5</v>
      </c>
      <c r="G22" s="66" t="n">
        <v>84.6</v>
      </c>
      <c r="H22" s="66" t="n">
        <v>83.2</v>
      </c>
      <c r="I22" s="66" t="n">
        <v>83.4</v>
      </c>
      <c r="J22" s="66" t="n">
        <v>82.4</v>
      </c>
      <c r="K22" s="66" t="n">
        <v>80.5</v>
      </c>
      <c r="L22" s="66" t="n">
        <v>80.1</v>
      </c>
      <c r="M22" s="67" t="n">
        <v>78.1</v>
      </c>
    </row>
    <row r="23" customFormat="false" ht="13.8" hidden="false" customHeight="false" outlineLevel="0" collapsed="false">
      <c r="A23" s="29" t="n">
        <v>22</v>
      </c>
      <c r="B23" s="68" t="n">
        <v>83.7</v>
      </c>
      <c r="C23" s="68" t="n">
        <v>83.2</v>
      </c>
      <c r="D23" s="68" t="n">
        <v>83.4</v>
      </c>
      <c r="E23" s="68" t="n">
        <v>84.8</v>
      </c>
      <c r="F23" s="68" t="n">
        <v>85.5</v>
      </c>
      <c r="G23" s="68" t="n">
        <v>84.7</v>
      </c>
      <c r="H23" s="68" t="n">
        <v>83.1</v>
      </c>
      <c r="I23" s="68" t="n">
        <v>83.2</v>
      </c>
      <c r="J23" s="68" t="n">
        <v>82.1</v>
      </c>
      <c r="K23" s="68" t="n">
        <v>80.7</v>
      </c>
      <c r="L23" s="68" t="n">
        <v>80.2</v>
      </c>
      <c r="M23" s="69" t="n">
        <v>78</v>
      </c>
    </row>
    <row r="24" customFormat="false" ht="13.8" hidden="false" customHeight="false" outlineLevel="0" collapsed="false">
      <c r="A24" s="29" t="n">
        <v>23</v>
      </c>
      <c r="B24" s="68" t="n">
        <v>82.8</v>
      </c>
      <c r="C24" s="68" t="n">
        <v>83.7</v>
      </c>
      <c r="D24" s="68" t="n">
        <v>83.4</v>
      </c>
      <c r="E24" s="68" t="n">
        <v>84.5</v>
      </c>
      <c r="F24" s="68" t="n">
        <v>85.6</v>
      </c>
      <c r="G24" s="68" t="n">
        <v>84.1</v>
      </c>
      <c r="H24" s="68"/>
      <c r="I24" s="68" t="n">
        <v>82.6</v>
      </c>
      <c r="J24" s="68" t="n">
        <v>83.4</v>
      </c>
      <c r="K24" s="68" t="n">
        <v>80.3</v>
      </c>
      <c r="L24" s="68" t="n">
        <v>80</v>
      </c>
      <c r="M24" s="69" t="n">
        <v>78.1</v>
      </c>
    </row>
    <row r="25" customFormat="false" ht="13.8" hidden="false" customHeight="false" outlineLevel="0" collapsed="false">
      <c r="A25" s="29" t="n">
        <v>24</v>
      </c>
      <c r="B25" s="68" t="n">
        <v>82</v>
      </c>
      <c r="C25" s="68" t="n">
        <v>83.1</v>
      </c>
      <c r="D25" s="68" t="n">
        <v>83.9</v>
      </c>
      <c r="E25" s="68" t="n">
        <v>85</v>
      </c>
      <c r="F25" s="68" t="n">
        <v>84.5</v>
      </c>
      <c r="G25" s="68" t="n">
        <v>84.5</v>
      </c>
      <c r="H25" s="68"/>
      <c r="I25" s="68" t="n">
        <v>82.6</v>
      </c>
      <c r="J25" s="68" t="n">
        <v>82.3</v>
      </c>
      <c r="K25" s="68" t="n">
        <v>80.8</v>
      </c>
      <c r="L25" s="68" t="n">
        <v>79.7</v>
      </c>
      <c r="M25" s="69" t="n">
        <v>78.3</v>
      </c>
    </row>
    <row r="26" customFormat="false" ht="13.8" hidden="false" customHeight="false" outlineLevel="0" collapsed="false">
      <c r="A26" s="29" t="n">
        <v>25</v>
      </c>
      <c r="B26" s="68" t="n">
        <v>82.1</v>
      </c>
      <c r="C26" s="68" t="n">
        <v>83.2</v>
      </c>
      <c r="D26" s="68" t="n">
        <v>84.9</v>
      </c>
      <c r="E26" s="80" t="n">
        <v>84.4</v>
      </c>
      <c r="F26" s="68" t="n">
        <v>84.8</v>
      </c>
      <c r="G26" s="68" t="n">
        <v>84.8</v>
      </c>
      <c r="H26" s="68"/>
      <c r="I26" s="68" t="n">
        <v>83.3</v>
      </c>
      <c r="J26" s="68" t="n">
        <v>82.3</v>
      </c>
      <c r="K26" s="68" t="n">
        <v>80.7</v>
      </c>
      <c r="L26" s="68" t="n">
        <v>80.3</v>
      </c>
      <c r="M26" s="69" t="n">
        <v>78.9</v>
      </c>
    </row>
    <row r="27" customFormat="false" ht="13.8" hidden="false" customHeight="false" outlineLevel="0" collapsed="false">
      <c r="A27" s="29" t="n">
        <v>26</v>
      </c>
      <c r="B27" s="68" t="n">
        <v>82.8</v>
      </c>
      <c r="C27" s="68" t="n">
        <v>84.1</v>
      </c>
      <c r="D27" s="68" t="n">
        <v>84.5</v>
      </c>
      <c r="E27" s="68" t="n">
        <v>84.4</v>
      </c>
      <c r="F27" s="68" t="n">
        <v>84.8</v>
      </c>
      <c r="G27" s="68" t="n">
        <v>84.6</v>
      </c>
      <c r="H27" s="68"/>
      <c r="I27" s="68" t="n">
        <v>83.7</v>
      </c>
      <c r="J27" s="68" t="n">
        <v>82.5</v>
      </c>
      <c r="K27" s="68" t="n">
        <v>80.4</v>
      </c>
      <c r="L27" s="68" t="n">
        <v>80.2</v>
      </c>
      <c r="M27" s="69" t="n">
        <v>79.3</v>
      </c>
    </row>
    <row r="28" customFormat="false" ht="13.8" hidden="false" customHeight="false" outlineLevel="0" collapsed="false">
      <c r="A28" s="29" t="n">
        <v>27</v>
      </c>
      <c r="B28" s="68" t="n">
        <v>82.8</v>
      </c>
      <c r="C28" s="68" t="n">
        <v>83.4</v>
      </c>
      <c r="D28" s="68" t="n">
        <v>84.8</v>
      </c>
      <c r="E28" s="68" t="n">
        <v>84</v>
      </c>
      <c r="F28" s="68" t="n">
        <v>84.4</v>
      </c>
      <c r="G28" s="68" t="n">
        <v>84.3</v>
      </c>
      <c r="H28" s="68"/>
      <c r="I28" s="68" t="n">
        <v>83.2</v>
      </c>
      <c r="J28" s="68" t="n">
        <v>82.4</v>
      </c>
      <c r="K28" s="68" t="n">
        <v>80.3</v>
      </c>
      <c r="L28" s="68" t="n">
        <v>79.8</v>
      </c>
      <c r="M28" s="69" t="n">
        <v>78.5</v>
      </c>
    </row>
    <row r="29" customFormat="false" ht="13.8" hidden="false" customHeight="false" outlineLevel="0" collapsed="false">
      <c r="A29" s="29" t="n">
        <v>28</v>
      </c>
      <c r="B29" s="68" t="n">
        <v>82.9</v>
      </c>
      <c r="C29" s="68" t="n">
        <v>83</v>
      </c>
      <c r="D29" s="68" t="n">
        <v>84.7</v>
      </c>
      <c r="E29" s="68" t="n">
        <v>84.2</v>
      </c>
      <c r="F29" s="68" t="n">
        <v>85.7</v>
      </c>
      <c r="G29" s="68" t="n">
        <v>83.9</v>
      </c>
      <c r="H29" s="68"/>
      <c r="I29" s="68" t="n">
        <v>82.9</v>
      </c>
      <c r="J29" s="68" t="n">
        <v>82.3</v>
      </c>
      <c r="K29" s="68" t="n">
        <v>80.2</v>
      </c>
      <c r="L29" s="68" t="n">
        <v>79.4</v>
      </c>
      <c r="M29" s="69" t="n">
        <v>78.9</v>
      </c>
    </row>
    <row r="30" customFormat="false" ht="13.8" hidden="false" customHeight="false" outlineLevel="0" collapsed="false">
      <c r="A30" s="29" t="n">
        <v>29</v>
      </c>
      <c r="B30" s="68" t="n">
        <v>82.8</v>
      </c>
      <c r="C30" s="68"/>
      <c r="D30" s="68" t="n">
        <v>84.3</v>
      </c>
      <c r="E30" s="68" t="n">
        <v>84.8</v>
      </c>
      <c r="F30" s="68" t="n">
        <v>85.1</v>
      </c>
      <c r="G30" s="68" t="n">
        <v>84.3</v>
      </c>
      <c r="H30" s="68"/>
      <c r="I30" s="68" t="n">
        <v>82.7</v>
      </c>
      <c r="J30" s="68" t="n">
        <v>82</v>
      </c>
      <c r="K30" s="68" t="n">
        <v>80.2</v>
      </c>
      <c r="L30" s="68" t="n">
        <v>79.4</v>
      </c>
      <c r="M30" s="69" t="n">
        <v>79.5</v>
      </c>
    </row>
    <row r="31" customFormat="false" ht="13.8" hidden="false" customHeight="false" outlineLevel="0" collapsed="false">
      <c r="A31" s="32" t="n">
        <v>30</v>
      </c>
      <c r="B31" s="70" t="n">
        <v>82.8</v>
      </c>
      <c r="C31" s="70"/>
      <c r="D31" s="70" t="n">
        <v>83.8</v>
      </c>
      <c r="E31" s="70" t="n">
        <v>84.5</v>
      </c>
      <c r="F31" s="70" t="n">
        <v>84.4</v>
      </c>
      <c r="G31" s="70" t="n">
        <v>84.4</v>
      </c>
      <c r="H31" s="70"/>
      <c r="I31" s="70" t="n">
        <v>83.7</v>
      </c>
      <c r="J31" s="70" t="n">
        <v>81.6</v>
      </c>
      <c r="K31" s="70" t="n">
        <v>80</v>
      </c>
      <c r="L31" s="70" t="n">
        <v>79.4</v>
      </c>
      <c r="M31" s="71" t="n">
        <v>79.1</v>
      </c>
    </row>
    <row r="32" customFormat="false" ht="13.8" hidden="false" customHeight="false" outlineLevel="0" collapsed="false">
      <c r="A32" s="32" t="n">
        <v>31</v>
      </c>
      <c r="B32" s="70" t="n">
        <v>82.8</v>
      </c>
      <c r="C32" s="70"/>
      <c r="D32" s="70" t="n">
        <v>83.8</v>
      </c>
      <c r="E32" s="70"/>
      <c r="F32" s="70" t="n">
        <v>84.3</v>
      </c>
      <c r="G32" s="70"/>
      <c r="H32" s="70"/>
      <c r="I32" s="70"/>
      <c r="J32" s="70"/>
      <c r="K32" s="70" t="n">
        <v>80.7</v>
      </c>
      <c r="L32" s="70"/>
      <c r="M32" s="71" t="n">
        <v>79.4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1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83.7</v>
      </c>
      <c r="C34" s="77" t="n">
        <f aca="false">MAX(C2:C32)</f>
        <v>84.2</v>
      </c>
      <c r="D34" s="77" t="n">
        <f aca="false">MAX(D2:D32)</f>
        <v>84.9</v>
      </c>
      <c r="E34" s="77" t="n">
        <f aca="false">MAX(E2:E32)</f>
        <v>85</v>
      </c>
      <c r="F34" s="77" t="n">
        <f aca="false">MAX(F2:F32)</f>
        <v>85.9</v>
      </c>
      <c r="G34" s="77" t="n">
        <f aca="false">MAX(G2:G32)</f>
        <v>85.5</v>
      </c>
      <c r="H34" s="77" t="n">
        <f aca="false">MAX(H2:H32)</f>
        <v>85.1</v>
      </c>
      <c r="I34" s="77" t="n">
        <f aca="false">MAX(I2:I32)</f>
        <v>84.4</v>
      </c>
      <c r="J34" s="77" t="n">
        <f aca="false">MAX(J2:J32)</f>
        <v>83.8</v>
      </c>
      <c r="K34" s="77" t="n">
        <f aca="false">MAX(K2:K32)</f>
        <v>82.2</v>
      </c>
      <c r="L34" s="77" t="n">
        <f aca="false">MAX(L2:L32)</f>
        <v>81</v>
      </c>
      <c r="M34" s="78" t="n">
        <f aca="false">MAX(M2:M32)</f>
        <v>79.8</v>
      </c>
      <c r="N34" s="85" t="n">
        <f aca="false">AVERAGE(B34:M34)</f>
        <v>83.7916666666667</v>
      </c>
    </row>
    <row r="35" customFormat="false" ht="13.8" hidden="false" customHeight="false" outlineLevel="0" collapsed="false">
      <c r="A35" s="29" t="s">
        <v>25</v>
      </c>
      <c r="B35" s="63" t="n">
        <f aca="false">AVERAGE(B2:B32)</f>
        <v>82.758064516129</v>
      </c>
      <c r="C35" s="63" t="n">
        <f aca="false">AVERAGE(C2:C32)</f>
        <v>83.1071428571429</v>
      </c>
      <c r="D35" s="63" t="n">
        <f aca="false">AVERAGE(D2:D32)</f>
        <v>83.9967741935484</v>
      </c>
      <c r="E35" s="63" t="n">
        <f aca="false">AVERAGE(E2:E32)</f>
        <v>84.3633333333333</v>
      </c>
      <c r="F35" s="63" t="n">
        <f aca="false">AVERAGE(F2:F32)</f>
        <v>84.9483870967742</v>
      </c>
      <c r="G35" s="63" t="n">
        <f aca="false">AVERAGE(G2:G32)</f>
        <v>84.4566666666667</v>
      </c>
      <c r="H35" s="63" t="n">
        <f aca="false">AVERAGE(H2:H32)</f>
        <v>83.7846153846154</v>
      </c>
      <c r="I35" s="63" t="n">
        <f aca="false">AVERAGE(I2:I32)</f>
        <v>82.9793103448276</v>
      </c>
      <c r="J35" s="63" t="n">
        <f aca="false">AVERAGE(J2:J32)</f>
        <v>82.4545454545455</v>
      </c>
      <c r="K35" s="63" t="n">
        <f aca="false">AVERAGE(K2:K32)</f>
        <v>80.8965517241379</v>
      </c>
      <c r="L35" s="63" t="n">
        <f aca="false">AVERAGE(L2:L32)</f>
        <v>80.3466666666667</v>
      </c>
      <c r="M35" s="79" t="n">
        <f aca="false">AVERAGE(M2:M32)</f>
        <v>78.7903225806452</v>
      </c>
      <c r="N35" s="85" t="n">
        <f aca="false">AVERAGE(B35:M35)</f>
        <v>82.7401984015861</v>
      </c>
      <c r="O35" s="54"/>
    </row>
    <row r="36" customFormat="false" ht="13.8" hidden="false" customHeight="false" outlineLevel="0" collapsed="false">
      <c r="A36" s="46" t="s">
        <v>3</v>
      </c>
      <c r="B36" s="80" t="n">
        <f aca="false">MIN(B2:B32)</f>
        <v>82</v>
      </c>
      <c r="C36" s="80" t="n">
        <f aca="false">MIN(C2:C32)</f>
        <v>82</v>
      </c>
      <c r="D36" s="80" t="n">
        <f aca="false">MIN(D2:D32)</f>
        <v>82.8</v>
      </c>
      <c r="E36" s="80" t="n">
        <f aca="false">MIN(E2:E32)</f>
        <v>83.6</v>
      </c>
      <c r="F36" s="80" t="n">
        <f aca="false">MIN(F2:F32)</f>
        <v>84.1</v>
      </c>
      <c r="G36" s="80" t="n">
        <f aca="false">MIN(G2:G32)</f>
        <v>83.9</v>
      </c>
      <c r="H36" s="80" t="n">
        <f aca="false">MIN(H2:H32)</f>
        <v>82.8</v>
      </c>
      <c r="I36" s="80" t="n">
        <f aca="false">MIN(I2:I32)</f>
        <v>82.2</v>
      </c>
      <c r="J36" s="80" t="n">
        <f aca="false">MIN(J2:J32)</f>
        <v>81.6</v>
      </c>
      <c r="K36" s="80" t="n">
        <f aca="false">MIN(K2:K32)</f>
        <v>80</v>
      </c>
      <c r="L36" s="80" t="n">
        <f aca="false">MIN(L2:L32)</f>
        <v>79.4</v>
      </c>
      <c r="M36" s="81" t="n">
        <f aca="false">MIN(M2:M32)</f>
        <v>78</v>
      </c>
      <c r="N36" s="85" t="n">
        <f aca="false">AVERAGE(B36:M36)</f>
        <v>81.8666666666667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0.414086007544473</v>
      </c>
      <c r="C37" s="30" t="n">
        <f aca="false">_xlfn.STDEV.P(C2:C32)</f>
        <v>0.570669138210683</v>
      </c>
      <c r="D37" s="30" t="n">
        <f aca="false">_xlfn.STDEV.P(D2:D32)</f>
        <v>0.481586002748943</v>
      </c>
      <c r="E37" s="30" t="n">
        <f aca="false">_xlfn.STDEV.P(E2:E32)</f>
        <v>0.370120100628012</v>
      </c>
      <c r="F37" s="30" t="n">
        <f aca="false">_xlfn.STDEV.P(F2:F32)</f>
        <v>0.466193209110347</v>
      </c>
      <c r="G37" s="30" t="n">
        <f aca="false">_xlfn.STDEV.P(G2:G32)</f>
        <v>0.33234854528876</v>
      </c>
      <c r="H37" s="30" t="n">
        <f aca="false">_xlfn.STDEV.P(H2:H32)</f>
        <v>0.676923076923077</v>
      </c>
      <c r="I37" s="30" t="n">
        <f aca="false">_xlfn.STDEV.P(I2:I32)</f>
        <v>0.533291219106169</v>
      </c>
      <c r="J37" s="30" t="n">
        <f aca="false">_xlfn.STDEV.P(J2:J32)</f>
        <v>0.521124023562419</v>
      </c>
      <c r="K37" s="30" t="n">
        <f aca="false">_xlfn.STDEV.P(K2:K32)</f>
        <v>0.508196784191463</v>
      </c>
      <c r="L37" s="30" t="n">
        <f aca="false">_xlfn.STDEV.P(L2:L32)</f>
        <v>0.447759856272185</v>
      </c>
      <c r="M37" s="30" t="n">
        <f aca="false">_xlfn.STDEV.P(M2:M32)</f>
        <v>0.510758347450254</v>
      </c>
      <c r="N37" s="85" t="n">
        <f aca="false">AVERAGE(B37:M37)</f>
        <v>0.486088025919732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1.7</v>
      </c>
      <c r="C38" s="30" t="n">
        <f aca="false">C34-C36</f>
        <v>2.2</v>
      </c>
      <c r="D38" s="30" t="n">
        <f aca="false">D34-D36</f>
        <v>2.10000000000001</v>
      </c>
      <c r="E38" s="30" t="n">
        <f aca="false">E34-E36</f>
        <v>1.40000000000001</v>
      </c>
      <c r="F38" s="30" t="n">
        <f aca="false">F34-F36</f>
        <v>1.80000000000001</v>
      </c>
      <c r="G38" s="30" t="n">
        <f aca="false">G34-G36</f>
        <v>1.59999999999999</v>
      </c>
      <c r="H38" s="30" t="n">
        <f aca="false">H34-H36</f>
        <v>2.3</v>
      </c>
      <c r="I38" s="30" t="n">
        <f aca="false">I34-I36</f>
        <v>2.2</v>
      </c>
      <c r="J38" s="30" t="n">
        <f aca="false">J34-J36</f>
        <v>2.2</v>
      </c>
      <c r="K38" s="30" t="n">
        <f aca="false">K34-K36</f>
        <v>2.2</v>
      </c>
      <c r="L38" s="30" t="n">
        <f aca="false">L34-L36</f>
        <v>1.59999999999999</v>
      </c>
      <c r="M38" s="31" t="n">
        <f aca="false">M34-M36</f>
        <v>1.8</v>
      </c>
      <c r="N38" s="85" t="n">
        <f aca="false">AVERAGE(B38:M38)</f>
        <v>1.925</v>
      </c>
    </row>
    <row r="39" customFormat="false" ht="13.8" hidden="false" customHeight="false" outlineLevel="0" collapsed="false">
      <c r="A39" s="46" t="s">
        <v>10</v>
      </c>
      <c r="B39" s="47" t="n">
        <f aca="false">81.8-B35</f>
        <v>-0.958064516129042</v>
      </c>
      <c r="C39" s="47" t="n">
        <f aca="false">C35-B35</f>
        <v>0.349078341013822</v>
      </c>
      <c r="D39" s="47" t="n">
        <f aca="false">D35-C35</f>
        <v>0.889631336405529</v>
      </c>
      <c r="E39" s="47" t="n">
        <f aca="false">E35-D35</f>
        <v>0.36655913978494</v>
      </c>
      <c r="F39" s="47" t="n">
        <f aca="false">F35-E35</f>
        <v>0.585053763440868</v>
      </c>
      <c r="G39" s="47" t="n">
        <f aca="false">G35-F35</f>
        <v>-0.491720430107534</v>
      </c>
      <c r="H39" s="47" t="n">
        <f aca="false">H35-G35</f>
        <v>-0.672051282051271</v>
      </c>
      <c r="I39" s="47" t="n">
        <f aca="false">I35-H35</f>
        <v>-0.805305039787797</v>
      </c>
      <c r="J39" s="47" t="n">
        <f aca="false">J35-I35</f>
        <v>-0.524764890282142</v>
      </c>
      <c r="K39" s="47" t="n">
        <f aca="false">K35-J35</f>
        <v>-1.55799373040752</v>
      </c>
      <c r="L39" s="47" t="n">
        <f aca="false">L35-K35</f>
        <v>-0.549885057471272</v>
      </c>
      <c r="M39" s="48" t="n">
        <f aca="false">M35-L35</f>
        <v>-1.5563440860215</v>
      </c>
      <c r="N39" s="85" t="n">
        <f aca="false">AVERAGE(B39:M39)</f>
        <v>-0.410483870967743</v>
      </c>
    </row>
    <row r="40" customFormat="false" ht="13.8" hidden="false" customHeight="false" outlineLevel="0" collapsed="false">
      <c r="A40" s="32" t="s">
        <v>26</v>
      </c>
      <c r="B40" s="50" t="n">
        <f aca="false">B35/(1.69*1.69)</f>
        <v>28.9758987837012</v>
      </c>
      <c r="C40" s="50" t="n">
        <f aca="false">C35/(1.69*1.69)</f>
        <v>29.0981208140972</v>
      </c>
      <c r="D40" s="50" t="n">
        <f aca="false">D35/(1.69*1.69)</f>
        <v>29.4096054737399</v>
      </c>
      <c r="E40" s="50" t="n">
        <f aca="false">E35/(1.69*1.69)</f>
        <v>29.5379480176931</v>
      </c>
      <c r="F40" s="50" t="n">
        <f aca="false">F35/(1.69*1.69)</f>
        <v>29.742791602806</v>
      </c>
      <c r="G40" s="50" t="n">
        <f aca="false">G35/(1.69*1.69)</f>
        <v>29.5706266120467</v>
      </c>
      <c r="H40" s="50" t="n">
        <f aca="false">H35/(1.69*1.69)</f>
        <v>29.3353227774292</v>
      </c>
      <c r="I40" s="50" t="n">
        <f aca="false">I35/(1.69*1.69)</f>
        <v>29.0533630982205</v>
      </c>
      <c r="J40" s="50" t="n">
        <f aca="false">J35/(1.69*1.69)</f>
        <v>28.869628323429</v>
      </c>
      <c r="K40" s="50" t="n">
        <f aca="false">K35/(1.69*1.69)</f>
        <v>28.3241314114134</v>
      </c>
      <c r="L40" s="50" t="n">
        <f aca="false">L35/(1.69*1.69)</f>
        <v>28.1316013678326</v>
      </c>
      <c r="M40" s="51" t="n">
        <f aca="false">M35/(1.69*1.69)</f>
        <v>27.5866820421712</v>
      </c>
      <c r="N40" s="85" t="n">
        <f aca="false">AVERAGE(B40:M40)</f>
        <v>28.9696433603817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38" activeCellId="0" sqref="N38"/>
    </sheetView>
  </sheetViews>
  <sheetFormatPr defaultColWidth="8.85546875" defaultRowHeight="13.8" zeroHeight="false" outlineLevelRow="0" outlineLevelCol="0"/>
  <cols>
    <col collapsed="false" customWidth="true" hidden="false" outlineLevel="0" max="1" min="1" style="21" width="10.46"/>
    <col collapsed="false" customWidth="true" hidden="false" outlineLevel="0" max="10" min="2" style="21" width="8.37"/>
    <col collapsed="false" customWidth="true" hidden="false" outlineLevel="0" max="11" min="11" style="21" width="9.12"/>
    <col collapsed="false" customWidth="true" hidden="false" outlineLevel="0" max="13" min="12" style="21" width="8.37"/>
    <col collapsed="false" customWidth="true" hidden="false" outlineLevel="0" max="14" min="14" style="21" width="15.73"/>
    <col collapsed="false" customWidth="true" hidden="false" outlineLevel="0" max="63" min="15" style="21" width="10.46"/>
  </cols>
  <sheetData>
    <row r="1" customFormat="false" ht="13.8" hidden="false" customHeight="false" outlineLevel="0" collapsed="false">
      <c r="A1" s="80"/>
      <c r="B1" s="11" t="n">
        <v>1</v>
      </c>
      <c r="C1" s="11" t="n">
        <v>2</v>
      </c>
      <c r="D1" s="11" t="n">
        <v>3</v>
      </c>
      <c r="E1" s="11" t="n">
        <v>4</v>
      </c>
      <c r="F1" s="11" t="n">
        <v>5</v>
      </c>
      <c r="G1" s="11" t="n">
        <v>6</v>
      </c>
      <c r="H1" s="11" t="n">
        <v>7</v>
      </c>
      <c r="I1" s="11" t="n">
        <v>8</v>
      </c>
      <c r="J1" s="11" t="n">
        <v>9</v>
      </c>
      <c r="K1" s="11" t="n">
        <v>10</v>
      </c>
      <c r="L1" s="11" t="n">
        <v>11</v>
      </c>
      <c r="M1" s="11" t="n">
        <v>12</v>
      </c>
    </row>
    <row r="2" customFormat="false" ht="13.8" hidden="false" customHeight="false" outlineLevel="0" collapsed="false">
      <c r="A2" s="11" t="n">
        <v>1</v>
      </c>
      <c r="B2" s="68" t="n">
        <v>0</v>
      </c>
      <c r="C2" s="68"/>
      <c r="D2" s="68"/>
      <c r="E2" s="68"/>
      <c r="F2" s="68"/>
      <c r="G2" s="68" t="n">
        <v>85</v>
      </c>
      <c r="H2" s="68"/>
      <c r="I2" s="68" t="n">
        <v>83.5</v>
      </c>
      <c r="J2" s="68" t="n">
        <v>81.7</v>
      </c>
      <c r="K2" s="68" t="n">
        <v>80.5</v>
      </c>
      <c r="L2" s="68" t="n">
        <v>79.9</v>
      </c>
      <c r="M2" s="68" t="n">
        <v>80.6</v>
      </c>
    </row>
    <row r="3" customFormat="false" ht="13.8" hidden="false" customHeight="false" outlineLevel="0" collapsed="false">
      <c r="A3" s="11" t="n">
        <v>2</v>
      </c>
      <c r="B3" s="68"/>
      <c r="C3" s="68"/>
      <c r="D3" s="68"/>
      <c r="E3" s="68"/>
      <c r="F3" s="68"/>
      <c r="G3" s="68" t="n">
        <v>84.1</v>
      </c>
      <c r="H3" s="68" t="n">
        <v>84.4</v>
      </c>
      <c r="I3" s="68" t="n">
        <v>83.6</v>
      </c>
      <c r="J3" s="68" t="n">
        <v>82.4</v>
      </c>
      <c r="K3" s="68" t="n">
        <v>80.5</v>
      </c>
      <c r="L3" s="68" t="n">
        <v>80.1</v>
      </c>
      <c r="M3" s="68" t="n">
        <v>80.4</v>
      </c>
    </row>
    <row r="4" customFormat="false" ht="13.8" hidden="false" customHeight="false" outlineLevel="0" collapsed="false">
      <c r="A4" s="11" t="n">
        <v>3</v>
      </c>
      <c r="B4" s="68"/>
      <c r="C4" s="68"/>
      <c r="D4" s="68"/>
      <c r="E4" s="68"/>
      <c r="F4" s="68"/>
      <c r="G4" s="68" t="n">
        <v>85</v>
      </c>
      <c r="H4" s="68" t="n">
        <v>84.4</v>
      </c>
      <c r="I4" s="68" t="n">
        <v>83.4</v>
      </c>
      <c r="J4" s="68" t="n">
        <v>81.9</v>
      </c>
      <c r="K4" s="68" t="n">
        <v>79.7</v>
      </c>
      <c r="L4" s="68" t="n">
        <v>79.9</v>
      </c>
      <c r="M4" s="68" t="n">
        <v>81.2</v>
      </c>
    </row>
    <row r="5" customFormat="false" ht="13.8" hidden="false" customHeight="false" outlineLevel="0" collapsed="false">
      <c r="A5" s="11" t="n">
        <v>4</v>
      </c>
      <c r="B5" s="68"/>
      <c r="C5" s="68"/>
      <c r="D5" s="68"/>
      <c r="E5" s="68"/>
      <c r="F5" s="68"/>
      <c r="G5" s="68" t="n">
        <v>84.2</v>
      </c>
      <c r="H5" s="68" t="n">
        <v>83.9</v>
      </c>
      <c r="I5" s="68" t="n">
        <v>83.3</v>
      </c>
      <c r="J5" s="68" t="n">
        <v>81.7</v>
      </c>
      <c r="K5" s="68" t="n">
        <v>79.4</v>
      </c>
      <c r="L5" s="68" t="n">
        <v>79.6</v>
      </c>
      <c r="M5" s="68" t="n">
        <v>81.4</v>
      </c>
    </row>
    <row r="6" customFormat="false" ht="13.8" hidden="false" customHeight="false" outlineLevel="0" collapsed="false">
      <c r="A6" s="11" t="n">
        <v>5</v>
      </c>
      <c r="B6" s="68"/>
      <c r="C6" s="68"/>
      <c r="D6" s="68"/>
      <c r="E6" s="68"/>
      <c r="F6" s="68"/>
      <c r="G6" s="68" t="n">
        <v>84.8</v>
      </c>
      <c r="H6" s="68" t="n">
        <v>83.4</v>
      </c>
      <c r="I6" s="68" t="n">
        <v>83.1</v>
      </c>
      <c r="J6" s="68" t="n">
        <v>81.5</v>
      </c>
      <c r="K6" s="68" t="n">
        <v>79</v>
      </c>
      <c r="L6" s="68" t="n">
        <v>79.1</v>
      </c>
      <c r="M6" s="68" t="n">
        <v>80.8</v>
      </c>
    </row>
    <row r="7" customFormat="false" ht="13.8" hidden="false" customHeight="false" outlineLevel="0" collapsed="false">
      <c r="A7" s="11" t="n">
        <v>6</v>
      </c>
      <c r="B7" s="68"/>
      <c r="C7" s="68"/>
      <c r="D7" s="68"/>
      <c r="E7" s="68"/>
      <c r="F7" s="68"/>
      <c r="G7" s="68" t="n">
        <v>84.6</v>
      </c>
      <c r="H7" s="68" t="n">
        <v>83.5</v>
      </c>
      <c r="I7" s="68" t="n">
        <v>83.3</v>
      </c>
      <c r="J7" s="68" t="n">
        <v>81.2</v>
      </c>
      <c r="K7" s="68" t="n">
        <v>79.5</v>
      </c>
      <c r="L7" s="68" t="n">
        <v>79</v>
      </c>
      <c r="M7" s="68" t="n">
        <v>81.9</v>
      </c>
    </row>
    <row r="8" customFormat="false" ht="13.8" hidden="false" customHeight="false" outlineLevel="0" collapsed="false">
      <c r="A8" s="11" t="n">
        <v>7</v>
      </c>
      <c r="B8" s="68"/>
      <c r="C8" s="68"/>
      <c r="D8" s="68"/>
      <c r="E8" s="68"/>
      <c r="F8" s="68"/>
      <c r="G8" s="68" t="n">
        <v>85.2</v>
      </c>
      <c r="H8" s="68" t="n">
        <v>83.4</v>
      </c>
      <c r="I8" s="68" t="n">
        <v>82.8</v>
      </c>
      <c r="J8" s="68" t="n">
        <v>81.1</v>
      </c>
      <c r="K8" s="68" t="n">
        <v>79.6</v>
      </c>
      <c r="L8" s="68" t="n">
        <v>79.1</v>
      </c>
      <c r="M8" s="68" t="n">
        <v>81.6</v>
      </c>
    </row>
    <row r="9" customFormat="false" ht="13.8" hidden="false" customHeight="false" outlineLevel="0" collapsed="false">
      <c r="A9" s="11" t="n">
        <v>8</v>
      </c>
      <c r="B9" s="68"/>
      <c r="C9" s="68"/>
      <c r="D9" s="68"/>
      <c r="E9" s="68"/>
      <c r="F9" s="68"/>
      <c r="G9" s="68" t="n">
        <v>85.1</v>
      </c>
      <c r="H9" s="68"/>
      <c r="I9" s="68" t="n">
        <v>82.8</v>
      </c>
      <c r="J9" s="68" t="n">
        <v>80.8</v>
      </c>
      <c r="K9" s="68" t="n">
        <v>80</v>
      </c>
      <c r="L9" s="68" t="n">
        <v>79.6</v>
      </c>
      <c r="M9" s="68" t="n">
        <v>81.7</v>
      </c>
    </row>
    <row r="10" customFormat="false" ht="13.8" hidden="false" customHeight="false" outlineLevel="0" collapsed="false">
      <c r="A10" s="11" t="n">
        <v>9</v>
      </c>
      <c r="B10" s="68"/>
      <c r="C10" s="68"/>
      <c r="D10" s="68"/>
      <c r="E10" s="68"/>
      <c r="F10" s="68"/>
      <c r="G10" s="68" t="n">
        <v>85</v>
      </c>
      <c r="H10" s="68" t="n">
        <v>83.5</v>
      </c>
      <c r="I10" s="68" t="n">
        <v>82.9</v>
      </c>
      <c r="J10" s="68" t="n">
        <v>81</v>
      </c>
      <c r="K10" s="68" t="n">
        <v>80.1</v>
      </c>
      <c r="L10" s="68" t="n">
        <v>79.5</v>
      </c>
      <c r="M10" s="68" t="n">
        <v>81.1</v>
      </c>
    </row>
    <row r="11" customFormat="false" ht="13.8" hidden="false" customHeight="false" outlineLevel="0" collapsed="false">
      <c r="A11" s="11" t="n">
        <v>10</v>
      </c>
      <c r="B11" s="68"/>
      <c r="C11" s="68"/>
      <c r="D11" s="68"/>
      <c r="E11" s="68"/>
      <c r="F11" s="68"/>
      <c r="G11" s="68"/>
      <c r="H11" s="68" t="n">
        <v>83.8</v>
      </c>
      <c r="I11" s="68" t="n">
        <v>82.9</v>
      </c>
      <c r="J11" s="68" t="n">
        <v>81.1</v>
      </c>
      <c r="K11" s="68" t="n">
        <v>80</v>
      </c>
      <c r="L11" s="68" t="n">
        <v>79.1</v>
      </c>
      <c r="M11" s="68" t="n">
        <v>81.1</v>
      </c>
    </row>
    <row r="12" customFormat="false" ht="13.8" hidden="false" customHeight="false" outlineLevel="0" collapsed="false">
      <c r="A12" s="11" t="n">
        <v>11</v>
      </c>
      <c r="B12" s="68"/>
      <c r="C12" s="68"/>
      <c r="D12" s="68"/>
      <c r="E12" s="68"/>
      <c r="F12" s="68"/>
      <c r="G12" s="68" t="n">
        <v>85.6</v>
      </c>
      <c r="H12" s="68" t="n">
        <v>84.1</v>
      </c>
      <c r="I12" s="68" t="n">
        <v>82.9</v>
      </c>
      <c r="J12" s="68" t="n">
        <v>81.2</v>
      </c>
      <c r="K12" s="68"/>
      <c r="L12" s="68" t="n">
        <v>79.1</v>
      </c>
      <c r="M12" s="68"/>
    </row>
    <row r="13" customFormat="false" ht="13.8" hidden="false" customHeight="false" outlineLevel="0" collapsed="false">
      <c r="A13" s="11" t="n">
        <v>12</v>
      </c>
      <c r="B13" s="68"/>
      <c r="C13" s="68"/>
      <c r="D13" s="68"/>
      <c r="E13" s="68"/>
      <c r="F13" s="68"/>
      <c r="G13" s="68" t="n">
        <v>84.9</v>
      </c>
      <c r="H13" s="68" t="n">
        <v>83.8</v>
      </c>
      <c r="I13" s="68" t="n">
        <v>82.8</v>
      </c>
      <c r="J13" s="68" t="n">
        <v>81.5</v>
      </c>
      <c r="K13" s="68"/>
      <c r="L13" s="68" t="n">
        <v>79.5</v>
      </c>
      <c r="M13" s="68"/>
    </row>
    <row r="14" customFormat="false" ht="13.8" hidden="false" customHeight="false" outlineLevel="0" collapsed="false">
      <c r="A14" s="11" t="n">
        <v>13</v>
      </c>
      <c r="B14" s="68"/>
      <c r="C14" s="68"/>
      <c r="D14" s="68"/>
      <c r="E14" s="68"/>
      <c r="F14" s="68"/>
      <c r="G14" s="68" t="n">
        <v>84.7</v>
      </c>
      <c r="H14" s="68" t="n">
        <v>83.1</v>
      </c>
      <c r="I14" s="68" t="n">
        <v>82.7</v>
      </c>
      <c r="J14" s="68" t="n">
        <v>80.8</v>
      </c>
      <c r="K14" s="68"/>
      <c r="L14" s="68" t="n">
        <v>80.5</v>
      </c>
      <c r="M14" s="68"/>
    </row>
    <row r="15" customFormat="false" ht="13.8" hidden="false" customHeight="false" outlineLevel="0" collapsed="false">
      <c r="A15" s="11" t="n">
        <v>14</v>
      </c>
      <c r="B15" s="68"/>
      <c r="C15" s="68"/>
      <c r="D15" s="68"/>
      <c r="E15" s="68"/>
      <c r="F15" s="68"/>
      <c r="G15" s="68" t="n">
        <v>84.3</v>
      </c>
      <c r="H15" s="68" t="n">
        <v>83.7</v>
      </c>
      <c r="I15" s="68" t="n">
        <v>82.8</v>
      </c>
      <c r="J15" s="68" t="n">
        <v>81</v>
      </c>
      <c r="K15" s="68"/>
      <c r="L15" s="68" t="n">
        <v>80.4</v>
      </c>
      <c r="M15" s="68" t="n">
        <v>81.6</v>
      </c>
    </row>
    <row r="16" customFormat="false" ht="13.8" hidden="false" customHeight="false" outlineLevel="0" collapsed="false">
      <c r="A16" s="11" t="n">
        <v>15</v>
      </c>
      <c r="B16" s="68"/>
      <c r="C16" s="68"/>
      <c r="D16" s="68"/>
      <c r="E16" s="68"/>
      <c r="F16" s="68"/>
      <c r="G16" s="68" t="n">
        <v>84.1</v>
      </c>
      <c r="H16" s="68" t="n">
        <v>83.6</v>
      </c>
      <c r="I16" s="68" t="n">
        <v>82.7</v>
      </c>
      <c r="J16" s="68" t="n">
        <v>80.5</v>
      </c>
      <c r="K16" s="68" t="n">
        <v>79.4</v>
      </c>
      <c r="L16" s="68" t="n">
        <v>80.2</v>
      </c>
      <c r="M16" s="68" t="n">
        <v>82.3</v>
      </c>
    </row>
    <row r="17" customFormat="false" ht="13.8" hidden="false" customHeight="false" outlineLevel="0" collapsed="false">
      <c r="A17" s="11" t="n">
        <v>16</v>
      </c>
      <c r="B17" s="68"/>
      <c r="C17" s="68"/>
      <c r="D17" s="68"/>
      <c r="E17" s="68"/>
      <c r="F17" s="68"/>
      <c r="G17" s="68" t="n">
        <v>84</v>
      </c>
      <c r="H17" s="68" t="n">
        <v>84.8</v>
      </c>
      <c r="I17" s="68" t="n">
        <v>82.9</v>
      </c>
      <c r="J17" s="68"/>
      <c r="K17" s="68" t="n">
        <v>79.3</v>
      </c>
      <c r="L17" s="68" t="n">
        <v>80.1</v>
      </c>
      <c r="M17" s="68" t="n">
        <v>81.7</v>
      </c>
    </row>
    <row r="18" customFormat="false" ht="13.8" hidden="false" customHeight="false" outlineLevel="0" collapsed="false">
      <c r="A18" s="11" t="n">
        <v>17</v>
      </c>
      <c r="B18" s="68"/>
      <c r="C18" s="68"/>
      <c r="D18" s="68"/>
      <c r="E18" s="68"/>
      <c r="F18" s="68"/>
      <c r="G18" s="68" t="n">
        <v>83.9</v>
      </c>
      <c r="H18" s="68" t="n">
        <v>83.3</v>
      </c>
      <c r="I18" s="68"/>
      <c r="J18" s="68"/>
      <c r="K18" s="68" t="n">
        <v>79.2</v>
      </c>
      <c r="L18" s="68" t="n">
        <v>80.1</v>
      </c>
      <c r="M18" s="68" t="n">
        <v>81.9</v>
      </c>
    </row>
    <row r="19" customFormat="false" ht="13.8" hidden="false" customHeight="false" outlineLevel="0" collapsed="false">
      <c r="A19" s="11" t="n">
        <v>18</v>
      </c>
      <c r="B19" s="68"/>
      <c r="C19" s="68"/>
      <c r="D19" s="68"/>
      <c r="E19" s="68"/>
      <c r="F19" s="68"/>
      <c r="G19" s="68" t="n">
        <v>84.4</v>
      </c>
      <c r="H19" s="68" t="n">
        <v>83.2</v>
      </c>
      <c r="I19" s="68"/>
      <c r="J19" s="68" t="n">
        <v>80.6</v>
      </c>
      <c r="K19" s="68" t="n">
        <v>79.8</v>
      </c>
      <c r="L19" s="68" t="n">
        <v>80.4</v>
      </c>
      <c r="M19" s="68" t="n">
        <v>82.2</v>
      </c>
    </row>
    <row r="20" customFormat="false" ht="13.8" hidden="false" customHeight="false" outlineLevel="0" collapsed="false">
      <c r="A20" s="11" t="n">
        <v>19</v>
      </c>
      <c r="B20" s="68"/>
      <c r="C20" s="68"/>
      <c r="D20" s="68"/>
      <c r="E20" s="68"/>
      <c r="F20" s="68"/>
      <c r="G20" s="68" t="n">
        <v>84.3</v>
      </c>
      <c r="H20" s="68" t="n">
        <v>83.7</v>
      </c>
      <c r="I20" s="68"/>
      <c r="J20" s="68" t="n">
        <v>80.1</v>
      </c>
      <c r="K20" s="68" t="n">
        <v>79.3</v>
      </c>
      <c r="L20" s="68" t="n">
        <v>80.7</v>
      </c>
      <c r="M20" s="68" t="n">
        <v>81.4</v>
      </c>
    </row>
    <row r="21" customFormat="false" ht="13.8" hidden="false" customHeight="false" outlineLevel="0" collapsed="false">
      <c r="A21" s="11" t="n">
        <v>20</v>
      </c>
      <c r="B21" s="68"/>
      <c r="C21" s="68"/>
      <c r="D21" s="68"/>
      <c r="E21" s="68"/>
      <c r="F21" s="68"/>
      <c r="G21" s="68" t="n">
        <v>84.3</v>
      </c>
      <c r="H21" s="68" t="n">
        <v>83.3</v>
      </c>
      <c r="I21" s="68" t="n">
        <v>82.8</v>
      </c>
      <c r="J21" s="68" t="n">
        <v>80.1</v>
      </c>
      <c r="K21" s="68" t="n">
        <v>79</v>
      </c>
      <c r="L21" s="68" t="n">
        <v>81.4</v>
      </c>
      <c r="M21" s="68" t="n">
        <v>81.7</v>
      </c>
    </row>
    <row r="22" customFormat="false" ht="13.8" hidden="false" customHeight="false" outlineLevel="0" collapsed="false">
      <c r="A22" s="11" t="n">
        <v>21</v>
      </c>
      <c r="B22" s="68"/>
      <c r="C22" s="68"/>
      <c r="D22" s="68"/>
      <c r="E22" s="68"/>
      <c r="F22" s="68" t="n">
        <v>85.1</v>
      </c>
      <c r="G22" s="68" t="n">
        <v>84.3</v>
      </c>
      <c r="H22" s="68" t="n">
        <v>83.5</v>
      </c>
      <c r="I22" s="68" t="n">
        <v>82.8</v>
      </c>
      <c r="J22" s="68" t="n">
        <v>80.4</v>
      </c>
      <c r="K22" s="68" t="n">
        <v>78.9</v>
      </c>
      <c r="L22" s="68" t="n">
        <v>80.4</v>
      </c>
      <c r="M22" s="68" t="n">
        <v>81.6</v>
      </c>
    </row>
    <row r="23" customFormat="false" ht="13.8" hidden="false" customHeight="false" outlineLevel="0" collapsed="false">
      <c r="A23" s="11" t="n">
        <v>22</v>
      </c>
      <c r="B23" s="68"/>
      <c r="C23" s="68"/>
      <c r="D23" s="68"/>
      <c r="E23" s="68"/>
      <c r="F23" s="68" t="n">
        <v>84.9</v>
      </c>
      <c r="G23" s="68" t="n">
        <v>83.9</v>
      </c>
      <c r="H23" s="68" t="n">
        <v>82.8</v>
      </c>
      <c r="I23" s="68" t="n">
        <v>82.8</v>
      </c>
      <c r="J23" s="68" t="n">
        <v>81</v>
      </c>
      <c r="K23" s="68" t="n">
        <v>79.6</v>
      </c>
      <c r="L23" s="68" t="n">
        <v>80.3</v>
      </c>
      <c r="M23" s="68" t="n">
        <v>81.7</v>
      </c>
    </row>
    <row r="24" customFormat="false" ht="13.8" hidden="false" customHeight="false" outlineLevel="0" collapsed="false">
      <c r="A24" s="11" t="n">
        <v>23</v>
      </c>
      <c r="B24" s="68"/>
      <c r="C24" s="68"/>
      <c r="D24" s="68"/>
      <c r="E24" s="68"/>
      <c r="F24" s="68" t="n">
        <v>84.8</v>
      </c>
      <c r="G24" s="68" t="n">
        <v>83.9</v>
      </c>
      <c r="H24" s="68" t="n">
        <v>83</v>
      </c>
      <c r="I24" s="68" t="n">
        <v>82.7</v>
      </c>
      <c r="J24" s="68" t="n">
        <v>80.5</v>
      </c>
      <c r="K24" s="68" t="n">
        <v>80.3</v>
      </c>
      <c r="L24" s="68" t="n">
        <v>80.4</v>
      </c>
      <c r="M24" s="68" t="n">
        <v>81.5</v>
      </c>
    </row>
    <row r="25" customFormat="false" ht="13.8" hidden="false" customHeight="false" outlineLevel="0" collapsed="false">
      <c r="A25" s="11" t="n">
        <v>24</v>
      </c>
      <c r="B25" s="68"/>
      <c r="C25" s="68"/>
      <c r="D25" s="68"/>
      <c r="E25" s="68"/>
      <c r="F25" s="68" t="n">
        <v>85.1</v>
      </c>
      <c r="G25" s="68" t="n">
        <v>83.8</v>
      </c>
      <c r="H25" s="68" t="n">
        <v>82.9</v>
      </c>
      <c r="I25" s="68" t="n">
        <v>81.8</v>
      </c>
      <c r="J25" s="68" t="n">
        <v>80.7</v>
      </c>
      <c r="K25" s="68" t="n">
        <v>79.4</v>
      </c>
      <c r="L25" s="68" t="n">
        <v>80.2</v>
      </c>
      <c r="M25" s="68" t="n">
        <v>82.3</v>
      </c>
    </row>
    <row r="26" customFormat="false" ht="13.8" hidden="false" customHeight="false" outlineLevel="0" collapsed="false">
      <c r="A26" s="11" t="n">
        <v>25</v>
      </c>
      <c r="B26" s="68"/>
      <c r="C26" s="68"/>
      <c r="D26" s="68"/>
      <c r="E26" s="68"/>
      <c r="F26" s="68" t="n">
        <v>85.2</v>
      </c>
      <c r="G26" s="68" t="n">
        <v>83.8</v>
      </c>
      <c r="H26" s="68"/>
      <c r="I26" s="68" t="n">
        <v>82.3</v>
      </c>
      <c r="J26" s="68" t="n">
        <v>80.7</v>
      </c>
      <c r="K26" s="68" t="n">
        <v>79.8</v>
      </c>
      <c r="L26" s="68" t="n">
        <v>80</v>
      </c>
      <c r="M26" s="68" t="n">
        <v>82.8</v>
      </c>
    </row>
    <row r="27" customFormat="false" ht="13.8" hidden="false" customHeight="false" outlineLevel="0" collapsed="false">
      <c r="A27" s="11" t="n">
        <v>26</v>
      </c>
      <c r="B27" s="68"/>
      <c r="C27" s="68"/>
      <c r="D27" s="68"/>
      <c r="E27" s="68"/>
      <c r="F27" s="68" t="n">
        <v>84.3</v>
      </c>
      <c r="G27" s="68" t="n">
        <v>84.2</v>
      </c>
      <c r="H27" s="68" t="n">
        <v>83.4</v>
      </c>
      <c r="I27" s="68"/>
      <c r="J27" s="68" t="n">
        <v>80.5</v>
      </c>
      <c r="K27" s="68" t="n">
        <v>79.8</v>
      </c>
      <c r="L27" s="68" t="n">
        <v>80.7</v>
      </c>
      <c r="M27" s="68" t="n">
        <v>82.9</v>
      </c>
    </row>
    <row r="28" customFormat="false" ht="13.8" hidden="false" customHeight="false" outlineLevel="0" collapsed="false">
      <c r="A28" s="11" t="n">
        <v>27</v>
      </c>
      <c r="B28" s="68"/>
      <c r="C28" s="68"/>
      <c r="D28" s="68"/>
      <c r="E28" s="68"/>
      <c r="F28" s="68" t="n">
        <v>84.3</v>
      </c>
      <c r="G28" s="68" t="n">
        <v>84.5</v>
      </c>
      <c r="H28" s="68" t="n">
        <v>83.3</v>
      </c>
      <c r="I28" s="68"/>
      <c r="J28" s="68" t="n">
        <v>80.5</v>
      </c>
      <c r="K28" s="68" t="n">
        <v>79.5</v>
      </c>
      <c r="L28" s="68" t="n">
        <v>81.3</v>
      </c>
      <c r="M28" s="68" t="n">
        <v>82.6</v>
      </c>
    </row>
    <row r="29" customFormat="false" ht="13.8" hidden="false" customHeight="false" outlineLevel="0" collapsed="false">
      <c r="A29" s="11" t="n">
        <v>28</v>
      </c>
      <c r="B29" s="68"/>
      <c r="C29" s="68"/>
      <c r="D29" s="68"/>
      <c r="E29" s="68"/>
      <c r="F29" s="68" t="n">
        <v>84.5</v>
      </c>
      <c r="G29" s="68" t="n">
        <v>84.3</v>
      </c>
      <c r="H29" s="68" t="n">
        <v>83.5</v>
      </c>
      <c r="I29" s="68" t="n">
        <v>81.7</v>
      </c>
      <c r="J29" s="68" t="n">
        <v>80.7</v>
      </c>
      <c r="K29" s="68" t="n">
        <v>79.4</v>
      </c>
      <c r="L29" s="68" t="n">
        <v>80.6</v>
      </c>
      <c r="M29" s="68" t="n">
        <v>82.9</v>
      </c>
    </row>
    <row r="30" customFormat="false" ht="13.8" hidden="false" customHeight="false" outlineLevel="0" collapsed="false">
      <c r="A30" s="11" t="n">
        <v>29</v>
      </c>
      <c r="B30" s="68"/>
      <c r="C30" s="68"/>
      <c r="D30" s="68"/>
      <c r="E30" s="68"/>
      <c r="F30" s="68" t="n">
        <v>85.6</v>
      </c>
      <c r="G30" s="68" t="n">
        <v>83.7</v>
      </c>
      <c r="H30" s="68" t="n">
        <v>84.2</v>
      </c>
      <c r="I30" s="68" t="n">
        <v>82.1</v>
      </c>
      <c r="J30" s="68" t="n">
        <v>80.5</v>
      </c>
      <c r="K30" s="68" t="n">
        <v>79.9</v>
      </c>
      <c r="L30" s="68" t="n">
        <v>80.3</v>
      </c>
      <c r="M30" s="68" t="n">
        <v>82.8</v>
      </c>
    </row>
    <row r="31" customFormat="false" ht="13.8" hidden="false" customHeight="false" outlineLevel="0" collapsed="false">
      <c r="A31" s="11" t="n">
        <v>30</v>
      </c>
      <c r="B31" s="68"/>
      <c r="C31" s="68"/>
      <c r="D31" s="68"/>
      <c r="E31" s="68"/>
      <c r="F31" s="68" t="n">
        <v>84.7</v>
      </c>
      <c r="G31" s="68" t="n">
        <v>83.7</v>
      </c>
      <c r="H31" s="68" t="n">
        <v>83.8</v>
      </c>
      <c r="I31" s="68" t="n">
        <v>81.8</v>
      </c>
      <c r="J31" s="68" t="n">
        <v>80.3</v>
      </c>
      <c r="K31" s="68" t="n">
        <v>80.4</v>
      </c>
      <c r="L31" s="68" t="n">
        <v>80.2</v>
      </c>
      <c r="M31" s="68" t="n">
        <v>82.5</v>
      </c>
    </row>
    <row r="32" customFormat="false" ht="13.8" hidden="false" customHeight="false" outlineLevel="0" collapsed="false">
      <c r="A32" s="11" t="n">
        <v>31</v>
      </c>
      <c r="B32" s="68"/>
      <c r="C32" s="68"/>
      <c r="D32" s="68"/>
      <c r="E32" s="68"/>
      <c r="F32" s="68" t="n">
        <v>84.7</v>
      </c>
      <c r="G32" s="68"/>
      <c r="H32" s="68" t="n">
        <v>83.9</v>
      </c>
      <c r="I32" s="68" t="n">
        <v>81.8</v>
      </c>
      <c r="J32" s="68"/>
      <c r="K32" s="68" t="n">
        <v>80.2</v>
      </c>
      <c r="L32" s="68"/>
      <c r="M32" s="68" t="n">
        <v>83.4</v>
      </c>
    </row>
    <row r="33" customFormat="false" ht="13.8" hidden="false" customHeight="false" outlineLevel="0" collapsed="false">
      <c r="N33" s="61" t="s">
        <v>18</v>
      </c>
    </row>
    <row r="34" customFormat="false" ht="13.8" hidden="false" customHeight="false" outlineLevel="0" collapsed="false">
      <c r="A34" s="80" t="s">
        <v>1</v>
      </c>
      <c r="B34" s="80"/>
      <c r="C34" s="80"/>
      <c r="D34" s="80"/>
      <c r="E34" s="80"/>
      <c r="F34" s="80" t="n">
        <f aca="false">MAX(F2:F32)</f>
        <v>85.6</v>
      </c>
      <c r="G34" s="80" t="n">
        <f aca="false">MAX(G2:G32)</f>
        <v>85.6</v>
      </c>
      <c r="H34" s="80" t="n">
        <f aca="false">MAX(H2:H32)</f>
        <v>84.8</v>
      </c>
      <c r="I34" s="80" t="n">
        <f aca="false">MAX(I2:I32)</f>
        <v>83.6</v>
      </c>
      <c r="J34" s="80" t="n">
        <f aca="false">MAX(J2:J32)</f>
        <v>82.4</v>
      </c>
      <c r="K34" s="80" t="n">
        <f aca="false">MAX(K2:K32)</f>
        <v>80.5</v>
      </c>
      <c r="L34" s="80" t="n">
        <f aca="false">MAX(L2:L32)</f>
        <v>81.4</v>
      </c>
      <c r="M34" s="80" t="n">
        <f aca="false">MAX(M2:M32)</f>
        <v>83.4</v>
      </c>
      <c r="N34" s="85" t="n">
        <f aca="false">AVERAGE(F34:M34)</f>
        <v>83.4125</v>
      </c>
    </row>
    <row r="35" customFormat="false" ht="13.8" hidden="false" customHeight="false" outlineLevel="0" collapsed="false">
      <c r="A35" s="11" t="s">
        <v>27</v>
      </c>
      <c r="B35" s="63" t="n">
        <v>0</v>
      </c>
      <c r="C35" s="63" t="n">
        <v>0</v>
      </c>
      <c r="D35" s="63" t="n">
        <v>0</v>
      </c>
      <c r="E35" s="63" t="n">
        <v>0</v>
      </c>
      <c r="F35" s="63" t="n">
        <f aca="false">AVERAGE(F2:F32)</f>
        <v>84.8363636363636</v>
      </c>
      <c r="G35" s="63" t="n">
        <f aca="false">AVERAGE(G2:G32)</f>
        <v>84.4</v>
      </c>
      <c r="H35" s="63" t="n">
        <f aca="false">AVERAGE(H2:H32)</f>
        <v>83.6142857142857</v>
      </c>
      <c r="I35" s="63" t="n">
        <f aca="false">AVERAGE(I2:I32)</f>
        <v>82.7307692307692</v>
      </c>
      <c r="J35" s="63" t="n">
        <f aca="false">AVERAGE(J2:J32)</f>
        <v>80.9285714285714</v>
      </c>
      <c r="K35" s="63" t="n">
        <f aca="false">AVERAGE(K2:K32)</f>
        <v>79.6851851851852</v>
      </c>
      <c r="L35" s="63" t="n">
        <f aca="false">AVERAGE(L2:L32)</f>
        <v>80.0566666666667</v>
      </c>
      <c r="M35" s="63" t="n">
        <f aca="false">AVERAGE(M2:M32)</f>
        <v>81.8428571428571</v>
      </c>
      <c r="N35" s="85" t="n">
        <f aca="false">AVERAGE(F35:M35)</f>
        <v>82.2618373755874</v>
      </c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</row>
    <row r="36" customFormat="false" ht="13.8" hidden="false" customHeight="false" outlineLevel="0" collapsed="false">
      <c r="A36" s="80" t="s">
        <v>3</v>
      </c>
      <c r="B36" s="80"/>
      <c r="C36" s="80"/>
      <c r="D36" s="80"/>
      <c r="E36" s="80"/>
      <c r="F36" s="80" t="n">
        <f aca="false">MIN(F2:F32)</f>
        <v>84.3</v>
      </c>
      <c r="G36" s="80" t="n">
        <f aca="false">MIN(G2:G32)</f>
        <v>83.7</v>
      </c>
      <c r="H36" s="80" t="n">
        <f aca="false">MIN(H2:H32)</f>
        <v>82.8</v>
      </c>
      <c r="I36" s="80" t="n">
        <f aca="false">MIN(I2:I32)</f>
        <v>81.7</v>
      </c>
      <c r="J36" s="80" t="n">
        <f aca="false">MIN(J2:J32)</f>
        <v>80.1</v>
      </c>
      <c r="K36" s="80" t="n">
        <f aca="false">MIN(K2:K32)</f>
        <v>78.9</v>
      </c>
      <c r="L36" s="80" t="n">
        <f aca="false">MIN(L2:L32)</f>
        <v>79</v>
      </c>
      <c r="M36" s="80" t="n">
        <f aca="false">MIN(M2:M32)</f>
        <v>80.4</v>
      </c>
      <c r="N36" s="85" t="n">
        <f aca="false">AVERAGE(F36:M36)</f>
        <v>81.3625</v>
      </c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</row>
    <row r="37" customFormat="false" ht="13.8" hidden="false" customHeight="false" outlineLevel="0" collapsed="false">
      <c r="A37" s="80" t="s">
        <v>4</v>
      </c>
      <c r="B37" s="80"/>
      <c r="C37" s="80"/>
      <c r="D37" s="80"/>
      <c r="E37" s="80"/>
      <c r="F37" s="30" t="n">
        <f aca="false">_xlfn.STDEV.P(F2:F32)</f>
        <v>0.379647509414928</v>
      </c>
      <c r="G37" s="30" t="n">
        <f aca="false">_xlfn.STDEV.P(G2:G32)</f>
        <v>0.495496964046511</v>
      </c>
      <c r="H37" s="30" t="n">
        <f aca="false">_xlfn.STDEV.P(H2:H32)</f>
        <v>0.461917034692136</v>
      </c>
      <c r="I37" s="30" t="n">
        <f aca="false">_xlfn.STDEV.P(I2:I32)</f>
        <v>0.517961411370229</v>
      </c>
      <c r="J37" s="30" t="n">
        <f aca="false">_xlfn.STDEV.P(J2:J32)</f>
        <v>0.548932173052598</v>
      </c>
      <c r="K37" s="30" t="n">
        <f aca="false">_xlfn.STDEV.P(K2:K32)</f>
        <v>0.448622338658569</v>
      </c>
      <c r="L37" s="30" t="n">
        <f aca="false">_xlfn.STDEV.P(L2:L32)</f>
        <v>0.610837312401776</v>
      </c>
      <c r="M37" s="30" t="n">
        <f aca="false">_xlfn.STDEV.P(M2:M32)</f>
        <v>0.733109118475441</v>
      </c>
      <c r="N37" s="85" t="n">
        <f aca="false">AVERAGE(F37:M37)</f>
        <v>0.524565482764023</v>
      </c>
    </row>
    <row r="38" customFormat="false" ht="13.8" hidden="false" customHeight="false" outlineLevel="0" collapsed="false">
      <c r="A38" s="11" t="s">
        <v>28</v>
      </c>
      <c r="B38" s="11"/>
      <c r="C38" s="11"/>
      <c r="D38" s="11"/>
      <c r="E38" s="11"/>
      <c r="F38" s="11" t="n">
        <f aca="false">F35/(1.69*1.69)</f>
        <v>29.7035690754398</v>
      </c>
      <c r="G38" s="11" t="n">
        <f aca="false">G35/(1.69*1.69)</f>
        <v>29.5507860369035</v>
      </c>
      <c r="H38" s="11" t="n">
        <f aca="false">H35/(1.69*1.69)</f>
        <v>29.2756856252532</v>
      </c>
      <c r="I38" s="11" t="n">
        <f aca="false">I35/(1.69*1.69)</f>
        <v>28.9663419455794</v>
      </c>
      <c r="J38" s="11" t="n">
        <f aca="false">J35/(1.69*1.69)</f>
        <v>28.335342399976</v>
      </c>
      <c r="K38" s="11" t="n">
        <f aca="false">K35/(1.69*1.69)</f>
        <v>27.8999983141995</v>
      </c>
      <c r="L38" s="11" t="n">
        <f aca="false">L35/(1.69*1.69)</f>
        <v>28.0300643068053</v>
      </c>
      <c r="M38" s="11" t="n">
        <f aca="false">M35/(1.69*1.69)</f>
        <v>28.6554592426236</v>
      </c>
      <c r="N38" s="85" t="n">
        <f aca="false">AVERAGE(F38:M38)</f>
        <v>28.8021558683475</v>
      </c>
    </row>
    <row r="40" customFormat="false" ht="13.8" hidden="false" customHeight="false" outlineLevel="0" collapsed="false">
      <c r="F40" s="53" t="n">
        <f aca="false">$F$35-F35</f>
        <v>0</v>
      </c>
      <c r="G40" s="53" t="n">
        <f aca="false">$F$35-G35</f>
        <v>0.436363636363652</v>
      </c>
      <c r="H40" s="53" t="n">
        <f aca="false">$F$35-H35</f>
        <v>1.22207792207793</v>
      </c>
      <c r="I40" s="53" t="n">
        <f aca="false">$F$35-I35</f>
        <v>2.10559440559442</v>
      </c>
      <c r="J40" s="53" t="n">
        <f aca="false">$F$35-J35</f>
        <v>3.90779220779221</v>
      </c>
      <c r="K40" s="53" t="n">
        <f aca="false">$F$35-K35</f>
        <v>5.15117845117845</v>
      </c>
      <c r="L40" s="53" t="n">
        <f aca="false">$F$35-L35</f>
        <v>4.77969696969699</v>
      </c>
      <c r="M40" s="53" t="n">
        <f aca="false">$F$35-M35</f>
        <v>2.9935064935065</v>
      </c>
    </row>
    <row r="41" customFormat="false" ht="13.8" hidden="false" customHeight="false" outlineLevel="0" collapsed="false">
      <c r="G41" s="21" t="n">
        <f aca="false">$G$35-G35</f>
        <v>0</v>
      </c>
      <c r="H41" s="21" t="n">
        <f aca="false">$G$35-H35</f>
        <v>0.785714285714306</v>
      </c>
      <c r="I41" s="21" t="n">
        <f aca="false">$G$35-I35</f>
        <v>1.66923076923081</v>
      </c>
      <c r="J41" s="21" t="n">
        <f aca="false">$G$35-J35</f>
        <v>3.4714285714286</v>
      </c>
      <c r="K41" s="21" t="n">
        <f aca="false">$G$35-K35</f>
        <v>4.7148148148148</v>
      </c>
      <c r="L41" s="21" t="n">
        <f aca="false">$G$35-L35</f>
        <v>4.34333333333331</v>
      </c>
      <c r="M41" s="21" t="n">
        <f aca="false">$G$35-M35</f>
        <v>2.55714285714291</v>
      </c>
    </row>
    <row r="42" customFormat="false" ht="13.8" hidden="false" customHeight="false" outlineLevel="0" collapsed="false">
      <c r="H42" s="21" t="n">
        <f aca="false">$H$35-H35</f>
        <v>0</v>
      </c>
      <c r="I42" s="21" t="n">
        <f aca="false">$H$35-I35</f>
        <v>0.883516483516502</v>
      </c>
      <c r="J42" s="21" t="n">
        <f aca="false">$H$35-J35</f>
        <v>2.6857142857143</v>
      </c>
      <c r="K42" s="21" t="n">
        <f aca="false">$H$35-K35</f>
        <v>3.92910052910049</v>
      </c>
      <c r="L42" s="21" t="n">
        <f aca="false">$H$35-L35</f>
        <v>3.557619047619</v>
      </c>
      <c r="M42" s="21" t="n">
        <f aca="false">$H$35-M35</f>
        <v>1.7714285714286</v>
      </c>
    </row>
    <row r="43" customFormat="false" ht="13.8" hidden="false" customHeight="false" outlineLevel="0" collapsed="false">
      <c r="I43" s="21" t="n">
        <f aca="false">$I$35-I35</f>
        <v>0</v>
      </c>
      <c r="J43" s="21" t="n">
        <f aca="false">$I$35-J35</f>
        <v>1.8021978021978</v>
      </c>
      <c r="K43" s="21" t="n">
        <f aca="false">$I$35-K35</f>
        <v>3.04558404558399</v>
      </c>
      <c r="L43" s="21" t="n">
        <f aca="false">$I$35-L35</f>
        <v>2.6741025641025</v>
      </c>
      <c r="M43" s="21" t="n">
        <f aca="false">$I$35-M35</f>
        <v>0.887912087912099</v>
      </c>
    </row>
    <row r="44" customFormat="false" ht="13.8" hidden="false" customHeight="false" outlineLevel="0" collapsed="false">
      <c r="J44" s="21" t="n">
        <f aca="false">$J$35-J35</f>
        <v>0</v>
      </c>
      <c r="K44" s="21" t="n">
        <f aca="false">$J$35-K35</f>
        <v>1.2433862433862</v>
      </c>
      <c r="L44" s="21" t="n">
        <f aca="false">$J$35-L35</f>
        <v>0.871904761904702</v>
      </c>
      <c r="M44" s="21" t="n">
        <f aca="false">$J$35-M35</f>
        <v>-0.914285714285697</v>
      </c>
    </row>
    <row r="45" customFormat="false" ht="13.8" hidden="false" customHeight="false" outlineLevel="0" collapsed="false">
      <c r="K45" s="21" t="n">
        <f aca="false">$K$35-K35</f>
        <v>0</v>
      </c>
      <c r="L45" s="21" t="n">
        <f aca="false">$K$35-L35</f>
        <v>-0.371481481481496</v>
      </c>
      <c r="M45" s="21" t="n">
        <f aca="false">$K$35-M35</f>
        <v>-2.15767195767189</v>
      </c>
    </row>
    <row r="46" customFormat="false" ht="13.8" hidden="false" customHeight="false" outlineLevel="0" collapsed="false">
      <c r="L46" s="21" t="n">
        <f aca="false">$L$35-L35</f>
        <v>0</v>
      </c>
      <c r="M46" s="21" t="n">
        <f aca="false">$L$35-M35</f>
        <v>-1.7861904761904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pl-PL</dc:language>
  <cp:lastModifiedBy/>
  <dcterms:modified xsi:type="dcterms:W3CDTF">2024-11-13T16:03:04Z</dcterms:modified>
  <cp:revision>2404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