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ekkolman/Documents/Programming/python/QuantLib-python/"/>
    </mc:Choice>
  </mc:AlternateContent>
  <xr:revisionPtr revIDLastSave="0" documentId="13_ncr:1_{4D734873-AC14-474C-B516-0B62BD35CF6F}" xr6:coauthVersionLast="47" xr6:coauthVersionMax="47" xr10:uidLastSave="{00000000-0000-0000-0000-000000000000}"/>
  <bookViews>
    <workbookView xWindow="-26000" yWindow="2120" windowWidth="23940" windowHeight="16160" tabRatio="500" activeTab="4" xr2:uid="{00000000-000D-0000-FFFF-FFFF00000000}"/>
  </bookViews>
  <sheets>
    <sheet name="ir_curves" sheetId="1" r:id="rId1"/>
    <sheet name="Sheet3" sheetId="4" r:id="rId2"/>
    <sheet name="fixings" sheetId="5" r:id="rId3"/>
    <sheet name="zcis_quotes" sheetId="3" r:id="rId4"/>
    <sheet name="outputs_from_ore_example17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4" l="1"/>
  <c r="P25" i="4"/>
  <c r="N11" i="4"/>
  <c r="N14" i="4"/>
  <c r="P2" i="4"/>
  <c r="P26" i="4"/>
  <c r="L25" i="4"/>
  <c r="N3" i="4"/>
  <c r="P3" i="4"/>
  <c r="O2" i="4"/>
  <c r="N2" i="4"/>
  <c r="L28" i="4"/>
  <c r="J28" i="4"/>
</calcChain>
</file>

<file path=xl/sharedStrings.xml><?xml version="1.0" encoding="utf-8"?>
<sst xmlns="http://schemas.openxmlformats.org/spreadsheetml/2006/main" count="141" uniqueCount="35">
  <si>
    <t>CHF</t>
  </si>
  <si>
    <t>EUR</t>
  </si>
  <si>
    <t>GBP</t>
  </si>
  <si>
    <t>JPY</t>
  </si>
  <si>
    <t>USD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</si>
  <si>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</si>
  <si>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</si>
  <si>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</si>
  <si>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</si>
  <si>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</si>
  <si>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</si>
  <si>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</si>
  <si>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</si>
  <si>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</si>
  <si>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</si>
  <si>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</si>
  <si>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</si>
  <si>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</si>
  <si>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</si>
  <si>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</si>
  <si>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</si>
  <si>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</si>
  <si>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</si>
  <si>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</si>
  <si>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</si>
  <si>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EUHICP</t>
  </si>
  <si>
    <t>EUHICPXT</t>
  </si>
  <si>
    <t>FRHICP</t>
  </si>
  <si>
    <t>UKRPI</t>
  </si>
  <si>
    <t>USCPI</t>
  </si>
  <si>
    <t>ZACPI</t>
  </si>
  <si>
    <t>date</t>
  </si>
  <si>
    <t>tenor</t>
  </si>
  <si>
    <t>value</t>
  </si>
  <si>
    <t>CPI_index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</si>
</sst>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Ruler="0" workbookViewId="0">
      <selection activeCell="D1" sqref="D1:D21"/>
    </sheetView>
  </sheetViews>
  <sheetFormatPr baseColWidth="10" defaultRowHeight="16" x14ac:dyDescent="0.2"/>
  <sheetData>
    <row r="1" spans="1:6" x14ac:dyDescent="0.2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42772</v>
      </c>
      <c r="B2">
        <v>1.00870222</v>
      </c>
      <c r="C2">
        <v>1.0031836000000001</v>
      </c>
      <c r="D2">
        <v>0.99313463000000002</v>
      </c>
      <c r="E2">
        <v>1.0005000399999999</v>
      </c>
      <c r="F2">
        <v>0.99020686999999996</v>
      </c>
    </row>
    <row r="3" spans="1:6" x14ac:dyDescent="0.2">
      <c r="A3" s="1">
        <v>43136</v>
      </c>
      <c r="B3">
        <v>1.0167647099999999</v>
      </c>
      <c r="C3">
        <v>1.00703721</v>
      </c>
      <c r="D3">
        <v>0.99446939000000001</v>
      </c>
      <c r="E3">
        <v>1.00119526</v>
      </c>
      <c r="F3">
        <v>0.97387915999999997</v>
      </c>
    </row>
    <row r="4" spans="1:6" x14ac:dyDescent="0.2">
      <c r="A4" s="1">
        <v>43501</v>
      </c>
      <c r="B4">
        <v>1.0231309399999999</v>
      </c>
      <c r="C4">
        <v>1.00947516</v>
      </c>
      <c r="D4">
        <v>0.99134955000000002</v>
      </c>
      <c r="E4">
        <v>1.0025120599999999</v>
      </c>
      <c r="F4">
        <v>0.95683024999999999</v>
      </c>
    </row>
    <row r="5" spans="1:6" x14ac:dyDescent="0.2">
      <c r="A5" s="1">
        <v>43866</v>
      </c>
      <c r="B5">
        <v>1.0268307800000001</v>
      </c>
      <c r="C5">
        <v>1.0101588399999999</v>
      </c>
      <c r="D5">
        <v>0.98705639999999994</v>
      </c>
      <c r="E5">
        <v>1.0030123799999999</v>
      </c>
      <c r="F5">
        <v>0.93759506999999997</v>
      </c>
    </row>
    <row r="6" spans="1:6" x14ac:dyDescent="0.2">
      <c r="A6" s="1">
        <v>44232</v>
      </c>
      <c r="B6">
        <v>1.0299933999999999</v>
      </c>
      <c r="C6">
        <v>1.0089508199999999</v>
      </c>
      <c r="D6">
        <v>0.98056332999999996</v>
      </c>
      <c r="E6">
        <v>1.00147414</v>
      </c>
      <c r="F6">
        <v>0.91786095000000001</v>
      </c>
    </row>
    <row r="7" spans="1:6" x14ac:dyDescent="0.2">
      <c r="A7" s="1">
        <v>44599</v>
      </c>
      <c r="B7">
        <v>1.0277768300000001</v>
      </c>
      <c r="C7">
        <v>1.00410485</v>
      </c>
      <c r="D7">
        <v>0.96979638000000001</v>
      </c>
      <c r="E7">
        <v>0.99994877000000004</v>
      </c>
      <c r="F7">
        <v>0.89479883999999998</v>
      </c>
    </row>
    <row r="8" spans="1:6" x14ac:dyDescent="0.2">
      <c r="A8" s="1">
        <v>44963</v>
      </c>
      <c r="B8">
        <v>1.02552445</v>
      </c>
      <c r="C8">
        <v>0.99646089999999998</v>
      </c>
      <c r="D8">
        <v>0.95918819</v>
      </c>
      <c r="E8">
        <v>0.99683153000000002</v>
      </c>
      <c r="F8">
        <v>0.87245850999999996</v>
      </c>
    </row>
    <row r="9" spans="1:6" x14ac:dyDescent="0.2">
      <c r="A9" s="1">
        <v>45327</v>
      </c>
      <c r="B9">
        <v>1.02227274</v>
      </c>
      <c r="C9">
        <v>0.98653793000000001</v>
      </c>
      <c r="D9">
        <v>0.94310976000000002</v>
      </c>
      <c r="E9">
        <v>0.99125746999999997</v>
      </c>
      <c r="F9">
        <v>0.84944116999999997</v>
      </c>
    </row>
    <row r="10" spans="1:6" x14ac:dyDescent="0.2">
      <c r="A10" s="1">
        <v>45693</v>
      </c>
      <c r="B10">
        <v>1.0190052000000001</v>
      </c>
      <c r="C10">
        <v>0.97466436000000001</v>
      </c>
      <c r="D10">
        <v>0.92716896000000004</v>
      </c>
      <c r="E10">
        <v>0.98612279000000003</v>
      </c>
      <c r="F10">
        <v>0.82689955000000004</v>
      </c>
    </row>
    <row r="11" spans="1:6" x14ac:dyDescent="0.2">
      <c r="A11" s="1">
        <v>46058</v>
      </c>
      <c r="B11">
        <v>1.0157569900000001</v>
      </c>
      <c r="C11">
        <v>0.96089259000000005</v>
      </c>
      <c r="D11">
        <v>0.91154005000000005</v>
      </c>
      <c r="E11">
        <v>0.98020103000000003</v>
      </c>
      <c r="F11">
        <v>0.80501526999999995</v>
      </c>
    </row>
    <row r="12" spans="1:6" x14ac:dyDescent="0.2">
      <c r="A12" s="1">
        <v>46423</v>
      </c>
      <c r="B12">
        <v>1.01176306</v>
      </c>
      <c r="C12">
        <v>0.94718405999999999</v>
      </c>
      <c r="D12">
        <v>0.89491633000000004</v>
      </c>
      <c r="E12">
        <v>0.97167603999999996</v>
      </c>
      <c r="F12">
        <v>0.78310665000000002</v>
      </c>
    </row>
    <row r="13" spans="1:6" x14ac:dyDescent="0.2">
      <c r="A13" s="1">
        <v>46790</v>
      </c>
      <c r="B13">
        <v>1.0077547</v>
      </c>
      <c r="C13">
        <v>0.93359623999999997</v>
      </c>
      <c r="D13">
        <v>0.87849341999999997</v>
      </c>
      <c r="E13">
        <v>0.96315010999999995</v>
      </c>
      <c r="F13">
        <v>0.76167258000000004</v>
      </c>
    </row>
    <row r="14" spans="1:6" x14ac:dyDescent="0.2">
      <c r="A14" s="1">
        <v>47154</v>
      </c>
      <c r="B14">
        <v>1.0037947899999999</v>
      </c>
      <c r="C14">
        <v>0.91934866000000004</v>
      </c>
      <c r="D14">
        <v>0.86250247000000002</v>
      </c>
      <c r="E14">
        <v>0.95138555000000002</v>
      </c>
      <c r="F14">
        <v>0.74099324</v>
      </c>
    </row>
    <row r="15" spans="1:6" x14ac:dyDescent="0.2">
      <c r="A15" s="1">
        <v>47519</v>
      </c>
      <c r="B15">
        <v>0.99983962999999998</v>
      </c>
      <c r="C15">
        <v>0.90527236</v>
      </c>
      <c r="D15">
        <v>0.84675986999999997</v>
      </c>
      <c r="E15">
        <v>0.93971448000000002</v>
      </c>
      <c r="F15">
        <v>0.72082084000000002</v>
      </c>
    </row>
    <row r="16" spans="1:6" x14ac:dyDescent="0.2">
      <c r="A16" s="1">
        <v>47884</v>
      </c>
      <c r="B16">
        <v>0.99590005000000004</v>
      </c>
      <c r="C16">
        <v>0.89141159000000003</v>
      </c>
      <c r="D16">
        <v>0.83130459999999995</v>
      </c>
      <c r="E16">
        <v>0.92818659000000003</v>
      </c>
      <c r="F16">
        <v>0.70119759999999998</v>
      </c>
    </row>
    <row r="17" spans="1:6" x14ac:dyDescent="0.2">
      <c r="A17" s="1">
        <v>48249</v>
      </c>
      <c r="B17">
        <v>0.99043608000000005</v>
      </c>
      <c r="C17">
        <v>0.87880424000000001</v>
      </c>
      <c r="D17">
        <v>0.81424595</v>
      </c>
      <c r="E17">
        <v>0.91509017000000004</v>
      </c>
      <c r="F17">
        <v>0.68164166999999998</v>
      </c>
    </row>
    <row r="18" spans="1:6" x14ac:dyDescent="0.2">
      <c r="A18" s="1">
        <v>48617</v>
      </c>
      <c r="B18">
        <v>0.98493611000000003</v>
      </c>
      <c r="C18">
        <v>0.86629107999999999</v>
      </c>
      <c r="D18">
        <v>0.79737561999999995</v>
      </c>
      <c r="E18">
        <v>0.90204960000000001</v>
      </c>
      <c r="F18">
        <v>0.66247075</v>
      </c>
    </row>
    <row r="19" spans="1:6" x14ac:dyDescent="0.2">
      <c r="A19" s="1">
        <v>48981</v>
      </c>
      <c r="B19">
        <v>0.97952598000000002</v>
      </c>
      <c r="C19">
        <v>0.85408921999999998</v>
      </c>
      <c r="D19">
        <v>0.78103255000000005</v>
      </c>
      <c r="E19">
        <v>0.88933359000000001</v>
      </c>
      <c r="F19">
        <v>0.64403867999999997</v>
      </c>
    </row>
    <row r="20" spans="1:6" x14ac:dyDescent="0.2">
      <c r="A20" s="1">
        <v>49345</v>
      </c>
      <c r="B20">
        <v>0.97414555999999997</v>
      </c>
      <c r="C20">
        <v>0.84205923000000005</v>
      </c>
      <c r="D20">
        <v>0.76502444000000003</v>
      </c>
      <c r="E20">
        <v>0.87679684000000002</v>
      </c>
      <c r="F20">
        <v>0.62611945999999996</v>
      </c>
    </row>
    <row r="21" spans="1:6" x14ac:dyDescent="0.2">
      <c r="A21" s="1">
        <v>49710</v>
      </c>
      <c r="B21">
        <v>0.96878003999999995</v>
      </c>
      <c r="C21">
        <v>0.83016632999999995</v>
      </c>
      <c r="D21">
        <v>0.74930180999999996</v>
      </c>
      <c r="E21">
        <v>0.86440311000000003</v>
      </c>
      <c r="F21">
        <v>0.60865161999999995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9A52-6E51-634C-A8C0-6B5019300C28}">
  <dimension ref="A1:P34"/>
  <sheetViews>
    <sheetView workbookViewId="0">
      <selection activeCell="M25" sqref="M25"/>
    </sheetView>
  </sheetViews>
  <sheetFormatPr baseColWidth="10" defaultRowHeight="16" x14ac:dyDescent="0.2"/>
  <sheetData>
    <row r="1" spans="1:16" x14ac:dyDescent="0.2">
      <c r="A1" t="s">
        <v>31</v>
      </c>
      <c r="B1" t="s">
        <v>28</v>
      </c>
      <c r="C1" t="s">
        <v>2</v>
      </c>
      <c r="L1" t="s">
        <v>32</v>
      </c>
      <c r="M1" t="s">
        <v>28</v>
      </c>
    </row>
    <row r="2" spans="1:16" x14ac:dyDescent="0.2">
      <c r="A2" s="1">
        <v>42772</v>
      </c>
      <c r="B2">
        <v>268.51817</v>
      </c>
      <c r="C2">
        <v>0.99313463000000002</v>
      </c>
      <c r="L2" t="s">
        <v>5</v>
      </c>
      <c r="M2">
        <v>2.8250000000000001E-2</v>
      </c>
      <c r="N2" s="1">
        <f>EDATE(A2,-2)</f>
        <v>42710</v>
      </c>
      <c r="O2">
        <f>C2*(M2+1)</f>
        <v>1.0211906832975002</v>
      </c>
      <c r="P2">
        <f>(1+M2)*M28</f>
        <v>267.70488750000004</v>
      </c>
    </row>
    <row r="3" spans="1:16" x14ac:dyDescent="0.2">
      <c r="A3" s="1">
        <v>43136</v>
      </c>
      <c r="B3">
        <v>276.76004799999998</v>
      </c>
      <c r="C3">
        <v>0.99446939000000001</v>
      </c>
      <c r="L3" t="s">
        <v>6</v>
      </c>
      <c r="M3">
        <v>2.9425E-2</v>
      </c>
      <c r="N3" s="1">
        <f>EDATE(A3,-2)</f>
        <v>43074</v>
      </c>
      <c r="P3">
        <f>260*(1+M3)^2</f>
        <v>275.5261159625</v>
      </c>
    </row>
    <row r="4" spans="1:16" x14ac:dyDescent="0.2">
      <c r="A4" s="1">
        <v>43501</v>
      </c>
      <c r="B4">
        <v>285.16767499999997</v>
      </c>
      <c r="C4">
        <v>0.99134955000000002</v>
      </c>
      <c r="L4" t="s">
        <v>7</v>
      </c>
      <c r="M4">
        <v>2.9749999999999999E-2</v>
      </c>
    </row>
    <row r="5" spans="1:16" x14ac:dyDescent="0.2">
      <c r="A5" s="1">
        <v>43866</v>
      </c>
      <c r="B5">
        <v>293.76626800000003</v>
      </c>
      <c r="C5">
        <v>0.98705639999999994</v>
      </c>
      <c r="L5" t="s">
        <v>8</v>
      </c>
      <c r="M5">
        <v>2.9829999999999999E-2</v>
      </c>
    </row>
    <row r="6" spans="1:16" x14ac:dyDescent="0.2">
      <c r="A6" s="1">
        <v>44232</v>
      </c>
      <c r="B6">
        <v>302.77860700000002</v>
      </c>
      <c r="C6">
        <v>0.98056332999999996</v>
      </c>
      <c r="L6" t="s">
        <v>9</v>
      </c>
      <c r="M6">
        <v>0.03</v>
      </c>
    </row>
    <row r="7" spans="1:16" x14ac:dyDescent="0.2">
      <c r="A7" s="1">
        <v>44599</v>
      </c>
      <c r="B7">
        <v>312.01773700000001</v>
      </c>
      <c r="C7">
        <v>0.96979638000000001</v>
      </c>
      <c r="L7" t="s">
        <v>10</v>
      </c>
      <c r="M7">
        <v>3.0099999999999998E-2</v>
      </c>
    </row>
    <row r="8" spans="1:16" x14ac:dyDescent="0.2">
      <c r="A8" s="1">
        <v>44963</v>
      </c>
      <c r="B8">
        <v>321.37506999999999</v>
      </c>
      <c r="C8">
        <v>0.95918819</v>
      </c>
      <c r="L8" t="s">
        <v>11</v>
      </c>
      <c r="M8">
        <v>3.0079999999999999E-2</v>
      </c>
    </row>
    <row r="9" spans="1:16" x14ac:dyDescent="0.2">
      <c r="A9" s="1">
        <v>45327</v>
      </c>
      <c r="B9">
        <v>331.07955800000002</v>
      </c>
      <c r="C9">
        <v>0.94310976000000002</v>
      </c>
      <c r="L9" t="s">
        <v>12</v>
      </c>
      <c r="M9">
        <v>3.0089999999999999E-2</v>
      </c>
    </row>
    <row r="10" spans="1:16" x14ac:dyDescent="0.2">
      <c r="A10" s="1">
        <v>45693</v>
      </c>
      <c r="B10">
        <v>341.30790300000001</v>
      </c>
      <c r="C10">
        <v>0.92716896000000004</v>
      </c>
      <c r="L10" t="s">
        <v>13</v>
      </c>
      <c r="M10">
        <v>3.0130000000000001E-2</v>
      </c>
    </row>
    <row r="11" spans="1:16" x14ac:dyDescent="0.2">
      <c r="A11" s="1">
        <v>46058</v>
      </c>
      <c r="B11">
        <v>352.51925399999999</v>
      </c>
      <c r="C11">
        <v>0.91154005000000005</v>
      </c>
      <c r="L11" t="s">
        <v>14</v>
      </c>
      <c r="M11">
        <v>3.0445E-2</v>
      </c>
      <c r="N11">
        <f>(1+M11)^10*M28</f>
        <v>351.40322642969124</v>
      </c>
    </row>
    <row r="12" spans="1:16" x14ac:dyDescent="0.2">
      <c r="A12" s="1">
        <v>46423</v>
      </c>
      <c r="B12">
        <v>363.24170900000001</v>
      </c>
      <c r="C12">
        <v>0.89491633000000004</v>
      </c>
      <c r="L12" t="s">
        <v>16</v>
      </c>
      <c r="M12">
        <v>3.0439999999999998E-2</v>
      </c>
    </row>
    <row r="13" spans="1:16" x14ac:dyDescent="0.2">
      <c r="A13" s="1">
        <v>46790</v>
      </c>
      <c r="B13">
        <v>374.40275200000002</v>
      </c>
      <c r="C13">
        <v>0.87849341999999997</v>
      </c>
      <c r="L13" t="s">
        <v>19</v>
      </c>
      <c r="M13">
        <v>3.09E-2</v>
      </c>
    </row>
    <row r="14" spans="1:16" x14ac:dyDescent="0.2">
      <c r="A14" s="1">
        <v>47154</v>
      </c>
      <c r="B14">
        <v>386.56892399999998</v>
      </c>
      <c r="C14">
        <v>0.86250247000000002</v>
      </c>
      <c r="L14" t="s">
        <v>24</v>
      </c>
      <c r="M14">
        <v>3.109E-2</v>
      </c>
      <c r="N14">
        <f>(1+M14)^20*M28</f>
        <v>480.27400361369052</v>
      </c>
    </row>
    <row r="15" spans="1:16" x14ac:dyDescent="0.2">
      <c r="A15" s="1">
        <v>47519</v>
      </c>
      <c r="B15">
        <v>399.246151</v>
      </c>
      <c r="C15">
        <v>0.84675986999999997</v>
      </c>
    </row>
    <row r="16" spans="1:16" x14ac:dyDescent="0.2">
      <c r="A16" s="1">
        <v>47884</v>
      </c>
      <c r="B16">
        <v>412.34279600000002</v>
      </c>
      <c r="C16">
        <v>0.83130459999999995</v>
      </c>
    </row>
    <row r="17" spans="1:16" x14ac:dyDescent="0.2">
      <c r="A17" s="1">
        <v>48249</v>
      </c>
      <c r="B17">
        <v>425.33722</v>
      </c>
      <c r="C17">
        <v>0.81424595</v>
      </c>
    </row>
    <row r="18" spans="1:16" x14ac:dyDescent="0.2">
      <c r="A18" s="1">
        <v>48617</v>
      </c>
      <c r="B18">
        <v>438.779808</v>
      </c>
      <c r="C18">
        <v>0.79737561999999995</v>
      </c>
      <c r="J18">
        <v>20151101</v>
      </c>
      <c r="K18" t="s">
        <v>28</v>
      </c>
      <c r="L18">
        <v>259.8</v>
      </c>
    </row>
    <row r="19" spans="1:16" x14ac:dyDescent="0.2">
      <c r="A19" s="1">
        <v>48981</v>
      </c>
      <c r="B19">
        <v>452.67733700000002</v>
      </c>
      <c r="C19">
        <v>0.78103255000000005</v>
      </c>
      <c r="J19">
        <v>20151201</v>
      </c>
      <c r="K19" t="s">
        <v>28</v>
      </c>
      <c r="L19">
        <v>260.60000000000002</v>
      </c>
    </row>
    <row r="20" spans="1:16" x14ac:dyDescent="0.2">
      <c r="A20" s="1">
        <v>49345</v>
      </c>
      <c r="B20">
        <v>467.04945900000001</v>
      </c>
      <c r="C20">
        <v>0.76502444000000003</v>
      </c>
      <c r="J20">
        <v>20160101</v>
      </c>
      <c r="K20" t="s">
        <v>28</v>
      </c>
      <c r="L20">
        <v>258.8</v>
      </c>
    </row>
    <row r="21" spans="1:16" x14ac:dyDescent="0.2">
      <c r="A21" s="1">
        <v>49710</v>
      </c>
      <c r="B21">
        <v>481.84583199999997</v>
      </c>
      <c r="C21">
        <v>0.74930180999999996</v>
      </c>
    </row>
    <row r="25" spans="1:16" x14ac:dyDescent="0.2">
      <c r="L25" s="2">
        <f>EDATE(J26,-3)</f>
        <v>42313</v>
      </c>
      <c r="M25">
        <v>100.17</v>
      </c>
      <c r="O25">
        <v>1.1275E-2</v>
      </c>
      <c r="P25">
        <f>(1+O25)^10*M25</f>
        <v>112.05477926022512</v>
      </c>
    </row>
    <row r="26" spans="1:16" x14ac:dyDescent="0.2">
      <c r="J26" s="2">
        <v>42405</v>
      </c>
      <c r="P26" s="2">
        <f>EDATE(J26,10*12-3)</f>
        <v>45966</v>
      </c>
    </row>
    <row r="28" spans="1:16" x14ac:dyDescent="0.2">
      <c r="J28" s="1">
        <f>EDATE(J26,-2)</f>
        <v>42343</v>
      </c>
      <c r="K28">
        <v>260</v>
      </c>
      <c r="L28">
        <f>5/30</f>
        <v>0.16666666666666666</v>
      </c>
      <c r="M28">
        <v>260.35000000000002</v>
      </c>
    </row>
    <row r="29" spans="1:16" x14ac:dyDescent="0.2">
      <c r="O29">
        <v>1.4274999999999999E-2</v>
      </c>
      <c r="P29">
        <f>(1+O29)^20*M25</f>
        <v>133.0001390541737</v>
      </c>
    </row>
    <row r="34" spans="12:12" x14ac:dyDescent="0.2">
      <c r="L34">
        <v>100.16862068965517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0061-5E80-CA4C-AA06-D4B002A7A359}">
  <dimension ref="A1:C65"/>
  <sheetViews>
    <sheetView topLeftCell="A30" workbookViewId="0">
      <selection activeCell="B60" sqref="B60"/>
    </sheetView>
  </sheetViews>
  <sheetFormatPr baseColWidth="10" defaultRowHeight="16" x14ac:dyDescent="0.2"/>
  <sheetData>
    <row r="1" spans="1:3" x14ac:dyDescent="0.2">
      <c r="A1" t="s">
        <v>31</v>
      </c>
      <c r="B1" t="s">
        <v>34</v>
      </c>
      <c r="C1" t="s">
        <v>33</v>
      </c>
    </row>
    <row r="2" spans="1:3" x14ac:dyDescent="0.2">
      <c r="A2">
        <v>20141101</v>
      </c>
      <c r="B2" t="s">
        <v>28</v>
      </c>
      <c r="C2">
        <v>257.5</v>
      </c>
    </row>
    <row r="3" spans="1:3" x14ac:dyDescent="0.2">
      <c r="A3">
        <v>20141201</v>
      </c>
      <c r="B3" t="s">
        <v>28</v>
      </c>
      <c r="C3">
        <v>258.10000000000002</v>
      </c>
    </row>
    <row r="4" spans="1:3" x14ac:dyDescent="0.2">
      <c r="A4">
        <v>20150101</v>
      </c>
      <c r="B4" t="s">
        <v>28</v>
      </c>
      <c r="C4">
        <v>258.2</v>
      </c>
    </row>
    <row r="5" spans="1:3" x14ac:dyDescent="0.2">
      <c r="A5">
        <v>20150201</v>
      </c>
      <c r="B5" t="s">
        <v>28</v>
      </c>
      <c r="C5">
        <v>258.8</v>
      </c>
    </row>
    <row r="6" spans="1:3" x14ac:dyDescent="0.2">
      <c r="A6">
        <v>20150301</v>
      </c>
      <c r="B6" t="s">
        <v>28</v>
      </c>
      <c r="C6">
        <v>259.10000000000002</v>
      </c>
    </row>
    <row r="7" spans="1:3" x14ac:dyDescent="0.2">
      <c r="A7">
        <v>20150401</v>
      </c>
      <c r="B7" t="s">
        <v>28</v>
      </c>
      <c r="C7">
        <v>259.2</v>
      </c>
    </row>
    <row r="8" spans="1:3" x14ac:dyDescent="0.2">
      <c r="A8">
        <v>20150501</v>
      </c>
      <c r="B8" t="s">
        <v>28</v>
      </c>
      <c r="C8">
        <v>259.3</v>
      </c>
    </row>
    <row r="9" spans="1:3" x14ac:dyDescent="0.2">
      <c r="A9">
        <v>20150601</v>
      </c>
      <c r="B9" t="s">
        <v>28</v>
      </c>
      <c r="C9">
        <v>259.39999999999998</v>
      </c>
    </row>
    <row r="10" spans="1:3" x14ac:dyDescent="0.2">
      <c r="A10">
        <v>20150701</v>
      </c>
      <c r="B10" t="s">
        <v>28</v>
      </c>
      <c r="C10">
        <v>259.5</v>
      </c>
    </row>
    <row r="11" spans="1:3" x14ac:dyDescent="0.2">
      <c r="A11">
        <v>20150801</v>
      </c>
      <c r="B11" t="s">
        <v>28</v>
      </c>
      <c r="C11">
        <v>259.8</v>
      </c>
    </row>
    <row r="12" spans="1:3" x14ac:dyDescent="0.2">
      <c r="A12">
        <v>20150901</v>
      </c>
      <c r="B12" t="s">
        <v>28</v>
      </c>
      <c r="C12">
        <v>259.60000000000002</v>
      </c>
    </row>
    <row r="13" spans="1:3" x14ac:dyDescent="0.2">
      <c r="A13">
        <v>20151001</v>
      </c>
      <c r="B13" t="s">
        <v>28</v>
      </c>
      <c r="C13">
        <v>259.5</v>
      </c>
    </row>
    <row r="14" spans="1:3" x14ac:dyDescent="0.2">
      <c r="A14">
        <v>20151101</v>
      </c>
      <c r="B14" t="s">
        <v>28</v>
      </c>
      <c r="C14">
        <v>259.8</v>
      </c>
    </row>
    <row r="15" spans="1:3" x14ac:dyDescent="0.2">
      <c r="A15">
        <v>20151201</v>
      </c>
      <c r="B15" t="s">
        <v>28</v>
      </c>
      <c r="C15">
        <v>260.60000000000002</v>
      </c>
    </row>
    <row r="16" spans="1:3" x14ac:dyDescent="0.2">
      <c r="A16">
        <v>20160101</v>
      </c>
      <c r="B16" t="s">
        <v>28</v>
      </c>
      <c r="C16">
        <v>258.8</v>
      </c>
    </row>
    <row r="17" spans="1:3" x14ac:dyDescent="0.2">
      <c r="A17">
        <v>20160201</v>
      </c>
      <c r="B17" t="s">
        <v>28</v>
      </c>
      <c r="C17">
        <v>260</v>
      </c>
    </row>
    <row r="18" spans="1:3" x14ac:dyDescent="0.2">
      <c r="A18">
        <v>20160301</v>
      </c>
      <c r="B18" t="s">
        <v>28</v>
      </c>
      <c r="C18">
        <v>261.10000000000002</v>
      </c>
    </row>
    <row r="19" spans="1:3" x14ac:dyDescent="0.2">
      <c r="A19">
        <v>20160401</v>
      </c>
      <c r="B19" t="s">
        <v>28</v>
      </c>
      <c r="C19">
        <v>261.39999999999998</v>
      </c>
    </row>
    <row r="20" spans="1:3" x14ac:dyDescent="0.2">
      <c r="A20">
        <v>20160501</v>
      </c>
      <c r="B20" t="s">
        <v>28</v>
      </c>
      <c r="C20">
        <v>262.10000000000002</v>
      </c>
    </row>
    <row r="21" spans="1:3" x14ac:dyDescent="0.2">
      <c r="A21">
        <v>20160601</v>
      </c>
      <c r="B21" t="s">
        <v>28</v>
      </c>
      <c r="C21">
        <v>263.10000000000002</v>
      </c>
    </row>
    <row r="22" spans="1:3" x14ac:dyDescent="0.2">
      <c r="A22">
        <v>20150801</v>
      </c>
      <c r="B22" t="s">
        <v>29</v>
      </c>
      <c r="C22">
        <v>237.94499999999999</v>
      </c>
    </row>
    <row r="23" spans="1:3" x14ac:dyDescent="0.2">
      <c r="A23">
        <v>20150901</v>
      </c>
      <c r="B23" t="s">
        <v>29</v>
      </c>
      <c r="C23">
        <v>237.83799999999999</v>
      </c>
    </row>
    <row r="24" spans="1:3" x14ac:dyDescent="0.2">
      <c r="A24">
        <v>20151001</v>
      </c>
      <c r="B24" t="s">
        <v>29</v>
      </c>
      <c r="C24">
        <v>237.33600000000001</v>
      </c>
    </row>
    <row r="25" spans="1:3" x14ac:dyDescent="0.2">
      <c r="A25">
        <v>20151101</v>
      </c>
      <c r="B25" t="s">
        <v>29</v>
      </c>
      <c r="C25">
        <v>236.52500000000001</v>
      </c>
    </row>
    <row r="26" spans="1:3" x14ac:dyDescent="0.2">
      <c r="A26">
        <v>20151201</v>
      </c>
      <c r="B26" t="s">
        <v>29</v>
      </c>
      <c r="C26">
        <v>237.017</v>
      </c>
    </row>
    <row r="27" spans="1:3" x14ac:dyDescent="0.2">
      <c r="A27">
        <v>20160101</v>
      </c>
      <c r="B27" t="s">
        <v>29</v>
      </c>
      <c r="C27">
        <v>236.916</v>
      </c>
    </row>
    <row r="28" spans="1:3" x14ac:dyDescent="0.2">
      <c r="A28">
        <v>20160201</v>
      </c>
      <c r="B28" t="s">
        <v>29</v>
      </c>
      <c r="C28">
        <v>237.11099999999999</v>
      </c>
    </row>
    <row r="29" spans="1:3" x14ac:dyDescent="0.2">
      <c r="A29">
        <v>20160301</v>
      </c>
      <c r="B29" t="s">
        <v>29</v>
      </c>
      <c r="C29">
        <v>238.13200000000001</v>
      </c>
    </row>
    <row r="30" spans="1:3" x14ac:dyDescent="0.2">
      <c r="A30">
        <v>20160401</v>
      </c>
      <c r="B30" t="s">
        <v>29</v>
      </c>
      <c r="C30">
        <v>239.261</v>
      </c>
    </row>
    <row r="31" spans="1:3" x14ac:dyDescent="0.2">
      <c r="A31">
        <v>20160501</v>
      </c>
      <c r="B31" t="s">
        <v>29</v>
      </c>
      <c r="C31">
        <v>240.23599999999999</v>
      </c>
    </row>
    <row r="32" spans="1:3" x14ac:dyDescent="0.2">
      <c r="A32">
        <v>20160601</v>
      </c>
      <c r="B32" t="s">
        <v>29</v>
      </c>
      <c r="C32">
        <v>241.03800000000001</v>
      </c>
    </row>
    <row r="33" spans="1:3" x14ac:dyDescent="0.2">
      <c r="A33">
        <v>20150801</v>
      </c>
      <c r="B33" t="s">
        <v>25</v>
      </c>
      <c r="C33">
        <v>100</v>
      </c>
    </row>
    <row r="34" spans="1:3" x14ac:dyDescent="0.2">
      <c r="A34">
        <v>20150901</v>
      </c>
      <c r="B34" t="s">
        <v>25</v>
      </c>
      <c r="C34">
        <v>100</v>
      </c>
    </row>
    <row r="35" spans="1:3" x14ac:dyDescent="0.2">
      <c r="A35">
        <v>20151001</v>
      </c>
      <c r="B35" t="s">
        <v>25</v>
      </c>
      <c r="C35">
        <v>100</v>
      </c>
    </row>
    <row r="36" spans="1:3" x14ac:dyDescent="0.2">
      <c r="A36">
        <v>20151101</v>
      </c>
      <c r="B36" t="s">
        <v>25</v>
      </c>
      <c r="C36">
        <v>100.17</v>
      </c>
    </row>
    <row r="37" spans="1:3" x14ac:dyDescent="0.2">
      <c r="A37">
        <v>20151201</v>
      </c>
      <c r="B37" t="s">
        <v>25</v>
      </c>
      <c r="C37">
        <v>100.16</v>
      </c>
    </row>
    <row r="38" spans="1:3" x14ac:dyDescent="0.2">
      <c r="A38">
        <v>20160101</v>
      </c>
      <c r="B38" t="s">
        <v>25</v>
      </c>
      <c r="C38">
        <v>98.67</v>
      </c>
    </row>
    <row r="39" spans="1:3" x14ac:dyDescent="0.2">
      <c r="A39">
        <v>20160201</v>
      </c>
      <c r="B39" t="s">
        <v>25</v>
      </c>
      <c r="C39">
        <v>98.83</v>
      </c>
    </row>
    <row r="40" spans="1:3" x14ac:dyDescent="0.2">
      <c r="A40">
        <v>20160301</v>
      </c>
      <c r="B40" t="s">
        <v>25</v>
      </c>
      <c r="C40">
        <v>100.08</v>
      </c>
    </row>
    <row r="41" spans="1:3" x14ac:dyDescent="0.2">
      <c r="A41">
        <v>20160401</v>
      </c>
      <c r="B41" t="s">
        <v>25</v>
      </c>
      <c r="C41">
        <v>100.11</v>
      </c>
    </row>
    <row r="42" spans="1:3" x14ac:dyDescent="0.2">
      <c r="A42">
        <v>20160501</v>
      </c>
      <c r="B42" t="s">
        <v>25</v>
      </c>
      <c r="C42">
        <v>100.47</v>
      </c>
    </row>
    <row r="43" spans="1:3" x14ac:dyDescent="0.2">
      <c r="A43">
        <v>20160601</v>
      </c>
      <c r="B43" t="s">
        <v>25</v>
      </c>
      <c r="C43">
        <v>100.63</v>
      </c>
    </row>
    <row r="44" spans="1:3" x14ac:dyDescent="0.2">
      <c r="A44">
        <v>20150801</v>
      </c>
      <c r="B44" t="s">
        <v>26</v>
      </c>
      <c r="C44">
        <v>100</v>
      </c>
    </row>
    <row r="45" spans="1:3" x14ac:dyDescent="0.2">
      <c r="A45">
        <v>20150901</v>
      </c>
      <c r="B45" t="s">
        <v>26</v>
      </c>
      <c r="C45">
        <v>100</v>
      </c>
    </row>
    <row r="46" spans="1:3" x14ac:dyDescent="0.2">
      <c r="A46">
        <v>20151001</v>
      </c>
      <c r="B46" t="s">
        <v>26</v>
      </c>
      <c r="C46">
        <v>100</v>
      </c>
    </row>
    <row r="47" spans="1:3" x14ac:dyDescent="0.2">
      <c r="A47">
        <v>20151101</v>
      </c>
      <c r="B47" t="s">
        <v>26</v>
      </c>
      <c r="C47">
        <v>100.17</v>
      </c>
    </row>
    <row r="48" spans="1:3" x14ac:dyDescent="0.2">
      <c r="A48">
        <v>20151201</v>
      </c>
      <c r="B48" t="s">
        <v>26</v>
      </c>
      <c r="C48">
        <v>100.16</v>
      </c>
    </row>
    <row r="49" spans="1:3" x14ac:dyDescent="0.2">
      <c r="A49">
        <v>20160101</v>
      </c>
      <c r="B49" t="s">
        <v>26</v>
      </c>
      <c r="C49">
        <v>98.67</v>
      </c>
    </row>
    <row r="50" spans="1:3" x14ac:dyDescent="0.2">
      <c r="A50">
        <v>20160201</v>
      </c>
      <c r="B50" t="s">
        <v>26</v>
      </c>
      <c r="C50">
        <v>98.83</v>
      </c>
    </row>
    <row r="51" spans="1:3" x14ac:dyDescent="0.2">
      <c r="A51">
        <v>20160301</v>
      </c>
      <c r="B51" t="s">
        <v>26</v>
      </c>
      <c r="C51">
        <v>100.08</v>
      </c>
    </row>
    <row r="52" spans="1:3" x14ac:dyDescent="0.2">
      <c r="A52">
        <v>20160401</v>
      </c>
      <c r="B52" t="s">
        <v>26</v>
      </c>
      <c r="C52">
        <v>100.11</v>
      </c>
    </row>
    <row r="53" spans="1:3" x14ac:dyDescent="0.2">
      <c r="A53">
        <v>20160501</v>
      </c>
      <c r="B53" t="s">
        <v>26</v>
      </c>
      <c r="C53">
        <v>100.47</v>
      </c>
    </row>
    <row r="54" spans="1:3" x14ac:dyDescent="0.2">
      <c r="A54">
        <v>20160601</v>
      </c>
      <c r="B54" t="s">
        <v>26</v>
      </c>
      <c r="C54">
        <v>100.63</v>
      </c>
    </row>
    <row r="55" spans="1:3" x14ac:dyDescent="0.2">
      <c r="A55">
        <v>20150801</v>
      </c>
      <c r="B55" t="s">
        <v>27</v>
      </c>
      <c r="C55">
        <v>100.36</v>
      </c>
    </row>
    <row r="56" spans="1:3" x14ac:dyDescent="0.2">
      <c r="A56">
        <v>20150901</v>
      </c>
      <c r="B56" t="s">
        <v>27</v>
      </c>
      <c r="C56">
        <v>99.99</v>
      </c>
    </row>
    <row r="57" spans="1:3" x14ac:dyDescent="0.2">
      <c r="A57">
        <v>20151001</v>
      </c>
      <c r="B57" t="s">
        <v>27</v>
      </c>
      <c r="C57">
        <v>100.07</v>
      </c>
    </row>
    <row r="58" spans="1:3" x14ac:dyDescent="0.2">
      <c r="A58">
        <v>20151101</v>
      </c>
      <c r="B58" t="s">
        <v>27</v>
      </c>
      <c r="C58">
        <v>99.86</v>
      </c>
    </row>
    <row r="59" spans="1:3" x14ac:dyDescent="0.2">
      <c r="A59">
        <v>20151201</v>
      </c>
      <c r="B59" t="s">
        <v>27</v>
      </c>
      <c r="C59">
        <v>100.09</v>
      </c>
    </row>
    <row r="60" spans="1:3" x14ac:dyDescent="0.2">
      <c r="A60">
        <v>20160101</v>
      </c>
      <c r="B60" t="s">
        <v>27</v>
      </c>
      <c r="C60">
        <v>99.02</v>
      </c>
    </row>
    <row r="61" spans="1:3" x14ac:dyDescent="0.2">
      <c r="A61">
        <v>20160201</v>
      </c>
      <c r="B61" t="s">
        <v>27</v>
      </c>
      <c r="C61">
        <v>99.31</v>
      </c>
    </row>
    <row r="62" spans="1:3" x14ac:dyDescent="0.2">
      <c r="A62">
        <v>20160301</v>
      </c>
      <c r="B62" t="s">
        <v>27</v>
      </c>
      <c r="C62">
        <v>100.09</v>
      </c>
    </row>
    <row r="63" spans="1:3" x14ac:dyDescent="0.2">
      <c r="A63">
        <v>20160401</v>
      </c>
      <c r="B63" t="s">
        <v>27</v>
      </c>
      <c r="C63">
        <v>100.18</v>
      </c>
    </row>
    <row r="64" spans="1:3" x14ac:dyDescent="0.2">
      <c r="A64">
        <v>20160501</v>
      </c>
      <c r="B64" t="s">
        <v>27</v>
      </c>
      <c r="C64">
        <v>100.65</v>
      </c>
    </row>
    <row r="65" spans="1:3" x14ac:dyDescent="0.2">
      <c r="A65">
        <v>20160601</v>
      </c>
      <c r="B65" t="s">
        <v>27</v>
      </c>
      <c r="C65">
        <v>100.8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5253-3077-0746-9C3A-2C2008E2A7BD}">
  <dimension ref="A1:F14"/>
  <sheetViews>
    <sheetView workbookViewId="0">
      <selection activeCell="D1" sqref="D1:F1"/>
    </sheetView>
  </sheetViews>
  <sheetFormatPr baseColWidth="10" defaultRowHeight="16" x14ac:dyDescent="0.2"/>
  <cols>
    <col min="3" max="3" width="8.1640625" bestFit="1" customWidth="1"/>
    <col min="7" max="7" width="34.6640625" bestFit="1" customWidth="1"/>
  </cols>
  <sheetData>
    <row r="1" spans="1:6" x14ac:dyDescent="0.2">
      <c r="A1" t="s">
        <v>32</v>
      </c>
      <c r="B1" t="s">
        <v>28</v>
      </c>
      <c r="C1" t="s">
        <v>29</v>
      </c>
      <c r="D1" t="s">
        <v>25</v>
      </c>
      <c r="E1" t="s">
        <v>26</v>
      </c>
      <c r="F1" t="s">
        <v>27</v>
      </c>
    </row>
    <row r="2" spans="1:6" x14ac:dyDescent="0.2">
      <c r="A2" t="s">
        <v>5</v>
      </c>
      <c r="B2">
        <v>2.8250000000000001E-2</v>
      </c>
      <c r="C2">
        <v>1.7950000000000001E-2</v>
      </c>
      <c r="D2">
        <v>9.8499999999999994E-3</v>
      </c>
      <c r="E2">
        <v>1.1625E-2</v>
      </c>
      <c r="F2">
        <v>4.6499999999999996E-3</v>
      </c>
    </row>
    <row r="3" spans="1:6" x14ac:dyDescent="0.2">
      <c r="A3" t="s">
        <v>6</v>
      </c>
      <c r="B3">
        <v>2.9425E-2</v>
      </c>
      <c r="C3">
        <v>1.72E-2</v>
      </c>
      <c r="D3">
        <v>8.175E-3</v>
      </c>
      <c r="E3">
        <v>8.175E-3</v>
      </c>
      <c r="F3">
        <v>5.9750000000000003E-3</v>
      </c>
    </row>
    <row r="4" spans="1:6" x14ac:dyDescent="0.2">
      <c r="A4" t="s">
        <v>7</v>
      </c>
      <c r="B4">
        <v>2.9749999999999999E-2</v>
      </c>
      <c r="C4">
        <v>1.6709999999999999E-2</v>
      </c>
      <c r="D4">
        <v>8.175E-3</v>
      </c>
      <c r="E4">
        <v>8.175E-3</v>
      </c>
      <c r="F4">
        <v>6.7499999999999999E-3</v>
      </c>
    </row>
    <row r="5" spans="1:6" x14ac:dyDescent="0.2">
      <c r="A5" t="s">
        <v>8</v>
      </c>
      <c r="B5">
        <v>2.9829999999999999E-2</v>
      </c>
      <c r="C5">
        <v>1.6459999999999999E-2</v>
      </c>
      <c r="D5">
        <v>8.2749999999999994E-3</v>
      </c>
      <c r="E5">
        <v>8.2749999999999994E-3</v>
      </c>
      <c r="F5">
        <v>7.45E-3</v>
      </c>
    </row>
    <row r="6" spans="1:6" x14ac:dyDescent="0.2">
      <c r="A6" t="s">
        <v>9</v>
      </c>
      <c r="B6">
        <v>0.03</v>
      </c>
      <c r="C6">
        <v>1.6250000000000001E-2</v>
      </c>
      <c r="D6">
        <v>8.3750000000000005E-3</v>
      </c>
      <c r="E6">
        <v>8.3750000000000005E-3</v>
      </c>
      <c r="F6">
        <v>7.9249999999999998E-3</v>
      </c>
    </row>
    <row r="7" spans="1:6" x14ac:dyDescent="0.2">
      <c r="A7" t="s">
        <v>10</v>
      </c>
      <c r="B7">
        <v>3.0099999999999998E-2</v>
      </c>
      <c r="C7">
        <v>1.6320000000000001E-2</v>
      </c>
      <c r="D7">
        <v>8.6750000000000004E-3</v>
      </c>
      <c r="E7">
        <v>8.6750000000000004E-3</v>
      </c>
      <c r="F7">
        <v>8.4499999999999992E-3</v>
      </c>
    </row>
    <row r="8" spans="1:6" x14ac:dyDescent="0.2">
      <c r="A8" t="s">
        <v>11</v>
      </c>
      <c r="B8">
        <v>3.0079999999999999E-2</v>
      </c>
      <c r="C8">
        <v>1.6670000000000001E-2</v>
      </c>
      <c r="D8">
        <v>9.2999999999999992E-3</v>
      </c>
      <c r="E8">
        <v>9.2999999999999992E-3</v>
      </c>
      <c r="F8">
        <v>9.2750000000000003E-3</v>
      </c>
    </row>
    <row r="9" spans="1:6" x14ac:dyDescent="0.2">
      <c r="A9" t="s">
        <v>12</v>
      </c>
      <c r="B9">
        <v>3.0089999999999999E-2</v>
      </c>
      <c r="C9">
        <v>1.704E-2</v>
      </c>
      <c r="D9">
        <v>9.8750000000000001E-3</v>
      </c>
      <c r="E9">
        <v>9.8750000000000001E-3</v>
      </c>
      <c r="F9">
        <v>0.01</v>
      </c>
    </row>
    <row r="10" spans="1:6" x14ac:dyDescent="0.2">
      <c r="A10" t="s">
        <v>13</v>
      </c>
      <c r="B10">
        <v>3.0130000000000001E-2</v>
      </c>
      <c r="C10">
        <v>1.7479999999999999E-2</v>
      </c>
      <c r="D10">
        <v>1.06E-2</v>
      </c>
      <c r="E10">
        <v>1.06E-2</v>
      </c>
      <c r="F10">
        <v>1.0675E-2</v>
      </c>
    </row>
    <row r="11" spans="1:6" x14ac:dyDescent="0.2">
      <c r="A11" t="s">
        <v>14</v>
      </c>
      <c r="B11">
        <v>3.0445E-2</v>
      </c>
      <c r="C11">
        <v>1.804E-2</v>
      </c>
      <c r="D11">
        <v>1.1275E-2</v>
      </c>
      <c r="E11">
        <v>1.1275E-2</v>
      </c>
      <c r="F11">
        <v>1.1525000000000001E-2</v>
      </c>
    </row>
    <row r="12" spans="1:6" x14ac:dyDescent="0.2">
      <c r="A12" t="s">
        <v>16</v>
      </c>
      <c r="B12">
        <v>3.0439999999999998E-2</v>
      </c>
      <c r="C12">
        <v>1.8589999999999999E-2</v>
      </c>
      <c r="D12">
        <v>1.2200000000000001E-2</v>
      </c>
      <c r="E12">
        <v>1.2200000000000001E-2</v>
      </c>
      <c r="F12">
        <v>1.2675000000000001E-2</v>
      </c>
    </row>
    <row r="13" spans="1:6" x14ac:dyDescent="0.2">
      <c r="A13" t="s">
        <v>19</v>
      </c>
      <c r="B13">
        <v>3.09E-2</v>
      </c>
      <c r="C13">
        <v>1.8720000000000001E-2</v>
      </c>
      <c r="D13">
        <v>1.325E-2</v>
      </c>
      <c r="E13">
        <v>1.325E-2</v>
      </c>
      <c r="F13">
        <v>1.3650000000000001E-2</v>
      </c>
    </row>
    <row r="14" spans="1:6" x14ac:dyDescent="0.2">
      <c r="A14" t="s">
        <v>24</v>
      </c>
      <c r="B14">
        <v>3.109E-2</v>
      </c>
      <c r="C14">
        <v>1.8769999999999998E-2</v>
      </c>
      <c r="D14">
        <v>1.4274999999999999E-2</v>
      </c>
      <c r="E14">
        <v>1.4274999999999999E-2</v>
      </c>
      <c r="F14">
        <v>1.4874999999999999E-2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928A-B8A0-CD41-9F80-4F3326E6339F}">
  <dimension ref="A1:H21"/>
  <sheetViews>
    <sheetView tabSelected="1" workbookViewId="0">
      <selection activeCell="J16" sqref="J16"/>
    </sheetView>
  </sheetViews>
  <sheetFormatPr baseColWidth="10" defaultRowHeight="16" x14ac:dyDescent="0.2"/>
  <sheetData>
    <row r="1" spans="1:8" x14ac:dyDescent="0.2">
      <c r="A1" t="s">
        <v>32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 t="s">
        <v>5</v>
      </c>
      <c r="B2" s="1">
        <v>42772</v>
      </c>
      <c r="C2">
        <v>101.353469</v>
      </c>
      <c r="D2">
        <v>101.44620500000001</v>
      </c>
      <c r="E2">
        <v>100.483282</v>
      </c>
      <c r="F2">
        <v>268.51817</v>
      </c>
      <c r="G2">
        <v>241.81754100000001</v>
      </c>
      <c r="H2">
        <v>117.77521900000001</v>
      </c>
    </row>
    <row r="3" spans="1:8" x14ac:dyDescent="0.2">
      <c r="A3" t="s">
        <v>6</v>
      </c>
      <c r="B3" s="1">
        <v>43136</v>
      </c>
      <c r="C3">
        <v>102.023629</v>
      </c>
      <c r="D3">
        <v>101.949071</v>
      </c>
      <c r="E3">
        <v>101.253012</v>
      </c>
      <c r="F3">
        <v>276.76004799999998</v>
      </c>
      <c r="G3">
        <v>245.74165099999999</v>
      </c>
      <c r="H3">
        <v>118.553963</v>
      </c>
    </row>
    <row r="4" spans="1:8" x14ac:dyDescent="0.2">
      <c r="A4" t="s">
        <v>7</v>
      </c>
      <c r="B4" s="1">
        <v>43501</v>
      </c>
      <c r="C4">
        <v>102.866035</v>
      </c>
      <c r="D4">
        <v>102.790862</v>
      </c>
      <c r="E4">
        <v>102.126957</v>
      </c>
      <c r="F4">
        <v>285.16767499999997</v>
      </c>
      <c r="G4">
        <v>249.59497300000001</v>
      </c>
      <c r="H4">
        <v>119.532859</v>
      </c>
    </row>
    <row r="5" spans="1:8" x14ac:dyDescent="0.2">
      <c r="A5" t="s">
        <v>8</v>
      </c>
      <c r="B5" s="1">
        <v>43866</v>
      </c>
      <c r="C5">
        <v>103.753006</v>
      </c>
      <c r="D5">
        <v>103.677184</v>
      </c>
      <c r="E5">
        <v>103.11363799999999</v>
      </c>
      <c r="F5">
        <v>293.76626800000003</v>
      </c>
      <c r="G5">
        <v>253.49417299999999</v>
      </c>
      <c r="H5">
        <v>120.56354</v>
      </c>
    </row>
    <row r="6" spans="1:8" x14ac:dyDescent="0.2">
      <c r="A6" t="s">
        <v>9</v>
      </c>
      <c r="B6" s="1">
        <v>44232</v>
      </c>
      <c r="C6">
        <v>104.696096</v>
      </c>
      <c r="D6">
        <v>104.619585</v>
      </c>
      <c r="E6">
        <v>104.15846000000001</v>
      </c>
      <c r="F6">
        <v>302.77860700000002</v>
      </c>
      <c r="G6">
        <v>257.46747599999998</v>
      </c>
      <c r="H6">
        <v>121.659435</v>
      </c>
    </row>
    <row r="7" spans="1:8" x14ac:dyDescent="0.2">
      <c r="A7" t="s">
        <v>10</v>
      </c>
      <c r="B7" s="1">
        <v>44599</v>
      </c>
      <c r="C7">
        <v>105.83145500000001</v>
      </c>
      <c r="D7">
        <v>105.754115</v>
      </c>
      <c r="E7">
        <v>105.389833</v>
      </c>
      <c r="F7">
        <v>312.01773700000001</v>
      </c>
      <c r="G7">
        <v>261.883779</v>
      </c>
      <c r="H7">
        <v>122.97875000000001</v>
      </c>
    </row>
    <row r="8" spans="1:8" x14ac:dyDescent="0.2">
      <c r="A8" t="s">
        <v>11</v>
      </c>
      <c r="B8" s="1">
        <v>44963</v>
      </c>
      <c r="C8">
        <v>107.23712</v>
      </c>
      <c r="D8">
        <v>107.15875200000001</v>
      </c>
      <c r="E8">
        <v>106.915087</v>
      </c>
      <c r="F8">
        <v>321.37506999999999</v>
      </c>
      <c r="G8">
        <v>266.85585500000002</v>
      </c>
      <c r="H8">
        <v>124.612167</v>
      </c>
    </row>
    <row r="9" spans="1:8" x14ac:dyDescent="0.2">
      <c r="A9" t="s">
        <v>12</v>
      </c>
      <c r="B9" s="1">
        <v>45327</v>
      </c>
      <c r="C9">
        <v>108.792856</v>
      </c>
      <c r="D9">
        <v>108.713351</v>
      </c>
      <c r="E9">
        <v>108.555815</v>
      </c>
      <c r="F9">
        <v>331.07955800000002</v>
      </c>
      <c r="G9">
        <v>272.18213600000001</v>
      </c>
      <c r="H9">
        <v>126.41997000000001</v>
      </c>
    </row>
    <row r="10" spans="1:8" x14ac:dyDescent="0.2">
      <c r="A10" t="s">
        <v>13</v>
      </c>
      <c r="B10" s="1">
        <v>45693</v>
      </c>
      <c r="C10">
        <v>110.606189</v>
      </c>
      <c r="D10">
        <v>110.52535899999999</v>
      </c>
      <c r="E10">
        <v>110.38410399999999</v>
      </c>
      <c r="F10">
        <v>341.30790300000001</v>
      </c>
      <c r="G10">
        <v>278.03653600000001</v>
      </c>
      <c r="H10">
        <v>128.527108</v>
      </c>
    </row>
    <row r="11" spans="1:8" x14ac:dyDescent="0.2">
      <c r="A11" t="s">
        <v>14</v>
      </c>
      <c r="B11" s="1">
        <v>46058</v>
      </c>
      <c r="C11">
        <v>112.504769</v>
      </c>
      <c r="D11">
        <v>112.422551</v>
      </c>
      <c r="E11">
        <v>112.47345799999999</v>
      </c>
      <c r="F11">
        <v>352.51925399999999</v>
      </c>
      <c r="G11">
        <v>284.33266300000003</v>
      </c>
      <c r="H11">
        <v>130.733305</v>
      </c>
    </row>
    <row r="12" spans="1:8" x14ac:dyDescent="0.2">
      <c r="A12" t="s">
        <v>15</v>
      </c>
      <c r="B12" s="1">
        <v>46423</v>
      </c>
      <c r="C12">
        <v>114.373233</v>
      </c>
      <c r="D12">
        <v>114.28964999999999</v>
      </c>
      <c r="E12">
        <v>114.515835</v>
      </c>
      <c r="F12">
        <v>363.24170900000001</v>
      </c>
      <c r="G12">
        <v>290.36276700000002</v>
      </c>
      <c r="H12">
        <v>132.904506</v>
      </c>
    </row>
    <row r="13" spans="1:8" x14ac:dyDescent="0.2">
      <c r="A13" t="s">
        <v>16</v>
      </c>
      <c r="B13" s="1">
        <v>46790</v>
      </c>
      <c r="C13">
        <v>116.338418</v>
      </c>
      <c r="D13">
        <v>116.253398</v>
      </c>
      <c r="E13">
        <v>116.63801599999999</v>
      </c>
      <c r="F13">
        <v>374.40275200000002</v>
      </c>
      <c r="G13">
        <v>296.47109599999999</v>
      </c>
      <c r="H13">
        <v>135.188098</v>
      </c>
    </row>
    <row r="14" spans="1:8" x14ac:dyDescent="0.2">
      <c r="A14" t="s">
        <v>17</v>
      </c>
      <c r="B14" s="1">
        <v>47154</v>
      </c>
      <c r="C14">
        <v>118.309209</v>
      </c>
      <c r="D14">
        <v>118.22274899999999</v>
      </c>
      <c r="E14">
        <v>118.62975400000001</v>
      </c>
      <c r="F14">
        <v>386.56892399999998</v>
      </c>
      <c r="G14">
        <v>302.157355</v>
      </c>
      <c r="H14">
        <v>137.478206</v>
      </c>
    </row>
    <row r="15" spans="1:8" x14ac:dyDescent="0.2">
      <c r="A15" t="s">
        <v>18</v>
      </c>
      <c r="B15" s="1">
        <v>47519</v>
      </c>
      <c r="C15">
        <v>120.395932</v>
      </c>
      <c r="D15">
        <v>120.307948</v>
      </c>
      <c r="E15">
        <v>120.73231199999999</v>
      </c>
      <c r="F15">
        <v>399.246151</v>
      </c>
      <c r="G15">
        <v>307.97751599999998</v>
      </c>
      <c r="H15">
        <v>139.90303</v>
      </c>
    </row>
    <row r="16" spans="1:8" x14ac:dyDescent="0.2">
      <c r="A16" t="s">
        <v>19</v>
      </c>
      <c r="B16" s="1">
        <v>47884</v>
      </c>
      <c r="C16">
        <v>122.536519</v>
      </c>
      <c r="D16">
        <v>122.446971</v>
      </c>
      <c r="E16">
        <v>122.913494</v>
      </c>
      <c r="F16">
        <v>412.34279600000002</v>
      </c>
      <c r="G16">
        <v>313.896996</v>
      </c>
      <c r="H16">
        <v>142.390445</v>
      </c>
    </row>
    <row r="17" spans="1:8" x14ac:dyDescent="0.2">
      <c r="A17" t="s">
        <v>20</v>
      </c>
      <c r="B17" s="1">
        <v>48249</v>
      </c>
      <c r="C17">
        <v>124.574859</v>
      </c>
      <c r="D17">
        <v>124.48381999999999</v>
      </c>
      <c r="E17">
        <v>125.088651</v>
      </c>
      <c r="F17">
        <v>425.33722</v>
      </c>
      <c r="G17">
        <v>319.82356900000002</v>
      </c>
      <c r="H17">
        <v>144.75904499999999</v>
      </c>
    </row>
    <row r="18" spans="1:8" x14ac:dyDescent="0.2">
      <c r="A18" t="s">
        <v>21</v>
      </c>
      <c r="B18" s="1">
        <v>48617</v>
      </c>
      <c r="C18">
        <v>126.699247</v>
      </c>
      <c r="D18">
        <v>126.606656</v>
      </c>
      <c r="E18">
        <v>127.364767</v>
      </c>
      <c r="F18">
        <v>438.779808</v>
      </c>
      <c r="G18">
        <v>325.87126599999999</v>
      </c>
      <c r="H18">
        <v>147.22763599999999</v>
      </c>
    </row>
    <row r="19" spans="1:8" x14ac:dyDescent="0.2">
      <c r="A19" t="s">
        <v>22</v>
      </c>
      <c r="B19" s="1">
        <v>48981</v>
      </c>
      <c r="C19">
        <v>128.91139999999999</v>
      </c>
      <c r="D19">
        <v>128.81719200000001</v>
      </c>
      <c r="E19">
        <v>129.744302</v>
      </c>
      <c r="F19">
        <v>452.67733700000002</v>
      </c>
      <c r="G19">
        <v>332.03839799999997</v>
      </c>
      <c r="H19">
        <v>149.79821200000001</v>
      </c>
    </row>
    <row r="20" spans="1:8" x14ac:dyDescent="0.2">
      <c r="A20" t="s">
        <v>23</v>
      </c>
      <c r="B20" s="1">
        <v>49345</v>
      </c>
      <c r="C20">
        <v>131.21512799999999</v>
      </c>
      <c r="D20">
        <v>131.119237</v>
      </c>
      <c r="E20">
        <v>132.23200900000001</v>
      </c>
      <c r="F20">
        <v>467.04945900000001</v>
      </c>
      <c r="G20">
        <v>338.32888500000001</v>
      </c>
      <c r="H20">
        <v>152.475201</v>
      </c>
    </row>
    <row r="21" spans="1:8" x14ac:dyDescent="0.2">
      <c r="A21" t="s">
        <v>24</v>
      </c>
      <c r="B21" s="1">
        <v>49710</v>
      </c>
      <c r="C21">
        <v>133.56629799999999</v>
      </c>
      <c r="D21">
        <v>133.46868900000001</v>
      </c>
      <c r="E21">
        <v>134.794433</v>
      </c>
      <c r="F21">
        <v>481.84583199999997</v>
      </c>
      <c r="G21">
        <v>344.722982</v>
      </c>
      <c r="H21">
        <v>155.20731900000001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ir_curves</vt:lpstr>
      <vt:lpstr>Sheet3</vt:lpstr>
      <vt:lpstr>fixings</vt:lpstr>
      <vt:lpstr>zcis_quotes</vt:lpstr>
      <vt:lpstr>outputs_from_ore_example17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Marek Kolman</cp:lastModifiedBy>
  <dcterms:created xsi:type="dcterms:W3CDTF">2014-01-14T12:06:47Z</dcterms:created>
  <dcterms:modified xsi:type="dcterms:W3CDTF">2022-09-18T13:49:36Z</dcterms:modified>
</cp:coreProperties>
</file>